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5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J:\0127 Mooring Analysis\Production Riser (OrcaFlex)\StC\"/>
    </mc:Choice>
  </mc:AlternateContent>
  <bookViews>
    <workbookView xWindow="120" yWindow="60" windowWidth="15030" windowHeight="9345" firstSheet="9" activeTab="10"/>
  </bookViews>
  <sheets>
    <sheet name="Title Sheet" sheetId="17" r:id="rId1"/>
    <sheet name="OrcaFlex Props" sheetId="23" r:id="rId2"/>
    <sheet name="Riser" sheetId="18" r:id="rId3"/>
    <sheet name="Tensioner" sheetId="19" r:id="rId4"/>
    <sheet name="Stroke &amp; Stretch" sheetId="21" r:id="rId5"/>
    <sheet name="Post-processing" sheetId="16" r:id="rId6"/>
    <sheet name="__$Orcina_Hidden_Sheet$__" sheetId="5" state="veryHidden" r:id="rId7"/>
    <sheet name="Timetraces" sheetId="64" r:id="rId8"/>
    <sheet name="Stroke-Stress" sheetId="66" r:id="rId9"/>
    <sheet name="Stroke-Stretch" sheetId="67" r:id="rId10"/>
    <sheet name="Tension-Stress" sheetId="68" r:id="rId11"/>
    <sheet name="Tension-Strain" sheetId="70" r:id="rId12"/>
    <sheet name="ET Results" sheetId="57" r:id="rId13"/>
    <sheet name="ET_Chart" sheetId="60" r:id="rId14"/>
    <sheet name="VM Results" sheetId="59" r:id="rId15"/>
    <sheet name="VM_Chart" sheetId="62" r:id="rId16"/>
  </sheets>
  <definedNames>
    <definedName name="LineDirectTensileStrain" localSheetId="5">'Post-processing'!$I$14</definedName>
    <definedName name="WD">#REF!</definedName>
  </definedNames>
  <calcPr calcId="152511"/>
</workbook>
</file>

<file path=xl/calcChain.xml><?xml version="1.0" encoding="utf-8"?>
<calcChain xmlns="http://schemas.openxmlformats.org/spreadsheetml/2006/main">
  <c r="C14" i="19" l="1"/>
  <c r="L119" i="18" l="1"/>
  <c r="L120" i="18" s="1"/>
  <c r="L121" i="18" s="1"/>
  <c r="L118" i="18"/>
  <c r="F107" i="18"/>
  <c r="F108" i="18" s="1"/>
  <c r="I2004" i="66" l="1"/>
  <c r="I2003" i="66"/>
  <c r="I2002" i="66"/>
  <c r="I2001" i="66"/>
  <c r="I2000" i="66"/>
  <c r="I1999" i="66"/>
  <c r="I1998" i="66"/>
  <c r="I1997" i="66"/>
  <c r="I1996" i="66"/>
  <c r="I1995" i="66"/>
  <c r="I1994" i="66"/>
  <c r="I1993" i="66"/>
  <c r="I1992" i="66"/>
  <c r="I1991" i="66"/>
  <c r="I1990" i="66"/>
  <c r="I1989" i="66"/>
  <c r="I1988" i="66"/>
  <c r="I1987" i="66"/>
  <c r="I1986" i="66"/>
  <c r="I1985" i="66"/>
  <c r="I1984" i="66"/>
  <c r="I1983" i="66"/>
  <c r="I1982" i="66"/>
  <c r="I1981" i="66"/>
  <c r="I1980" i="66"/>
  <c r="I1979" i="66"/>
  <c r="I1978" i="66"/>
  <c r="I1977" i="66"/>
  <c r="I1976" i="66"/>
  <c r="I1975" i="66"/>
  <c r="I1974" i="66"/>
  <c r="I1973" i="66"/>
  <c r="I1972" i="66"/>
  <c r="I1971" i="66"/>
  <c r="I1970" i="66"/>
  <c r="I1969" i="66"/>
  <c r="I1968" i="66"/>
  <c r="I1967" i="66"/>
  <c r="I1966" i="66"/>
  <c r="I1965" i="66"/>
  <c r="I1964" i="66"/>
  <c r="I1963" i="66"/>
  <c r="I1962" i="66"/>
  <c r="I1961" i="66"/>
  <c r="I1960" i="66"/>
  <c r="I1959" i="66"/>
  <c r="I1958" i="66"/>
  <c r="I1957" i="66"/>
  <c r="I1956" i="66"/>
  <c r="I1955" i="66"/>
  <c r="I1954" i="66"/>
  <c r="I1953" i="66"/>
  <c r="I1952" i="66"/>
  <c r="I1951" i="66"/>
  <c r="I1950" i="66"/>
  <c r="I1949" i="66"/>
  <c r="I1948" i="66"/>
  <c r="I1947" i="66"/>
  <c r="I1946" i="66"/>
  <c r="I1945" i="66"/>
  <c r="I1944" i="66"/>
  <c r="I1943" i="66"/>
  <c r="I1942" i="66"/>
  <c r="I1941" i="66"/>
  <c r="I1940" i="66"/>
  <c r="I1939" i="66"/>
  <c r="I1938" i="66"/>
  <c r="I1937" i="66"/>
  <c r="I1936" i="66"/>
  <c r="I1935" i="66"/>
  <c r="I1934" i="66"/>
  <c r="I1933" i="66"/>
  <c r="I1932" i="66"/>
  <c r="I1931" i="66"/>
  <c r="I1930" i="66"/>
  <c r="I1929" i="66"/>
  <c r="I1928" i="66"/>
  <c r="I1927" i="66"/>
  <c r="I1926" i="66"/>
  <c r="I1925" i="66"/>
  <c r="I1924" i="66"/>
  <c r="I1923" i="66"/>
  <c r="I1922" i="66"/>
  <c r="I1921" i="66"/>
  <c r="I1920" i="66"/>
  <c r="I1919" i="66"/>
  <c r="I1918" i="66"/>
  <c r="I1917" i="66"/>
  <c r="I1916" i="66"/>
  <c r="I1915" i="66"/>
  <c r="I1914" i="66"/>
  <c r="I1913" i="66"/>
  <c r="I1912" i="66"/>
  <c r="I1911" i="66"/>
  <c r="I1910" i="66"/>
  <c r="I1909" i="66"/>
  <c r="I1908" i="66"/>
  <c r="I1907" i="66"/>
  <c r="I1906" i="66"/>
  <c r="I1905" i="66"/>
  <c r="I1904" i="66"/>
  <c r="I1903" i="66"/>
  <c r="I1902" i="66"/>
  <c r="I1901" i="66"/>
  <c r="I1900" i="66"/>
  <c r="I1899" i="66"/>
  <c r="I1898" i="66"/>
  <c r="I1897" i="66"/>
  <c r="I1896" i="66"/>
  <c r="I1895" i="66"/>
  <c r="I1894" i="66"/>
  <c r="I1893" i="66"/>
  <c r="I1892" i="66"/>
  <c r="I1891" i="66"/>
  <c r="I1890" i="66"/>
  <c r="I1889" i="66"/>
  <c r="I1888" i="66"/>
  <c r="I1887" i="66"/>
  <c r="I1886" i="66"/>
  <c r="I1885" i="66"/>
  <c r="I1884" i="66"/>
  <c r="I1883" i="66"/>
  <c r="I1882" i="66"/>
  <c r="I1881" i="66"/>
  <c r="I1880" i="66"/>
  <c r="I1879" i="66"/>
  <c r="I1878" i="66"/>
  <c r="I1877" i="66"/>
  <c r="I1876" i="66"/>
  <c r="I1875" i="66"/>
  <c r="I1874" i="66"/>
  <c r="I1873" i="66"/>
  <c r="I1872" i="66"/>
  <c r="I1871" i="66"/>
  <c r="I1870" i="66"/>
  <c r="I1869" i="66"/>
  <c r="I1868" i="66"/>
  <c r="I1867" i="66"/>
  <c r="I1866" i="66"/>
  <c r="I1865" i="66"/>
  <c r="I1864" i="66"/>
  <c r="I1863" i="66"/>
  <c r="I1862" i="66"/>
  <c r="I1861" i="66"/>
  <c r="I1860" i="66"/>
  <c r="I1859" i="66"/>
  <c r="I1858" i="66"/>
  <c r="I1857" i="66"/>
  <c r="I1856" i="66"/>
  <c r="I1855" i="66"/>
  <c r="I1854" i="66"/>
  <c r="I1853" i="66"/>
  <c r="I1852" i="66"/>
  <c r="I1851" i="66"/>
  <c r="I1850" i="66"/>
  <c r="I1849" i="66"/>
  <c r="I1848" i="66"/>
  <c r="I1847" i="66"/>
  <c r="I1846" i="66"/>
  <c r="I1845" i="66"/>
  <c r="I1844" i="66"/>
  <c r="I1843" i="66"/>
  <c r="I1842" i="66"/>
  <c r="I1841" i="66"/>
  <c r="I1840" i="66"/>
  <c r="I1839" i="66"/>
  <c r="I1838" i="66"/>
  <c r="I1837" i="66"/>
  <c r="I1836" i="66"/>
  <c r="I1835" i="66"/>
  <c r="I1834" i="66"/>
  <c r="I1833" i="66"/>
  <c r="I1832" i="66"/>
  <c r="I1831" i="66"/>
  <c r="I1830" i="66"/>
  <c r="I1829" i="66"/>
  <c r="I1828" i="66"/>
  <c r="I1827" i="66"/>
  <c r="I1826" i="66"/>
  <c r="I1825" i="66"/>
  <c r="I1824" i="66"/>
  <c r="I1823" i="66"/>
  <c r="I1822" i="66"/>
  <c r="I1821" i="66"/>
  <c r="I1820" i="66"/>
  <c r="I1819" i="66"/>
  <c r="I1818" i="66"/>
  <c r="I1817" i="66"/>
  <c r="I1816" i="66"/>
  <c r="I1815" i="66"/>
  <c r="I1814" i="66"/>
  <c r="I1813" i="66"/>
  <c r="I1812" i="66"/>
  <c r="I1811" i="66"/>
  <c r="I1810" i="66"/>
  <c r="I1809" i="66"/>
  <c r="I1808" i="66"/>
  <c r="I1807" i="66"/>
  <c r="I1806" i="66"/>
  <c r="I1805" i="66"/>
  <c r="I1804" i="66"/>
  <c r="I1803" i="66"/>
  <c r="I1802" i="66"/>
  <c r="I1801" i="66"/>
  <c r="I1800" i="66"/>
  <c r="I1799" i="66"/>
  <c r="I1798" i="66"/>
  <c r="I1797" i="66"/>
  <c r="I1796" i="66"/>
  <c r="I1795" i="66"/>
  <c r="I1794" i="66"/>
  <c r="I1793" i="66"/>
  <c r="I1792" i="66"/>
  <c r="I1791" i="66"/>
  <c r="I1790" i="66"/>
  <c r="I1789" i="66"/>
  <c r="I1788" i="66"/>
  <c r="I1787" i="66"/>
  <c r="I1786" i="66"/>
  <c r="I1785" i="66"/>
  <c r="I1784" i="66"/>
  <c r="I1783" i="66"/>
  <c r="I1782" i="66"/>
  <c r="I1781" i="66"/>
  <c r="I1780" i="66"/>
  <c r="I1779" i="66"/>
  <c r="I1778" i="66"/>
  <c r="I1777" i="66"/>
  <c r="I1776" i="66"/>
  <c r="I1775" i="66"/>
  <c r="I1774" i="66"/>
  <c r="I1773" i="66"/>
  <c r="I1772" i="66"/>
  <c r="I1771" i="66"/>
  <c r="I1770" i="66"/>
  <c r="I1769" i="66"/>
  <c r="I1768" i="66"/>
  <c r="I1767" i="66"/>
  <c r="I1766" i="66"/>
  <c r="I1765" i="66"/>
  <c r="I1764" i="66"/>
  <c r="I1763" i="66"/>
  <c r="I1762" i="66"/>
  <c r="I1761" i="66"/>
  <c r="I1760" i="66"/>
  <c r="I1759" i="66"/>
  <c r="I1758" i="66"/>
  <c r="I1757" i="66"/>
  <c r="I1756" i="66"/>
  <c r="I1755" i="66"/>
  <c r="I1754" i="66"/>
  <c r="I1753" i="66"/>
  <c r="I1752" i="66"/>
  <c r="I1751" i="66"/>
  <c r="I1750" i="66"/>
  <c r="I1749" i="66"/>
  <c r="I1748" i="66"/>
  <c r="I1747" i="66"/>
  <c r="I1746" i="66"/>
  <c r="I1745" i="66"/>
  <c r="I1744" i="66"/>
  <c r="I1743" i="66"/>
  <c r="I1742" i="66"/>
  <c r="I1741" i="66"/>
  <c r="I1740" i="66"/>
  <c r="I1739" i="66"/>
  <c r="I1738" i="66"/>
  <c r="I1737" i="66"/>
  <c r="I1736" i="66"/>
  <c r="I1735" i="66"/>
  <c r="I1734" i="66"/>
  <c r="I1733" i="66"/>
  <c r="I1732" i="66"/>
  <c r="I1731" i="66"/>
  <c r="I1730" i="66"/>
  <c r="I1729" i="66"/>
  <c r="I1728" i="66"/>
  <c r="I1727" i="66"/>
  <c r="I1726" i="66"/>
  <c r="I1725" i="66"/>
  <c r="I1724" i="66"/>
  <c r="I1723" i="66"/>
  <c r="I1722" i="66"/>
  <c r="I1721" i="66"/>
  <c r="I1720" i="66"/>
  <c r="I1719" i="66"/>
  <c r="I1718" i="66"/>
  <c r="I1717" i="66"/>
  <c r="I1716" i="66"/>
  <c r="I1715" i="66"/>
  <c r="I1714" i="66"/>
  <c r="I1713" i="66"/>
  <c r="I1712" i="66"/>
  <c r="I1711" i="66"/>
  <c r="I1710" i="66"/>
  <c r="I1709" i="66"/>
  <c r="I1708" i="66"/>
  <c r="I1707" i="66"/>
  <c r="I1706" i="66"/>
  <c r="I1705" i="66"/>
  <c r="I1704" i="66"/>
  <c r="I1703" i="66"/>
  <c r="I1702" i="66"/>
  <c r="I1701" i="66"/>
  <c r="I1700" i="66"/>
  <c r="I1699" i="66"/>
  <c r="I1698" i="66"/>
  <c r="I1697" i="66"/>
  <c r="I1696" i="66"/>
  <c r="I1695" i="66"/>
  <c r="I1694" i="66"/>
  <c r="I1693" i="66"/>
  <c r="I1692" i="66"/>
  <c r="I1691" i="66"/>
  <c r="I1690" i="66"/>
  <c r="I1689" i="66"/>
  <c r="I1688" i="66"/>
  <c r="I1687" i="66"/>
  <c r="I1686" i="66"/>
  <c r="I1685" i="66"/>
  <c r="I1684" i="66"/>
  <c r="I1683" i="66"/>
  <c r="I1682" i="66"/>
  <c r="I1681" i="66"/>
  <c r="I1680" i="66"/>
  <c r="I1679" i="66"/>
  <c r="I1678" i="66"/>
  <c r="I1677" i="66"/>
  <c r="I1676" i="66"/>
  <c r="I1675" i="66"/>
  <c r="I1674" i="66"/>
  <c r="I1673" i="66"/>
  <c r="I1672" i="66"/>
  <c r="I1671" i="66"/>
  <c r="I1670" i="66"/>
  <c r="I1669" i="66"/>
  <c r="I1668" i="66"/>
  <c r="I1667" i="66"/>
  <c r="I1666" i="66"/>
  <c r="I1665" i="66"/>
  <c r="I1664" i="66"/>
  <c r="I1663" i="66"/>
  <c r="I1662" i="66"/>
  <c r="I1661" i="66"/>
  <c r="I1660" i="66"/>
  <c r="I1659" i="66"/>
  <c r="I1658" i="66"/>
  <c r="I1657" i="66"/>
  <c r="I1656" i="66"/>
  <c r="I1655" i="66"/>
  <c r="I1654" i="66"/>
  <c r="I1653" i="66"/>
  <c r="I1652" i="66"/>
  <c r="I1651" i="66"/>
  <c r="I1650" i="66"/>
  <c r="I1649" i="66"/>
  <c r="I1648" i="66"/>
  <c r="I1647" i="66"/>
  <c r="I1646" i="66"/>
  <c r="I1645" i="66"/>
  <c r="I1644" i="66"/>
  <c r="I1643" i="66"/>
  <c r="I1642" i="66"/>
  <c r="I1641" i="66"/>
  <c r="I1640" i="66"/>
  <c r="I1639" i="66"/>
  <c r="I1638" i="66"/>
  <c r="I1637" i="66"/>
  <c r="I1636" i="66"/>
  <c r="I1635" i="66"/>
  <c r="I1634" i="66"/>
  <c r="I1633" i="66"/>
  <c r="I1632" i="66"/>
  <c r="I1631" i="66"/>
  <c r="I1630" i="66"/>
  <c r="I1629" i="66"/>
  <c r="I1628" i="66"/>
  <c r="I1627" i="66"/>
  <c r="I1626" i="66"/>
  <c r="I1625" i="66"/>
  <c r="I1624" i="66"/>
  <c r="I1623" i="66"/>
  <c r="I1622" i="66"/>
  <c r="I1621" i="66"/>
  <c r="I1620" i="66"/>
  <c r="I1619" i="66"/>
  <c r="I1618" i="66"/>
  <c r="I1617" i="66"/>
  <c r="I1616" i="66"/>
  <c r="I1615" i="66"/>
  <c r="I1614" i="66"/>
  <c r="I1613" i="66"/>
  <c r="I1612" i="66"/>
  <c r="I1611" i="66"/>
  <c r="I1610" i="66"/>
  <c r="I1609" i="66"/>
  <c r="I1608" i="66"/>
  <c r="I1607" i="66"/>
  <c r="I1606" i="66"/>
  <c r="I1605" i="66"/>
  <c r="I1604" i="66"/>
  <c r="I1603" i="66"/>
  <c r="I1602" i="66"/>
  <c r="I1601" i="66"/>
  <c r="I1600" i="66"/>
  <c r="I1599" i="66"/>
  <c r="I1598" i="66"/>
  <c r="I1597" i="66"/>
  <c r="I1596" i="66"/>
  <c r="I1595" i="66"/>
  <c r="I1594" i="66"/>
  <c r="I1593" i="66"/>
  <c r="I1592" i="66"/>
  <c r="I1591" i="66"/>
  <c r="I1590" i="66"/>
  <c r="I1589" i="66"/>
  <c r="I1588" i="66"/>
  <c r="I1587" i="66"/>
  <c r="I1586" i="66"/>
  <c r="I1585" i="66"/>
  <c r="I1584" i="66"/>
  <c r="I1583" i="66"/>
  <c r="I1582" i="66"/>
  <c r="I1581" i="66"/>
  <c r="I1580" i="66"/>
  <c r="I1579" i="66"/>
  <c r="I1578" i="66"/>
  <c r="I1577" i="66"/>
  <c r="I1576" i="66"/>
  <c r="I1575" i="66"/>
  <c r="I1574" i="66"/>
  <c r="I1573" i="66"/>
  <c r="I1572" i="66"/>
  <c r="I1571" i="66"/>
  <c r="I1570" i="66"/>
  <c r="I1569" i="66"/>
  <c r="I1568" i="66"/>
  <c r="I1567" i="66"/>
  <c r="I1566" i="66"/>
  <c r="I1565" i="66"/>
  <c r="I1564" i="66"/>
  <c r="I1563" i="66"/>
  <c r="I1562" i="66"/>
  <c r="I1561" i="66"/>
  <c r="I1560" i="66"/>
  <c r="I1559" i="66"/>
  <c r="I1558" i="66"/>
  <c r="I1557" i="66"/>
  <c r="I1556" i="66"/>
  <c r="I1555" i="66"/>
  <c r="I1554" i="66"/>
  <c r="I1553" i="66"/>
  <c r="I1552" i="66"/>
  <c r="I1551" i="66"/>
  <c r="I1550" i="66"/>
  <c r="I1549" i="66"/>
  <c r="I1548" i="66"/>
  <c r="I1547" i="66"/>
  <c r="I1546" i="66"/>
  <c r="I1545" i="66"/>
  <c r="I1544" i="66"/>
  <c r="I1543" i="66"/>
  <c r="I1542" i="66"/>
  <c r="I1541" i="66"/>
  <c r="I1540" i="66"/>
  <c r="I1539" i="66"/>
  <c r="I1538" i="66"/>
  <c r="I1537" i="66"/>
  <c r="I1536" i="66"/>
  <c r="I1535" i="66"/>
  <c r="I1534" i="66"/>
  <c r="I1533" i="66"/>
  <c r="I1532" i="66"/>
  <c r="I1531" i="66"/>
  <c r="I1530" i="66"/>
  <c r="I1529" i="66"/>
  <c r="I1528" i="66"/>
  <c r="I1527" i="66"/>
  <c r="I1526" i="66"/>
  <c r="I1525" i="66"/>
  <c r="I1524" i="66"/>
  <c r="I1523" i="66"/>
  <c r="I1522" i="66"/>
  <c r="I1521" i="66"/>
  <c r="I1520" i="66"/>
  <c r="I1519" i="66"/>
  <c r="I1518" i="66"/>
  <c r="I1517" i="66"/>
  <c r="I1516" i="66"/>
  <c r="I1515" i="66"/>
  <c r="I1514" i="66"/>
  <c r="I1513" i="66"/>
  <c r="I1512" i="66"/>
  <c r="I1511" i="66"/>
  <c r="I1510" i="66"/>
  <c r="I1509" i="66"/>
  <c r="I1508" i="66"/>
  <c r="I1507" i="66"/>
  <c r="I1506" i="66"/>
  <c r="I1505" i="66"/>
  <c r="I1504" i="66"/>
  <c r="I1503" i="66"/>
  <c r="I1502" i="66"/>
  <c r="I1501" i="66"/>
  <c r="I1500" i="66"/>
  <c r="I1499" i="66"/>
  <c r="I1498" i="66"/>
  <c r="I1497" i="66"/>
  <c r="I1496" i="66"/>
  <c r="I1495" i="66"/>
  <c r="I1494" i="66"/>
  <c r="I1493" i="66"/>
  <c r="I1492" i="66"/>
  <c r="I1491" i="66"/>
  <c r="I1490" i="66"/>
  <c r="I1489" i="66"/>
  <c r="I1488" i="66"/>
  <c r="I1487" i="66"/>
  <c r="I1486" i="66"/>
  <c r="I1485" i="66"/>
  <c r="I1484" i="66"/>
  <c r="I1483" i="66"/>
  <c r="I1482" i="66"/>
  <c r="I1481" i="66"/>
  <c r="I1480" i="66"/>
  <c r="I1479" i="66"/>
  <c r="I1478" i="66"/>
  <c r="I1477" i="66"/>
  <c r="I1476" i="66"/>
  <c r="I1475" i="66"/>
  <c r="I1474" i="66"/>
  <c r="I1473" i="66"/>
  <c r="I1472" i="66"/>
  <c r="I1471" i="66"/>
  <c r="I1470" i="66"/>
  <c r="I1469" i="66"/>
  <c r="I1468" i="66"/>
  <c r="I1467" i="66"/>
  <c r="I1466" i="66"/>
  <c r="I1465" i="66"/>
  <c r="I1464" i="66"/>
  <c r="I1463" i="66"/>
  <c r="I1462" i="66"/>
  <c r="I1461" i="66"/>
  <c r="I1460" i="66"/>
  <c r="I1459" i="66"/>
  <c r="I1458" i="66"/>
  <c r="I1457" i="66"/>
  <c r="I1456" i="66"/>
  <c r="I1455" i="66"/>
  <c r="I1454" i="66"/>
  <c r="I1453" i="66"/>
  <c r="I1452" i="66"/>
  <c r="I1451" i="66"/>
  <c r="I1450" i="66"/>
  <c r="I1449" i="66"/>
  <c r="I1448" i="66"/>
  <c r="I1447" i="66"/>
  <c r="I1446" i="66"/>
  <c r="I1445" i="66"/>
  <c r="I1444" i="66"/>
  <c r="I1443" i="66"/>
  <c r="I1442" i="66"/>
  <c r="I1441" i="66"/>
  <c r="I1440" i="66"/>
  <c r="I1439" i="66"/>
  <c r="I1438" i="66"/>
  <c r="I1437" i="66"/>
  <c r="I1436" i="66"/>
  <c r="I1435" i="66"/>
  <c r="I1434" i="66"/>
  <c r="I1433" i="66"/>
  <c r="I1432" i="66"/>
  <c r="I1431" i="66"/>
  <c r="I1430" i="66"/>
  <c r="I1429" i="66"/>
  <c r="I1428" i="66"/>
  <c r="I1427" i="66"/>
  <c r="I1426" i="66"/>
  <c r="I1425" i="66"/>
  <c r="I1424" i="66"/>
  <c r="I1423" i="66"/>
  <c r="I1422" i="66"/>
  <c r="I1421" i="66"/>
  <c r="I1420" i="66"/>
  <c r="I1419" i="66"/>
  <c r="I1418" i="66"/>
  <c r="I1417" i="66"/>
  <c r="I1416" i="66"/>
  <c r="I1415" i="66"/>
  <c r="I1414" i="66"/>
  <c r="I1413" i="66"/>
  <c r="I1412" i="66"/>
  <c r="I1411" i="66"/>
  <c r="I1410" i="66"/>
  <c r="I1409" i="66"/>
  <c r="I1408" i="66"/>
  <c r="I1407" i="66"/>
  <c r="I1406" i="66"/>
  <c r="I1405" i="66"/>
  <c r="I1404" i="66"/>
  <c r="I1403" i="66"/>
  <c r="I1402" i="66"/>
  <c r="I1401" i="66"/>
  <c r="I1400" i="66"/>
  <c r="I1399" i="66"/>
  <c r="I1398" i="66"/>
  <c r="I1397" i="66"/>
  <c r="I1396" i="66"/>
  <c r="I1395" i="66"/>
  <c r="I1394" i="66"/>
  <c r="I1393" i="66"/>
  <c r="I1392" i="66"/>
  <c r="I1391" i="66"/>
  <c r="I1390" i="66"/>
  <c r="I1389" i="66"/>
  <c r="I1388" i="66"/>
  <c r="I1387" i="66"/>
  <c r="I1386" i="66"/>
  <c r="I1385" i="66"/>
  <c r="I1384" i="66"/>
  <c r="I1383" i="66"/>
  <c r="I1382" i="66"/>
  <c r="I1381" i="66"/>
  <c r="I1380" i="66"/>
  <c r="I1379" i="66"/>
  <c r="I1378" i="66"/>
  <c r="I1377" i="66"/>
  <c r="I1376" i="66"/>
  <c r="I1375" i="66"/>
  <c r="I1374" i="66"/>
  <c r="I1373" i="66"/>
  <c r="I1372" i="66"/>
  <c r="I1371" i="66"/>
  <c r="I1370" i="66"/>
  <c r="I1369" i="66"/>
  <c r="I1368" i="66"/>
  <c r="I1367" i="66"/>
  <c r="I1366" i="66"/>
  <c r="I1365" i="66"/>
  <c r="I1364" i="66"/>
  <c r="I1363" i="66"/>
  <c r="I1362" i="66"/>
  <c r="I1361" i="66"/>
  <c r="I1360" i="66"/>
  <c r="I1359" i="66"/>
  <c r="I1358" i="66"/>
  <c r="I1357" i="66"/>
  <c r="I1356" i="66"/>
  <c r="I1355" i="66"/>
  <c r="I1354" i="66"/>
  <c r="I1353" i="66"/>
  <c r="I1352" i="66"/>
  <c r="I1351" i="66"/>
  <c r="I1350" i="66"/>
  <c r="I1349" i="66"/>
  <c r="I1348" i="66"/>
  <c r="I1347" i="66"/>
  <c r="I1346" i="66"/>
  <c r="I1345" i="66"/>
  <c r="I1344" i="66"/>
  <c r="I1343" i="66"/>
  <c r="I1342" i="66"/>
  <c r="I1341" i="66"/>
  <c r="I1340" i="66"/>
  <c r="I1339" i="66"/>
  <c r="I1338" i="66"/>
  <c r="I1337" i="66"/>
  <c r="I1336" i="66"/>
  <c r="I1335" i="66"/>
  <c r="I1334" i="66"/>
  <c r="I1333" i="66"/>
  <c r="I1332" i="66"/>
  <c r="I1331" i="66"/>
  <c r="I1330" i="66"/>
  <c r="I1329" i="66"/>
  <c r="I1328" i="66"/>
  <c r="I1327" i="66"/>
  <c r="I1326" i="66"/>
  <c r="I1325" i="66"/>
  <c r="I1324" i="66"/>
  <c r="I1323" i="66"/>
  <c r="I1322" i="66"/>
  <c r="I1321" i="66"/>
  <c r="I1320" i="66"/>
  <c r="I1319" i="66"/>
  <c r="I1318" i="66"/>
  <c r="I1317" i="66"/>
  <c r="I1316" i="66"/>
  <c r="I1315" i="66"/>
  <c r="I1314" i="66"/>
  <c r="I1313" i="66"/>
  <c r="I1312" i="66"/>
  <c r="I1311" i="66"/>
  <c r="I1310" i="66"/>
  <c r="I1309" i="66"/>
  <c r="I1308" i="66"/>
  <c r="I1307" i="66"/>
  <c r="I1306" i="66"/>
  <c r="I1305" i="66"/>
  <c r="I1304" i="66"/>
  <c r="I1303" i="66"/>
  <c r="I1302" i="66"/>
  <c r="I1301" i="66"/>
  <c r="I1300" i="66"/>
  <c r="I1299" i="66"/>
  <c r="I1298" i="66"/>
  <c r="I1297" i="66"/>
  <c r="I1296" i="66"/>
  <c r="I1295" i="66"/>
  <c r="I1294" i="66"/>
  <c r="I1293" i="66"/>
  <c r="I1292" i="66"/>
  <c r="I1291" i="66"/>
  <c r="I1290" i="66"/>
  <c r="I1289" i="66"/>
  <c r="I1288" i="66"/>
  <c r="I1287" i="66"/>
  <c r="I1286" i="66"/>
  <c r="I1285" i="66"/>
  <c r="I1284" i="66"/>
  <c r="I1283" i="66"/>
  <c r="I1282" i="66"/>
  <c r="I1281" i="66"/>
  <c r="I1280" i="66"/>
  <c r="I1279" i="66"/>
  <c r="I1278" i="66"/>
  <c r="I1277" i="66"/>
  <c r="I1276" i="66"/>
  <c r="I1275" i="66"/>
  <c r="I1274" i="66"/>
  <c r="I1273" i="66"/>
  <c r="I1272" i="66"/>
  <c r="I1271" i="66"/>
  <c r="I1270" i="66"/>
  <c r="I1269" i="66"/>
  <c r="I1268" i="66"/>
  <c r="I1267" i="66"/>
  <c r="I1266" i="66"/>
  <c r="I1265" i="66"/>
  <c r="I1264" i="66"/>
  <c r="I1263" i="66"/>
  <c r="I1262" i="66"/>
  <c r="I1261" i="66"/>
  <c r="I1260" i="66"/>
  <c r="I1259" i="66"/>
  <c r="I1258" i="66"/>
  <c r="I1257" i="66"/>
  <c r="I1256" i="66"/>
  <c r="I1255" i="66"/>
  <c r="I1254" i="66"/>
  <c r="I1253" i="66"/>
  <c r="I1252" i="66"/>
  <c r="I1251" i="66"/>
  <c r="I1250" i="66"/>
  <c r="I1249" i="66"/>
  <c r="I1248" i="66"/>
  <c r="I1247" i="66"/>
  <c r="I1246" i="66"/>
  <c r="I1245" i="66"/>
  <c r="I1244" i="66"/>
  <c r="I1243" i="66"/>
  <c r="I1242" i="66"/>
  <c r="I1241" i="66"/>
  <c r="I1240" i="66"/>
  <c r="I1239" i="66"/>
  <c r="I1238" i="66"/>
  <c r="I1237" i="66"/>
  <c r="I1236" i="66"/>
  <c r="I1235" i="66"/>
  <c r="I1234" i="66"/>
  <c r="I1233" i="66"/>
  <c r="I1232" i="66"/>
  <c r="I1231" i="66"/>
  <c r="I1230" i="66"/>
  <c r="I1229" i="66"/>
  <c r="I1228" i="66"/>
  <c r="I1227" i="66"/>
  <c r="I1226" i="66"/>
  <c r="I1225" i="66"/>
  <c r="I1224" i="66"/>
  <c r="I1223" i="66"/>
  <c r="I1222" i="66"/>
  <c r="I1221" i="66"/>
  <c r="I1220" i="66"/>
  <c r="I1219" i="66"/>
  <c r="I1218" i="66"/>
  <c r="I1217" i="66"/>
  <c r="I1216" i="66"/>
  <c r="I1215" i="66"/>
  <c r="I1214" i="66"/>
  <c r="I1213" i="66"/>
  <c r="I1212" i="66"/>
  <c r="I1211" i="66"/>
  <c r="I1210" i="66"/>
  <c r="I1209" i="66"/>
  <c r="I1208" i="66"/>
  <c r="I1207" i="66"/>
  <c r="I1206" i="66"/>
  <c r="I1205" i="66"/>
  <c r="I1204" i="66"/>
  <c r="I1203" i="66"/>
  <c r="I1202" i="66"/>
  <c r="I1201" i="66"/>
  <c r="I1200" i="66"/>
  <c r="I1199" i="66"/>
  <c r="I1198" i="66"/>
  <c r="I1197" i="66"/>
  <c r="I1196" i="66"/>
  <c r="I1195" i="66"/>
  <c r="I1194" i="66"/>
  <c r="I1193" i="66"/>
  <c r="I1192" i="66"/>
  <c r="I1191" i="66"/>
  <c r="I1190" i="66"/>
  <c r="I1189" i="66"/>
  <c r="I1188" i="66"/>
  <c r="I1187" i="66"/>
  <c r="I1186" i="66"/>
  <c r="I1185" i="66"/>
  <c r="I1184" i="66"/>
  <c r="I1183" i="66"/>
  <c r="I1182" i="66"/>
  <c r="I1181" i="66"/>
  <c r="I1180" i="66"/>
  <c r="I1179" i="66"/>
  <c r="I1178" i="66"/>
  <c r="I1177" i="66"/>
  <c r="I1176" i="66"/>
  <c r="I1175" i="66"/>
  <c r="I1174" i="66"/>
  <c r="I1173" i="66"/>
  <c r="I1172" i="66"/>
  <c r="I1171" i="66"/>
  <c r="I1170" i="66"/>
  <c r="I1169" i="66"/>
  <c r="I1168" i="66"/>
  <c r="I1167" i="66"/>
  <c r="I1166" i="66"/>
  <c r="I1165" i="66"/>
  <c r="I1164" i="66"/>
  <c r="I1163" i="66"/>
  <c r="I1162" i="66"/>
  <c r="I1161" i="66"/>
  <c r="I1160" i="66"/>
  <c r="I1159" i="66"/>
  <c r="I1158" i="66"/>
  <c r="I1157" i="66"/>
  <c r="I1156" i="66"/>
  <c r="I1155" i="66"/>
  <c r="I1154" i="66"/>
  <c r="I1153" i="66"/>
  <c r="I1152" i="66"/>
  <c r="I1151" i="66"/>
  <c r="I1150" i="66"/>
  <c r="I1149" i="66"/>
  <c r="I1148" i="66"/>
  <c r="I1147" i="66"/>
  <c r="I1146" i="66"/>
  <c r="I1145" i="66"/>
  <c r="I1144" i="66"/>
  <c r="I1143" i="66"/>
  <c r="I1142" i="66"/>
  <c r="I1141" i="66"/>
  <c r="I1140" i="66"/>
  <c r="I1139" i="66"/>
  <c r="I1138" i="66"/>
  <c r="I1137" i="66"/>
  <c r="I1136" i="66"/>
  <c r="I1135" i="66"/>
  <c r="I1134" i="66"/>
  <c r="I1133" i="66"/>
  <c r="I1132" i="66"/>
  <c r="I1131" i="66"/>
  <c r="I1130" i="66"/>
  <c r="I1129" i="66"/>
  <c r="I1128" i="66"/>
  <c r="I1127" i="66"/>
  <c r="I1126" i="66"/>
  <c r="I1125" i="66"/>
  <c r="I1124" i="66"/>
  <c r="I1123" i="66"/>
  <c r="I1122" i="66"/>
  <c r="I1121" i="66"/>
  <c r="I1120" i="66"/>
  <c r="I1119" i="66"/>
  <c r="I1118" i="66"/>
  <c r="I1117" i="66"/>
  <c r="I1116" i="66"/>
  <c r="I1115" i="66"/>
  <c r="I1114" i="66"/>
  <c r="I1113" i="66"/>
  <c r="I1112" i="66"/>
  <c r="I1111" i="66"/>
  <c r="I1110" i="66"/>
  <c r="I1109" i="66"/>
  <c r="I1108" i="66"/>
  <c r="I1107" i="66"/>
  <c r="I1106" i="66"/>
  <c r="I1105" i="66"/>
  <c r="I1104" i="66"/>
  <c r="I1103" i="66"/>
  <c r="I1102" i="66"/>
  <c r="I1101" i="66"/>
  <c r="I1100" i="66"/>
  <c r="I1099" i="66"/>
  <c r="I1098" i="66"/>
  <c r="I1097" i="66"/>
  <c r="I1096" i="66"/>
  <c r="I1095" i="66"/>
  <c r="I1094" i="66"/>
  <c r="I1093" i="66"/>
  <c r="I1092" i="66"/>
  <c r="I1091" i="66"/>
  <c r="I1090" i="66"/>
  <c r="I1089" i="66"/>
  <c r="I1088" i="66"/>
  <c r="I1087" i="66"/>
  <c r="I1086" i="66"/>
  <c r="I1085" i="66"/>
  <c r="I1084" i="66"/>
  <c r="I1083" i="66"/>
  <c r="I1082" i="66"/>
  <c r="I1081" i="66"/>
  <c r="I1080" i="66"/>
  <c r="I1079" i="66"/>
  <c r="I1078" i="66"/>
  <c r="I1077" i="66"/>
  <c r="I1076" i="66"/>
  <c r="I1075" i="66"/>
  <c r="I1074" i="66"/>
  <c r="I1073" i="66"/>
  <c r="I1072" i="66"/>
  <c r="I1071" i="66"/>
  <c r="I1070" i="66"/>
  <c r="I1069" i="66"/>
  <c r="I1068" i="66"/>
  <c r="I1067" i="66"/>
  <c r="I1066" i="66"/>
  <c r="I1065" i="66"/>
  <c r="I1064" i="66"/>
  <c r="I1063" i="66"/>
  <c r="I1062" i="66"/>
  <c r="I1061" i="66"/>
  <c r="I1060" i="66"/>
  <c r="I1059" i="66"/>
  <c r="I1058" i="66"/>
  <c r="I1057" i="66"/>
  <c r="I1056" i="66"/>
  <c r="I1055" i="66"/>
  <c r="I1054" i="66"/>
  <c r="I1053" i="66"/>
  <c r="I1052" i="66"/>
  <c r="I1051" i="66"/>
  <c r="I1050" i="66"/>
  <c r="I1049" i="66"/>
  <c r="I1048" i="66"/>
  <c r="I1047" i="66"/>
  <c r="I1046" i="66"/>
  <c r="I1045" i="66"/>
  <c r="I1044" i="66"/>
  <c r="I1043" i="66"/>
  <c r="I1042" i="66"/>
  <c r="I1041" i="66"/>
  <c r="I1040" i="66"/>
  <c r="I1039" i="66"/>
  <c r="I1038" i="66"/>
  <c r="I1037" i="66"/>
  <c r="I1036" i="66"/>
  <c r="I1035" i="66"/>
  <c r="I1034" i="66"/>
  <c r="I1033" i="66"/>
  <c r="I1032" i="66"/>
  <c r="I1031" i="66"/>
  <c r="I1030" i="66"/>
  <c r="I1029" i="66"/>
  <c r="I1028" i="66"/>
  <c r="I1027" i="66"/>
  <c r="I1026" i="66"/>
  <c r="I1025" i="66"/>
  <c r="I1024" i="66"/>
  <c r="I1023" i="66"/>
  <c r="I1022" i="66"/>
  <c r="I1021" i="66"/>
  <c r="I1020" i="66"/>
  <c r="I1019" i="66"/>
  <c r="I1018" i="66"/>
  <c r="I1017" i="66"/>
  <c r="I1016" i="66"/>
  <c r="I1015" i="66"/>
  <c r="I1014" i="66"/>
  <c r="I1013" i="66"/>
  <c r="I1012" i="66"/>
  <c r="I1011" i="66"/>
  <c r="I1010" i="66"/>
  <c r="I1009" i="66"/>
  <c r="I1008" i="66"/>
  <c r="I1007" i="66"/>
  <c r="I1006" i="66"/>
  <c r="I1005" i="66"/>
  <c r="I1004" i="66"/>
  <c r="I1003" i="66"/>
  <c r="I1002" i="66"/>
  <c r="I1001" i="66"/>
  <c r="I1000" i="66"/>
  <c r="I999" i="66"/>
  <c r="I998" i="66"/>
  <c r="I997" i="66"/>
  <c r="I996" i="66"/>
  <c r="I995" i="66"/>
  <c r="I994" i="66"/>
  <c r="I993" i="66"/>
  <c r="I992" i="66"/>
  <c r="I991" i="66"/>
  <c r="I990" i="66"/>
  <c r="I989" i="66"/>
  <c r="I988" i="66"/>
  <c r="I987" i="66"/>
  <c r="I986" i="66"/>
  <c r="I985" i="66"/>
  <c r="I984" i="66"/>
  <c r="I983" i="66"/>
  <c r="I982" i="66"/>
  <c r="I981" i="66"/>
  <c r="I980" i="66"/>
  <c r="I979" i="66"/>
  <c r="I978" i="66"/>
  <c r="I977" i="66"/>
  <c r="I976" i="66"/>
  <c r="I975" i="66"/>
  <c r="I974" i="66"/>
  <c r="I973" i="66"/>
  <c r="I972" i="66"/>
  <c r="I971" i="66"/>
  <c r="I970" i="66"/>
  <c r="I969" i="66"/>
  <c r="I968" i="66"/>
  <c r="I967" i="66"/>
  <c r="I966" i="66"/>
  <c r="I965" i="66"/>
  <c r="I964" i="66"/>
  <c r="I963" i="66"/>
  <c r="I962" i="66"/>
  <c r="I961" i="66"/>
  <c r="I960" i="66"/>
  <c r="I959" i="66"/>
  <c r="I958" i="66"/>
  <c r="I957" i="66"/>
  <c r="I956" i="66"/>
  <c r="I955" i="66"/>
  <c r="I954" i="66"/>
  <c r="I953" i="66"/>
  <c r="I952" i="66"/>
  <c r="I951" i="66"/>
  <c r="I950" i="66"/>
  <c r="I949" i="66"/>
  <c r="I948" i="66"/>
  <c r="I947" i="66"/>
  <c r="I946" i="66"/>
  <c r="I945" i="66"/>
  <c r="I944" i="66"/>
  <c r="I943" i="66"/>
  <c r="I942" i="66"/>
  <c r="I941" i="66"/>
  <c r="I940" i="66"/>
  <c r="I939" i="66"/>
  <c r="I938" i="66"/>
  <c r="I937" i="66"/>
  <c r="I936" i="66"/>
  <c r="I935" i="66"/>
  <c r="I934" i="66"/>
  <c r="I933" i="66"/>
  <c r="I932" i="66"/>
  <c r="I931" i="66"/>
  <c r="I930" i="66"/>
  <c r="I929" i="66"/>
  <c r="I928" i="66"/>
  <c r="I927" i="66"/>
  <c r="I926" i="66"/>
  <c r="I925" i="66"/>
  <c r="I924" i="66"/>
  <c r="I923" i="66"/>
  <c r="I922" i="66"/>
  <c r="I921" i="66"/>
  <c r="I920" i="66"/>
  <c r="I919" i="66"/>
  <c r="I918" i="66"/>
  <c r="I917" i="66"/>
  <c r="I916" i="66"/>
  <c r="I915" i="66"/>
  <c r="I914" i="66"/>
  <c r="I913" i="66"/>
  <c r="I912" i="66"/>
  <c r="I911" i="66"/>
  <c r="I910" i="66"/>
  <c r="I909" i="66"/>
  <c r="I908" i="66"/>
  <c r="I907" i="66"/>
  <c r="I906" i="66"/>
  <c r="I905" i="66"/>
  <c r="I904" i="66"/>
  <c r="I903" i="66"/>
  <c r="I902" i="66"/>
  <c r="I901" i="66"/>
  <c r="I900" i="66"/>
  <c r="I899" i="66"/>
  <c r="I898" i="66"/>
  <c r="I897" i="66"/>
  <c r="I896" i="66"/>
  <c r="I895" i="66"/>
  <c r="I894" i="66"/>
  <c r="I893" i="66"/>
  <c r="I892" i="66"/>
  <c r="I891" i="66"/>
  <c r="I890" i="66"/>
  <c r="I889" i="66"/>
  <c r="I888" i="66"/>
  <c r="I887" i="66"/>
  <c r="I886" i="66"/>
  <c r="I885" i="66"/>
  <c r="I884" i="66"/>
  <c r="I883" i="66"/>
  <c r="I882" i="66"/>
  <c r="I881" i="66"/>
  <c r="I880" i="66"/>
  <c r="I879" i="66"/>
  <c r="I878" i="66"/>
  <c r="I877" i="66"/>
  <c r="I876" i="66"/>
  <c r="I875" i="66"/>
  <c r="I874" i="66"/>
  <c r="I873" i="66"/>
  <c r="I872" i="66"/>
  <c r="I871" i="66"/>
  <c r="I870" i="66"/>
  <c r="I869" i="66"/>
  <c r="I868" i="66"/>
  <c r="I867" i="66"/>
  <c r="I866" i="66"/>
  <c r="I865" i="66"/>
  <c r="I864" i="66"/>
  <c r="I863" i="66"/>
  <c r="I862" i="66"/>
  <c r="I861" i="66"/>
  <c r="I860" i="66"/>
  <c r="I859" i="66"/>
  <c r="I858" i="66"/>
  <c r="I857" i="66"/>
  <c r="I856" i="66"/>
  <c r="I855" i="66"/>
  <c r="I854" i="66"/>
  <c r="I853" i="66"/>
  <c r="I852" i="66"/>
  <c r="I851" i="66"/>
  <c r="I850" i="66"/>
  <c r="I849" i="66"/>
  <c r="I848" i="66"/>
  <c r="I847" i="66"/>
  <c r="I846" i="66"/>
  <c r="I845" i="66"/>
  <c r="I844" i="66"/>
  <c r="I843" i="66"/>
  <c r="I842" i="66"/>
  <c r="I841" i="66"/>
  <c r="I840" i="66"/>
  <c r="I839" i="66"/>
  <c r="I838" i="66"/>
  <c r="I837" i="66"/>
  <c r="I836" i="66"/>
  <c r="I835" i="66"/>
  <c r="I834" i="66"/>
  <c r="I833" i="66"/>
  <c r="I832" i="66"/>
  <c r="I831" i="66"/>
  <c r="I830" i="66"/>
  <c r="I829" i="66"/>
  <c r="I828" i="66"/>
  <c r="I827" i="66"/>
  <c r="I826" i="66"/>
  <c r="I825" i="66"/>
  <c r="I824" i="66"/>
  <c r="I823" i="66"/>
  <c r="I822" i="66"/>
  <c r="I821" i="66"/>
  <c r="I820" i="66"/>
  <c r="I819" i="66"/>
  <c r="I818" i="66"/>
  <c r="I817" i="66"/>
  <c r="I816" i="66"/>
  <c r="I815" i="66"/>
  <c r="I814" i="66"/>
  <c r="I813" i="66"/>
  <c r="I812" i="66"/>
  <c r="I811" i="66"/>
  <c r="I810" i="66"/>
  <c r="I809" i="66"/>
  <c r="I808" i="66"/>
  <c r="I807" i="66"/>
  <c r="I806" i="66"/>
  <c r="I805" i="66"/>
  <c r="I804" i="66"/>
  <c r="I803" i="66"/>
  <c r="I802" i="66"/>
  <c r="I801" i="66"/>
  <c r="I800" i="66"/>
  <c r="I799" i="66"/>
  <c r="I798" i="66"/>
  <c r="I797" i="66"/>
  <c r="I796" i="66"/>
  <c r="I795" i="66"/>
  <c r="I794" i="66"/>
  <c r="I793" i="66"/>
  <c r="I792" i="66"/>
  <c r="I791" i="66"/>
  <c r="I790" i="66"/>
  <c r="I789" i="66"/>
  <c r="I788" i="66"/>
  <c r="I787" i="66"/>
  <c r="I786" i="66"/>
  <c r="I785" i="66"/>
  <c r="I784" i="66"/>
  <c r="I783" i="66"/>
  <c r="I782" i="66"/>
  <c r="I781" i="66"/>
  <c r="I780" i="66"/>
  <c r="I779" i="66"/>
  <c r="I778" i="66"/>
  <c r="I777" i="66"/>
  <c r="I776" i="66"/>
  <c r="I775" i="66"/>
  <c r="I774" i="66"/>
  <c r="I773" i="66"/>
  <c r="I772" i="66"/>
  <c r="I771" i="66"/>
  <c r="I770" i="66"/>
  <c r="I769" i="66"/>
  <c r="I768" i="66"/>
  <c r="I767" i="66"/>
  <c r="I766" i="66"/>
  <c r="I765" i="66"/>
  <c r="I764" i="66"/>
  <c r="I763" i="66"/>
  <c r="I762" i="66"/>
  <c r="I761" i="66"/>
  <c r="I760" i="66"/>
  <c r="I759" i="66"/>
  <c r="I758" i="66"/>
  <c r="I757" i="66"/>
  <c r="I756" i="66"/>
  <c r="I755" i="66"/>
  <c r="I754" i="66"/>
  <c r="I753" i="66"/>
  <c r="I752" i="66"/>
  <c r="I751" i="66"/>
  <c r="I750" i="66"/>
  <c r="I749" i="66"/>
  <c r="I748" i="66"/>
  <c r="I747" i="66"/>
  <c r="I746" i="66"/>
  <c r="I745" i="66"/>
  <c r="I744" i="66"/>
  <c r="I743" i="66"/>
  <c r="I742" i="66"/>
  <c r="I741" i="66"/>
  <c r="I740" i="66"/>
  <c r="I739" i="66"/>
  <c r="I738" i="66"/>
  <c r="I737" i="66"/>
  <c r="I736" i="66"/>
  <c r="I735" i="66"/>
  <c r="I734" i="66"/>
  <c r="I733" i="66"/>
  <c r="I732" i="66"/>
  <c r="I731" i="66"/>
  <c r="I730" i="66"/>
  <c r="I729" i="66"/>
  <c r="I728" i="66"/>
  <c r="I727" i="66"/>
  <c r="I726" i="66"/>
  <c r="I725" i="66"/>
  <c r="I724" i="66"/>
  <c r="I723" i="66"/>
  <c r="I722" i="66"/>
  <c r="I721" i="66"/>
  <c r="I720" i="66"/>
  <c r="I719" i="66"/>
  <c r="I718" i="66"/>
  <c r="I717" i="66"/>
  <c r="I716" i="66"/>
  <c r="I715" i="66"/>
  <c r="I714" i="66"/>
  <c r="I713" i="66"/>
  <c r="I712" i="66"/>
  <c r="I711" i="66"/>
  <c r="I710" i="66"/>
  <c r="I709" i="66"/>
  <c r="I708" i="66"/>
  <c r="I707" i="66"/>
  <c r="I706" i="66"/>
  <c r="I705" i="66"/>
  <c r="I704" i="66"/>
  <c r="I703" i="66"/>
  <c r="I702" i="66"/>
  <c r="I701" i="66"/>
  <c r="I700" i="66"/>
  <c r="I699" i="66"/>
  <c r="I698" i="66"/>
  <c r="I697" i="66"/>
  <c r="I696" i="66"/>
  <c r="I695" i="66"/>
  <c r="I694" i="66"/>
  <c r="I693" i="66"/>
  <c r="I692" i="66"/>
  <c r="I691" i="66"/>
  <c r="I690" i="66"/>
  <c r="I689" i="66"/>
  <c r="I688" i="66"/>
  <c r="I687" i="66"/>
  <c r="I686" i="66"/>
  <c r="I685" i="66"/>
  <c r="I684" i="66"/>
  <c r="I683" i="66"/>
  <c r="I682" i="66"/>
  <c r="I681" i="66"/>
  <c r="I680" i="66"/>
  <c r="I679" i="66"/>
  <c r="I678" i="66"/>
  <c r="I677" i="66"/>
  <c r="I676" i="66"/>
  <c r="I675" i="66"/>
  <c r="I674" i="66"/>
  <c r="I673" i="66"/>
  <c r="I672" i="66"/>
  <c r="I671" i="66"/>
  <c r="I670" i="66"/>
  <c r="I669" i="66"/>
  <c r="I668" i="66"/>
  <c r="I667" i="66"/>
  <c r="I666" i="66"/>
  <c r="I665" i="66"/>
  <c r="I664" i="66"/>
  <c r="I663" i="66"/>
  <c r="I662" i="66"/>
  <c r="I661" i="66"/>
  <c r="I660" i="66"/>
  <c r="I659" i="66"/>
  <c r="I658" i="66"/>
  <c r="I657" i="66"/>
  <c r="I656" i="66"/>
  <c r="I655" i="66"/>
  <c r="I654" i="66"/>
  <c r="I653" i="66"/>
  <c r="I652" i="66"/>
  <c r="I651" i="66"/>
  <c r="I650" i="66"/>
  <c r="I649" i="66"/>
  <c r="I648" i="66"/>
  <c r="I647" i="66"/>
  <c r="I646" i="66"/>
  <c r="I645" i="66"/>
  <c r="I644" i="66"/>
  <c r="I643" i="66"/>
  <c r="I642" i="66"/>
  <c r="I641" i="66"/>
  <c r="I640" i="66"/>
  <c r="I639" i="66"/>
  <c r="I638" i="66"/>
  <c r="I637" i="66"/>
  <c r="I636" i="66"/>
  <c r="I635" i="66"/>
  <c r="I634" i="66"/>
  <c r="I633" i="66"/>
  <c r="I632" i="66"/>
  <c r="I631" i="66"/>
  <c r="I630" i="66"/>
  <c r="I629" i="66"/>
  <c r="I628" i="66"/>
  <c r="I627" i="66"/>
  <c r="I626" i="66"/>
  <c r="I625" i="66"/>
  <c r="I624" i="66"/>
  <c r="I623" i="66"/>
  <c r="I622" i="66"/>
  <c r="I621" i="66"/>
  <c r="I620" i="66"/>
  <c r="I619" i="66"/>
  <c r="I618" i="66"/>
  <c r="I617" i="66"/>
  <c r="I616" i="66"/>
  <c r="I615" i="66"/>
  <c r="I614" i="66"/>
  <c r="I613" i="66"/>
  <c r="I612" i="66"/>
  <c r="I611" i="66"/>
  <c r="I610" i="66"/>
  <c r="I609" i="66"/>
  <c r="I608" i="66"/>
  <c r="I607" i="66"/>
  <c r="I606" i="66"/>
  <c r="I605" i="66"/>
  <c r="I604" i="66"/>
  <c r="I603" i="66"/>
  <c r="I602" i="66"/>
  <c r="I601" i="66"/>
  <c r="I600" i="66"/>
  <c r="I599" i="66"/>
  <c r="I598" i="66"/>
  <c r="I597" i="66"/>
  <c r="I596" i="66"/>
  <c r="I595" i="66"/>
  <c r="I594" i="66"/>
  <c r="I593" i="66"/>
  <c r="I592" i="66"/>
  <c r="I591" i="66"/>
  <c r="I590" i="66"/>
  <c r="I589" i="66"/>
  <c r="I588" i="66"/>
  <c r="I587" i="66"/>
  <c r="I586" i="66"/>
  <c r="I585" i="66"/>
  <c r="I584" i="66"/>
  <c r="I583" i="66"/>
  <c r="I582" i="66"/>
  <c r="I581" i="66"/>
  <c r="I580" i="66"/>
  <c r="I579" i="66"/>
  <c r="I578" i="66"/>
  <c r="I577" i="66"/>
  <c r="I576" i="66"/>
  <c r="I575" i="66"/>
  <c r="I574" i="66"/>
  <c r="I573" i="66"/>
  <c r="I572" i="66"/>
  <c r="I571" i="66"/>
  <c r="I570" i="66"/>
  <c r="I569" i="66"/>
  <c r="I568" i="66"/>
  <c r="I567" i="66"/>
  <c r="I566" i="66"/>
  <c r="I565" i="66"/>
  <c r="I564" i="66"/>
  <c r="I563" i="66"/>
  <c r="I562" i="66"/>
  <c r="I561" i="66"/>
  <c r="I560" i="66"/>
  <c r="I559" i="66"/>
  <c r="I558" i="66"/>
  <c r="I557" i="66"/>
  <c r="I556" i="66"/>
  <c r="I555" i="66"/>
  <c r="I554" i="66"/>
  <c r="I553" i="66"/>
  <c r="I552" i="66"/>
  <c r="I551" i="66"/>
  <c r="I550" i="66"/>
  <c r="I549" i="66"/>
  <c r="I548" i="66"/>
  <c r="I547" i="66"/>
  <c r="I546" i="66"/>
  <c r="I545" i="66"/>
  <c r="I544" i="66"/>
  <c r="I543" i="66"/>
  <c r="I542" i="66"/>
  <c r="I541" i="66"/>
  <c r="I540" i="66"/>
  <c r="I539" i="66"/>
  <c r="I538" i="66"/>
  <c r="I537" i="66"/>
  <c r="I536" i="66"/>
  <c r="I535" i="66"/>
  <c r="I534" i="66"/>
  <c r="I533" i="66"/>
  <c r="I532" i="66"/>
  <c r="I531" i="66"/>
  <c r="I530" i="66"/>
  <c r="I529" i="66"/>
  <c r="I528" i="66"/>
  <c r="I527" i="66"/>
  <c r="I526" i="66"/>
  <c r="I525" i="66"/>
  <c r="I524" i="66"/>
  <c r="I523" i="66"/>
  <c r="I522" i="66"/>
  <c r="I521" i="66"/>
  <c r="I520" i="66"/>
  <c r="I519" i="66"/>
  <c r="I518" i="66"/>
  <c r="I517" i="66"/>
  <c r="I516" i="66"/>
  <c r="I515" i="66"/>
  <c r="I514" i="66"/>
  <c r="I513" i="66"/>
  <c r="I512" i="66"/>
  <c r="I511" i="66"/>
  <c r="I510" i="66"/>
  <c r="I509" i="66"/>
  <c r="I508" i="66"/>
  <c r="I507" i="66"/>
  <c r="I506" i="66"/>
  <c r="I505" i="66"/>
  <c r="I504" i="66"/>
  <c r="I503" i="66"/>
  <c r="I502" i="66"/>
  <c r="I501" i="66"/>
  <c r="I500" i="66"/>
  <c r="I499" i="66"/>
  <c r="I498" i="66"/>
  <c r="I497" i="66"/>
  <c r="I496" i="66"/>
  <c r="I495" i="66"/>
  <c r="I494" i="66"/>
  <c r="I493" i="66"/>
  <c r="I492" i="66"/>
  <c r="I491" i="66"/>
  <c r="I490" i="66"/>
  <c r="I489" i="66"/>
  <c r="I488" i="66"/>
  <c r="I487" i="66"/>
  <c r="I486" i="66"/>
  <c r="I485" i="66"/>
  <c r="I484" i="66"/>
  <c r="I483" i="66"/>
  <c r="I482" i="66"/>
  <c r="I481" i="66"/>
  <c r="I480" i="66"/>
  <c r="I479" i="66"/>
  <c r="I478" i="66"/>
  <c r="I477" i="66"/>
  <c r="I476" i="66"/>
  <c r="I475" i="66"/>
  <c r="I474" i="66"/>
  <c r="I473" i="66"/>
  <c r="I472" i="66"/>
  <c r="I471" i="66"/>
  <c r="I470" i="66"/>
  <c r="I469" i="66"/>
  <c r="I468" i="66"/>
  <c r="I467" i="66"/>
  <c r="I466" i="66"/>
  <c r="I465" i="66"/>
  <c r="I464" i="66"/>
  <c r="I463" i="66"/>
  <c r="I462" i="66"/>
  <c r="I461" i="66"/>
  <c r="I460" i="66"/>
  <c r="I459" i="66"/>
  <c r="I458" i="66"/>
  <c r="I457" i="66"/>
  <c r="I456" i="66"/>
  <c r="I455" i="66"/>
  <c r="I454" i="66"/>
  <c r="I453" i="66"/>
  <c r="I452" i="66"/>
  <c r="I451" i="66"/>
  <c r="I450" i="66"/>
  <c r="I449" i="66"/>
  <c r="I448" i="66"/>
  <c r="I447" i="66"/>
  <c r="I446" i="66"/>
  <c r="I445" i="66"/>
  <c r="I444" i="66"/>
  <c r="I443" i="66"/>
  <c r="I442" i="66"/>
  <c r="I441" i="66"/>
  <c r="I440" i="66"/>
  <c r="I439" i="66"/>
  <c r="I438" i="66"/>
  <c r="I437" i="66"/>
  <c r="I436" i="66"/>
  <c r="I435" i="66"/>
  <c r="I434" i="66"/>
  <c r="I433" i="66"/>
  <c r="I432" i="66"/>
  <c r="I431" i="66"/>
  <c r="I430" i="66"/>
  <c r="I429" i="66"/>
  <c r="I428" i="66"/>
  <c r="I427" i="66"/>
  <c r="I426" i="66"/>
  <c r="I425" i="66"/>
  <c r="I424" i="66"/>
  <c r="I423" i="66"/>
  <c r="I422" i="66"/>
  <c r="I421" i="66"/>
  <c r="I420" i="66"/>
  <c r="I419" i="66"/>
  <c r="I418" i="66"/>
  <c r="I417" i="66"/>
  <c r="I416" i="66"/>
  <c r="I415" i="66"/>
  <c r="I414" i="66"/>
  <c r="I413" i="66"/>
  <c r="I412" i="66"/>
  <c r="I411" i="66"/>
  <c r="I410" i="66"/>
  <c r="I409" i="66"/>
  <c r="I408" i="66"/>
  <c r="I407" i="66"/>
  <c r="I406" i="66"/>
  <c r="I405" i="66"/>
  <c r="I404" i="66"/>
  <c r="I403" i="66"/>
  <c r="I402" i="66"/>
  <c r="I401" i="66"/>
  <c r="I400" i="66"/>
  <c r="I399" i="66"/>
  <c r="I398" i="66"/>
  <c r="I397" i="66"/>
  <c r="I396" i="66"/>
  <c r="I395" i="66"/>
  <c r="I394" i="66"/>
  <c r="I393" i="66"/>
  <c r="I392" i="66"/>
  <c r="I391" i="66"/>
  <c r="I390" i="66"/>
  <c r="I389" i="66"/>
  <c r="I388" i="66"/>
  <c r="I387" i="66"/>
  <c r="I386" i="66"/>
  <c r="I385" i="66"/>
  <c r="I384" i="66"/>
  <c r="I383" i="66"/>
  <c r="I382" i="66"/>
  <c r="I381" i="66"/>
  <c r="I380" i="66"/>
  <c r="I379" i="66"/>
  <c r="I378" i="66"/>
  <c r="I377" i="66"/>
  <c r="I376" i="66"/>
  <c r="I375" i="66"/>
  <c r="I374" i="66"/>
  <c r="I373" i="66"/>
  <c r="I372" i="66"/>
  <c r="I371" i="66"/>
  <c r="I370" i="66"/>
  <c r="I369" i="66"/>
  <c r="I368" i="66"/>
  <c r="I367" i="66"/>
  <c r="I366" i="66"/>
  <c r="I365" i="66"/>
  <c r="I364" i="66"/>
  <c r="I363" i="66"/>
  <c r="I362" i="66"/>
  <c r="I361" i="66"/>
  <c r="I360" i="66"/>
  <c r="I359" i="66"/>
  <c r="I358" i="66"/>
  <c r="I357" i="66"/>
  <c r="I356" i="66"/>
  <c r="I355" i="66"/>
  <c r="I354" i="66"/>
  <c r="I353" i="66"/>
  <c r="I352" i="66"/>
  <c r="I351" i="66"/>
  <c r="I350" i="66"/>
  <c r="I349" i="66"/>
  <c r="I348" i="66"/>
  <c r="I347" i="66"/>
  <c r="I346" i="66"/>
  <c r="I345" i="66"/>
  <c r="I344" i="66"/>
  <c r="I343" i="66"/>
  <c r="I342" i="66"/>
  <c r="I341" i="66"/>
  <c r="I340" i="66"/>
  <c r="I339" i="66"/>
  <c r="I338" i="66"/>
  <c r="I337" i="66"/>
  <c r="I336" i="66"/>
  <c r="I335" i="66"/>
  <c r="I334" i="66"/>
  <c r="I333" i="66"/>
  <c r="I332" i="66"/>
  <c r="I331" i="66"/>
  <c r="I330" i="66"/>
  <c r="I329" i="66"/>
  <c r="I328" i="66"/>
  <c r="I327" i="66"/>
  <c r="I326" i="66"/>
  <c r="I325" i="66"/>
  <c r="I324" i="66"/>
  <c r="I323" i="66"/>
  <c r="I322" i="66"/>
  <c r="I321" i="66"/>
  <c r="I320" i="66"/>
  <c r="I319" i="66"/>
  <c r="I318" i="66"/>
  <c r="I317" i="66"/>
  <c r="I316" i="66"/>
  <c r="I315" i="66"/>
  <c r="I314" i="66"/>
  <c r="I313" i="66"/>
  <c r="I312" i="66"/>
  <c r="I311" i="66"/>
  <c r="I310" i="66"/>
  <c r="I309" i="66"/>
  <c r="I308" i="66"/>
  <c r="I307" i="66"/>
  <c r="I306" i="66"/>
  <c r="I305" i="66"/>
  <c r="I304" i="66"/>
  <c r="I303" i="66"/>
  <c r="I302" i="66"/>
  <c r="I301" i="66"/>
  <c r="I300" i="66"/>
  <c r="I299" i="66"/>
  <c r="I298" i="66"/>
  <c r="I297" i="66"/>
  <c r="I296" i="66"/>
  <c r="I295" i="66"/>
  <c r="I294" i="66"/>
  <c r="I293" i="66"/>
  <c r="I292" i="66"/>
  <c r="I291" i="66"/>
  <c r="I290" i="66"/>
  <c r="I289" i="66"/>
  <c r="I288" i="66"/>
  <c r="I287" i="66"/>
  <c r="I286" i="66"/>
  <c r="I285" i="66"/>
  <c r="I284" i="66"/>
  <c r="I283" i="66"/>
  <c r="I282" i="66"/>
  <c r="I281" i="66"/>
  <c r="I280" i="66"/>
  <c r="I279" i="66"/>
  <c r="I278" i="66"/>
  <c r="I277" i="66"/>
  <c r="I276" i="66"/>
  <c r="I275" i="66"/>
  <c r="I274" i="66"/>
  <c r="I273" i="66"/>
  <c r="I272" i="66"/>
  <c r="I271" i="66"/>
  <c r="I270" i="66"/>
  <c r="I269" i="66"/>
  <c r="I268" i="66"/>
  <c r="I267" i="66"/>
  <c r="I266" i="66"/>
  <c r="I265" i="66"/>
  <c r="I264" i="66"/>
  <c r="I263" i="66"/>
  <c r="I262" i="66"/>
  <c r="I261" i="66"/>
  <c r="I260" i="66"/>
  <c r="I259" i="66"/>
  <c r="I258" i="66"/>
  <c r="I257" i="66"/>
  <c r="I256" i="66"/>
  <c r="I255" i="66"/>
  <c r="I254" i="66"/>
  <c r="I253" i="66"/>
  <c r="I252" i="66"/>
  <c r="I251" i="66"/>
  <c r="I250" i="66"/>
  <c r="I249" i="66"/>
  <c r="I248" i="66"/>
  <c r="I247" i="66"/>
  <c r="I246" i="66"/>
  <c r="I245" i="66"/>
  <c r="I244" i="66"/>
  <c r="I243" i="66"/>
  <c r="I242" i="66"/>
  <c r="I241" i="66"/>
  <c r="I240" i="66"/>
  <c r="I239" i="66"/>
  <c r="I238" i="66"/>
  <c r="I237" i="66"/>
  <c r="I236" i="66"/>
  <c r="I235" i="66"/>
  <c r="I234" i="66"/>
  <c r="I233" i="66"/>
  <c r="I232" i="66"/>
  <c r="I231" i="66"/>
  <c r="I230" i="66"/>
  <c r="I229" i="66"/>
  <c r="I228" i="66"/>
  <c r="I227" i="66"/>
  <c r="I226" i="66"/>
  <c r="I225" i="66"/>
  <c r="I224" i="66"/>
  <c r="I223" i="66"/>
  <c r="I222" i="66"/>
  <c r="I221" i="66"/>
  <c r="I220" i="66"/>
  <c r="I219" i="66"/>
  <c r="I218" i="66"/>
  <c r="I217" i="66"/>
  <c r="I216" i="66"/>
  <c r="I215" i="66"/>
  <c r="I214" i="66"/>
  <c r="I213" i="66"/>
  <c r="I212" i="66"/>
  <c r="I211" i="66"/>
  <c r="I210" i="66"/>
  <c r="I209" i="66"/>
  <c r="I208" i="66"/>
  <c r="I207" i="66"/>
  <c r="I206" i="66"/>
  <c r="I205" i="66"/>
  <c r="I204" i="66"/>
  <c r="I203" i="66"/>
  <c r="I202" i="66"/>
  <c r="I201" i="66"/>
  <c r="I200" i="66"/>
  <c r="I199" i="66"/>
  <c r="I198" i="66"/>
  <c r="I197" i="66"/>
  <c r="I196" i="66"/>
  <c r="I195" i="66"/>
  <c r="I194" i="66"/>
  <c r="I193" i="66"/>
  <c r="I192" i="66"/>
  <c r="I191" i="66"/>
  <c r="I190" i="66"/>
  <c r="I189" i="66"/>
  <c r="I188" i="66"/>
  <c r="I187" i="66"/>
  <c r="I186" i="66"/>
  <c r="I185" i="66"/>
  <c r="I184" i="66"/>
  <c r="I183" i="66"/>
  <c r="I182" i="66"/>
  <c r="I181" i="66"/>
  <c r="I180" i="66"/>
  <c r="I179" i="66"/>
  <c r="I178" i="66"/>
  <c r="I177" i="66"/>
  <c r="I176" i="66"/>
  <c r="I175" i="66"/>
  <c r="I174" i="66"/>
  <c r="I173" i="66"/>
  <c r="I172" i="66"/>
  <c r="I171" i="66"/>
  <c r="I170" i="66"/>
  <c r="I169" i="66"/>
  <c r="I168" i="66"/>
  <c r="I167" i="66"/>
  <c r="I166" i="66"/>
  <c r="I165" i="66"/>
  <c r="I164" i="66"/>
  <c r="I163" i="66"/>
  <c r="I162" i="66"/>
  <c r="I161" i="66"/>
  <c r="I160" i="66"/>
  <c r="I159" i="66"/>
  <c r="I158" i="66"/>
  <c r="I157" i="66"/>
  <c r="I156" i="66"/>
  <c r="I155" i="66"/>
  <c r="I154" i="66"/>
  <c r="I153" i="66"/>
  <c r="I152" i="66"/>
  <c r="I151" i="66"/>
  <c r="I150" i="66"/>
  <c r="I149" i="66"/>
  <c r="I148" i="66"/>
  <c r="I147" i="66"/>
  <c r="I146" i="66"/>
  <c r="I145" i="66"/>
  <c r="I144" i="66"/>
  <c r="I143" i="66"/>
  <c r="I142" i="66"/>
  <c r="I141" i="66"/>
  <c r="I140" i="66"/>
  <c r="I139" i="66"/>
  <c r="I138" i="66"/>
  <c r="I137" i="66"/>
  <c r="I136" i="66"/>
  <c r="I135" i="66"/>
  <c r="I134" i="66"/>
  <c r="I133" i="66"/>
  <c r="I132" i="66"/>
  <c r="I131" i="66"/>
  <c r="I130" i="66"/>
  <c r="I129" i="66"/>
  <c r="I128" i="66"/>
  <c r="I127" i="66"/>
  <c r="I126" i="66"/>
  <c r="I125" i="66"/>
  <c r="I124" i="66"/>
  <c r="I123" i="66"/>
  <c r="I122" i="66"/>
  <c r="I121" i="66"/>
  <c r="I120" i="66"/>
  <c r="I119" i="66"/>
  <c r="I118" i="66"/>
  <c r="I117" i="66"/>
  <c r="I116" i="66"/>
  <c r="I115" i="66"/>
  <c r="I114" i="66"/>
  <c r="I113" i="66"/>
  <c r="I112" i="66"/>
  <c r="I111" i="66"/>
  <c r="I110" i="66"/>
  <c r="I109" i="66"/>
  <c r="I108" i="66"/>
  <c r="I107" i="66"/>
  <c r="I106" i="66"/>
  <c r="I105" i="66"/>
  <c r="I104" i="66"/>
  <c r="I103" i="66"/>
  <c r="I102" i="66"/>
  <c r="I101" i="66"/>
  <c r="I100" i="66"/>
  <c r="I99" i="66"/>
  <c r="I98" i="66"/>
  <c r="I97" i="66"/>
  <c r="I96" i="66"/>
  <c r="I95" i="66"/>
  <c r="I94" i="66"/>
  <c r="I93" i="66"/>
  <c r="I92" i="66"/>
  <c r="I91" i="66"/>
  <c r="I90" i="66"/>
  <c r="I89" i="66"/>
  <c r="I88" i="66"/>
  <c r="I87" i="66"/>
  <c r="I86" i="66"/>
  <c r="I85" i="66"/>
  <c r="I84" i="66"/>
  <c r="I83" i="66"/>
  <c r="I82" i="66"/>
  <c r="I81" i="66"/>
  <c r="I80" i="66"/>
  <c r="I79" i="66"/>
  <c r="I78" i="66"/>
  <c r="I77" i="66"/>
  <c r="I76" i="66"/>
  <c r="I75" i="66"/>
  <c r="I74" i="66"/>
  <c r="I73" i="66"/>
  <c r="I72" i="66"/>
  <c r="I71" i="66"/>
  <c r="I70" i="66"/>
  <c r="I69" i="66"/>
  <c r="I68" i="66"/>
  <c r="I67" i="66"/>
  <c r="I66" i="66"/>
  <c r="I65" i="66"/>
  <c r="I64" i="66"/>
  <c r="I63" i="66"/>
  <c r="I62" i="66"/>
  <c r="I61" i="66"/>
  <c r="I60" i="66"/>
  <c r="I59" i="66"/>
  <c r="I58" i="66"/>
  <c r="I57" i="66"/>
  <c r="I56" i="66"/>
  <c r="I55" i="66"/>
  <c r="I54" i="66"/>
  <c r="I53" i="66"/>
  <c r="I52" i="66"/>
  <c r="I51" i="66"/>
  <c r="I50" i="66"/>
  <c r="I49" i="66"/>
  <c r="I48" i="66"/>
  <c r="I47" i="66"/>
  <c r="I46" i="66"/>
  <c r="I45" i="66"/>
  <c r="I44" i="66"/>
  <c r="I43" i="66"/>
  <c r="I42" i="66"/>
  <c r="I41" i="66"/>
  <c r="I40" i="66"/>
  <c r="I39" i="66"/>
  <c r="I38" i="66"/>
  <c r="I37" i="66"/>
  <c r="I36" i="66"/>
  <c r="I35" i="66"/>
  <c r="I34" i="66"/>
  <c r="I33" i="66"/>
  <c r="I32" i="66"/>
  <c r="I31" i="66"/>
  <c r="I30" i="66"/>
  <c r="I29" i="66"/>
  <c r="I28" i="66"/>
  <c r="I27" i="66"/>
  <c r="I26" i="66"/>
  <c r="I25" i="66"/>
  <c r="I24" i="66"/>
  <c r="I23" i="66"/>
  <c r="I22" i="66"/>
  <c r="I21" i="66"/>
  <c r="I20" i="66"/>
  <c r="I19" i="66"/>
  <c r="I18" i="66"/>
  <c r="I17" i="66"/>
  <c r="I16" i="66"/>
  <c r="I15" i="66"/>
  <c r="I14" i="66"/>
  <c r="I13" i="66"/>
  <c r="I12" i="66"/>
  <c r="I11" i="66"/>
  <c r="I10" i="66"/>
  <c r="I9" i="66"/>
  <c r="I8" i="66"/>
  <c r="I7" i="66"/>
  <c r="I6" i="66"/>
  <c r="I5" i="66"/>
  <c r="I4" i="66"/>
  <c r="P2004" i="66"/>
  <c r="P2003" i="66"/>
  <c r="P2002" i="66"/>
  <c r="P2001" i="66"/>
  <c r="P2000" i="66"/>
  <c r="P1999" i="66"/>
  <c r="P1998" i="66"/>
  <c r="P1997" i="66"/>
  <c r="P1996" i="66"/>
  <c r="P1995" i="66"/>
  <c r="P1994" i="66"/>
  <c r="P1993" i="66"/>
  <c r="P1992" i="66"/>
  <c r="P1991" i="66"/>
  <c r="P1990" i="66"/>
  <c r="P1989" i="66"/>
  <c r="P1988" i="66"/>
  <c r="P1987" i="66"/>
  <c r="P1986" i="66"/>
  <c r="P1985" i="66"/>
  <c r="P1984" i="66"/>
  <c r="P1983" i="66"/>
  <c r="P1982" i="66"/>
  <c r="P1981" i="66"/>
  <c r="P1980" i="66"/>
  <c r="P1979" i="66"/>
  <c r="P1978" i="66"/>
  <c r="P1977" i="66"/>
  <c r="P1976" i="66"/>
  <c r="P1975" i="66"/>
  <c r="P1974" i="66"/>
  <c r="P1973" i="66"/>
  <c r="P1972" i="66"/>
  <c r="P1971" i="66"/>
  <c r="P1970" i="66"/>
  <c r="P1969" i="66"/>
  <c r="P1968" i="66"/>
  <c r="P1967" i="66"/>
  <c r="P1966" i="66"/>
  <c r="P1965" i="66"/>
  <c r="P1964" i="66"/>
  <c r="P1963" i="66"/>
  <c r="P1962" i="66"/>
  <c r="P1961" i="66"/>
  <c r="P1960" i="66"/>
  <c r="P1959" i="66"/>
  <c r="P1958" i="66"/>
  <c r="P1957" i="66"/>
  <c r="P1956" i="66"/>
  <c r="P1955" i="66"/>
  <c r="P1954" i="66"/>
  <c r="P1953" i="66"/>
  <c r="P1952" i="66"/>
  <c r="P1951" i="66"/>
  <c r="P1950" i="66"/>
  <c r="P1949" i="66"/>
  <c r="P1948" i="66"/>
  <c r="P1947" i="66"/>
  <c r="P1946" i="66"/>
  <c r="P1945" i="66"/>
  <c r="P1944" i="66"/>
  <c r="P1943" i="66"/>
  <c r="P1942" i="66"/>
  <c r="P1941" i="66"/>
  <c r="P1940" i="66"/>
  <c r="P1939" i="66"/>
  <c r="P1938" i="66"/>
  <c r="P1937" i="66"/>
  <c r="P1936" i="66"/>
  <c r="P1935" i="66"/>
  <c r="P1934" i="66"/>
  <c r="P1933" i="66"/>
  <c r="P1932" i="66"/>
  <c r="P1931" i="66"/>
  <c r="P1930" i="66"/>
  <c r="P1929" i="66"/>
  <c r="P1928" i="66"/>
  <c r="P1927" i="66"/>
  <c r="P1926" i="66"/>
  <c r="P1925" i="66"/>
  <c r="P1924" i="66"/>
  <c r="P1923" i="66"/>
  <c r="P1922" i="66"/>
  <c r="P1921" i="66"/>
  <c r="P1920" i="66"/>
  <c r="P1919" i="66"/>
  <c r="P1918" i="66"/>
  <c r="P1917" i="66"/>
  <c r="P1916" i="66"/>
  <c r="P1915" i="66"/>
  <c r="P1914" i="66"/>
  <c r="P1913" i="66"/>
  <c r="P1912" i="66"/>
  <c r="P1911" i="66"/>
  <c r="P1910" i="66"/>
  <c r="P1909" i="66"/>
  <c r="P1908" i="66"/>
  <c r="P1907" i="66"/>
  <c r="P1906" i="66"/>
  <c r="P1905" i="66"/>
  <c r="P1904" i="66"/>
  <c r="P1903" i="66"/>
  <c r="P1902" i="66"/>
  <c r="P1901" i="66"/>
  <c r="P1900" i="66"/>
  <c r="P1899" i="66"/>
  <c r="P1898" i="66"/>
  <c r="P1897" i="66"/>
  <c r="P1896" i="66"/>
  <c r="P1895" i="66"/>
  <c r="P1894" i="66"/>
  <c r="P1893" i="66"/>
  <c r="P1892" i="66"/>
  <c r="P1891" i="66"/>
  <c r="P1890" i="66"/>
  <c r="P1889" i="66"/>
  <c r="P1888" i="66"/>
  <c r="P1887" i="66"/>
  <c r="P1886" i="66"/>
  <c r="P1885" i="66"/>
  <c r="P1884" i="66"/>
  <c r="P1883" i="66"/>
  <c r="P1882" i="66"/>
  <c r="P1881" i="66"/>
  <c r="P1880" i="66"/>
  <c r="P1879" i="66"/>
  <c r="P1878" i="66"/>
  <c r="P1877" i="66"/>
  <c r="P1876" i="66"/>
  <c r="P1875" i="66"/>
  <c r="P1874" i="66"/>
  <c r="P1873" i="66"/>
  <c r="P1872" i="66"/>
  <c r="P1871" i="66"/>
  <c r="P1870" i="66"/>
  <c r="P1869" i="66"/>
  <c r="P1868" i="66"/>
  <c r="P1867" i="66"/>
  <c r="P1866" i="66"/>
  <c r="P1865" i="66"/>
  <c r="P1864" i="66"/>
  <c r="P1863" i="66"/>
  <c r="P1862" i="66"/>
  <c r="P1861" i="66"/>
  <c r="P1860" i="66"/>
  <c r="P1859" i="66"/>
  <c r="P1858" i="66"/>
  <c r="P1857" i="66"/>
  <c r="P1856" i="66"/>
  <c r="P1855" i="66"/>
  <c r="P1854" i="66"/>
  <c r="P1853" i="66"/>
  <c r="P1852" i="66"/>
  <c r="P1851" i="66"/>
  <c r="P1850" i="66"/>
  <c r="P1849" i="66"/>
  <c r="P1848" i="66"/>
  <c r="P1847" i="66"/>
  <c r="P1846" i="66"/>
  <c r="P1845" i="66"/>
  <c r="P1844" i="66"/>
  <c r="P1843" i="66"/>
  <c r="P1842" i="66"/>
  <c r="P1841" i="66"/>
  <c r="P1840" i="66"/>
  <c r="P1839" i="66"/>
  <c r="P1838" i="66"/>
  <c r="P1837" i="66"/>
  <c r="P1836" i="66"/>
  <c r="P1835" i="66"/>
  <c r="P1834" i="66"/>
  <c r="P1833" i="66"/>
  <c r="P1832" i="66"/>
  <c r="P1831" i="66"/>
  <c r="P1830" i="66"/>
  <c r="P1829" i="66"/>
  <c r="P1828" i="66"/>
  <c r="P1827" i="66"/>
  <c r="P1826" i="66"/>
  <c r="P1825" i="66"/>
  <c r="P1824" i="66"/>
  <c r="P1823" i="66"/>
  <c r="P1822" i="66"/>
  <c r="P1821" i="66"/>
  <c r="P1820" i="66"/>
  <c r="P1819" i="66"/>
  <c r="P1818" i="66"/>
  <c r="P1817" i="66"/>
  <c r="P1816" i="66"/>
  <c r="P1815" i="66"/>
  <c r="P1814" i="66"/>
  <c r="P1813" i="66"/>
  <c r="P1812" i="66"/>
  <c r="P1811" i="66"/>
  <c r="P1810" i="66"/>
  <c r="P1809" i="66"/>
  <c r="P1808" i="66"/>
  <c r="P1807" i="66"/>
  <c r="P1806" i="66"/>
  <c r="P1805" i="66"/>
  <c r="P1804" i="66"/>
  <c r="P1803" i="66"/>
  <c r="P1802" i="66"/>
  <c r="P1801" i="66"/>
  <c r="P1800" i="66"/>
  <c r="P1799" i="66"/>
  <c r="P1798" i="66"/>
  <c r="P1797" i="66"/>
  <c r="P1796" i="66"/>
  <c r="P1795" i="66"/>
  <c r="P1794" i="66"/>
  <c r="P1793" i="66"/>
  <c r="P1792" i="66"/>
  <c r="P1791" i="66"/>
  <c r="P1790" i="66"/>
  <c r="P1789" i="66"/>
  <c r="P1788" i="66"/>
  <c r="P1787" i="66"/>
  <c r="P1786" i="66"/>
  <c r="P1785" i="66"/>
  <c r="P1784" i="66"/>
  <c r="P1783" i="66"/>
  <c r="P1782" i="66"/>
  <c r="P1781" i="66"/>
  <c r="P1780" i="66"/>
  <c r="P1779" i="66"/>
  <c r="P1778" i="66"/>
  <c r="P1777" i="66"/>
  <c r="P1776" i="66"/>
  <c r="P1775" i="66"/>
  <c r="P1774" i="66"/>
  <c r="P1773" i="66"/>
  <c r="P1772" i="66"/>
  <c r="P1771" i="66"/>
  <c r="P1770" i="66"/>
  <c r="P1769" i="66"/>
  <c r="P1768" i="66"/>
  <c r="P1767" i="66"/>
  <c r="P1766" i="66"/>
  <c r="P1765" i="66"/>
  <c r="P1764" i="66"/>
  <c r="P1763" i="66"/>
  <c r="P1762" i="66"/>
  <c r="P1761" i="66"/>
  <c r="P1760" i="66"/>
  <c r="P1759" i="66"/>
  <c r="P1758" i="66"/>
  <c r="P1757" i="66"/>
  <c r="P1756" i="66"/>
  <c r="P1755" i="66"/>
  <c r="P1754" i="66"/>
  <c r="P1753" i="66"/>
  <c r="P1752" i="66"/>
  <c r="P1751" i="66"/>
  <c r="P1750" i="66"/>
  <c r="P1749" i="66"/>
  <c r="P1748" i="66"/>
  <c r="P1747" i="66"/>
  <c r="P1746" i="66"/>
  <c r="P1745" i="66"/>
  <c r="P1744" i="66"/>
  <c r="P1743" i="66"/>
  <c r="P1742" i="66"/>
  <c r="P1741" i="66"/>
  <c r="P1740" i="66"/>
  <c r="P1739" i="66"/>
  <c r="P1738" i="66"/>
  <c r="P1737" i="66"/>
  <c r="P1736" i="66"/>
  <c r="P1735" i="66"/>
  <c r="P1734" i="66"/>
  <c r="P1733" i="66"/>
  <c r="P1732" i="66"/>
  <c r="P1731" i="66"/>
  <c r="P1730" i="66"/>
  <c r="P1729" i="66"/>
  <c r="P1728" i="66"/>
  <c r="P1727" i="66"/>
  <c r="P1726" i="66"/>
  <c r="P1725" i="66"/>
  <c r="P1724" i="66"/>
  <c r="P1723" i="66"/>
  <c r="P1722" i="66"/>
  <c r="P1721" i="66"/>
  <c r="P1720" i="66"/>
  <c r="P1719" i="66"/>
  <c r="P1718" i="66"/>
  <c r="P1717" i="66"/>
  <c r="P1716" i="66"/>
  <c r="P1715" i="66"/>
  <c r="P1714" i="66"/>
  <c r="P1713" i="66"/>
  <c r="P1712" i="66"/>
  <c r="P1711" i="66"/>
  <c r="P1710" i="66"/>
  <c r="P1709" i="66"/>
  <c r="P1708" i="66"/>
  <c r="P1707" i="66"/>
  <c r="P1706" i="66"/>
  <c r="P1705" i="66"/>
  <c r="P1704" i="66"/>
  <c r="P1703" i="66"/>
  <c r="P1702" i="66"/>
  <c r="P1701" i="66"/>
  <c r="P1700" i="66"/>
  <c r="P1699" i="66"/>
  <c r="P1698" i="66"/>
  <c r="P1697" i="66"/>
  <c r="P1696" i="66"/>
  <c r="P1695" i="66"/>
  <c r="P1694" i="66"/>
  <c r="P1693" i="66"/>
  <c r="P1692" i="66"/>
  <c r="P1691" i="66"/>
  <c r="P1690" i="66"/>
  <c r="P1689" i="66"/>
  <c r="P1688" i="66"/>
  <c r="P1687" i="66"/>
  <c r="P1686" i="66"/>
  <c r="P1685" i="66"/>
  <c r="P1684" i="66"/>
  <c r="P1683" i="66"/>
  <c r="P1682" i="66"/>
  <c r="P1681" i="66"/>
  <c r="P1680" i="66"/>
  <c r="P1679" i="66"/>
  <c r="P1678" i="66"/>
  <c r="P1677" i="66"/>
  <c r="P1676" i="66"/>
  <c r="P1675" i="66"/>
  <c r="P1674" i="66"/>
  <c r="P1673" i="66"/>
  <c r="P1672" i="66"/>
  <c r="P1671" i="66"/>
  <c r="P1670" i="66"/>
  <c r="P1669" i="66"/>
  <c r="P1668" i="66"/>
  <c r="P1667" i="66"/>
  <c r="P1666" i="66"/>
  <c r="P1665" i="66"/>
  <c r="P1664" i="66"/>
  <c r="P1663" i="66"/>
  <c r="P1662" i="66"/>
  <c r="P1661" i="66"/>
  <c r="P1660" i="66"/>
  <c r="P1659" i="66"/>
  <c r="P1658" i="66"/>
  <c r="P1657" i="66"/>
  <c r="P1656" i="66"/>
  <c r="P1655" i="66"/>
  <c r="P1654" i="66"/>
  <c r="P1653" i="66"/>
  <c r="P1652" i="66"/>
  <c r="P1651" i="66"/>
  <c r="P1650" i="66"/>
  <c r="P1649" i="66"/>
  <c r="P1648" i="66"/>
  <c r="P1647" i="66"/>
  <c r="P1646" i="66"/>
  <c r="P1645" i="66"/>
  <c r="P1644" i="66"/>
  <c r="P1643" i="66"/>
  <c r="P1642" i="66"/>
  <c r="P1641" i="66"/>
  <c r="P1640" i="66"/>
  <c r="P1639" i="66"/>
  <c r="P1638" i="66"/>
  <c r="P1637" i="66"/>
  <c r="P1636" i="66"/>
  <c r="P1635" i="66"/>
  <c r="P1634" i="66"/>
  <c r="P1633" i="66"/>
  <c r="P1632" i="66"/>
  <c r="P1631" i="66"/>
  <c r="P1630" i="66"/>
  <c r="P1629" i="66"/>
  <c r="P1628" i="66"/>
  <c r="P1627" i="66"/>
  <c r="P1626" i="66"/>
  <c r="P1625" i="66"/>
  <c r="P1624" i="66"/>
  <c r="P1623" i="66"/>
  <c r="P1622" i="66"/>
  <c r="P1621" i="66"/>
  <c r="P1620" i="66"/>
  <c r="P1619" i="66"/>
  <c r="P1618" i="66"/>
  <c r="P1617" i="66"/>
  <c r="P1616" i="66"/>
  <c r="P1615" i="66"/>
  <c r="P1614" i="66"/>
  <c r="P1613" i="66"/>
  <c r="P1612" i="66"/>
  <c r="P1611" i="66"/>
  <c r="P1610" i="66"/>
  <c r="P1609" i="66"/>
  <c r="P1608" i="66"/>
  <c r="P1607" i="66"/>
  <c r="P1606" i="66"/>
  <c r="P1605" i="66"/>
  <c r="P1604" i="66"/>
  <c r="P1603" i="66"/>
  <c r="P1602" i="66"/>
  <c r="P1601" i="66"/>
  <c r="P1600" i="66"/>
  <c r="P1599" i="66"/>
  <c r="P1598" i="66"/>
  <c r="P1597" i="66"/>
  <c r="P1596" i="66"/>
  <c r="P1595" i="66"/>
  <c r="P1594" i="66"/>
  <c r="P1593" i="66"/>
  <c r="P1592" i="66"/>
  <c r="P1591" i="66"/>
  <c r="P1590" i="66"/>
  <c r="P1589" i="66"/>
  <c r="P1588" i="66"/>
  <c r="P1587" i="66"/>
  <c r="P1586" i="66"/>
  <c r="P1585" i="66"/>
  <c r="P1584" i="66"/>
  <c r="P1583" i="66"/>
  <c r="P1582" i="66"/>
  <c r="P1581" i="66"/>
  <c r="P1580" i="66"/>
  <c r="P1579" i="66"/>
  <c r="P1578" i="66"/>
  <c r="P1577" i="66"/>
  <c r="P1576" i="66"/>
  <c r="P1575" i="66"/>
  <c r="P1574" i="66"/>
  <c r="P1573" i="66"/>
  <c r="P1572" i="66"/>
  <c r="P1571" i="66"/>
  <c r="P1570" i="66"/>
  <c r="P1569" i="66"/>
  <c r="P1568" i="66"/>
  <c r="P1567" i="66"/>
  <c r="P1566" i="66"/>
  <c r="P1565" i="66"/>
  <c r="P1564" i="66"/>
  <c r="P1563" i="66"/>
  <c r="P1562" i="66"/>
  <c r="P1561" i="66"/>
  <c r="P1560" i="66"/>
  <c r="P1559" i="66"/>
  <c r="P1558" i="66"/>
  <c r="P1557" i="66"/>
  <c r="P1556" i="66"/>
  <c r="P1555" i="66"/>
  <c r="P1554" i="66"/>
  <c r="P1553" i="66"/>
  <c r="P1552" i="66"/>
  <c r="P1551" i="66"/>
  <c r="P1550" i="66"/>
  <c r="P1549" i="66"/>
  <c r="P1548" i="66"/>
  <c r="P1547" i="66"/>
  <c r="P1546" i="66"/>
  <c r="P1545" i="66"/>
  <c r="P1544" i="66"/>
  <c r="P1543" i="66"/>
  <c r="P1542" i="66"/>
  <c r="P1541" i="66"/>
  <c r="P1540" i="66"/>
  <c r="P1539" i="66"/>
  <c r="P1538" i="66"/>
  <c r="P1537" i="66"/>
  <c r="P1536" i="66"/>
  <c r="P1535" i="66"/>
  <c r="P1534" i="66"/>
  <c r="P1533" i="66"/>
  <c r="P1532" i="66"/>
  <c r="P1531" i="66"/>
  <c r="P1530" i="66"/>
  <c r="P1529" i="66"/>
  <c r="P1528" i="66"/>
  <c r="P1527" i="66"/>
  <c r="P1526" i="66"/>
  <c r="P1525" i="66"/>
  <c r="P1524" i="66"/>
  <c r="P1523" i="66"/>
  <c r="P1522" i="66"/>
  <c r="P1521" i="66"/>
  <c r="P1520" i="66"/>
  <c r="P1519" i="66"/>
  <c r="P1518" i="66"/>
  <c r="P1517" i="66"/>
  <c r="P1516" i="66"/>
  <c r="P1515" i="66"/>
  <c r="P1514" i="66"/>
  <c r="P1513" i="66"/>
  <c r="P1512" i="66"/>
  <c r="P1511" i="66"/>
  <c r="P1510" i="66"/>
  <c r="P1509" i="66"/>
  <c r="P1508" i="66"/>
  <c r="P1507" i="66"/>
  <c r="P1506" i="66"/>
  <c r="P1505" i="66"/>
  <c r="P1504" i="66"/>
  <c r="P1503" i="66"/>
  <c r="P1502" i="66"/>
  <c r="P1501" i="66"/>
  <c r="P1500" i="66"/>
  <c r="P1499" i="66"/>
  <c r="P1498" i="66"/>
  <c r="P1497" i="66"/>
  <c r="P1496" i="66"/>
  <c r="P1495" i="66"/>
  <c r="P1494" i="66"/>
  <c r="P1493" i="66"/>
  <c r="P1492" i="66"/>
  <c r="P1491" i="66"/>
  <c r="P1490" i="66"/>
  <c r="P1489" i="66"/>
  <c r="P1488" i="66"/>
  <c r="P1487" i="66"/>
  <c r="P1486" i="66"/>
  <c r="P1485" i="66"/>
  <c r="P1484" i="66"/>
  <c r="P1483" i="66"/>
  <c r="P1482" i="66"/>
  <c r="P1481" i="66"/>
  <c r="P1480" i="66"/>
  <c r="P1479" i="66"/>
  <c r="P1478" i="66"/>
  <c r="P1477" i="66"/>
  <c r="P1476" i="66"/>
  <c r="P1475" i="66"/>
  <c r="P1474" i="66"/>
  <c r="P1473" i="66"/>
  <c r="P1472" i="66"/>
  <c r="P1471" i="66"/>
  <c r="P1470" i="66"/>
  <c r="P1469" i="66"/>
  <c r="P1468" i="66"/>
  <c r="P1467" i="66"/>
  <c r="P1466" i="66"/>
  <c r="P1465" i="66"/>
  <c r="P1464" i="66"/>
  <c r="P1463" i="66"/>
  <c r="P1462" i="66"/>
  <c r="P1461" i="66"/>
  <c r="P1460" i="66"/>
  <c r="P1459" i="66"/>
  <c r="P1458" i="66"/>
  <c r="P1457" i="66"/>
  <c r="P1456" i="66"/>
  <c r="P1455" i="66"/>
  <c r="P1454" i="66"/>
  <c r="P1453" i="66"/>
  <c r="P1452" i="66"/>
  <c r="P1451" i="66"/>
  <c r="P1450" i="66"/>
  <c r="P1449" i="66"/>
  <c r="P1448" i="66"/>
  <c r="P1447" i="66"/>
  <c r="P1446" i="66"/>
  <c r="P1445" i="66"/>
  <c r="P1444" i="66"/>
  <c r="P1443" i="66"/>
  <c r="P1442" i="66"/>
  <c r="P1441" i="66"/>
  <c r="P1440" i="66"/>
  <c r="P1439" i="66"/>
  <c r="P1438" i="66"/>
  <c r="P1437" i="66"/>
  <c r="P1436" i="66"/>
  <c r="P1435" i="66"/>
  <c r="P1434" i="66"/>
  <c r="P1433" i="66"/>
  <c r="P1432" i="66"/>
  <c r="P1431" i="66"/>
  <c r="P1430" i="66"/>
  <c r="P1429" i="66"/>
  <c r="P1428" i="66"/>
  <c r="P1427" i="66"/>
  <c r="P1426" i="66"/>
  <c r="P1425" i="66"/>
  <c r="P1424" i="66"/>
  <c r="P1423" i="66"/>
  <c r="P1422" i="66"/>
  <c r="P1421" i="66"/>
  <c r="P1420" i="66"/>
  <c r="P1419" i="66"/>
  <c r="P1418" i="66"/>
  <c r="P1417" i="66"/>
  <c r="P1416" i="66"/>
  <c r="P1415" i="66"/>
  <c r="P1414" i="66"/>
  <c r="P1413" i="66"/>
  <c r="P1412" i="66"/>
  <c r="P1411" i="66"/>
  <c r="P1410" i="66"/>
  <c r="P1409" i="66"/>
  <c r="P1408" i="66"/>
  <c r="P1407" i="66"/>
  <c r="P1406" i="66"/>
  <c r="P1405" i="66"/>
  <c r="P1404" i="66"/>
  <c r="P1403" i="66"/>
  <c r="P1402" i="66"/>
  <c r="P1401" i="66"/>
  <c r="P1400" i="66"/>
  <c r="P1399" i="66"/>
  <c r="P1398" i="66"/>
  <c r="P1397" i="66"/>
  <c r="P1396" i="66"/>
  <c r="P1395" i="66"/>
  <c r="P1394" i="66"/>
  <c r="P1393" i="66"/>
  <c r="P1392" i="66"/>
  <c r="P1391" i="66"/>
  <c r="P1390" i="66"/>
  <c r="P1389" i="66"/>
  <c r="P1388" i="66"/>
  <c r="P1387" i="66"/>
  <c r="P1386" i="66"/>
  <c r="P1385" i="66"/>
  <c r="P1384" i="66"/>
  <c r="P1383" i="66"/>
  <c r="P1382" i="66"/>
  <c r="P1381" i="66"/>
  <c r="P1380" i="66"/>
  <c r="P1379" i="66"/>
  <c r="P1378" i="66"/>
  <c r="P1377" i="66"/>
  <c r="P1376" i="66"/>
  <c r="P1375" i="66"/>
  <c r="P1374" i="66"/>
  <c r="P1373" i="66"/>
  <c r="P1372" i="66"/>
  <c r="P1371" i="66"/>
  <c r="P1370" i="66"/>
  <c r="P1369" i="66"/>
  <c r="P1368" i="66"/>
  <c r="P1367" i="66"/>
  <c r="P1366" i="66"/>
  <c r="P1365" i="66"/>
  <c r="P1364" i="66"/>
  <c r="P1363" i="66"/>
  <c r="P1362" i="66"/>
  <c r="P1361" i="66"/>
  <c r="P1360" i="66"/>
  <c r="P1359" i="66"/>
  <c r="P1358" i="66"/>
  <c r="P1357" i="66"/>
  <c r="P1356" i="66"/>
  <c r="P1355" i="66"/>
  <c r="P1354" i="66"/>
  <c r="P1353" i="66"/>
  <c r="P1352" i="66"/>
  <c r="P1351" i="66"/>
  <c r="P1350" i="66"/>
  <c r="P1349" i="66"/>
  <c r="P1348" i="66"/>
  <c r="P1347" i="66"/>
  <c r="P1346" i="66"/>
  <c r="P1345" i="66"/>
  <c r="P1344" i="66"/>
  <c r="P1343" i="66"/>
  <c r="P1342" i="66"/>
  <c r="P1341" i="66"/>
  <c r="P1340" i="66"/>
  <c r="P1339" i="66"/>
  <c r="P1338" i="66"/>
  <c r="P1337" i="66"/>
  <c r="P1336" i="66"/>
  <c r="P1335" i="66"/>
  <c r="P1334" i="66"/>
  <c r="P1333" i="66"/>
  <c r="P1332" i="66"/>
  <c r="P1331" i="66"/>
  <c r="P1330" i="66"/>
  <c r="P1329" i="66"/>
  <c r="P1328" i="66"/>
  <c r="P1327" i="66"/>
  <c r="P1326" i="66"/>
  <c r="P1325" i="66"/>
  <c r="P1324" i="66"/>
  <c r="P1323" i="66"/>
  <c r="P1322" i="66"/>
  <c r="P1321" i="66"/>
  <c r="P1320" i="66"/>
  <c r="P1319" i="66"/>
  <c r="P1318" i="66"/>
  <c r="P1317" i="66"/>
  <c r="P1316" i="66"/>
  <c r="P1315" i="66"/>
  <c r="P1314" i="66"/>
  <c r="P1313" i="66"/>
  <c r="P1312" i="66"/>
  <c r="P1311" i="66"/>
  <c r="P1310" i="66"/>
  <c r="P1309" i="66"/>
  <c r="P1308" i="66"/>
  <c r="P1307" i="66"/>
  <c r="P1306" i="66"/>
  <c r="P1305" i="66"/>
  <c r="P1304" i="66"/>
  <c r="P1303" i="66"/>
  <c r="P1302" i="66"/>
  <c r="P1301" i="66"/>
  <c r="P1300" i="66"/>
  <c r="P1299" i="66"/>
  <c r="P1298" i="66"/>
  <c r="P1297" i="66"/>
  <c r="P1296" i="66"/>
  <c r="P1295" i="66"/>
  <c r="P1294" i="66"/>
  <c r="P1293" i="66"/>
  <c r="P1292" i="66"/>
  <c r="P1291" i="66"/>
  <c r="P1290" i="66"/>
  <c r="P1289" i="66"/>
  <c r="P1288" i="66"/>
  <c r="P1287" i="66"/>
  <c r="P1286" i="66"/>
  <c r="P1285" i="66"/>
  <c r="P1284" i="66"/>
  <c r="P1283" i="66"/>
  <c r="P1282" i="66"/>
  <c r="P1281" i="66"/>
  <c r="P1280" i="66"/>
  <c r="P1279" i="66"/>
  <c r="P1278" i="66"/>
  <c r="P1277" i="66"/>
  <c r="P1276" i="66"/>
  <c r="P1275" i="66"/>
  <c r="P1274" i="66"/>
  <c r="P1273" i="66"/>
  <c r="P1272" i="66"/>
  <c r="P1271" i="66"/>
  <c r="P1270" i="66"/>
  <c r="P1269" i="66"/>
  <c r="P1268" i="66"/>
  <c r="P1267" i="66"/>
  <c r="P1266" i="66"/>
  <c r="P1265" i="66"/>
  <c r="P1264" i="66"/>
  <c r="P1263" i="66"/>
  <c r="P1262" i="66"/>
  <c r="P1261" i="66"/>
  <c r="P1260" i="66"/>
  <c r="P1259" i="66"/>
  <c r="P1258" i="66"/>
  <c r="P1257" i="66"/>
  <c r="P1256" i="66"/>
  <c r="P1255" i="66"/>
  <c r="P1254" i="66"/>
  <c r="P1253" i="66"/>
  <c r="P1252" i="66"/>
  <c r="P1251" i="66"/>
  <c r="P1250" i="66"/>
  <c r="P1249" i="66"/>
  <c r="P1248" i="66"/>
  <c r="P1247" i="66"/>
  <c r="P1246" i="66"/>
  <c r="P1245" i="66"/>
  <c r="P1244" i="66"/>
  <c r="P1243" i="66"/>
  <c r="P1242" i="66"/>
  <c r="P1241" i="66"/>
  <c r="P1240" i="66"/>
  <c r="P1239" i="66"/>
  <c r="P1238" i="66"/>
  <c r="P1237" i="66"/>
  <c r="P1236" i="66"/>
  <c r="P1235" i="66"/>
  <c r="P1234" i="66"/>
  <c r="P1233" i="66"/>
  <c r="P1232" i="66"/>
  <c r="P1231" i="66"/>
  <c r="P1230" i="66"/>
  <c r="P1229" i="66"/>
  <c r="P1228" i="66"/>
  <c r="P1227" i="66"/>
  <c r="P1226" i="66"/>
  <c r="P1225" i="66"/>
  <c r="P1224" i="66"/>
  <c r="P1223" i="66"/>
  <c r="P1222" i="66"/>
  <c r="P1221" i="66"/>
  <c r="P1220" i="66"/>
  <c r="P1219" i="66"/>
  <c r="P1218" i="66"/>
  <c r="P1217" i="66"/>
  <c r="P1216" i="66"/>
  <c r="P1215" i="66"/>
  <c r="P1214" i="66"/>
  <c r="P1213" i="66"/>
  <c r="P1212" i="66"/>
  <c r="P1211" i="66"/>
  <c r="P1210" i="66"/>
  <c r="P1209" i="66"/>
  <c r="P1208" i="66"/>
  <c r="P1207" i="66"/>
  <c r="P1206" i="66"/>
  <c r="P1205" i="66"/>
  <c r="P1204" i="66"/>
  <c r="P1203" i="66"/>
  <c r="P1202" i="66"/>
  <c r="P1201" i="66"/>
  <c r="P1200" i="66"/>
  <c r="P1199" i="66"/>
  <c r="P1198" i="66"/>
  <c r="P1197" i="66"/>
  <c r="P1196" i="66"/>
  <c r="P1195" i="66"/>
  <c r="P1194" i="66"/>
  <c r="P1193" i="66"/>
  <c r="P1192" i="66"/>
  <c r="P1191" i="66"/>
  <c r="P1190" i="66"/>
  <c r="P1189" i="66"/>
  <c r="P1188" i="66"/>
  <c r="P1187" i="66"/>
  <c r="P1186" i="66"/>
  <c r="P1185" i="66"/>
  <c r="P1184" i="66"/>
  <c r="P1183" i="66"/>
  <c r="P1182" i="66"/>
  <c r="P1181" i="66"/>
  <c r="P1180" i="66"/>
  <c r="P1179" i="66"/>
  <c r="P1178" i="66"/>
  <c r="P1177" i="66"/>
  <c r="P1176" i="66"/>
  <c r="P1175" i="66"/>
  <c r="P1174" i="66"/>
  <c r="P1173" i="66"/>
  <c r="P1172" i="66"/>
  <c r="P1171" i="66"/>
  <c r="P1170" i="66"/>
  <c r="P1169" i="66"/>
  <c r="P1168" i="66"/>
  <c r="P1167" i="66"/>
  <c r="P1166" i="66"/>
  <c r="P1165" i="66"/>
  <c r="P1164" i="66"/>
  <c r="P1163" i="66"/>
  <c r="P1162" i="66"/>
  <c r="P1161" i="66"/>
  <c r="P1160" i="66"/>
  <c r="P1159" i="66"/>
  <c r="P1158" i="66"/>
  <c r="P1157" i="66"/>
  <c r="P1156" i="66"/>
  <c r="P1155" i="66"/>
  <c r="P1154" i="66"/>
  <c r="P1153" i="66"/>
  <c r="P1152" i="66"/>
  <c r="P1151" i="66"/>
  <c r="P1150" i="66"/>
  <c r="P1149" i="66"/>
  <c r="P1148" i="66"/>
  <c r="P1147" i="66"/>
  <c r="P1146" i="66"/>
  <c r="P1145" i="66"/>
  <c r="P1144" i="66"/>
  <c r="P1143" i="66"/>
  <c r="P1142" i="66"/>
  <c r="P1141" i="66"/>
  <c r="P1140" i="66"/>
  <c r="P1139" i="66"/>
  <c r="P1138" i="66"/>
  <c r="P1137" i="66"/>
  <c r="P1136" i="66"/>
  <c r="P1135" i="66"/>
  <c r="P1134" i="66"/>
  <c r="P1133" i="66"/>
  <c r="P1132" i="66"/>
  <c r="P1131" i="66"/>
  <c r="P1130" i="66"/>
  <c r="P1129" i="66"/>
  <c r="P1128" i="66"/>
  <c r="P1127" i="66"/>
  <c r="P1126" i="66"/>
  <c r="P1125" i="66"/>
  <c r="P1124" i="66"/>
  <c r="P1123" i="66"/>
  <c r="P1122" i="66"/>
  <c r="P1121" i="66"/>
  <c r="P1120" i="66"/>
  <c r="P1119" i="66"/>
  <c r="P1118" i="66"/>
  <c r="P1117" i="66"/>
  <c r="P1116" i="66"/>
  <c r="P1115" i="66"/>
  <c r="P1114" i="66"/>
  <c r="P1113" i="66"/>
  <c r="P1112" i="66"/>
  <c r="P1111" i="66"/>
  <c r="P1110" i="66"/>
  <c r="P1109" i="66"/>
  <c r="P1108" i="66"/>
  <c r="P1107" i="66"/>
  <c r="P1106" i="66"/>
  <c r="P1105" i="66"/>
  <c r="P1104" i="66"/>
  <c r="P1103" i="66"/>
  <c r="P1102" i="66"/>
  <c r="P1101" i="66"/>
  <c r="P1100" i="66"/>
  <c r="P1099" i="66"/>
  <c r="P1098" i="66"/>
  <c r="P1097" i="66"/>
  <c r="P1096" i="66"/>
  <c r="P1095" i="66"/>
  <c r="P1094" i="66"/>
  <c r="P1093" i="66"/>
  <c r="P1092" i="66"/>
  <c r="P1091" i="66"/>
  <c r="P1090" i="66"/>
  <c r="P1089" i="66"/>
  <c r="P1088" i="66"/>
  <c r="P1087" i="66"/>
  <c r="P1086" i="66"/>
  <c r="P1085" i="66"/>
  <c r="P1084" i="66"/>
  <c r="P1083" i="66"/>
  <c r="P1082" i="66"/>
  <c r="P1081" i="66"/>
  <c r="P1080" i="66"/>
  <c r="P1079" i="66"/>
  <c r="P1078" i="66"/>
  <c r="P1077" i="66"/>
  <c r="P1076" i="66"/>
  <c r="P1075" i="66"/>
  <c r="P1074" i="66"/>
  <c r="P1073" i="66"/>
  <c r="P1072" i="66"/>
  <c r="P1071" i="66"/>
  <c r="P1070" i="66"/>
  <c r="P1069" i="66"/>
  <c r="P1068" i="66"/>
  <c r="P1067" i="66"/>
  <c r="P1066" i="66"/>
  <c r="P1065" i="66"/>
  <c r="P1064" i="66"/>
  <c r="P1063" i="66"/>
  <c r="P1062" i="66"/>
  <c r="P1061" i="66"/>
  <c r="P1060" i="66"/>
  <c r="P1059" i="66"/>
  <c r="P1058" i="66"/>
  <c r="P1057" i="66"/>
  <c r="P1056" i="66"/>
  <c r="P1055" i="66"/>
  <c r="P1054" i="66"/>
  <c r="P1053" i="66"/>
  <c r="P1052" i="66"/>
  <c r="P1051" i="66"/>
  <c r="P1050" i="66"/>
  <c r="P1049" i="66"/>
  <c r="P1048" i="66"/>
  <c r="P1047" i="66"/>
  <c r="P1046" i="66"/>
  <c r="P1045" i="66"/>
  <c r="P1044" i="66"/>
  <c r="P1043" i="66"/>
  <c r="P1042" i="66"/>
  <c r="P1041" i="66"/>
  <c r="P1040" i="66"/>
  <c r="P1039" i="66"/>
  <c r="P1038" i="66"/>
  <c r="P1037" i="66"/>
  <c r="P1036" i="66"/>
  <c r="P1035" i="66"/>
  <c r="P1034" i="66"/>
  <c r="P1033" i="66"/>
  <c r="P1032" i="66"/>
  <c r="P1031" i="66"/>
  <c r="P1030" i="66"/>
  <c r="P1029" i="66"/>
  <c r="P1028" i="66"/>
  <c r="P1027" i="66"/>
  <c r="P1026" i="66"/>
  <c r="P1025" i="66"/>
  <c r="P1024" i="66"/>
  <c r="P1023" i="66"/>
  <c r="P1022" i="66"/>
  <c r="P1021" i="66"/>
  <c r="P1020" i="66"/>
  <c r="P1019" i="66"/>
  <c r="P1018" i="66"/>
  <c r="P1017" i="66"/>
  <c r="P1016" i="66"/>
  <c r="P1015" i="66"/>
  <c r="P1014" i="66"/>
  <c r="P1013" i="66"/>
  <c r="P1012" i="66"/>
  <c r="P1011" i="66"/>
  <c r="P1010" i="66"/>
  <c r="P1009" i="66"/>
  <c r="P1008" i="66"/>
  <c r="P1007" i="66"/>
  <c r="P1006" i="66"/>
  <c r="P1005" i="66"/>
  <c r="P1004" i="66"/>
  <c r="P1003" i="66"/>
  <c r="P1002" i="66"/>
  <c r="P1001" i="66"/>
  <c r="P1000" i="66"/>
  <c r="P999" i="66"/>
  <c r="P998" i="66"/>
  <c r="P997" i="66"/>
  <c r="P996" i="66"/>
  <c r="P995" i="66"/>
  <c r="P994" i="66"/>
  <c r="P993" i="66"/>
  <c r="P992" i="66"/>
  <c r="P991" i="66"/>
  <c r="P990" i="66"/>
  <c r="P989" i="66"/>
  <c r="P988" i="66"/>
  <c r="P987" i="66"/>
  <c r="P986" i="66"/>
  <c r="P985" i="66"/>
  <c r="P984" i="66"/>
  <c r="P983" i="66"/>
  <c r="P982" i="66"/>
  <c r="P981" i="66"/>
  <c r="P980" i="66"/>
  <c r="P979" i="66"/>
  <c r="P978" i="66"/>
  <c r="P977" i="66"/>
  <c r="P976" i="66"/>
  <c r="P975" i="66"/>
  <c r="P974" i="66"/>
  <c r="P973" i="66"/>
  <c r="P972" i="66"/>
  <c r="P971" i="66"/>
  <c r="P970" i="66"/>
  <c r="P969" i="66"/>
  <c r="P968" i="66"/>
  <c r="P967" i="66"/>
  <c r="P966" i="66"/>
  <c r="P965" i="66"/>
  <c r="P964" i="66"/>
  <c r="P963" i="66"/>
  <c r="P962" i="66"/>
  <c r="P961" i="66"/>
  <c r="P960" i="66"/>
  <c r="P959" i="66"/>
  <c r="P958" i="66"/>
  <c r="P957" i="66"/>
  <c r="P956" i="66"/>
  <c r="P955" i="66"/>
  <c r="P954" i="66"/>
  <c r="P953" i="66"/>
  <c r="P952" i="66"/>
  <c r="P951" i="66"/>
  <c r="P950" i="66"/>
  <c r="P949" i="66"/>
  <c r="P948" i="66"/>
  <c r="P947" i="66"/>
  <c r="P946" i="66"/>
  <c r="P945" i="66"/>
  <c r="P944" i="66"/>
  <c r="P943" i="66"/>
  <c r="P942" i="66"/>
  <c r="P941" i="66"/>
  <c r="P940" i="66"/>
  <c r="P939" i="66"/>
  <c r="P938" i="66"/>
  <c r="P937" i="66"/>
  <c r="P936" i="66"/>
  <c r="P935" i="66"/>
  <c r="P934" i="66"/>
  <c r="P933" i="66"/>
  <c r="P932" i="66"/>
  <c r="P931" i="66"/>
  <c r="P930" i="66"/>
  <c r="P929" i="66"/>
  <c r="P928" i="66"/>
  <c r="P927" i="66"/>
  <c r="P926" i="66"/>
  <c r="P925" i="66"/>
  <c r="P924" i="66"/>
  <c r="P923" i="66"/>
  <c r="P922" i="66"/>
  <c r="P921" i="66"/>
  <c r="P920" i="66"/>
  <c r="P919" i="66"/>
  <c r="P918" i="66"/>
  <c r="P917" i="66"/>
  <c r="P916" i="66"/>
  <c r="P915" i="66"/>
  <c r="P914" i="66"/>
  <c r="P913" i="66"/>
  <c r="P912" i="66"/>
  <c r="P911" i="66"/>
  <c r="P910" i="66"/>
  <c r="P909" i="66"/>
  <c r="P908" i="66"/>
  <c r="P907" i="66"/>
  <c r="P906" i="66"/>
  <c r="P905" i="66"/>
  <c r="P904" i="66"/>
  <c r="P903" i="66"/>
  <c r="P902" i="66"/>
  <c r="P901" i="66"/>
  <c r="P900" i="66"/>
  <c r="P899" i="66"/>
  <c r="P898" i="66"/>
  <c r="P897" i="66"/>
  <c r="P896" i="66"/>
  <c r="P895" i="66"/>
  <c r="P894" i="66"/>
  <c r="P893" i="66"/>
  <c r="P892" i="66"/>
  <c r="P891" i="66"/>
  <c r="P890" i="66"/>
  <c r="P889" i="66"/>
  <c r="P888" i="66"/>
  <c r="P887" i="66"/>
  <c r="P886" i="66"/>
  <c r="P885" i="66"/>
  <c r="P884" i="66"/>
  <c r="P883" i="66"/>
  <c r="P882" i="66"/>
  <c r="P881" i="66"/>
  <c r="P880" i="66"/>
  <c r="P879" i="66"/>
  <c r="P878" i="66"/>
  <c r="P877" i="66"/>
  <c r="P876" i="66"/>
  <c r="P875" i="66"/>
  <c r="P874" i="66"/>
  <c r="P873" i="66"/>
  <c r="P872" i="66"/>
  <c r="P871" i="66"/>
  <c r="P870" i="66"/>
  <c r="P869" i="66"/>
  <c r="P868" i="66"/>
  <c r="P867" i="66"/>
  <c r="P866" i="66"/>
  <c r="P865" i="66"/>
  <c r="P864" i="66"/>
  <c r="P863" i="66"/>
  <c r="P862" i="66"/>
  <c r="P861" i="66"/>
  <c r="P860" i="66"/>
  <c r="P859" i="66"/>
  <c r="P858" i="66"/>
  <c r="P857" i="66"/>
  <c r="P856" i="66"/>
  <c r="P855" i="66"/>
  <c r="P854" i="66"/>
  <c r="P853" i="66"/>
  <c r="P852" i="66"/>
  <c r="P851" i="66"/>
  <c r="P850" i="66"/>
  <c r="P849" i="66"/>
  <c r="P848" i="66"/>
  <c r="P847" i="66"/>
  <c r="P846" i="66"/>
  <c r="P845" i="66"/>
  <c r="P844" i="66"/>
  <c r="P843" i="66"/>
  <c r="P842" i="66"/>
  <c r="P841" i="66"/>
  <c r="P840" i="66"/>
  <c r="P839" i="66"/>
  <c r="P838" i="66"/>
  <c r="P837" i="66"/>
  <c r="P836" i="66"/>
  <c r="P835" i="66"/>
  <c r="P834" i="66"/>
  <c r="P833" i="66"/>
  <c r="P832" i="66"/>
  <c r="P831" i="66"/>
  <c r="P830" i="66"/>
  <c r="P829" i="66"/>
  <c r="P828" i="66"/>
  <c r="P827" i="66"/>
  <c r="P826" i="66"/>
  <c r="P825" i="66"/>
  <c r="P824" i="66"/>
  <c r="P823" i="66"/>
  <c r="P822" i="66"/>
  <c r="P821" i="66"/>
  <c r="P820" i="66"/>
  <c r="P819" i="66"/>
  <c r="P818" i="66"/>
  <c r="P817" i="66"/>
  <c r="P816" i="66"/>
  <c r="P815" i="66"/>
  <c r="P814" i="66"/>
  <c r="P813" i="66"/>
  <c r="P812" i="66"/>
  <c r="P811" i="66"/>
  <c r="P810" i="66"/>
  <c r="P809" i="66"/>
  <c r="P808" i="66"/>
  <c r="P807" i="66"/>
  <c r="P806" i="66"/>
  <c r="P805" i="66"/>
  <c r="P804" i="66"/>
  <c r="P803" i="66"/>
  <c r="P802" i="66"/>
  <c r="P801" i="66"/>
  <c r="P800" i="66"/>
  <c r="P799" i="66"/>
  <c r="P798" i="66"/>
  <c r="P797" i="66"/>
  <c r="P796" i="66"/>
  <c r="P795" i="66"/>
  <c r="P794" i="66"/>
  <c r="P793" i="66"/>
  <c r="P792" i="66"/>
  <c r="P791" i="66"/>
  <c r="P790" i="66"/>
  <c r="P789" i="66"/>
  <c r="P788" i="66"/>
  <c r="P787" i="66"/>
  <c r="P786" i="66"/>
  <c r="P785" i="66"/>
  <c r="P784" i="66"/>
  <c r="P783" i="66"/>
  <c r="P782" i="66"/>
  <c r="P781" i="66"/>
  <c r="P780" i="66"/>
  <c r="P779" i="66"/>
  <c r="P778" i="66"/>
  <c r="P777" i="66"/>
  <c r="P776" i="66"/>
  <c r="P775" i="66"/>
  <c r="P774" i="66"/>
  <c r="P773" i="66"/>
  <c r="P772" i="66"/>
  <c r="P771" i="66"/>
  <c r="P770" i="66"/>
  <c r="P769" i="66"/>
  <c r="P768" i="66"/>
  <c r="P767" i="66"/>
  <c r="P766" i="66"/>
  <c r="P765" i="66"/>
  <c r="P764" i="66"/>
  <c r="P763" i="66"/>
  <c r="P762" i="66"/>
  <c r="P761" i="66"/>
  <c r="P760" i="66"/>
  <c r="P759" i="66"/>
  <c r="P758" i="66"/>
  <c r="P757" i="66"/>
  <c r="P756" i="66"/>
  <c r="P755" i="66"/>
  <c r="P754" i="66"/>
  <c r="P753" i="66"/>
  <c r="P752" i="66"/>
  <c r="P751" i="66"/>
  <c r="P750" i="66"/>
  <c r="P749" i="66"/>
  <c r="P748" i="66"/>
  <c r="P747" i="66"/>
  <c r="P746" i="66"/>
  <c r="P745" i="66"/>
  <c r="P744" i="66"/>
  <c r="P743" i="66"/>
  <c r="P742" i="66"/>
  <c r="P741" i="66"/>
  <c r="P740" i="66"/>
  <c r="P739" i="66"/>
  <c r="P738" i="66"/>
  <c r="P737" i="66"/>
  <c r="P736" i="66"/>
  <c r="P735" i="66"/>
  <c r="P734" i="66"/>
  <c r="P733" i="66"/>
  <c r="P732" i="66"/>
  <c r="P731" i="66"/>
  <c r="P730" i="66"/>
  <c r="P729" i="66"/>
  <c r="P728" i="66"/>
  <c r="P727" i="66"/>
  <c r="P726" i="66"/>
  <c r="P725" i="66"/>
  <c r="P724" i="66"/>
  <c r="P723" i="66"/>
  <c r="P722" i="66"/>
  <c r="P721" i="66"/>
  <c r="P720" i="66"/>
  <c r="P719" i="66"/>
  <c r="P718" i="66"/>
  <c r="P717" i="66"/>
  <c r="P716" i="66"/>
  <c r="P715" i="66"/>
  <c r="P714" i="66"/>
  <c r="P713" i="66"/>
  <c r="P712" i="66"/>
  <c r="P711" i="66"/>
  <c r="P710" i="66"/>
  <c r="P709" i="66"/>
  <c r="P708" i="66"/>
  <c r="P707" i="66"/>
  <c r="P706" i="66"/>
  <c r="P705" i="66"/>
  <c r="P704" i="66"/>
  <c r="P703" i="66"/>
  <c r="P702" i="66"/>
  <c r="P701" i="66"/>
  <c r="P700" i="66"/>
  <c r="P699" i="66"/>
  <c r="P698" i="66"/>
  <c r="P697" i="66"/>
  <c r="P696" i="66"/>
  <c r="P695" i="66"/>
  <c r="P694" i="66"/>
  <c r="P693" i="66"/>
  <c r="P692" i="66"/>
  <c r="P691" i="66"/>
  <c r="P690" i="66"/>
  <c r="P689" i="66"/>
  <c r="P688" i="66"/>
  <c r="P687" i="66"/>
  <c r="P686" i="66"/>
  <c r="P685" i="66"/>
  <c r="P684" i="66"/>
  <c r="P683" i="66"/>
  <c r="P682" i="66"/>
  <c r="P681" i="66"/>
  <c r="P680" i="66"/>
  <c r="P679" i="66"/>
  <c r="P678" i="66"/>
  <c r="P677" i="66"/>
  <c r="P676" i="66"/>
  <c r="P675" i="66"/>
  <c r="P674" i="66"/>
  <c r="P673" i="66"/>
  <c r="P672" i="66"/>
  <c r="P671" i="66"/>
  <c r="P670" i="66"/>
  <c r="P669" i="66"/>
  <c r="P668" i="66"/>
  <c r="P667" i="66"/>
  <c r="P666" i="66"/>
  <c r="P665" i="66"/>
  <c r="P664" i="66"/>
  <c r="P663" i="66"/>
  <c r="P662" i="66"/>
  <c r="P661" i="66"/>
  <c r="P660" i="66"/>
  <c r="P659" i="66"/>
  <c r="P658" i="66"/>
  <c r="P657" i="66"/>
  <c r="P656" i="66"/>
  <c r="P655" i="66"/>
  <c r="P654" i="66"/>
  <c r="P653" i="66"/>
  <c r="P652" i="66"/>
  <c r="P651" i="66"/>
  <c r="P650" i="66"/>
  <c r="P649" i="66"/>
  <c r="P648" i="66"/>
  <c r="P647" i="66"/>
  <c r="P646" i="66"/>
  <c r="P645" i="66"/>
  <c r="P644" i="66"/>
  <c r="P643" i="66"/>
  <c r="P642" i="66"/>
  <c r="P641" i="66"/>
  <c r="P640" i="66"/>
  <c r="P639" i="66"/>
  <c r="P638" i="66"/>
  <c r="P637" i="66"/>
  <c r="P636" i="66"/>
  <c r="P635" i="66"/>
  <c r="P634" i="66"/>
  <c r="P633" i="66"/>
  <c r="P632" i="66"/>
  <c r="P631" i="66"/>
  <c r="P630" i="66"/>
  <c r="P629" i="66"/>
  <c r="P628" i="66"/>
  <c r="P627" i="66"/>
  <c r="P626" i="66"/>
  <c r="P625" i="66"/>
  <c r="P624" i="66"/>
  <c r="P623" i="66"/>
  <c r="P622" i="66"/>
  <c r="P621" i="66"/>
  <c r="P620" i="66"/>
  <c r="P619" i="66"/>
  <c r="P618" i="66"/>
  <c r="P617" i="66"/>
  <c r="P616" i="66"/>
  <c r="P615" i="66"/>
  <c r="P614" i="66"/>
  <c r="P613" i="66"/>
  <c r="P612" i="66"/>
  <c r="P611" i="66"/>
  <c r="P610" i="66"/>
  <c r="P609" i="66"/>
  <c r="P608" i="66"/>
  <c r="P607" i="66"/>
  <c r="P606" i="66"/>
  <c r="P605" i="66"/>
  <c r="P604" i="66"/>
  <c r="P603" i="66"/>
  <c r="P602" i="66"/>
  <c r="P601" i="66"/>
  <c r="P600" i="66"/>
  <c r="P599" i="66"/>
  <c r="P598" i="66"/>
  <c r="P597" i="66"/>
  <c r="P596" i="66"/>
  <c r="P595" i="66"/>
  <c r="P594" i="66"/>
  <c r="P593" i="66"/>
  <c r="P592" i="66"/>
  <c r="P591" i="66"/>
  <c r="P590" i="66"/>
  <c r="P589" i="66"/>
  <c r="P588" i="66"/>
  <c r="P587" i="66"/>
  <c r="P586" i="66"/>
  <c r="P585" i="66"/>
  <c r="P584" i="66"/>
  <c r="P583" i="66"/>
  <c r="P582" i="66"/>
  <c r="P581" i="66"/>
  <c r="P580" i="66"/>
  <c r="P579" i="66"/>
  <c r="P578" i="66"/>
  <c r="P577" i="66"/>
  <c r="P576" i="66"/>
  <c r="P575" i="66"/>
  <c r="P574" i="66"/>
  <c r="P573" i="66"/>
  <c r="P572" i="66"/>
  <c r="P571" i="66"/>
  <c r="P570" i="66"/>
  <c r="P569" i="66"/>
  <c r="P568" i="66"/>
  <c r="P567" i="66"/>
  <c r="P566" i="66"/>
  <c r="P565" i="66"/>
  <c r="P564" i="66"/>
  <c r="P563" i="66"/>
  <c r="P562" i="66"/>
  <c r="P561" i="66"/>
  <c r="P560" i="66"/>
  <c r="P559" i="66"/>
  <c r="P558" i="66"/>
  <c r="P557" i="66"/>
  <c r="P556" i="66"/>
  <c r="P555" i="66"/>
  <c r="P554" i="66"/>
  <c r="P553" i="66"/>
  <c r="P552" i="66"/>
  <c r="P551" i="66"/>
  <c r="P550" i="66"/>
  <c r="P549" i="66"/>
  <c r="P548" i="66"/>
  <c r="P547" i="66"/>
  <c r="P546" i="66"/>
  <c r="P545" i="66"/>
  <c r="P544" i="66"/>
  <c r="P543" i="66"/>
  <c r="P542" i="66"/>
  <c r="P541" i="66"/>
  <c r="P540" i="66"/>
  <c r="P539" i="66"/>
  <c r="P538" i="66"/>
  <c r="P537" i="66"/>
  <c r="P536" i="66"/>
  <c r="P535" i="66"/>
  <c r="P534" i="66"/>
  <c r="P533" i="66"/>
  <c r="P532" i="66"/>
  <c r="P531" i="66"/>
  <c r="P530" i="66"/>
  <c r="P529" i="66"/>
  <c r="P528" i="66"/>
  <c r="P527" i="66"/>
  <c r="P526" i="66"/>
  <c r="P525" i="66"/>
  <c r="P524" i="66"/>
  <c r="P523" i="66"/>
  <c r="P522" i="66"/>
  <c r="P521" i="66"/>
  <c r="P520" i="66"/>
  <c r="P519" i="66"/>
  <c r="P518" i="66"/>
  <c r="P517" i="66"/>
  <c r="P516" i="66"/>
  <c r="P515" i="66"/>
  <c r="P514" i="66"/>
  <c r="P513" i="66"/>
  <c r="P512" i="66"/>
  <c r="P511" i="66"/>
  <c r="P510" i="66"/>
  <c r="P509" i="66"/>
  <c r="P508" i="66"/>
  <c r="P507" i="66"/>
  <c r="P506" i="66"/>
  <c r="P505" i="66"/>
  <c r="P504" i="66"/>
  <c r="P503" i="66"/>
  <c r="P502" i="66"/>
  <c r="P501" i="66"/>
  <c r="P500" i="66"/>
  <c r="P499" i="66"/>
  <c r="P498" i="66"/>
  <c r="P497" i="66"/>
  <c r="P496" i="66"/>
  <c r="P495" i="66"/>
  <c r="P494" i="66"/>
  <c r="P493" i="66"/>
  <c r="P492" i="66"/>
  <c r="P491" i="66"/>
  <c r="P490" i="66"/>
  <c r="P489" i="66"/>
  <c r="P488" i="66"/>
  <c r="P487" i="66"/>
  <c r="P486" i="66"/>
  <c r="P485" i="66"/>
  <c r="P484" i="66"/>
  <c r="P483" i="66"/>
  <c r="P482" i="66"/>
  <c r="P481" i="66"/>
  <c r="P480" i="66"/>
  <c r="P479" i="66"/>
  <c r="P478" i="66"/>
  <c r="P477" i="66"/>
  <c r="P476" i="66"/>
  <c r="P475" i="66"/>
  <c r="P474" i="66"/>
  <c r="P473" i="66"/>
  <c r="P472" i="66"/>
  <c r="P471" i="66"/>
  <c r="P470" i="66"/>
  <c r="P469" i="66"/>
  <c r="P468" i="66"/>
  <c r="P467" i="66"/>
  <c r="P466" i="66"/>
  <c r="P465" i="66"/>
  <c r="P464" i="66"/>
  <c r="P463" i="66"/>
  <c r="P462" i="66"/>
  <c r="P461" i="66"/>
  <c r="P460" i="66"/>
  <c r="P459" i="66"/>
  <c r="P458" i="66"/>
  <c r="P457" i="66"/>
  <c r="P456" i="66"/>
  <c r="P455" i="66"/>
  <c r="P454" i="66"/>
  <c r="P453" i="66"/>
  <c r="P452" i="66"/>
  <c r="P451" i="66"/>
  <c r="P450" i="66"/>
  <c r="P449" i="66"/>
  <c r="P448" i="66"/>
  <c r="P447" i="66"/>
  <c r="P446" i="66"/>
  <c r="P445" i="66"/>
  <c r="P444" i="66"/>
  <c r="P443" i="66"/>
  <c r="P442" i="66"/>
  <c r="P441" i="66"/>
  <c r="P440" i="66"/>
  <c r="P439" i="66"/>
  <c r="P438" i="66"/>
  <c r="P437" i="66"/>
  <c r="P436" i="66"/>
  <c r="P435" i="66"/>
  <c r="P434" i="66"/>
  <c r="P433" i="66"/>
  <c r="P432" i="66"/>
  <c r="P431" i="66"/>
  <c r="P430" i="66"/>
  <c r="P429" i="66"/>
  <c r="P428" i="66"/>
  <c r="P427" i="66"/>
  <c r="P426" i="66"/>
  <c r="P425" i="66"/>
  <c r="P424" i="66"/>
  <c r="P423" i="66"/>
  <c r="P422" i="66"/>
  <c r="P421" i="66"/>
  <c r="P420" i="66"/>
  <c r="P419" i="66"/>
  <c r="P418" i="66"/>
  <c r="P417" i="66"/>
  <c r="P416" i="66"/>
  <c r="P415" i="66"/>
  <c r="P414" i="66"/>
  <c r="P413" i="66"/>
  <c r="P412" i="66"/>
  <c r="P411" i="66"/>
  <c r="P410" i="66"/>
  <c r="P409" i="66"/>
  <c r="P408" i="66"/>
  <c r="P407" i="66"/>
  <c r="P406" i="66"/>
  <c r="P405" i="66"/>
  <c r="P404" i="66"/>
  <c r="P403" i="66"/>
  <c r="P402" i="66"/>
  <c r="P401" i="66"/>
  <c r="P400" i="66"/>
  <c r="P399" i="66"/>
  <c r="P398" i="66"/>
  <c r="P397" i="66"/>
  <c r="P396" i="66"/>
  <c r="P395" i="66"/>
  <c r="P394" i="66"/>
  <c r="P393" i="66"/>
  <c r="P392" i="66"/>
  <c r="P391" i="66"/>
  <c r="P390" i="66"/>
  <c r="P389" i="66"/>
  <c r="P388" i="66"/>
  <c r="P387" i="66"/>
  <c r="P386" i="66"/>
  <c r="P385" i="66"/>
  <c r="P384" i="66"/>
  <c r="P383" i="66"/>
  <c r="P382" i="66"/>
  <c r="P381" i="66"/>
  <c r="P380" i="66"/>
  <c r="P379" i="66"/>
  <c r="P378" i="66"/>
  <c r="P377" i="66"/>
  <c r="P376" i="66"/>
  <c r="P375" i="66"/>
  <c r="P374" i="66"/>
  <c r="P373" i="66"/>
  <c r="P372" i="66"/>
  <c r="P371" i="66"/>
  <c r="P370" i="66"/>
  <c r="P369" i="66"/>
  <c r="P368" i="66"/>
  <c r="P367" i="66"/>
  <c r="P366" i="66"/>
  <c r="P365" i="66"/>
  <c r="P364" i="66"/>
  <c r="P363" i="66"/>
  <c r="P362" i="66"/>
  <c r="P361" i="66"/>
  <c r="P360" i="66"/>
  <c r="P359" i="66"/>
  <c r="P358" i="66"/>
  <c r="P357" i="66"/>
  <c r="P356" i="66"/>
  <c r="P355" i="66"/>
  <c r="P354" i="66"/>
  <c r="P353" i="66"/>
  <c r="P352" i="66"/>
  <c r="P351" i="66"/>
  <c r="P350" i="66"/>
  <c r="P349" i="66"/>
  <c r="P348" i="66"/>
  <c r="P347" i="66"/>
  <c r="P346" i="66"/>
  <c r="P345" i="66"/>
  <c r="P344" i="66"/>
  <c r="P343" i="66"/>
  <c r="P342" i="66"/>
  <c r="P341" i="66"/>
  <c r="P340" i="66"/>
  <c r="P339" i="66"/>
  <c r="P338" i="66"/>
  <c r="P337" i="66"/>
  <c r="P336" i="66"/>
  <c r="P335" i="66"/>
  <c r="P334" i="66"/>
  <c r="P333" i="66"/>
  <c r="P332" i="66"/>
  <c r="P331" i="66"/>
  <c r="P330" i="66"/>
  <c r="P329" i="66"/>
  <c r="P328" i="66"/>
  <c r="P327" i="66"/>
  <c r="P326" i="66"/>
  <c r="P325" i="66"/>
  <c r="P324" i="66"/>
  <c r="P323" i="66"/>
  <c r="P322" i="66"/>
  <c r="P321" i="66"/>
  <c r="P320" i="66"/>
  <c r="P319" i="66"/>
  <c r="P318" i="66"/>
  <c r="P317" i="66"/>
  <c r="P316" i="66"/>
  <c r="P315" i="66"/>
  <c r="P314" i="66"/>
  <c r="P313" i="66"/>
  <c r="P312" i="66"/>
  <c r="P311" i="66"/>
  <c r="P310" i="66"/>
  <c r="P309" i="66"/>
  <c r="P308" i="66"/>
  <c r="P307" i="66"/>
  <c r="P306" i="66"/>
  <c r="P305" i="66"/>
  <c r="P304" i="66"/>
  <c r="P303" i="66"/>
  <c r="P302" i="66"/>
  <c r="P301" i="66"/>
  <c r="P300" i="66"/>
  <c r="P299" i="66"/>
  <c r="P298" i="66"/>
  <c r="P297" i="66"/>
  <c r="P296" i="66"/>
  <c r="P295" i="66"/>
  <c r="P294" i="66"/>
  <c r="P293" i="66"/>
  <c r="P292" i="66"/>
  <c r="P291" i="66"/>
  <c r="P290" i="66"/>
  <c r="P289" i="66"/>
  <c r="P288" i="66"/>
  <c r="P287" i="66"/>
  <c r="P286" i="66"/>
  <c r="P285" i="66"/>
  <c r="P284" i="66"/>
  <c r="P283" i="66"/>
  <c r="P282" i="66"/>
  <c r="P281" i="66"/>
  <c r="P280" i="66"/>
  <c r="P279" i="66"/>
  <c r="P278" i="66"/>
  <c r="P277" i="66"/>
  <c r="P276" i="66"/>
  <c r="P275" i="66"/>
  <c r="P274" i="66"/>
  <c r="P273" i="66"/>
  <c r="P272" i="66"/>
  <c r="P271" i="66"/>
  <c r="P270" i="66"/>
  <c r="P269" i="66"/>
  <c r="P268" i="66"/>
  <c r="P267" i="66"/>
  <c r="P266" i="66"/>
  <c r="P265" i="66"/>
  <c r="P264" i="66"/>
  <c r="P263" i="66"/>
  <c r="P262" i="66"/>
  <c r="P261" i="66"/>
  <c r="P260" i="66"/>
  <c r="P259" i="66"/>
  <c r="P258" i="66"/>
  <c r="P257" i="66"/>
  <c r="P256" i="66"/>
  <c r="P255" i="66"/>
  <c r="P254" i="66"/>
  <c r="P253" i="66"/>
  <c r="P252" i="66"/>
  <c r="P251" i="66"/>
  <c r="P250" i="66"/>
  <c r="P249" i="66"/>
  <c r="P248" i="66"/>
  <c r="P247" i="66"/>
  <c r="P246" i="66"/>
  <c r="P245" i="66"/>
  <c r="P244" i="66"/>
  <c r="P243" i="66"/>
  <c r="P242" i="66"/>
  <c r="P241" i="66"/>
  <c r="P240" i="66"/>
  <c r="P239" i="66"/>
  <c r="P238" i="66"/>
  <c r="P237" i="66"/>
  <c r="P236" i="66"/>
  <c r="P235" i="66"/>
  <c r="P234" i="66"/>
  <c r="P233" i="66"/>
  <c r="P232" i="66"/>
  <c r="P231" i="66"/>
  <c r="P230" i="66"/>
  <c r="P229" i="66"/>
  <c r="P228" i="66"/>
  <c r="P227" i="66"/>
  <c r="P226" i="66"/>
  <c r="P225" i="66"/>
  <c r="P224" i="66"/>
  <c r="P223" i="66"/>
  <c r="P222" i="66"/>
  <c r="P221" i="66"/>
  <c r="P220" i="66"/>
  <c r="P219" i="66"/>
  <c r="P218" i="66"/>
  <c r="P217" i="66"/>
  <c r="P216" i="66"/>
  <c r="P215" i="66"/>
  <c r="P214" i="66"/>
  <c r="P213" i="66"/>
  <c r="P212" i="66"/>
  <c r="P211" i="66"/>
  <c r="P210" i="66"/>
  <c r="P209" i="66"/>
  <c r="P208" i="66"/>
  <c r="P207" i="66"/>
  <c r="P206" i="66"/>
  <c r="P205" i="66"/>
  <c r="P204" i="66"/>
  <c r="P203" i="66"/>
  <c r="P202" i="66"/>
  <c r="P201" i="66"/>
  <c r="P200" i="66"/>
  <c r="P199" i="66"/>
  <c r="P198" i="66"/>
  <c r="P197" i="66"/>
  <c r="P196" i="66"/>
  <c r="P195" i="66"/>
  <c r="P194" i="66"/>
  <c r="P193" i="66"/>
  <c r="P192" i="66"/>
  <c r="P191" i="66"/>
  <c r="P190" i="66"/>
  <c r="P189" i="66"/>
  <c r="P188" i="66"/>
  <c r="P187" i="66"/>
  <c r="P186" i="66"/>
  <c r="P185" i="66"/>
  <c r="P184" i="66"/>
  <c r="P183" i="66"/>
  <c r="P182" i="66"/>
  <c r="P181" i="66"/>
  <c r="P180" i="66"/>
  <c r="P179" i="66"/>
  <c r="P178" i="66"/>
  <c r="P177" i="66"/>
  <c r="P176" i="66"/>
  <c r="P175" i="66"/>
  <c r="P174" i="66"/>
  <c r="P173" i="66"/>
  <c r="P172" i="66"/>
  <c r="P171" i="66"/>
  <c r="P170" i="66"/>
  <c r="P169" i="66"/>
  <c r="P168" i="66"/>
  <c r="P167" i="66"/>
  <c r="P166" i="66"/>
  <c r="P165" i="66"/>
  <c r="P164" i="66"/>
  <c r="P163" i="66"/>
  <c r="P162" i="66"/>
  <c r="P161" i="66"/>
  <c r="P160" i="66"/>
  <c r="P159" i="66"/>
  <c r="P158" i="66"/>
  <c r="P157" i="66"/>
  <c r="P156" i="66"/>
  <c r="P155" i="66"/>
  <c r="P154" i="66"/>
  <c r="P153" i="66"/>
  <c r="P152" i="66"/>
  <c r="P151" i="66"/>
  <c r="P150" i="66"/>
  <c r="P149" i="66"/>
  <c r="P148" i="66"/>
  <c r="P147" i="66"/>
  <c r="P146" i="66"/>
  <c r="P145" i="66"/>
  <c r="P144" i="66"/>
  <c r="P143" i="66"/>
  <c r="P142" i="66"/>
  <c r="P141" i="66"/>
  <c r="P140" i="66"/>
  <c r="P139" i="66"/>
  <c r="P138" i="66"/>
  <c r="P137" i="66"/>
  <c r="P136" i="66"/>
  <c r="P135" i="66"/>
  <c r="P134" i="66"/>
  <c r="P133" i="66"/>
  <c r="P132" i="66"/>
  <c r="P131" i="66"/>
  <c r="P130" i="66"/>
  <c r="P129" i="66"/>
  <c r="P128" i="66"/>
  <c r="P127" i="66"/>
  <c r="P126" i="66"/>
  <c r="P125" i="66"/>
  <c r="P124" i="66"/>
  <c r="P123" i="66"/>
  <c r="P122" i="66"/>
  <c r="P121" i="66"/>
  <c r="P120" i="66"/>
  <c r="P119" i="66"/>
  <c r="P118" i="66"/>
  <c r="P117" i="66"/>
  <c r="P116" i="66"/>
  <c r="P115" i="66"/>
  <c r="P114" i="66"/>
  <c r="P113" i="66"/>
  <c r="P112" i="66"/>
  <c r="P111" i="66"/>
  <c r="P110" i="66"/>
  <c r="P109" i="66"/>
  <c r="P108" i="66"/>
  <c r="P107" i="66"/>
  <c r="P106" i="66"/>
  <c r="P105" i="66"/>
  <c r="P104" i="66"/>
  <c r="P103" i="66"/>
  <c r="P102" i="66"/>
  <c r="P101" i="66"/>
  <c r="P100" i="66"/>
  <c r="P99" i="66"/>
  <c r="P98" i="66"/>
  <c r="P97" i="66"/>
  <c r="P96" i="66"/>
  <c r="P95" i="66"/>
  <c r="P94" i="66"/>
  <c r="P93" i="66"/>
  <c r="P92" i="66"/>
  <c r="P91" i="66"/>
  <c r="P90" i="66"/>
  <c r="P89" i="66"/>
  <c r="P88" i="66"/>
  <c r="P87" i="66"/>
  <c r="P86" i="66"/>
  <c r="P85" i="66"/>
  <c r="P84" i="66"/>
  <c r="P83" i="66"/>
  <c r="P82" i="66"/>
  <c r="P81" i="66"/>
  <c r="P80" i="66"/>
  <c r="P79" i="66"/>
  <c r="P78" i="66"/>
  <c r="P77" i="66"/>
  <c r="P76" i="66"/>
  <c r="P75" i="66"/>
  <c r="P74" i="66"/>
  <c r="P73" i="66"/>
  <c r="P72" i="66"/>
  <c r="P71" i="66"/>
  <c r="P70" i="66"/>
  <c r="P69" i="66"/>
  <c r="P68" i="66"/>
  <c r="P67" i="66"/>
  <c r="P66" i="66"/>
  <c r="P65" i="66"/>
  <c r="P64" i="66"/>
  <c r="P63" i="66"/>
  <c r="P62" i="66"/>
  <c r="P61" i="66"/>
  <c r="P60" i="66"/>
  <c r="P59" i="66"/>
  <c r="P58" i="66"/>
  <c r="P57" i="66"/>
  <c r="P56" i="66"/>
  <c r="P55" i="66"/>
  <c r="P54" i="66"/>
  <c r="P53" i="66"/>
  <c r="P52" i="66"/>
  <c r="P51" i="66"/>
  <c r="P50" i="66"/>
  <c r="P49" i="66"/>
  <c r="P48" i="66"/>
  <c r="P47" i="66"/>
  <c r="P46" i="66"/>
  <c r="P45" i="66"/>
  <c r="P44" i="66"/>
  <c r="P43" i="66"/>
  <c r="P42" i="66"/>
  <c r="P41" i="66"/>
  <c r="P40" i="66"/>
  <c r="P39" i="66"/>
  <c r="P38" i="66"/>
  <c r="P37" i="66"/>
  <c r="P36" i="66"/>
  <c r="P35" i="66"/>
  <c r="P34" i="66"/>
  <c r="P33" i="66"/>
  <c r="P32" i="66"/>
  <c r="P31" i="66"/>
  <c r="P30" i="66"/>
  <c r="P29" i="66"/>
  <c r="P28" i="66"/>
  <c r="P27" i="66"/>
  <c r="P26" i="66"/>
  <c r="P25" i="66"/>
  <c r="P24" i="66"/>
  <c r="P23" i="66"/>
  <c r="P22" i="66"/>
  <c r="P21" i="66"/>
  <c r="P20" i="66"/>
  <c r="P19" i="66"/>
  <c r="P18" i="66"/>
  <c r="P17" i="66"/>
  <c r="P16" i="66"/>
  <c r="P15" i="66"/>
  <c r="P14" i="66"/>
  <c r="P13" i="66"/>
  <c r="P12" i="66"/>
  <c r="P11" i="66"/>
  <c r="P10" i="66"/>
  <c r="P9" i="66"/>
  <c r="P8" i="66"/>
  <c r="P7" i="66"/>
  <c r="P6" i="66"/>
  <c r="P5" i="66"/>
  <c r="P4" i="66"/>
  <c r="F2004" i="66"/>
  <c r="F2003" i="66"/>
  <c r="F2002" i="66"/>
  <c r="F2001" i="66"/>
  <c r="F2000" i="66"/>
  <c r="F1999" i="66"/>
  <c r="F1998" i="66"/>
  <c r="F1997" i="66"/>
  <c r="F1996" i="66"/>
  <c r="F1995" i="66"/>
  <c r="F1994" i="66"/>
  <c r="F1993" i="66"/>
  <c r="F1992" i="66"/>
  <c r="F1991" i="66"/>
  <c r="F1990" i="66"/>
  <c r="F1989" i="66"/>
  <c r="F1988" i="66"/>
  <c r="F1987" i="66"/>
  <c r="F1986" i="66"/>
  <c r="F1985" i="66"/>
  <c r="F1984" i="66"/>
  <c r="F1983" i="66"/>
  <c r="F1982" i="66"/>
  <c r="F1981" i="66"/>
  <c r="F1980" i="66"/>
  <c r="F1979" i="66"/>
  <c r="F1978" i="66"/>
  <c r="F1977" i="66"/>
  <c r="F1976" i="66"/>
  <c r="F1975" i="66"/>
  <c r="F1974" i="66"/>
  <c r="F1973" i="66"/>
  <c r="F1972" i="66"/>
  <c r="F1971" i="66"/>
  <c r="F1970" i="66"/>
  <c r="F1969" i="66"/>
  <c r="F1968" i="66"/>
  <c r="F1967" i="66"/>
  <c r="F1966" i="66"/>
  <c r="F1965" i="66"/>
  <c r="F1964" i="66"/>
  <c r="F1963" i="66"/>
  <c r="F1962" i="66"/>
  <c r="F1961" i="66"/>
  <c r="F1960" i="66"/>
  <c r="F1959" i="66"/>
  <c r="F1958" i="66"/>
  <c r="F1957" i="66"/>
  <c r="F1956" i="66"/>
  <c r="F1955" i="66"/>
  <c r="F1954" i="66"/>
  <c r="F1953" i="66"/>
  <c r="F1952" i="66"/>
  <c r="F1951" i="66"/>
  <c r="F1950" i="66"/>
  <c r="F1949" i="66"/>
  <c r="F1948" i="66"/>
  <c r="F1947" i="66"/>
  <c r="F1946" i="66"/>
  <c r="F1945" i="66"/>
  <c r="F1944" i="66"/>
  <c r="F1943" i="66"/>
  <c r="F1942" i="66"/>
  <c r="F1941" i="66"/>
  <c r="F1940" i="66"/>
  <c r="F1939" i="66"/>
  <c r="F1938" i="66"/>
  <c r="F1937" i="66"/>
  <c r="F1936" i="66"/>
  <c r="F1935" i="66"/>
  <c r="F1934" i="66"/>
  <c r="F1933" i="66"/>
  <c r="F1932" i="66"/>
  <c r="F1931" i="66"/>
  <c r="F1930" i="66"/>
  <c r="F1929" i="66"/>
  <c r="F1928" i="66"/>
  <c r="F1927" i="66"/>
  <c r="F1926" i="66"/>
  <c r="F1925" i="66"/>
  <c r="F1924" i="66"/>
  <c r="F1923" i="66"/>
  <c r="F1922" i="66"/>
  <c r="F1921" i="66"/>
  <c r="F1920" i="66"/>
  <c r="F1919" i="66"/>
  <c r="F1918" i="66"/>
  <c r="F1917" i="66"/>
  <c r="F1916" i="66"/>
  <c r="F1915" i="66"/>
  <c r="F1914" i="66"/>
  <c r="F1913" i="66"/>
  <c r="F1912" i="66"/>
  <c r="F1911" i="66"/>
  <c r="F1910" i="66"/>
  <c r="F1909" i="66"/>
  <c r="F1908" i="66"/>
  <c r="F1907" i="66"/>
  <c r="F1906" i="66"/>
  <c r="F1905" i="66"/>
  <c r="F1904" i="66"/>
  <c r="F1903" i="66"/>
  <c r="F1902" i="66"/>
  <c r="F1901" i="66"/>
  <c r="F1900" i="66"/>
  <c r="F1899" i="66"/>
  <c r="F1898" i="66"/>
  <c r="F1897" i="66"/>
  <c r="F1896" i="66"/>
  <c r="F1895" i="66"/>
  <c r="F1894" i="66"/>
  <c r="F1893" i="66"/>
  <c r="F1892" i="66"/>
  <c r="F1891" i="66"/>
  <c r="F1890" i="66"/>
  <c r="F1889" i="66"/>
  <c r="F1888" i="66"/>
  <c r="F1887" i="66"/>
  <c r="F1886" i="66"/>
  <c r="F1885" i="66"/>
  <c r="F1884" i="66"/>
  <c r="F1883" i="66"/>
  <c r="F1882" i="66"/>
  <c r="F1881" i="66"/>
  <c r="F1880" i="66"/>
  <c r="F1879" i="66"/>
  <c r="F1878" i="66"/>
  <c r="F1877" i="66"/>
  <c r="F1876" i="66"/>
  <c r="F1875" i="66"/>
  <c r="F1874" i="66"/>
  <c r="F1873" i="66"/>
  <c r="F1872" i="66"/>
  <c r="F1871" i="66"/>
  <c r="F1870" i="66"/>
  <c r="F1869" i="66"/>
  <c r="F1868" i="66"/>
  <c r="F1867" i="66"/>
  <c r="F1866" i="66"/>
  <c r="F1865" i="66"/>
  <c r="F1864" i="66"/>
  <c r="F1863" i="66"/>
  <c r="F1862" i="66"/>
  <c r="F1861" i="66"/>
  <c r="F1860" i="66"/>
  <c r="F1859" i="66"/>
  <c r="F1858" i="66"/>
  <c r="F1857" i="66"/>
  <c r="F1856" i="66"/>
  <c r="F1855" i="66"/>
  <c r="F1854" i="66"/>
  <c r="F1853" i="66"/>
  <c r="F1852" i="66"/>
  <c r="F1851" i="66"/>
  <c r="F1850" i="66"/>
  <c r="F1849" i="66"/>
  <c r="F1848" i="66"/>
  <c r="F1847" i="66"/>
  <c r="F1846" i="66"/>
  <c r="F1845" i="66"/>
  <c r="F1844" i="66"/>
  <c r="F1843" i="66"/>
  <c r="F1842" i="66"/>
  <c r="F1841" i="66"/>
  <c r="F1840" i="66"/>
  <c r="F1839" i="66"/>
  <c r="F1838" i="66"/>
  <c r="F1837" i="66"/>
  <c r="F1836" i="66"/>
  <c r="F1835" i="66"/>
  <c r="F1834" i="66"/>
  <c r="F1833" i="66"/>
  <c r="F1832" i="66"/>
  <c r="F1831" i="66"/>
  <c r="F1830" i="66"/>
  <c r="F1829" i="66"/>
  <c r="F1828" i="66"/>
  <c r="F1827" i="66"/>
  <c r="F1826" i="66"/>
  <c r="F1825" i="66"/>
  <c r="F1824" i="66"/>
  <c r="F1823" i="66"/>
  <c r="F1822" i="66"/>
  <c r="F1821" i="66"/>
  <c r="F1820" i="66"/>
  <c r="F1819" i="66"/>
  <c r="F1818" i="66"/>
  <c r="F1817" i="66"/>
  <c r="F1816" i="66"/>
  <c r="F1815" i="66"/>
  <c r="F1814" i="66"/>
  <c r="F1813" i="66"/>
  <c r="F1812" i="66"/>
  <c r="F1811" i="66"/>
  <c r="F1810" i="66"/>
  <c r="F1809" i="66"/>
  <c r="F1808" i="66"/>
  <c r="F1807" i="66"/>
  <c r="F1806" i="66"/>
  <c r="F1805" i="66"/>
  <c r="F1804" i="66"/>
  <c r="F1803" i="66"/>
  <c r="F1802" i="66"/>
  <c r="F1801" i="66"/>
  <c r="F1800" i="66"/>
  <c r="F1799" i="66"/>
  <c r="F1798" i="66"/>
  <c r="F1797" i="66"/>
  <c r="F1796" i="66"/>
  <c r="F1795" i="66"/>
  <c r="F1794" i="66"/>
  <c r="F1793" i="66"/>
  <c r="F1792" i="66"/>
  <c r="F1791" i="66"/>
  <c r="F1790" i="66"/>
  <c r="F1789" i="66"/>
  <c r="F1788" i="66"/>
  <c r="F1787" i="66"/>
  <c r="F1786" i="66"/>
  <c r="F1785" i="66"/>
  <c r="F1784" i="66"/>
  <c r="F1783" i="66"/>
  <c r="F1782" i="66"/>
  <c r="F1781" i="66"/>
  <c r="F1780" i="66"/>
  <c r="F1779" i="66"/>
  <c r="F1778" i="66"/>
  <c r="F1777" i="66"/>
  <c r="F1776" i="66"/>
  <c r="F1775" i="66"/>
  <c r="F1774" i="66"/>
  <c r="F1773" i="66"/>
  <c r="F1772" i="66"/>
  <c r="F1771" i="66"/>
  <c r="F1770" i="66"/>
  <c r="F1769" i="66"/>
  <c r="F1768" i="66"/>
  <c r="F1767" i="66"/>
  <c r="F1766" i="66"/>
  <c r="F1765" i="66"/>
  <c r="F1764" i="66"/>
  <c r="F1763" i="66"/>
  <c r="F1762" i="66"/>
  <c r="F1761" i="66"/>
  <c r="F1760" i="66"/>
  <c r="F1759" i="66"/>
  <c r="F1758" i="66"/>
  <c r="F1757" i="66"/>
  <c r="F1756" i="66"/>
  <c r="F1755" i="66"/>
  <c r="F1754" i="66"/>
  <c r="F1753" i="66"/>
  <c r="F1752" i="66"/>
  <c r="F1751" i="66"/>
  <c r="F1750" i="66"/>
  <c r="F1749" i="66"/>
  <c r="F1748" i="66"/>
  <c r="F1747" i="66"/>
  <c r="F1746" i="66"/>
  <c r="F1745" i="66"/>
  <c r="F1744" i="66"/>
  <c r="F1743" i="66"/>
  <c r="F1742" i="66"/>
  <c r="F1741" i="66"/>
  <c r="F1740" i="66"/>
  <c r="F1739" i="66"/>
  <c r="F1738" i="66"/>
  <c r="F1737" i="66"/>
  <c r="F1736" i="66"/>
  <c r="F1735" i="66"/>
  <c r="F1734" i="66"/>
  <c r="F1733" i="66"/>
  <c r="F1732" i="66"/>
  <c r="F1731" i="66"/>
  <c r="F1730" i="66"/>
  <c r="F1729" i="66"/>
  <c r="F1728" i="66"/>
  <c r="F1727" i="66"/>
  <c r="F1726" i="66"/>
  <c r="F1725" i="66"/>
  <c r="F1724" i="66"/>
  <c r="F1723" i="66"/>
  <c r="F1722" i="66"/>
  <c r="F1721" i="66"/>
  <c r="F1720" i="66"/>
  <c r="F1719" i="66"/>
  <c r="F1718" i="66"/>
  <c r="F1717" i="66"/>
  <c r="F1716" i="66"/>
  <c r="F1715" i="66"/>
  <c r="F1714" i="66"/>
  <c r="F1713" i="66"/>
  <c r="F1712" i="66"/>
  <c r="F1711" i="66"/>
  <c r="F1710" i="66"/>
  <c r="F1709" i="66"/>
  <c r="F1708" i="66"/>
  <c r="F1707" i="66"/>
  <c r="F1706" i="66"/>
  <c r="F1705" i="66"/>
  <c r="F1704" i="66"/>
  <c r="F1703" i="66"/>
  <c r="F1702" i="66"/>
  <c r="F1701" i="66"/>
  <c r="F1700" i="66"/>
  <c r="F1699" i="66"/>
  <c r="F1698" i="66"/>
  <c r="F1697" i="66"/>
  <c r="F1696" i="66"/>
  <c r="F1695" i="66"/>
  <c r="F1694" i="66"/>
  <c r="F1693" i="66"/>
  <c r="F1692" i="66"/>
  <c r="F1691" i="66"/>
  <c r="F1690" i="66"/>
  <c r="F1689" i="66"/>
  <c r="F1688" i="66"/>
  <c r="F1687" i="66"/>
  <c r="F1686" i="66"/>
  <c r="F1685" i="66"/>
  <c r="F1684" i="66"/>
  <c r="F1683" i="66"/>
  <c r="F1682" i="66"/>
  <c r="F1681" i="66"/>
  <c r="F1680" i="66"/>
  <c r="F1679" i="66"/>
  <c r="F1678" i="66"/>
  <c r="F1677" i="66"/>
  <c r="F1676" i="66"/>
  <c r="F1675" i="66"/>
  <c r="F1674" i="66"/>
  <c r="F1673" i="66"/>
  <c r="F1672" i="66"/>
  <c r="F1671" i="66"/>
  <c r="F1670" i="66"/>
  <c r="F1669" i="66"/>
  <c r="F1668" i="66"/>
  <c r="F1667" i="66"/>
  <c r="F1666" i="66"/>
  <c r="F1665" i="66"/>
  <c r="F1664" i="66"/>
  <c r="F1663" i="66"/>
  <c r="F1662" i="66"/>
  <c r="F1661" i="66"/>
  <c r="F1660" i="66"/>
  <c r="F1659" i="66"/>
  <c r="F1658" i="66"/>
  <c r="F1657" i="66"/>
  <c r="F1656" i="66"/>
  <c r="F1655" i="66"/>
  <c r="F1654" i="66"/>
  <c r="F1653" i="66"/>
  <c r="F1652" i="66"/>
  <c r="F1651" i="66"/>
  <c r="F1650" i="66"/>
  <c r="F1649" i="66"/>
  <c r="F1648" i="66"/>
  <c r="F1647" i="66"/>
  <c r="F1646" i="66"/>
  <c r="F1645" i="66"/>
  <c r="F1644" i="66"/>
  <c r="F1643" i="66"/>
  <c r="F1642" i="66"/>
  <c r="F1641" i="66"/>
  <c r="F1640" i="66"/>
  <c r="F1639" i="66"/>
  <c r="F1638" i="66"/>
  <c r="F1637" i="66"/>
  <c r="F1636" i="66"/>
  <c r="F1635" i="66"/>
  <c r="F1634" i="66"/>
  <c r="F1633" i="66"/>
  <c r="F1632" i="66"/>
  <c r="F1631" i="66"/>
  <c r="F1630" i="66"/>
  <c r="F1629" i="66"/>
  <c r="F1628" i="66"/>
  <c r="F1627" i="66"/>
  <c r="F1626" i="66"/>
  <c r="F1625" i="66"/>
  <c r="F1624" i="66"/>
  <c r="F1623" i="66"/>
  <c r="F1622" i="66"/>
  <c r="F1621" i="66"/>
  <c r="F1620" i="66"/>
  <c r="F1619" i="66"/>
  <c r="F1618" i="66"/>
  <c r="F1617" i="66"/>
  <c r="F1616" i="66"/>
  <c r="F1615" i="66"/>
  <c r="F1614" i="66"/>
  <c r="F1613" i="66"/>
  <c r="F1612" i="66"/>
  <c r="F1611" i="66"/>
  <c r="F1610" i="66"/>
  <c r="F1609" i="66"/>
  <c r="F1608" i="66"/>
  <c r="F1607" i="66"/>
  <c r="F1606" i="66"/>
  <c r="F1605" i="66"/>
  <c r="F1604" i="66"/>
  <c r="F1603" i="66"/>
  <c r="F1602" i="66"/>
  <c r="F1601" i="66"/>
  <c r="F1600" i="66"/>
  <c r="F1599" i="66"/>
  <c r="F1598" i="66"/>
  <c r="F1597" i="66"/>
  <c r="F1596" i="66"/>
  <c r="F1595" i="66"/>
  <c r="F1594" i="66"/>
  <c r="F1593" i="66"/>
  <c r="F1592" i="66"/>
  <c r="F1591" i="66"/>
  <c r="F1590" i="66"/>
  <c r="F1589" i="66"/>
  <c r="F1588" i="66"/>
  <c r="F1587" i="66"/>
  <c r="F1586" i="66"/>
  <c r="F1585" i="66"/>
  <c r="F1584" i="66"/>
  <c r="F1583" i="66"/>
  <c r="F1582" i="66"/>
  <c r="F1581" i="66"/>
  <c r="F1580" i="66"/>
  <c r="F1579" i="66"/>
  <c r="F1578" i="66"/>
  <c r="F1577" i="66"/>
  <c r="F1576" i="66"/>
  <c r="F1575" i="66"/>
  <c r="F1574" i="66"/>
  <c r="F1573" i="66"/>
  <c r="F1572" i="66"/>
  <c r="F1571" i="66"/>
  <c r="F1570" i="66"/>
  <c r="F1569" i="66"/>
  <c r="F1568" i="66"/>
  <c r="F1567" i="66"/>
  <c r="F1566" i="66"/>
  <c r="F1565" i="66"/>
  <c r="F1564" i="66"/>
  <c r="F1563" i="66"/>
  <c r="F1562" i="66"/>
  <c r="F1561" i="66"/>
  <c r="F1560" i="66"/>
  <c r="F1559" i="66"/>
  <c r="F1558" i="66"/>
  <c r="F1557" i="66"/>
  <c r="F1556" i="66"/>
  <c r="F1555" i="66"/>
  <c r="F1554" i="66"/>
  <c r="F1553" i="66"/>
  <c r="F1552" i="66"/>
  <c r="F1551" i="66"/>
  <c r="F1550" i="66"/>
  <c r="F1549" i="66"/>
  <c r="F1548" i="66"/>
  <c r="F1547" i="66"/>
  <c r="F1546" i="66"/>
  <c r="F1545" i="66"/>
  <c r="F1544" i="66"/>
  <c r="F1543" i="66"/>
  <c r="F1542" i="66"/>
  <c r="F1541" i="66"/>
  <c r="F1540" i="66"/>
  <c r="F1539" i="66"/>
  <c r="F1538" i="66"/>
  <c r="F1537" i="66"/>
  <c r="F1536" i="66"/>
  <c r="F1535" i="66"/>
  <c r="F1534" i="66"/>
  <c r="F1533" i="66"/>
  <c r="F1532" i="66"/>
  <c r="F1531" i="66"/>
  <c r="F1530" i="66"/>
  <c r="F1529" i="66"/>
  <c r="F1528" i="66"/>
  <c r="F1527" i="66"/>
  <c r="F1526" i="66"/>
  <c r="F1525" i="66"/>
  <c r="F1524" i="66"/>
  <c r="F1523" i="66"/>
  <c r="F1522" i="66"/>
  <c r="F1521" i="66"/>
  <c r="F1520" i="66"/>
  <c r="F1519" i="66"/>
  <c r="F1518" i="66"/>
  <c r="F1517" i="66"/>
  <c r="F1516" i="66"/>
  <c r="F1515" i="66"/>
  <c r="F1514" i="66"/>
  <c r="F1513" i="66"/>
  <c r="F1512" i="66"/>
  <c r="F1511" i="66"/>
  <c r="F1510" i="66"/>
  <c r="F1509" i="66"/>
  <c r="F1508" i="66"/>
  <c r="F1507" i="66"/>
  <c r="F1506" i="66"/>
  <c r="F1505" i="66"/>
  <c r="F1504" i="66"/>
  <c r="F1503" i="66"/>
  <c r="F1502" i="66"/>
  <c r="F1501" i="66"/>
  <c r="F1500" i="66"/>
  <c r="F1499" i="66"/>
  <c r="F1498" i="66"/>
  <c r="F1497" i="66"/>
  <c r="F1496" i="66"/>
  <c r="F1495" i="66"/>
  <c r="F1494" i="66"/>
  <c r="F1493" i="66"/>
  <c r="F1492" i="66"/>
  <c r="F1491" i="66"/>
  <c r="F1490" i="66"/>
  <c r="F1489" i="66"/>
  <c r="F1488" i="66"/>
  <c r="F1487" i="66"/>
  <c r="F1486" i="66"/>
  <c r="F1485" i="66"/>
  <c r="F1484" i="66"/>
  <c r="F1483" i="66"/>
  <c r="F1482" i="66"/>
  <c r="F1481" i="66"/>
  <c r="F1480" i="66"/>
  <c r="F1479" i="66"/>
  <c r="F1478" i="66"/>
  <c r="F1477" i="66"/>
  <c r="F1476" i="66"/>
  <c r="F1475" i="66"/>
  <c r="F1474" i="66"/>
  <c r="F1473" i="66"/>
  <c r="F1472" i="66"/>
  <c r="F1471" i="66"/>
  <c r="F1470" i="66"/>
  <c r="F1469" i="66"/>
  <c r="F1468" i="66"/>
  <c r="F1467" i="66"/>
  <c r="F1466" i="66"/>
  <c r="F1465" i="66"/>
  <c r="F1464" i="66"/>
  <c r="F1463" i="66"/>
  <c r="F1462" i="66"/>
  <c r="F1461" i="66"/>
  <c r="F1460" i="66"/>
  <c r="F1459" i="66"/>
  <c r="F1458" i="66"/>
  <c r="F1457" i="66"/>
  <c r="F1456" i="66"/>
  <c r="F1455" i="66"/>
  <c r="F1454" i="66"/>
  <c r="F1453" i="66"/>
  <c r="F1452" i="66"/>
  <c r="F1451" i="66"/>
  <c r="F1450" i="66"/>
  <c r="F1449" i="66"/>
  <c r="F1448" i="66"/>
  <c r="F1447" i="66"/>
  <c r="F1446" i="66"/>
  <c r="F1445" i="66"/>
  <c r="F1444" i="66"/>
  <c r="F1443" i="66"/>
  <c r="F1442" i="66"/>
  <c r="F1441" i="66"/>
  <c r="F1440" i="66"/>
  <c r="F1439" i="66"/>
  <c r="F1438" i="66"/>
  <c r="F1437" i="66"/>
  <c r="F1436" i="66"/>
  <c r="F1435" i="66"/>
  <c r="F1434" i="66"/>
  <c r="F1433" i="66"/>
  <c r="F1432" i="66"/>
  <c r="F1431" i="66"/>
  <c r="F1430" i="66"/>
  <c r="F1429" i="66"/>
  <c r="F1428" i="66"/>
  <c r="F1427" i="66"/>
  <c r="F1426" i="66"/>
  <c r="F1425" i="66"/>
  <c r="F1424" i="66"/>
  <c r="F1423" i="66"/>
  <c r="F1422" i="66"/>
  <c r="F1421" i="66"/>
  <c r="F1420" i="66"/>
  <c r="F1419" i="66"/>
  <c r="F1418" i="66"/>
  <c r="F1417" i="66"/>
  <c r="F1416" i="66"/>
  <c r="F1415" i="66"/>
  <c r="F1414" i="66"/>
  <c r="F1413" i="66"/>
  <c r="F1412" i="66"/>
  <c r="F1411" i="66"/>
  <c r="F1410" i="66"/>
  <c r="F1409" i="66"/>
  <c r="F1408" i="66"/>
  <c r="F1407" i="66"/>
  <c r="F1406" i="66"/>
  <c r="F1405" i="66"/>
  <c r="F1404" i="66"/>
  <c r="F1403" i="66"/>
  <c r="F1402" i="66"/>
  <c r="F1401" i="66"/>
  <c r="F1400" i="66"/>
  <c r="F1399" i="66"/>
  <c r="F1398" i="66"/>
  <c r="F1397" i="66"/>
  <c r="F1396" i="66"/>
  <c r="F1395" i="66"/>
  <c r="F1394" i="66"/>
  <c r="F1393" i="66"/>
  <c r="F1392" i="66"/>
  <c r="F1391" i="66"/>
  <c r="F1390" i="66"/>
  <c r="F1389" i="66"/>
  <c r="F1388" i="66"/>
  <c r="F1387" i="66"/>
  <c r="F1386" i="66"/>
  <c r="F1385" i="66"/>
  <c r="F1384" i="66"/>
  <c r="F1383" i="66"/>
  <c r="F1382" i="66"/>
  <c r="F1381" i="66"/>
  <c r="F1380" i="66"/>
  <c r="F1379" i="66"/>
  <c r="F1378" i="66"/>
  <c r="F1377" i="66"/>
  <c r="F1376" i="66"/>
  <c r="F1375" i="66"/>
  <c r="F1374" i="66"/>
  <c r="F1373" i="66"/>
  <c r="F1372" i="66"/>
  <c r="F1371" i="66"/>
  <c r="F1370" i="66"/>
  <c r="F1369" i="66"/>
  <c r="F1368" i="66"/>
  <c r="F1367" i="66"/>
  <c r="F1366" i="66"/>
  <c r="F1365" i="66"/>
  <c r="F1364" i="66"/>
  <c r="F1363" i="66"/>
  <c r="F1362" i="66"/>
  <c r="F1361" i="66"/>
  <c r="F1360" i="66"/>
  <c r="F1359" i="66"/>
  <c r="F1358" i="66"/>
  <c r="F1357" i="66"/>
  <c r="F1356" i="66"/>
  <c r="F1355" i="66"/>
  <c r="F1354" i="66"/>
  <c r="F1353" i="66"/>
  <c r="F1352" i="66"/>
  <c r="F1351" i="66"/>
  <c r="F1350" i="66"/>
  <c r="F1349" i="66"/>
  <c r="F1348" i="66"/>
  <c r="F1347" i="66"/>
  <c r="F1346" i="66"/>
  <c r="F1345" i="66"/>
  <c r="F1344" i="66"/>
  <c r="F1343" i="66"/>
  <c r="F1342" i="66"/>
  <c r="F1341" i="66"/>
  <c r="F1340" i="66"/>
  <c r="F1339" i="66"/>
  <c r="F1338" i="66"/>
  <c r="F1337" i="66"/>
  <c r="F1336" i="66"/>
  <c r="F1335" i="66"/>
  <c r="F1334" i="66"/>
  <c r="F1333" i="66"/>
  <c r="F1332" i="66"/>
  <c r="F1331" i="66"/>
  <c r="F1330" i="66"/>
  <c r="F1329" i="66"/>
  <c r="F1328" i="66"/>
  <c r="F1327" i="66"/>
  <c r="F1326" i="66"/>
  <c r="F1325" i="66"/>
  <c r="F1324" i="66"/>
  <c r="F1323" i="66"/>
  <c r="F1322" i="66"/>
  <c r="F1321" i="66"/>
  <c r="F1320" i="66"/>
  <c r="F1319" i="66"/>
  <c r="F1318" i="66"/>
  <c r="F1317" i="66"/>
  <c r="F1316" i="66"/>
  <c r="F1315" i="66"/>
  <c r="F1314" i="66"/>
  <c r="F1313" i="66"/>
  <c r="F1312" i="66"/>
  <c r="F1311" i="66"/>
  <c r="F1310" i="66"/>
  <c r="F1309" i="66"/>
  <c r="F1308" i="66"/>
  <c r="F1307" i="66"/>
  <c r="F1306" i="66"/>
  <c r="F1305" i="66"/>
  <c r="F1304" i="66"/>
  <c r="F1303" i="66"/>
  <c r="F1302" i="66"/>
  <c r="F1301" i="66"/>
  <c r="F1300" i="66"/>
  <c r="F1299" i="66"/>
  <c r="F1298" i="66"/>
  <c r="F1297" i="66"/>
  <c r="F1296" i="66"/>
  <c r="F1295" i="66"/>
  <c r="F1294" i="66"/>
  <c r="F1293" i="66"/>
  <c r="F1292" i="66"/>
  <c r="F1291" i="66"/>
  <c r="F1290" i="66"/>
  <c r="F1289" i="66"/>
  <c r="F1288" i="66"/>
  <c r="F1287" i="66"/>
  <c r="F1286" i="66"/>
  <c r="F1285" i="66"/>
  <c r="F1284" i="66"/>
  <c r="F1283" i="66"/>
  <c r="F1282" i="66"/>
  <c r="F1281" i="66"/>
  <c r="F1280" i="66"/>
  <c r="F1279" i="66"/>
  <c r="F1278" i="66"/>
  <c r="F1277" i="66"/>
  <c r="F1276" i="66"/>
  <c r="F1275" i="66"/>
  <c r="F1274" i="66"/>
  <c r="F1273" i="66"/>
  <c r="F1272" i="66"/>
  <c r="F1271" i="66"/>
  <c r="F1270" i="66"/>
  <c r="F1269" i="66"/>
  <c r="F1268" i="66"/>
  <c r="F1267" i="66"/>
  <c r="F1266" i="66"/>
  <c r="F1265" i="66"/>
  <c r="F1264" i="66"/>
  <c r="F1263" i="66"/>
  <c r="F1262" i="66"/>
  <c r="F1261" i="66"/>
  <c r="F1260" i="66"/>
  <c r="F1259" i="66"/>
  <c r="F1258" i="66"/>
  <c r="F1257" i="66"/>
  <c r="F1256" i="66"/>
  <c r="F1255" i="66"/>
  <c r="F1254" i="66"/>
  <c r="F1253" i="66"/>
  <c r="F1252" i="66"/>
  <c r="F1251" i="66"/>
  <c r="F1250" i="66"/>
  <c r="F1249" i="66"/>
  <c r="F1248" i="66"/>
  <c r="F1247" i="66"/>
  <c r="F1246" i="66"/>
  <c r="F1245" i="66"/>
  <c r="F1244" i="66"/>
  <c r="F1243" i="66"/>
  <c r="F1242" i="66"/>
  <c r="F1241" i="66"/>
  <c r="F1240" i="66"/>
  <c r="F1239" i="66"/>
  <c r="F1238" i="66"/>
  <c r="F1237" i="66"/>
  <c r="F1236" i="66"/>
  <c r="F1235" i="66"/>
  <c r="F1234" i="66"/>
  <c r="F1233" i="66"/>
  <c r="F1232" i="66"/>
  <c r="F1231" i="66"/>
  <c r="F1230" i="66"/>
  <c r="F1229" i="66"/>
  <c r="F1228" i="66"/>
  <c r="F1227" i="66"/>
  <c r="F1226" i="66"/>
  <c r="F1225" i="66"/>
  <c r="F1224" i="66"/>
  <c r="F1223" i="66"/>
  <c r="F1222" i="66"/>
  <c r="F1221" i="66"/>
  <c r="F1220" i="66"/>
  <c r="F1219" i="66"/>
  <c r="F1218" i="66"/>
  <c r="F1217" i="66"/>
  <c r="F1216" i="66"/>
  <c r="F1215" i="66"/>
  <c r="F1214" i="66"/>
  <c r="F1213" i="66"/>
  <c r="F1212" i="66"/>
  <c r="F1211" i="66"/>
  <c r="F1210" i="66"/>
  <c r="F1209" i="66"/>
  <c r="F1208" i="66"/>
  <c r="F1207" i="66"/>
  <c r="F1206" i="66"/>
  <c r="F1205" i="66"/>
  <c r="F1204" i="66"/>
  <c r="F1203" i="66"/>
  <c r="F1202" i="66"/>
  <c r="F1201" i="66"/>
  <c r="F1200" i="66"/>
  <c r="F1199" i="66"/>
  <c r="F1198" i="66"/>
  <c r="F1197" i="66"/>
  <c r="F1196" i="66"/>
  <c r="F1195" i="66"/>
  <c r="F1194" i="66"/>
  <c r="F1193" i="66"/>
  <c r="F1192" i="66"/>
  <c r="F1191" i="66"/>
  <c r="F1190" i="66"/>
  <c r="F1189" i="66"/>
  <c r="F1188" i="66"/>
  <c r="F1187" i="66"/>
  <c r="F1186" i="66"/>
  <c r="F1185" i="66"/>
  <c r="F1184" i="66"/>
  <c r="F1183" i="66"/>
  <c r="F1182" i="66"/>
  <c r="F1181" i="66"/>
  <c r="F1180" i="66"/>
  <c r="F1179" i="66"/>
  <c r="F1178" i="66"/>
  <c r="F1177" i="66"/>
  <c r="F1176" i="66"/>
  <c r="F1175" i="66"/>
  <c r="F1174" i="66"/>
  <c r="F1173" i="66"/>
  <c r="F1172" i="66"/>
  <c r="F1171" i="66"/>
  <c r="F1170" i="66"/>
  <c r="F1169" i="66"/>
  <c r="F1168" i="66"/>
  <c r="F1167" i="66"/>
  <c r="F1166" i="66"/>
  <c r="F1165" i="66"/>
  <c r="F1164" i="66"/>
  <c r="F1163" i="66"/>
  <c r="F1162" i="66"/>
  <c r="F1161" i="66"/>
  <c r="F1160" i="66"/>
  <c r="F1159" i="66"/>
  <c r="F1158" i="66"/>
  <c r="F1157" i="66"/>
  <c r="F1156" i="66"/>
  <c r="F1155" i="66"/>
  <c r="F1154" i="66"/>
  <c r="F1153" i="66"/>
  <c r="F1152" i="66"/>
  <c r="F1151" i="66"/>
  <c r="F1150" i="66"/>
  <c r="F1149" i="66"/>
  <c r="F1148" i="66"/>
  <c r="F1147" i="66"/>
  <c r="F1146" i="66"/>
  <c r="F1145" i="66"/>
  <c r="F1144" i="66"/>
  <c r="F1143" i="66"/>
  <c r="F1142" i="66"/>
  <c r="F1141" i="66"/>
  <c r="F1140" i="66"/>
  <c r="F1139" i="66"/>
  <c r="F1138" i="66"/>
  <c r="F1137" i="66"/>
  <c r="F1136" i="66"/>
  <c r="F1135" i="66"/>
  <c r="F1134" i="66"/>
  <c r="F1133" i="66"/>
  <c r="F1132" i="66"/>
  <c r="F1131" i="66"/>
  <c r="F1130" i="66"/>
  <c r="F1129" i="66"/>
  <c r="F1128" i="66"/>
  <c r="F1127" i="66"/>
  <c r="F1126" i="66"/>
  <c r="F1125" i="66"/>
  <c r="F1124" i="66"/>
  <c r="F1123" i="66"/>
  <c r="F1122" i="66"/>
  <c r="F1121" i="66"/>
  <c r="F1120" i="66"/>
  <c r="F1119" i="66"/>
  <c r="F1118" i="66"/>
  <c r="F1117" i="66"/>
  <c r="F1116" i="66"/>
  <c r="F1115" i="66"/>
  <c r="F1114" i="66"/>
  <c r="F1113" i="66"/>
  <c r="F1112" i="66"/>
  <c r="F1111" i="66"/>
  <c r="F1110" i="66"/>
  <c r="F1109" i="66"/>
  <c r="F1108" i="66"/>
  <c r="F1107" i="66"/>
  <c r="F1106" i="66"/>
  <c r="F1105" i="66"/>
  <c r="F1104" i="66"/>
  <c r="F1103" i="66"/>
  <c r="F1102" i="66"/>
  <c r="F1101" i="66"/>
  <c r="F1100" i="66"/>
  <c r="F1099" i="66"/>
  <c r="F1098" i="66"/>
  <c r="F1097" i="66"/>
  <c r="F1096" i="66"/>
  <c r="F1095" i="66"/>
  <c r="F1094" i="66"/>
  <c r="F1093" i="66"/>
  <c r="F1092" i="66"/>
  <c r="F1091" i="66"/>
  <c r="F1090" i="66"/>
  <c r="F1089" i="66"/>
  <c r="F1088" i="66"/>
  <c r="F1087" i="66"/>
  <c r="F1086" i="66"/>
  <c r="F1085" i="66"/>
  <c r="F1084" i="66"/>
  <c r="F1083" i="66"/>
  <c r="F1082" i="66"/>
  <c r="F1081" i="66"/>
  <c r="F1080" i="66"/>
  <c r="F1079" i="66"/>
  <c r="F1078" i="66"/>
  <c r="F1077" i="66"/>
  <c r="F1076" i="66"/>
  <c r="F1075" i="66"/>
  <c r="F1074" i="66"/>
  <c r="F1073" i="66"/>
  <c r="F1072" i="66"/>
  <c r="F1071" i="66"/>
  <c r="F1070" i="66"/>
  <c r="F1069" i="66"/>
  <c r="F1068" i="66"/>
  <c r="F1067" i="66"/>
  <c r="F1066" i="66"/>
  <c r="F1065" i="66"/>
  <c r="F1064" i="66"/>
  <c r="F1063" i="66"/>
  <c r="F1062" i="66"/>
  <c r="F1061" i="66"/>
  <c r="F1060" i="66"/>
  <c r="F1059" i="66"/>
  <c r="F1058" i="66"/>
  <c r="F1057" i="66"/>
  <c r="F1056" i="66"/>
  <c r="F1055" i="66"/>
  <c r="F1054" i="66"/>
  <c r="F1053" i="66"/>
  <c r="F1052" i="66"/>
  <c r="F1051" i="66"/>
  <c r="F1050" i="66"/>
  <c r="F1049" i="66"/>
  <c r="F1048" i="66"/>
  <c r="F1047" i="66"/>
  <c r="F1046" i="66"/>
  <c r="F1045" i="66"/>
  <c r="F1044" i="66"/>
  <c r="F1043" i="66"/>
  <c r="F1042" i="66"/>
  <c r="F1041" i="66"/>
  <c r="F1040" i="66"/>
  <c r="F1039" i="66"/>
  <c r="F1038" i="66"/>
  <c r="F1037" i="66"/>
  <c r="F1036" i="66"/>
  <c r="F1035" i="66"/>
  <c r="F1034" i="66"/>
  <c r="F1033" i="66"/>
  <c r="F1032" i="66"/>
  <c r="F1031" i="66"/>
  <c r="F1030" i="66"/>
  <c r="F1029" i="66"/>
  <c r="F1028" i="66"/>
  <c r="F1027" i="66"/>
  <c r="F1026" i="66"/>
  <c r="F1025" i="66"/>
  <c r="F1024" i="66"/>
  <c r="F1023" i="66"/>
  <c r="F1022" i="66"/>
  <c r="F1021" i="66"/>
  <c r="F1020" i="66"/>
  <c r="F1019" i="66"/>
  <c r="F1018" i="66"/>
  <c r="F1017" i="66"/>
  <c r="F1016" i="66"/>
  <c r="F1015" i="66"/>
  <c r="F1014" i="66"/>
  <c r="F1013" i="66"/>
  <c r="F1012" i="66"/>
  <c r="F1011" i="66"/>
  <c r="F1010" i="66"/>
  <c r="F1009" i="66"/>
  <c r="F1008" i="66"/>
  <c r="F1007" i="66"/>
  <c r="F1006" i="66"/>
  <c r="F1005" i="66"/>
  <c r="F1004" i="66"/>
  <c r="F1003" i="66"/>
  <c r="F1002" i="66"/>
  <c r="F1001" i="66"/>
  <c r="F1000" i="66"/>
  <c r="F999" i="66"/>
  <c r="F998" i="66"/>
  <c r="F997" i="66"/>
  <c r="F996" i="66"/>
  <c r="F995" i="66"/>
  <c r="F994" i="66"/>
  <c r="F993" i="66"/>
  <c r="F992" i="66"/>
  <c r="F991" i="66"/>
  <c r="F990" i="66"/>
  <c r="F989" i="66"/>
  <c r="F988" i="66"/>
  <c r="F987" i="66"/>
  <c r="F986" i="66"/>
  <c r="F985" i="66"/>
  <c r="F984" i="66"/>
  <c r="F983" i="66"/>
  <c r="F982" i="66"/>
  <c r="F981" i="66"/>
  <c r="F980" i="66"/>
  <c r="F979" i="66"/>
  <c r="F978" i="66"/>
  <c r="F977" i="66"/>
  <c r="F976" i="66"/>
  <c r="F975" i="66"/>
  <c r="F974" i="66"/>
  <c r="F973" i="66"/>
  <c r="F972" i="66"/>
  <c r="F971" i="66"/>
  <c r="F970" i="66"/>
  <c r="F969" i="66"/>
  <c r="F968" i="66"/>
  <c r="F967" i="66"/>
  <c r="F966" i="66"/>
  <c r="F965" i="66"/>
  <c r="F964" i="66"/>
  <c r="F963" i="66"/>
  <c r="F962" i="66"/>
  <c r="F961" i="66"/>
  <c r="F960" i="66"/>
  <c r="F959" i="66"/>
  <c r="F958" i="66"/>
  <c r="F957" i="66"/>
  <c r="F956" i="66"/>
  <c r="F955" i="66"/>
  <c r="F954" i="66"/>
  <c r="F953" i="66"/>
  <c r="F952" i="66"/>
  <c r="F951" i="66"/>
  <c r="F950" i="66"/>
  <c r="F949" i="66"/>
  <c r="F948" i="66"/>
  <c r="F947" i="66"/>
  <c r="F946" i="66"/>
  <c r="F945" i="66"/>
  <c r="F944" i="66"/>
  <c r="F943" i="66"/>
  <c r="F942" i="66"/>
  <c r="F941" i="66"/>
  <c r="F940" i="66"/>
  <c r="F939" i="66"/>
  <c r="F938" i="66"/>
  <c r="F937" i="66"/>
  <c r="F936" i="66"/>
  <c r="F935" i="66"/>
  <c r="F934" i="66"/>
  <c r="F933" i="66"/>
  <c r="F932" i="66"/>
  <c r="F931" i="66"/>
  <c r="F930" i="66"/>
  <c r="F929" i="66"/>
  <c r="F928" i="66"/>
  <c r="F927" i="66"/>
  <c r="F926" i="66"/>
  <c r="F925" i="66"/>
  <c r="F924" i="66"/>
  <c r="F923" i="66"/>
  <c r="F922" i="66"/>
  <c r="F921" i="66"/>
  <c r="F920" i="66"/>
  <c r="F919" i="66"/>
  <c r="F918" i="66"/>
  <c r="F917" i="66"/>
  <c r="F916" i="66"/>
  <c r="F915" i="66"/>
  <c r="F914" i="66"/>
  <c r="F913" i="66"/>
  <c r="F912" i="66"/>
  <c r="F911" i="66"/>
  <c r="F910" i="66"/>
  <c r="F909" i="66"/>
  <c r="F908" i="66"/>
  <c r="F907" i="66"/>
  <c r="F906" i="66"/>
  <c r="F905" i="66"/>
  <c r="F904" i="66"/>
  <c r="F903" i="66"/>
  <c r="F902" i="66"/>
  <c r="F901" i="66"/>
  <c r="F900" i="66"/>
  <c r="F899" i="66"/>
  <c r="F898" i="66"/>
  <c r="F897" i="66"/>
  <c r="F896" i="66"/>
  <c r="F895" i="66"/>
  <c r="F894" i="66"/>
  <c r="F893" i="66"/>
  <c r="F892" i="66"/>
  <c r="F891" i="66"/>
  <c r="F890" i="66"/>
  <c r="F889" i="66"/>
  <c r="F888" i="66"/>
  <c r="F887" i="66"/>
  <c r="F886" i="66"/>
  <c r="F885" i="66"/>
  <c r="F884" i="66"/>
  <c r="F883" i="66"/>
  <c r="F882" i="66"/>
  <c r="F881" i="66"/>
  <c r="F880" i="66"/>
  <c r="F879" i="66"/>
  <c r="F878" i="66"/>
  <c r="F877" i="66"/>
  <c r="F876" i="66"/>
  <c r="F875" i="66"/>
  <c r="F874" i="66"/>
  <c r="F873" i="66"/>
  <c r="F872" i="66"/>
  <c r="F871" i="66"/>
  <c r="F870" i="66"/>
  <c r="F869" i="66"/>
  <c r="F868" i="66"/>
  <c r="F867" i="66"/>
  <c r="F866" i="66"/>
  <c r="F865" i="66"/>
  <c r="F864" i="66"/>
  <c r="F863" i="66"/>
  <c r="F862" i="66"/>
  <c r="F861" i="66"/>
  <c r="F860" i="66"/>
  <c r="F859" i="66"/>
  <c r="F858" i="66"/>
  <c r="F857" i="66"/>
  <c r="F856" i="66"/>
  <c r="F855" i="66"/>
  <c r="F854" i="66"/>
  <c r="F853" i="66"/>
  <c r="F852" i="66"/>
  <c r="F851" i="66"/>
  <c r="F850" i="66"/>
  <c r="F849" i="66"/>
  <c r="F848" i="66"/>
  <c r="F847" i="66"/>
  <c r="F846" i="66"/>
  <c r="F845" i="66"/>
  <c r="F844" i="66"/>
  <c r="F843" i="66"/>
  <c r="F842" i="66"/>
  <c r="F841" i="66"/>
  <c r="F840" i="66"/>
  <c r="F839" i="66"/>
  <c r="F838" i="66"/>
  <c r="F837" i="66"/>
  <c r="F836" i="66"/>
  <c r="F835" i="66"/>
  <c r="F834" i="66"/>
  <c r="F833" i="66"/>
  <c r="F832" i="66"/>
  <c r="F831" i="66"/>
  <c r="F830" i="66"/>
  <c r="F829" i="66"/>
  <c r="F828" i="66"/>
  <c r="F827" i="66"/>
  <c r="F826" i="66"/>
  <c r="F825" i="66"/>
  <c r="F824" i="66"/>
  <c r="F823" i="66"/>
  <c r="F822" i="66"/>
  <c r="F821" i="66"/>
  <c r="F820" i="66"/>
  <c r="F819" i="66"/>
  <c r="F818" i="66"/>
  <c r="F817" i="66"/>
  <c r="F816" i="66"/>
  <c r="F815" i="66"/>
  <c r="F814" i="66"/>
  <c r="F813" i="66"/>
  <c r="F812" i="66"/>
  <c r="F811" i="66"/>
  <c r="F810" i="66"/>
  <c r="F809" i="66"/>
  <c r="F808" i="66"/>
  <c r="F807" i="66"/>
  <c r="F806" i="66"/>
  <c r="F805" i="66"/>
  <c r="F804" i="66"/>
  <c r="F803" i="66"/>
  <c r="F802" i="66"/>
  <c r="F801" i="66"/>
  <c r="F800" i="66"/>
  <c r="F799" i="66"/>
  <c r="F798" i="66"/>
  <c r="F797" i="66"/>
  <c r="F796" i="66"/>
  <c r="F795" i="66"/>
  <c r="F794" i="66"/>
  <c r="F793" i="66"/>
  <c r="F792" i="66"/>
  <c r="F791" i="66"/>
  <c r="F790" i="66"/>
  <c r="F789" i="66"/>
  <c r="F788" i="66"/>
  <c r="F787" i="66"/>
  <c r="F786" i="66"/>
  <c r="F785" i="66"/>
  <c r="F784" i="66"/>
  <c r="F783" i="66"/>
  <c r="F782" i="66"/>
  <c r="F781" i="66"/>
  <c r="F780" i="66"/>
  <c r="F779" i="66"/>
  <c r="F778" i="66"/>
  <c r="F777" i="66"/>
  <c r="F776" i="66"/>
  <c r="F775" i="66"/>
  <c r="F774" i="66"/>
  <c r="F773" i="66"/>
  <c r="F772" i="66"/>
  <c r="F771" i="66"/>
  <c r="F770" i="66"/>
  <c r="F769" i="66"/>
  <c r="F768" i="66"/>
  <c r="F767" i="66"/>
  <c r="F766" i="66"/>
  <c r="F765" i="66"/>
  <c r="F764" i="66"/>
  <c r="F763" i="66"/>
  <c r="F762" i="66"/>
  <c r="F761" i="66"/>
  <c r="F760" i="66"/>
  <c r="F759" i="66"/>
  <c r="F758" i="66"/>
  <c r="F757" i="66"/>
  <c r="F756" i="66"/>
  <c r="F755" i="66"/>
  <c r="F754" i="66"/>
  <c r="F753" i="66"/>
  <c r="F752" i="66"/>
  <c r="F751" i="66"/>
  <c r="F750" i="66"/>
  <c r="F749" i="66"/>
  <c r="F748" i="66"/>
  <c r="F747" i="66"/>
  <c r="F746" i="66"/>
  <c r="F745" i="66"/>
  <c r="F744" i="66"/>
  <c r="F743" i="66"/>
  <c r="F742" i="66"/>
  <c r="F741" i="66"/>
  <c r="F740" i="66"/>
  <c r="F739" i="66"/>
  <c r="F738" i="66"/>
  <c r="F737" i="66"/>
  <c r="F736" i="66"/>
  <c r="F735" i="66"/>
  <c r="F734" i="66"/>
  <c r="F733" i="66"/>
  <c r="F732" i="66"/>
  <c r="F731" i="66"/>
  <c r="F730" i="66"/>
  <c r="F729" i="66"/>
  <c r="F728" i="66"/>
  <c r="F727" i="66"/>
  <c r="F726" i="66"/>
  <c r="F725" i="66"/>
  <c r="F724" i="66"/>
  <c r="F723" i="66"/>
  <c r="F722" i="66"/>
  <c r="F721" i="66"/>
  <c r="F720" i="66"/>
  <c r="F719" i="66"/>
  <c r="F718" i="66"/>
  <c r="F717" i="66"/>
  <c r="F716" i="66"/>
  <c r="F715" i="66"/>
  <c r="F714" i="66"/>
  <c r="F713" i="66"/>
  <c r="F712" i="66"/>
  <c r="F711" i="66"/>
  <c r="F710" i="66"/>
  <c r="F709" i="66"/>
  <c r="F708" i="66"/>
  <c r="F707" i="66"/>
  <c r="F706" i="66"/>
  <c r="F705" i="66"/>
  <c r="F704" i="66"/>
  <c r="F703" i="66"/>
  <c r="F702" i="66"/>
  <c r="F701" i="66"/>
  <c r="F700" i="66"/>
  <c r="F699" i="66"/>
  <c r="F698" i="66"/>
  <c r="F697" i="66"/>
  <c r="F696" i="66"/>
  <c r="F695" i="66"/>
  <c r="F694" i="66"/>
  <c r="F693" i="66"/>
  <c r="F692" i="66"/>
  <c r="F691" i="66"/>
  <c r="F690" i="66"/>
  <c r="F689" i="66"/>
  <c r="F688" i="66"/>
  <c r="F687" i="66"/>
  <c r="F686" i="66"/>
  <c r="F685" i="66"/>
  <c r="F684" i="66"/>
  <c r="F683" i="66"/>
  <c r="F682" i="66"/>
  <c r="F681" i="66"/>
  <c r="F680" i="66"/>
  <c r="F679" i="66"/>
  <c r="F678" i="66"/>
  <c r="F677" i="66"/>
  <c r="F676" i="66"/>
  <c r="F675" i="66"/>
  <c r="F674" i="66"/>
  <c r="F673" i="66"/>
  <c r="F672" i="66"/>
  <c r="F671" i="66"/>
  <c r="F670" i="66"/>
  <c r="F669" i="66"/>
  <c r="F668" i="66"/>
  <c r="F667" i="66"/>
  <c r="F666" i="66"/>
  <c r="F665" i="66"/>
  <c r="F664" i="66"/>
  <c r="F663" i="66"/>
  <c r="F662" i="66"/>
  <c r="F661" i="66"/>
  <c r="F660" i="66"/>
  <c r="F659" i="66"/>
  <c r="F658" i="66"/>
  <c r="F657" i="66"/>
  <c r="F656" i="66"/>
  <c r="F655" i="66"/>
  <c r="F654" i="66"/>
  <c r="F653" i="66"/>
  <c r="F652" i="66"/>
  <c r="F651" i="66"/>
  <c r="F650" i="66"/>
  <c r="F649" i="66"/>
  <c r="F648" i="66"/>
  <c r="F647" i="66"/>
  <c r="F646" i="66"/>
  <c r="F645" i="66"/>
  <c r="F644" i="66"/>
  <c r="F643" i="66"/>
  <c r="F642" i="66"/>
  <c r="F641" i="66"/>
  <c r="F640" i="66"/>
  <c r="F639" i="66"/>
  <c r="F638" i="66"/>
  <c r="F637" i="66"/>
  <c r="F636" i="66"/>
  <c r="F635" i="66"/>
  <c r="F634" i="66"/>
  <c r="F633" i="66"/>
  <c r="F632" i="66"/>
  <c r="F631" i="66"/>
  <c r="F630" i="66"/>
  <c r="F629" i="66"/>
  <c r="F628" i="66"/>
  <c r="F627" i="66"/>
  <c r="F626" i="66"/>
  <c r="F625" i="66"/>
  <c r="F624" i="66"/>
  <c r="F623" i="66"/>
  <c r="F622" i="66"/>
  <c r="F621" i="66"/>
  <c r="F620" i="66"/>
  <c r="F619" i="66"/>
  <c r="F618" i="66"/>
  <c r="F617" i="66"/>
  <c r="F616" i="66"/>
  <c r="F615" i="66"/>
  <c r="F614" i="66"/>
  <c r="F613" i="66"/>
  <c r="F612" i="66"/>
  <c r="F611" i="66"/>
  <c r="F610" i="66"/>
  <c r="F609" i="66"/>
  <c r="F608" i="66"/>
  <c r="F607" i="66"/>
  <c r="F606" i="66"/>
  <c r="F605" i="66"/>
  <c r="F604" i="66"/>
  <c r="F603" i="66"/>
  <c r="F602" i="66"/>
  <c r="F601" i="66"/>
  <c r="F600" i="66"/>
  <c r="F599" i="66"/>
  <c r="F598" i="66"/>
  <c r="F597" i="66"/>
  <c r="F596" i="66"/>
  <c r="F595" i="66"/>
  <c r="F594" i="66"/>
  <c r="F593" i="66"/>
  <c r="F592" i="66"/>
  <c r="F591" i="66"/>
  <c r="F590" i="66"/>
  <c r="F589" i="66"/>
  <c r="F588" i="66"/>
  <c r="F587" i="66"/>
  <c r="F586" i="66"/>
  <c r="F585" i="66"/>
  <c r="F584" i="66"/>
  <c r="F583" i="66"/>
  <c r="F582" i="66"/>
  <c r="F581" i="66"/>
  <c r="F580" i="66"/>
  <c r="F579" i="66"/>
  <c r="F578" i="66"/>
  <c r="F577" i="66"/>
  <c r="F576" i="66"/>
  <c r="F575" i="66"/>
  <c r="F574" i="66"/>
  <c r="F573" i="66"/>
  <c r="F572" i="66"/>
  <c r="F571" i="66"/>
  <c r="F570" i="66"/>
  <c r="F569" i="66"/>
  <c r="F568" i="66"/>
  <c r="F567" i="66"/>
  <c r="F566" i="66"/>
  <c r="F565" i="66"/>
  <c r="F564" i="66"/>
  <c r="F563" i="66"/>
  <c r="F562" i="66"/>
  <c r="F561" i="66"/>
  <c r="F560" i="66"/>
  <c r="F559" i="66"/>
  <c r="F558" i="66"/>
  <c r="F557" i="66"/>
  <c r="F556" i="66"/>
  <c r="F555" i="66"/>
  <c r="F554" i="66"/>
  <c r="F553" i="66"/>
  <c r="F552" i="66"/>
  <c r="F551" i="66"/>
  <c r="F550" i="66"/>
  <c r="F549" i="66"/>
  <c r="F548" i="66"/>
  <c r="F547" i="66"/>
  <c r="F546" i="66"/>
  <c r="F545" i="66"/>
  <c r="F544" i="66"/>
  <c r="F543" i="66"/>
  <c r="F542" i="66"/>
  <c r="F541" i="66"/>
  <c r="F540" i="66"/>
  <c r="F539" i="66"/>
  <c r="F538" i="66"/>
  <c r="F537" i="66"/>
  <c r="F536" i="66"/>
  <c r="F535" i="66"/>
  <c r="F534" i="66"/>
  <c r="F533" i="66"/>
  <c r="F532" i="66"/>
  <c r="F531" i="66"/>
  <c r="F530" i="66"/>
  <c r="F529" i="66"/>
  <c r="F528" i="66"/>
  <c r="F527" i="66"/>
  <c r="F526" i="66"/>
  <c r="F525" i="66"/>
  <c r="F524" i="66"/>
  <c r="F523" i="66"/>
  <c r="F522" i="66"/>
  <c r="F521" i="66"/>
  <c r="F520" i="66"/>
  <c r="F519" i="66"/>
  <c r="F518" i="66"/>
  <c r="F517" i="66"/>
  <c r="F516" i="66"/>
  <c r="F515" i="66"/>
  <c r="F514" i="66"/>
  <c r="F513" i="66"/>
  <c r="F512" i="66"/>
  <c r="F511" i="66"/>
  <c r="F510" i="66"/>
  <c r="F509" i="66"/>
  <c r="F508" i="66"/>
  <c r="F507" i="66"/>
  <c r="F506" i="66"/>
  <c r="F505" i="66"/>
  <c r="F504" i="66"/>
  <c r="F503" i="66"/>
  <c r="F502" i="66"/>
  <c r="F501" i="66"/>
  <c r="F500" i="66"/>
  <c r="F499" i="66"/>
  <c r="F498" i="66"/>
  <c r="F497" i="66"/>
  <c r="F496" i="66"/>
  <c r="F495" i="66"/>
  <c r="F494" i="66"/>
  <c r="F493" i="66"/>
  <c r="F492" i="66"/>
  <c r="F491" i="66"/>
  <c r="F490" i="66"/>
  <c r="F489" i="66"/>
  <c r="F488" i="66"/>
  <c r="F487" i="66"/>
  <c r="F486" i="66"/>
  <c r="F485" i="66"/>
  <c r="F484" i="66"/>
  <c r="F483" i="66"/>
  <c r="F482" i="66"/>
  <c r="F481" i="66"/>
  <c r="F480" i="66"/>
  <c r="F479" i="66"/>
  <c r="F478" i="66"/>
  <c r="F477" i="66"/>
  <c r="F476" i="66"/>
  <c r="F475" i="66"/>
  <c r="F474" i="66"/>
  <c r="F473" i="66"/>
  <c r="F472" i="66"/>
  <c r="F471" i="66"/>
  <c r="F470" i="66"/>
  <c r="F469" i="66"/>
  <c r="F468" i="66"/>
  <c r="F467" i="66"/>
  <c r="F466" i="66"/>
  <c r="F465" i="66"/>
  <c r="F464" i="66"/>
  <c r="F463" i="66"/>
  <c r="F462" i="66"/>
  <c r="F461" i="66"/>
  <c r="F460" i="66"/>
  <c r="F459" i="66"/>
  <c r="F458" i="66"/>
  <c r="F457" i="66"/>
  <c r="F456" i="66"/>
  <c r="F455" i="66"/>
  <c r="F454" i="66"/>
  <c r="F453" i="66"/>
  <c r="F452" i="66"/>
  <c r="F451" i="66"/>
  <c r="F450" i="66"/>
  <c r="F449" i="66"/>
  <c r="F448" i="66"/>
  <c r="F447" i="66"/>
  <c r="F446" i="66"/>
  <c r="F445" i="66"/>
  <c r="F444" i="66"/>
  <c r="F443" i="66"/>
  <c r="F442" i="66"/>
  <c r="F441" i="66"/>
  <c r="F440" i="66"/>
  <c r="F439" i="66"/>
  <c r="F438" i="66"/>
  <c r="F437" i="66"/>
  <c r="F436" i="66"/>
  <c r="F435" i="66"/>
  <c r="F434" i="66"/>
  <c r="F433" i="66"/>
  <c r="F432" i="66"/>
  <c r="F431" i="66"/>
  <c r="F430" i="66"/>
  <c r="F429" i="66"/>
  <c r="F428" i="66"/>
  <c r="F427" i="66"/>
  <c r="F426" i="66"/>
  <c r="F425" i="66"/>
  <c r="F424" i="66"/>
  <c r="F423" i="66"/>
  <c r="F422" i="66"/>
  <c r="F421" i="66"/>
  <c r="F420" i="66"/>
  <c r="F419" i="66"/>
  <c r="F418" i="66"/>
  <c r="F417" i="66"/>
  <c r="F416" i="66"/>
  <c r="F415" i="66"/>
  <c r="F414" i="66"/>
  <c r="F413" i="66"/>
  <c r="F412" i="66"/>
  <c r="F411" i="66"/>
  <c r="F410" i="66"/>
  <c r="F409" i="66"/>
  <c r="F408" i="66"/>
  <c r="F407" i="66"/>
  <c r="F406" i="66"/>
  <c r="F405" i="66"/>
  <c r="F404" i="66"/>
  <c r="F403" i="66"/>
  <c r="F402" i="66"/>
  <c r="F401" i="66"/>
  <c r="F400" i="66"/>
  <c r="F399" i="66"/>
  <c r="F398" i="66"/>
  <c r="F397" i="66"/>
  <c r="F396" i="66"/>
  <c r="F395" i="66"/>
  <c r="F394" i="66"/>
  <c r="F393" i="66"/>
  <c r="F392" i="66"/>
  <c r="F391" i="66"/>
  <c r="F390" i="66"/>
  <c r="F389" i="66"/>
  <c r="F388" i="66"/>
  <c r="F387" i="66"/>
  <c r="F386" i="66"/>
  <c r="F385" i="66"/>
  <c r="F384" i="66"/>
  <c r="F383" i="66"/>
  <c r="F382" i="66"/>
  <c r="F381" i="66"/>
  <c r="F380" i="66"/>
  <c r="F379" i="66"/>
  <c r="F378" i="66"/>
  <c r="F377" i="66"/>
  <c r="F376" i="66"/>
  <c r="F375" i="66"/>
  <c r="F374" i="66"/>
  <c r="F373" i="66"/>
  <c r="F372" i="66"/>
  <c r="F371" i="66"/>
  <c r="F370" i="66"/>
  <c r="F369" i="66"/>
  <c r="F368" i="66"/>
  <c r="F367" i="66"/>
  <c r="F366" i="66"/>
  <c r="F365" i="66"/>
  <c r="F364" i="66"/>
  <c r="F363" i="66"/>
  <c r="F362" i="66"/>
  <c r="F361" i="66"/>
  <c r="F360" i="66"/>
  <c r="F359" i="66"/>
  <c r="F358" i="66"/>
  <c r="F357" i="66"/>
  <c r="F356" i="66"/>
  <c r="F355" i="66"/>
  <c r="F354" i="66"/>
  <c r="F353" i="66"/>
  <c r="F352" i="66"/>
  <c r="F351" i="66"/>
  <c r="F350" i="66"/>
  <c r="F349" i="66"/>
  <c r="F348" i="66"/>
  <c r="F347" i="66"/>
  <c r="F346" i="66"/>
  <c r="F345" i="66"/>
  <c r="F344" i="66"/>
  <c r="F343" i="66"/>
  <c r="F342" i="66"/>
  <c r="F341" i="66"/>
  <c r="F340" i="66"/>
  <c r="F339" i="66"/>
  <c r="F338" i="66"/>
  <c r="F337" i="66"/>
  <c r="F336" i="66"/>
  <c r="F335" i="66"/>
  <c r="F334" i="66"/>
  <c r="F333" i="66"/>
  <c r="F332" i="66"/>
  <c r="F331" i="66"/>
  <c r="F330" i="66"/>
  <c r="F329" i="66"/>
  <c r="F328" i="66"/>
  <c r="F327" i="66"/>
  <c r="F326" i="66"/>
  <c r="F325" i="66"/>
  <c r="F324" i="66"/>
  <c r="F323" i="66"/>
  <c r="F322" i="66"/>
  <c r="F321" i="66"/>
  <c r="F320" i="66"/>
  <c r="F319" i="66"/>
  <c r="F318" i="66"/>
  <c r="F317" i="66"/>
  <c r="F316" i="66"/>
  <c r="F315" i="66"/>
  <c r="F314" i="66"/>
  <c r="F313" i="66"/>
  <c r="F312" i="66"/>
  <c r="F311" i="66"/>
  <c r="F310" i="66"/>
  <c r="F309" i="66"/>
  <c r="F308" i="66"/>
  <c r="F307" i="66"/>
  <c r="F306" i="66"/>
  <c r="F305" i="66"/>
  <c r="F304" i="66"/>
  <c r="F303" i="66"/>
  <c r="F302" i="66"/>
  <c r="F301" i="66"/>
  <c r="F300" i="66"/>
  <c r="F299" i="66"/>
  <c r="F298" i="66"/>
  <c r="F297" i="66"/>
  <c r="F296" i="66"/>
  <c r="F295" i="66"/>
  <c r="F294" i="66"/>
  <c r="F293" i="66"/>
  <c r="F292" i="66"/>
  <c r="F291" i="66"/>
  <c r="F290" i="66"/>
  <c r="F289" i="66"/>
  <c r="F288" i="66"/>
  <c r="F287" i="66"/>
  <c r="F286" i="66"/>
  <c r="F285" i="66"/>
  <c r="F284" i="66"/>
  <c r="F283" i="66"/>
  <c r="F282" i="66"/>
  <c r="F281" i="66"/>
  <c r="F280" i="66"/>
  <c r="F279" i="66"/>
  <c r="F278" i="66"/>
  <c r="F277" i="66"/>
  <c r="F276" i="66"/>
  <c r="F275" i="66"/>
  <c r="F274" i="66"/>
  <c r="F273" i="66"/>
  <c r="F272" i="66"/>
  <c r="F271" i="66"/>
  <c r="F270" i="66"/>
  <c r="F269" i="66"/>
  <c r="F268" i="66"/>
  <c r="F267" i="66"/>
  <c r="F266" i="66"/>
  <c r="F265" i="66"/>
  <c r="F264" i="66"/>
  <c r="F263" i="66"/>
  <c r="F262" i="66"/>
  <c r="F261" i="66"/>
  <c r="F260" i="66"/>
  <c r="F259" i="66"/>
  <c r="F258" i="66"/>
  <c r="F257" i="66"/>
  <c r="F256" i="66"/>
  <c r="F255" i="66"/>
  <c r="F254" i="66"/>
  <c r="F253" i="66"/>
  <c r="F252" i="66"/>
  <c r="F251" i="66"/>
  <c r="F250" i="66"/>
  <c r="F249" i="66"/>
  <c r="F248" i="66"/>
  <c r="F247" i="66"/>
  <c r="F246" i="66"/>
  <c r="F245" i="66"/>
  <c r="F244" i="66"/>
  <c r="F243" i="66"/>
  <c r="F242" i="66"/>
  <c r="F241" i="66"/>
  <c r="F240" i="66"/>
  <c r="F239" i="66"/>
  <c r="F238" i="66"/>
  <c r="F237" i="66"/>
  <c r="F236" i="66"/>
  <c r="F235" i="66"/>
  <c r="F234" i="66"/>
  <c r="F233" i="66"/>
  <c r="F232" i="66"/>
  <c r="F231" i="66"/>
  <c r="F230" i="66"/>
  <c r="F229" i="66"/>
  <c r="F228" i="66"/>
  <c r="F227" i="66"/>
  <c r="F226" i="66"/>
  <c r="F225" i="66"/>
  <c r="F224" i="66"/>
  <c r="F223" i="66"/>
  <c r="F222" i="66"/>
  <c r="F221" i="66"/>
  <c r="F220" i="66"/>
  <c r="F219" i="66"/>
  <c r="F218" i="66"/>
  <c r="F217" i="66"/>
  <c r="F216" i="66"/>
  <c r="F215" i="66"/>
  <c r="F214" i="66"/>
  <c r="F213" i="66"/>
  <c r="F212" i="66"/>
  <c r="F211" i="66"/>
  <c r="F210" i="66"/>
  <c r="F209" i="66"/>
  <c r="F208" i="66"/>
  <c r="F207" i="66"/>
  <c r="F206" i="66"/>
  <c r="F205" i="66"/>
  <c r="F204" i="66"/>
  <c r="F203" i="66"/>
  <c r="F202" i="66"/>
  <c r="F201" i="66"/>
  <c r="F200" i="66"/>
  <c r="F199" i="66"/>
  <c r="F198" i="66"/>
  <c r="F197" i="66"/>
  <c r="F196" i="66"/>
  <c r="F195" i="66"/>
  <c r="F194" i="66"/>
  <c r="F193" i="66"/>
  <c r="F192" i="66"/>
  <c r="F191" i="66"/>
  <c r="F190" i="66"/>
  <c r="F189" i="66"/>
  <c r="F188" i="66"/>
  <c r="F187" i="66"/>
  <c r="F186" i="66"/>
  <c r="F185" i="66"/>
  <c r="F184" i="66"/>
  <c r="F183" i="66"/>
  <c r="F182" i="66"/>
  <c r="F181" i="66"/>
  <c r="F180" i="66"/>
  <c r="F179" i="66"/>
  <c r="F178" i="66"/>
  <c r="F177" i="66"/>
  <c r="F176" i="66"/>
  <c r="F175" i="66"/>
  <c r="F174" i="66"/>
  <c r="F173" i="66"/>
  <c r="F172" i="66"/>
  <c r="F171" i="66"/>
  <c r="F170" i="66"/>
  <c r="F169" i="66"/>
  <c r="F168" i="66"/>
  <c r="F167" i="66"/>
  <c r="F166" i="66"/>
  <c r="F165" i="66"/>
  <c r="F164" i="66"/>
  <c r="F163" i="66"/>
  <c r="F162" i="66"/>
  <c r="F161" i="66"/>
  <c r="F160" i="66"/>
  <c r="F159" i="66"/>
  <c r="F158" i="66"/>
  <c r="F157" i="66"/>
  <c r="F156" i="66"/>
  <c r="F155" i="66"/>
  <c r="F154" i="66"/>
  <c r="F153" i="66"/>
  <c r="F152" i="66"/>
  <c r="F151" i="66"/>
  <c r="F150" i="66"/>
  <c r="F149" i="66"/>
  <c r="F148" i="66"/>
  <c r="F147" i="66"/>
  <c r="F146" i="66"/>
  <c r="F145" i="66"/>
  <c r="F144" i="66"/>
  <c r="F143" i="66"/>
  <c r="F142" i="66"/>
  <c r="F141" i="66"/>
  <c r="F140" i="66"/>
  <c r="F139" i="66"/>
  <c r="F138" i="66"/>
  <c r="F137" i="66"/>
  <c r="F136" i="66"/>
  <c r="F135" i="66"/>
  <c r="F134" i="66"/>
  <c r="F133" i="66"/>
  <c r="F132" i="66"/>
  <c r="F131" i="66"/>
  <c r="F130" i="66"/>
  <c r="F129" i="66"/>
  <c r="F128" i="66"/>
  <c r="F127" i="66"/>
  <c r="F126" i="66"/>
  <c r="F125" i="66"/>
  <c r="F124" i="66"/>
  <c r="F123" i="66"/>
  <c r="F122" i="66"/>
  <c r="F121" i="66"/>
  <c r="F120" i="66"/>
  <c r="F119" i="66"/>
  <c r="F118" i="66"/>
  <c r="F117" i="66"/>
  <c r="F116" i="66"/>
  <c r="F115" i="66"/>
  <c r="F114" i="66"/>
  <c r="F113" i="66"/>
  <c r="F112" i="66"/>
  <c r="F111" i="66"/>
  <c r="F110" i="66"/>
  <c r="F109" i="66"/>
  <c r="F108" i="66"/>
  <c r="F107" i="66"/>
  <c r="F106" i="66"/>
  <c r="F105" i="66"/>
  <c r="F104" i="66"/>
  <c r="F103" i="66"/>
  <c r="F102" i="66"/>
  <c r="F101" i="66"/>
  <c r="F100" i="66"/>
  <c r="F99" i="66"/>
  <c r="F98" i="66"/>
  <c r="F97" i="66"/>
  <c r="F96" i="66"/>
  <c r="F95" i="66"/>
  <c r="F94" i="66"/>
  <c r="F93" i="66"/>
  <c r="F92" i="66"/>
  <c r="F91" i="66"/>
  <c r="F90" i="66"/>
  <c r="F89" i="66"/>
  <c r="F88" i="66"/>
  <c r="F87" i="66"/>
  <c r="F86" i="66"/>
  <c r="F85" i="66"/>
  <c r="F84" i="66"/>
  <c r="F83" i="66"/>
  <c r="F82" i="66"/>
  <c r="F81" i="66"/>
  <c r="F80" i="66"/>
  <c r="F79" i="66"/>
  <c r="F78" i="66"/>
  <c r="F77" i="66"/>
  <c r="F76" i="66"/>
  <c r="F75" i="66"/>
  <c r="F74" i="66"/>
  <c r="F73" i="66"/>
  <c r="F72" i="66"/>
  <c r="F71" i="66"/>
  <c r="F70" i="66"/>
  <c r="F69" i="66"/>
  <c r="F68" i="66"/>
  <c r="F67" i="66"/>
  <c r="F66" i="66"/>
  <c r="F65" i="66"/>
  <c r="F64" i="66"/>
  <c r="F63" i="66"/>
  <c r="F62" i="66"/>
  <c r="F61" i="66"/>
  <c r="F60" i="66"/>
  <c r="F59" i="66"/>
  <c r="F58" i="66"/>
  <c r="F57" i="66"/>
  <c r="F56" i="66"/>
  <c r="F55" i="66"/>
  <c r="F54" i="66"/>
  <c r="F53" i="66"/>
  <c r="F52" i="66"/>
  <c r="F51" i="66"/>
  <c r="F50" i="66"/>
  <c r="F49" i="66"/>
  <c r="F48" i="66"/>
  <c r="F47" i="66"/>
  <c r="F46" i="66"/>
  <c r="F45" i="66"/>
  <c r="F44" i="66"/>
  <c r="F43" i="66"/>
  <c r="F42" i="66"/>
  <c r="F41" i="66"/>
  <c r="F40" i="66"/>
  <c r="F39" i="66"/>
  <c r="F38" i="66"/>
  <c r="F37" i="66"/>
  <c r="F36" i="66"/>
  <c r="F35" i="66"/>
  <c r="F34" i="66"/>
  <c r="F33" i="66"/>
  <c r="F32" i="66"/>
  <c r="F31" i="66"/>
  <c r="F30" i="66"/>
  <c r="F29" i="66"/>
  <c r="F28" i="66"/>
  <c r="F27" i="66"/>
  <c r="F26" i="66"/>
  <c r="F25" i="66"/>
  <c r="F24" i="66"/>
  <c r="F23" i="66"/>
  <c r="F22" i="66"/>
  <c r="F21" i="66"/>
  <c r="F20" i="66"/>
  <c r="F19" i="66"/>
  <c r="F18" i="66"/>
  <c r="F17" i="66"/>
  <c r="F16" i="66"/>
  <c r="F15" i="66"/>
  <c r="F14" i="66"/>
  <c r="F13" i="66"/>
  <c r="F12" i="66"/>
  <c r="F11" i="66"/>
  <c r="F10" i="66"/>
  <c r="F9" i="66"/>
  <c r="F8" i="66"/>
  <c r="F7" i="66"/>
  <c r="F6" i="66"/>
  <c r="F5" i="66"/>
  <c r="F4" i="66"/>
  <c r="O2004" i="66"/>
  <c r="O2003" i="66"/>
  <c r="O2002" i="66"/>
  <c r="O2001" i="66"/>
  <c r="O2000" i="66"/>
  <c r="O1999" i="66"/>
  <c r="O1998" i="66"/>
  <c r="O1997" i="66"/>
  <c r="O1996" i="66"/>
  <c r="O1995" i="66"/>
  <c r="O1994" i="66"/>
  <c r="O1993" i="66"/>
  <c r="O1992" i="66"/>
  <c r="O1991" i="66"/>
  <c r="O1990" i="66"/>
  <c r="O1989" i="66"/>
  <c r="O1988" i="66"/>
  <c r="O1987" i="66"/>
  <c r="O1986" i="66"/>
  <c r="O1985" i="66"/>
  <c r="O1984" i="66"/>
  <c r="O1983" i="66"/>
  <c r="O1982" i="66"/>
  <c r="O1981" i="66"/>
  <c r="O1980" i="66"/>
  <c r="O1979" i="66"/>
  <c r="O1978" i="66"/>
  <c r="O1977" i="66"/>
  <c r="O1976" i="66"/>
  <c r="O1975" i="66"/>
  <c r="O1974" i="66"/>
  <c r="O1973" i="66"/>
  <c r="O1972" i="66"/>
  <c r="O1971" i="66"/>
  <c r="O1970" i="66"/>
  <c r="O1969" i="66"/>
  <c r="O1968" i="66"/>
  <c r="O1967" i="66"/>
  <c r="O1966" i="66"/>
  <c r="O1965" i="66"/>
  <c r="O1964" i="66"/>
  <c r="O1963" i="66"/>
  <c r="O1962" i="66"/>
  <c r="O1961" i="66"/>
  <c r="O1960" i="66"/>
  <c r="O1959" i="66"/>
  <c r="O1958" i="66"/>
  <c r="O1957" i="66"/>
  <c r="O1956" i="66"/>
  <c r="O1955" i="66"/>
  <c r="O1954" i="66"/>
  <c r="O1953" i="66"/>
  <c r="O1952" i="66"/>
  <c r="O1951" i="66"/>
  <c r="O1950" i="66"/>
  <c r="O1949" i="66"/>
  <c r="O1948" i="66"/>
  <c r="O1947" i="66"/>
  <c r="O1946" i="66"/>
  <c r="O1945" i="66"/>
  <c r="O1944" i="66"/>
  <c r="O1943" i="66"/>
  <c r="O1942" i="66"/>
  <c r="O1941" i="66"/>
  <c r="O1940" i="66"/>
  <c r="O1939" i="66"/>
  <c r="O1938" i="66"/>
  <c r="O1937" i="66"/>
  <c r="O1936" i="66"/>
  <c r="O1935" i="66"/>
  <c r="O1934" i="66"/>
  <c r="O1933" i="66"/>
  <c r="O1932" i="66"/>
  <c r="O1931" i="66"/>
  <c r="O1930" i="66"/>
  <c r="O1929" i="66"/>
  <c r="O1928" i="66"/>
  <c r="O1927" i="66"/>
  <c r="O1926" i="66"/>
  <c r="O1925" i="66"/>
  <c r="O1924" i="66"/>
  <c r="O1923" i="66"/>
  <c r="O1922" i="66"/>
  <c r="O1921" i="66"/>
  <c r="O1920" i="66"/>
  <c r="O1919" i="66"/>
  <c r="O1918" i="66"/>
  <c r="O1917" i="66"/>
  <c r="O1916" i="66"/>
  <c r="O1915" i="66"/>
  <c r="O1914" i="66"/>
  <c r="O1913" i="66"/>
  <c r="O1912" i="66"/>
  <c r="O1911" i="66"/>
  <c r="O1910" i="66"/>
  <c r="O1909" i="66"/>
  <c r="O1908" i="66"/>
  <c r="O1907" i="66"/>
  <c r="O1906" i="66"/>
  <c r="O1905" i="66"/>
  <c r="O1904" i="66"/>
  <c r="O1903" i="66"/>
  <c r="O1902" i="66"/>
  <c r="O1901" i="66"/>
  <c r="O1900" i="66"/>
  <c r="O1899" i="66"/>
  <c r="O1898" i="66"/>
  <c r="O1897" i="66"/>
  <c r="O1896" i="66"/>
  <c r="O1895" i="66"/>
  <c r="O1894" i="66"/>
  <c r="O1893" i="66"/>
  <c r="O1892" i="66"/>
  <c r="O1891" i="66"/>
  <c r="O1890" i="66"/>
  <c r="O1889" i="66"/>
  <c r="O1888" i="66"/>
  <c r="O1887" i="66"/>
  <c r="O1886" i="66"/>
  <c r="O1885" i="66"/>
  <c r="O1884" i="66"/>
  <c r="O1883" i="66"/>
  <c r="O1882" i="66"/>
  <c r="O1881" i="66"/>
  <c r="O1880" i="66"/>
  <c r="O1879" i="66"/>
  <c r="O1878" i="66"/>
  <c r="O1877" i="66"/>
  <c r="O1876" i="66"/>
  <c r="O1875" i="66"/>
  <c r="O1874" i="66"/>
  <c r="O1873" i="66"/>
  <c r="O1872" i="66"/>
  <c r="O1871" i="66"/>
  <c r="O1870" i="66"/>
  <c r="O1869" i="66"/>
  <c r="O1868" i="66"/>
  <c r="O1867" i="66"/>
  <c r="O1866" i="66"/>
  <c r="O1865" i="66"/>
  <c r="O1864" i="66"/>
  <c r="O1863" i="66"/>
  <c r="O1862" i="66"/>
  <c r="O1861" i="66"/>
  <c r="O1860" i="66"/>
  <c r="O1859" i="66"/>
  <c r="O1858" i="66"/>
  <c r="O1857" i="66"/>
  <c r="O1856" i="66"/>
  <c r="O1855" i="66"/>
  <c r="O1854" i="66"/>
  <c r="O1853" i="66"/>
  <c r="O1852" i="66"/>
  <c r="O1851" i="66"/>
  <c r="O1850" i="66"/>
  <c r="O1849" i="66"/>
  <c r="O1848" i="66"/>
  <c r="O1847" i="66"/>
  <c r="O1846" i="66"/>
  <c r="O1845" i="66"/>
  <c r="O1844" i="66"/>
  <c r="O1843" i="66"/>
  <c r="O1842" i="66"/>
  <c r="O1841" i="66"/>
  <c r="O1840" i="66"/>
  <c r="O1839" i="66"/>
  <c r="O1838" i="66"/>
  <c r="O1837" i="66"/>
  <c r="O1836" i="66"/>
  <c r="O1835" i="66"/>
  <c r="O1834" i="66"/>
  <c r="O1833" i="66"/>
  <c r="O1832" i="66"/>
  <c r="O1831" i="66"/>
  <c r="O1830" i="66"/>
  <c r="O1829" i="66"/>
  <c r="O1828" i="66"/>
  <c r="O1827" i="66"/>
  <c r="O1826" i="66"/>
  <c r="O1825" i="66"/>
  <c r="O1824" i="66"/>
  <c r="O1823" i="66"/>
  <c r="O1822" i="66"/>
  <c r="O1821" i="66"/>
  <c r="O1820" i="66"/>
  <c r="O1819" i="66"/>
  <c r="O1818" i="66"/>
  <c r="O1817" i="66"/>
  <c r="O1816" i="66"/>
  <c r="O1815" i="66"/>
  <c r="O1814" i="66"/>
  <c r="O1813" i="66"/>
  <c r="O1812" i="66"/>
  <c r="O1811" i="66"/>
  <c r="O1810" i="66"/>
  <c r="O1809" i="66"/>
  <c r="O1808" i="66"/>
  <c r="O1807" i="66"/>
  <c r="O1806" i="66"/>
  <c r="O1805" i="66"/>
  <c r="O1804" i="66"/>
  <c r="O1803" i="66"/>
  <c r="O1802" i="66"/>
  <c r="O1801" i="66"/>
  <c r="O1800" i="66"/>
  <c r="O1799" i="66"/>
  <c r="O1798" i="66"/>
  <c r="O1797" i="66"/>
  <c r="O1796" i="66"/>
  <c r="O1795" i="66"/>
  <c r="O1794" i="66"/>
  <c r="O1793" i="66"/>
  <c r="O1792" i="66"/>
  <c r="O1791" i="66"/>
  <c r="O1790" i="66"/>
  <c r="O1789" i="66"/>
  <c r="O1788" i="66"/>
  <c r="O1787" i="66"/>
  <c r="O1786" i="66"/>
  <c r="O1785" i="66"/>
  <c r="O1784" i="66"/>
  <c r="O1783" i="66"/>
  <c r="O1782" i="66"/>
  <c r="O1781" i="66"/>
  <c r="O1780" i="66"/>
  <c r="O1779" i="66"/>
  <c r="O1778" i="66"/>
  <c r="O1777" i="66"/>
  <c r="O1776" i="66"/>
  <c r="O1775" i="66"/>
  <c r="O1774" i="66"/>
  <c r="O1773" i="66"/>
  <c r="O1772" i="66"/>
  <c r="O1771" i="66"/>
  <c r="O1770" i="66"/>
  <c r="O1769" i="66"/>
  <c r="O1768" i="66"/>
  <c r="O1767" i="66"/>
  <c r="O1766" i="66"/>
  <c r="O1765" i="66"/>
  <c r="O1764" i="66"/>
  <c r="O1763" i="66"/>
  <c r="O1762" i="66"/>
  <c r="O1761" i="66"/>
  <c r="O1760" i="66"/>
  <c r="O1759" i="66"/>
  <c r="O1758" i="66"/>
  <c r="O1757" i="66"/>
  <c r="O1756" i="66"/>
  <c r="O1755" i="66"/>
  <c r="O1754" i="66"/>
  <c r="O1753" i="66"/>
  <c r="O1752" i="66"/>
  <c r="O1751" i="66"/>
  <c r="O1750" i="66"/>
  <c r="O1749" i="66"/>
  <c r="O1748" i="66"/>
  <c r="O1747" i="66"/>
  <c r="O1746" i="66"/>
  <c r="O1745" i="66"/>
  <c r="O1744" i="66"/>
  <c r="O1743" i="66"/>
  <c r="O1742" i="66"/>
  <c r="O1741" i="66"/>
  <c r="O1740" i="66"/>
  <c r="O1739" i="66"/>
  <c r="O1738" i="66"/>
  <c r="O1737" i="66"/>
  <c r="O1736" i="66"/>
  <c r="O1735" i="66"/>
  <c r="O1734" i="66"/>
  <c r="O1733" i="66"/>
  <c r="O1732" i="66"/>
  <c r="O1731" i="66"/>
  <c r="O1730" i="66"/>
  <c r="O1729" i="66"/>
  <c r="O1728" i="66"/>
  <c r="O1727" i="66"/>
  <c r="O1726" i="66"/>
  <c r="O1725" i="66"/>
  <c r="O1724" i="66"/>
  <c r="O1723" i="66"/>
  <c r="O1722" i="66"/>
  <c r="O1721" i="66"/>
  <c r="O1720" i="66"/>
  <c r="O1719" i="66"/>
  <c r="O1718" i="66"/>
  <c r="O1717" i="66"/>
  <c r="O1716" i="66"/>
  <c r="O1715" i="66"/>
  <c r="O1714" i="66"/>
  <c r="O1713" i="66"/>
  <c r="O1712" i="66"/>
  <c r="O1711" i="66"/>
  <c r="O1710" i="66"/>
  <c r="O1709" i="66"/>
  <c r="O1708" i="66"/>
  <c r="O1707" i="66"/>
  <c r="O1706" i="66"/>
  <c r="O1705" i="66"/>
  <c r="O1704" i="66"/>
  <c r="O1703" i="66"/>
  <c r="O1702" i="66"/>
  <c r="O1701" i="66"/>
  <c r="O1700" i="66"/>
  <c r="O1699" i="66"/>
  <c r="O1698" i="66"/>
  <c r="O1697" i="66"/>
  <c r="O1696" i="66"/>
  <c r="O1695" i="66"/>
  <c r="O1694" i="66"/>
  <c r="O1693" i="66"/>
  <c r="O1692" i="66"/>
  <c r="O1691" i="66"/>
  <c r="O1690" i="66"/>
  <c r="O1689" i="66"/>
  <c r="O1688" i="66"/>
  <c r="O1687" i="66"/>
  <c r="O1686" i="66"/>
  <c r="O1685" i="66"/>
  <c r="O1684" i="66"/>
  <c r="O1683" i="66"/>
  <c r="O1682" i="66"/>
  <c r="O1681" i="66"/>
  <c r="O1680" i="66"/>
  <c r="O1679" i="66"/>
  <c r="O1678" i="66"/>
  <c r="O1677" i="66"/>
  <c r="O1676" i="66"/>
  <c r="O1675" i="66"/>
  <c r="O1674" i="66"/>
  <c r="O1673" i="66"/>
  <c r="O1672" i="66"/>
  <c r="O1671" i="66"/>
  <c r="O1670" i="66"/>
  <c r="O1669" i="66"/>
  <c r="O1668" i="66"/>
  <c r="O1667" i="66"/>
  <c r="O1666" i="66"/>
  <c r="O1665" i="66"/>
  <c r="O1664" i="66"/>
  <c r="O1663" i="66"/>
  <c r="O1662" i="66"/>
  <c r="O1661" i="66"/>
  <c r="O1660" i="66"/>
  <c r="O1659" i="66"/>
  <c r="O1658" i="66"/>
  <c r="O1657" i="66"/>
  <c r="O1656" i="66"/>
  <c r="O1655" i="66"/>
  <c r="O1654" i="66"/>
  <c r="O1653" i="66"/>
  <c r="O1652" i="66"/>
  <c r="O1651" i="66"/>
  <c r="O1650" i="66"/>
  <c r="O1649" i="66"/>
  <c r="O1648" i="66"/>
  <c r="O1647" i="66"/>
  <c r="O1646" i="66"/>
  <c r="O1645" i="66"/>
  <c r="O1644" i="66"/>
  <c r="O1643" i="66"/>
  <c r="O1642" i="66"/>
  <c r="O1641" i="66"/>
  <c r="O1640" i="66"/>
  <c r="O1639" i="66"/>
  <c r="O1638" i="66"/>
  <c r="O1637" i="66"/>
  <c r="O1636" i="66"/>
  <c r="O1635" i="66"/>
  <c r="O1634" i="66"/>
  <c r="O1633" i="66"/>
  <c r="O1632" i="66"/>
  <c r="O1631" i="66"/>
  <c r="O1630" i="66"/>
  <c r="O1629" i="66"/>
  <c r="O1628" i="66"/>
  <c r="O1627" i="66"/>
  <c r="O1626" i="66"/>
  <c r="O1625" i="66"/>
  <c r="O1624" i="66"/>
  <c r="O1623" i="66"/>
  <c r="O1622" i="66"/>
  <c r="O1621" i="66"/>
  <c r="O1620" i="66"/>
  <c r="O1619" i="66"/>
  <c r="O1618" i="66"/>
  <c r="O1617" i="66"/>
  <c r="O1616" i="66"/>
  <c r="O1615" i="66"/>
  <c r="O1614" i="66"/>
  <c r="O1613" i="66"/>
  <c r="O1612" i="66"/>
  <c r="O1611" i="66"/>
  <c r="O1610" i="66"/>
  <c r="O1609" i="66"/>
  <c r="O1608" i="66"/>
  <c r="O1607" i="66"/>
  <c r="O1606" i="66"/>
  <c r="O1605" i="66"/>
  <c r="O1604" i="66"/>
  <c r="O1603" i="66"/>
  <c r="O1602" i="66"/>
  <c r="O1601" i="66"/>
  <c r="O1600" i="66"/>
  <c r="O1599" i="66"/>
  <c r="O1598" i="66"/>
  <c r="O1597" i="66"/>
  <c r="O1596" i="66"/>
  <c r="O1595" i="66"/>
  <c r="O1594" i="66"/>
  <c r="O1593" i="66"/>
  <c r="O1592" i="66"/>
  <c r="O1591" i="66"/>
  <c r="O1590" i="66"/>
  <c r="O1589" i="66"/>
  <c r="O1588" i="66"/>
  <c r="O1587" i="66"/>
  <c r="O1586" i="66"/>
  <c r="O1585" i="66"/>
  <c r="O1584" i="66"/>
  <c r="O1583" i="66"/>
  <c r="O1582" i="66"/>
  <c r="O1581" i="66"/>
  <c r="O1580" i="66"/>
  <c r="O1579" i="66"/>
  <c r="O1578" i="66"/>
  <c r="O1577" i="66"/>
  <c r="O1576" i="66"/>
  <c r="O1575" i="66"/>
  <c r="O1574" i="66"/>
  <c r="O1573" i="66"/>
  <c r="O1572" i="66"/>
  <c r="O1571" i="66"/>
  <c r="O1570" i="66"/>
  <c r="O1569" i="66"/>
  <c r="O1568" i="66"/>
  <c r="O1567" i="66"/>
  <c r="O1566" i="66"/>
  <c r="O1565" i="66"/>
  <c r="O1564" i="66"/>
  <c r="O1563" i="66"/>
  <c r="O1562" i="66"/>
  <c r="O1561" i="66"/>
  <c r="O1560" i="66"/>
  <c r="O1559" i="66"/>
  <c r="O1558" i="66"/>
  <c r="O1557" i="66"/>
  <c r="O1556" i="66"/>
  <c r="O1555" i="66"/>
  <c r="O1554" i="66"/>
  <c r="O1553" i="66"/>
  <c r="O1552" i="66"/>
  <c r="O1551" i="66"/>
  <c r="O1550" i="66"/>
  <c r="O1549" i="66"/>
  <c r="O1548" i="66"/>
  <c r="O1547" i="66"/>
  <c r="O1546" i="66"/>
  <c r="O1545" i="66"/>
  <c r="O1544" i="66"/>
  <c r="O1543" i="66"/>
  <c r="O1542" i="66"/>
  <c r="O1541" i="66"/>
  <c r="O1540" i="66"/>
  <c r="O1539" i="66"/>
  <c r="O1538" i="66"/>
  <c r="O1537" i="66"/>
  <c r="O1536" i="66"/>
  <c r="O1535" i="66"/>
  <c r="O1534" i="66"/>
  <c r="O1533" i="66"/>
  <c r="O1532" i="66"/>
  <c r="O1531" i="66"/>
  <c r="O1530" i="66"/>
  <c r="O1529" i="66"/>
  <c r="O1528" i="66"/>
  <c r="O1527" i="66"/>
  <c r="O1526" i="66"/>
  <c r="O1525" i="66"/>
  <c r="O1524" i="66"/>
  <c r="O1523" i="66"/>
  <c r="O1522" i="66"/>
  <c r="O1521" i="66"/>
  <c r="O1520" i="66"/>
  <c r="O1519" i="66"/>
  <c r="O1518" i="66"/>
  <c r="O1517" i="66"/>
  <c r="O1516" i="66"/>
  <c r="O1515" i="66"/>
  <c r="O1514" i="66"/>
  <c r="O1513" i="66"/>
  <c r="O1512" i="66"/>
  <c r="O1511" i="66"/>
  <c r="O1510" i="66"/>
  <c r="O1509" i="66"/>
  <c r="O1508" i="66"/>
  <c r="O1507" i="66"/>
  <c r="O1506" i="66"/>
  <c r="O1505" i="66"/>
  <c r="O1504" i="66"/>
  <c r="O1503" i="66"/>
  <c r="O1502" i="66"/>
  <c r="O1501" i="66"/>
  <c r="O1500" i="66"/>
  <c r="O1499" i="66"/>
  <c r="O1498" i="66"/>
  <c r="O1497" i="66"/>
  <c r="O1496" i="66"/>
  <c r="O1495" i="66"/>
  <c r="O1494" i="66"/>
  <c r="O1493" i="66"/>
  <c r="O1492" i="66"/>
  <c r="O1491" i="66"/>
  <c r="O1490" i="66"/>
  <c r="O1489" i="66"/>
  <c r="O1488" i="66"/>
  <c r="O1487" i="66"/>
  <c r="O1486" i="66"/>
  <c r="O1485" i="66"/>
  <c r="O1484" i="66"/>
  <c r="O1483" i="66"/>
  <c r="O1482" i="66"/>
  <c r="O1481" i="66"/>
  <c r="O1480" i="66"/>
  <c r="O1479" i="66"/>
  <c r="O1478" i="66"/>
  <c r="O1477" i="66"/>
  <c r="O1476" i="66"/>
  <c r="O1475" i="66"/>
  <c r="O1474" i="66"/>
  <c r="O1473" i="66"/>
  <c r="O1472" i="66"/>
  <c r="O1471" i="66"/>
  <c r="O1470" i="66"/>
  <c r="O1469" i="66"/>
  <c r="O1468" i="66"/>
  <c r="O1467" i="66"/>
  <c r="O1466" i="66"/>
  <c r="O1465" i="66"/>
  <c r="O1464" i="66"/>
  <c r="O1463" i="66"/>
  <c r="O1462" i="66"/>
  <c r="O1461" i="66"/>
  <c r="O1460" i="66"/>
  <c r="O1459" i="66"/>
  <c r="O1458" i="66"/>
  <c r="O1457" i="66"/>
  <c r="O1456" i="66"/>
  <c r="O1455" i="66"/>
  <c r="O1454" i="66"/>
  <c r="O1453" i="66"/>
  <c r="O1452" i="66"/>
  <c r="O1451" i="66"/>
  <c r="O1450" i="66"/>
  <c r="O1449" i="66"/>
  <c r="O1448" i="66"/>
  <c r="O1447" i="66"/>
  <c r="O1446" i="66"/>
  <c r="O1445" i="66"/>
  <c r="O1444" i="66"/>
  <c r="O1443" i="66"/>
  <c r="O1442" i="66"/>
  <c r="O1441" i="66"/>
  <c r="O1440" i="66"/>
  <c r="O1439" i="66"/>
  <c r="O1438" i="66"/>
  <c r="O1437" i="66"/>
  <c r="O1436" i="66"/>
  <c r="O1435" i="66"/>
  <c r="O1434" i="66"/>
  <c r="O1433" i="66"/>
  <c r="O1432" i="66"/>
  <c r="O1431" i="66"/>
  <c r="O1430" i="66"/>
  <c r="O1429" i="66"/>
  <c r="O1428" i="66"/>
  <c r="O1427" i="66"/>
  <c r="O1426" i="66"/>
  <c r="O1425" i="66"/>
  <c r="O1424" i="66"/>
  <c r="O1423" i="66"/>
  <c r="O1422" i="66"/>
  <c r="O1421" i="66"/>
  <c r="O1420" i="66"/>
  <c r="O1419" i="66"/>
  <c r="O1418" i="66"/>
  <c r="O1417" i="66"/>
  <c r="O1416" i="66"/>
  <c r="O1415" i="66"/>
  <c r="O1414" i="66"/>
  <c r="O1413" i="66"/>
  <c r="O1412" i="66"/>
  <c r="O1411" i="66"/>
  <c r="O1410" i="66"/>
  <c r="O1409" i="66"/>
  <c r="O1408" i="66"/>
  <c r="O1407" i="66"/>
  <c r="O1406" i="66"/>
  <c r="O1405" i="66"/>
  <c r="O1404" i="66"/>
  <c r="O1403" i="66"/>
  <c r="O1402" i="66"/>
  <c r="O1401" i="66"/>
  <c r="O1400" i="66"/>
  <c r="O1399" i="66"/>
  <c r="O1398" i="66"/>
  <c r="O1397" i="66"/>
  <c r="O1396" i="66"/>
  <c r="O1395" i="66"/>
  <c r="O1394" i="66"/>
  <c r="O1393" i="66"/>
  <c r="O1392" i="66"/>
  <c r="O1391" i="66"/>
  <c r="O1390" i="66"/>
  <c r="O1389" i="66"/>
  <c r="O1388" i="66"/>
  <c r="O1387" i="66"/>
  <c r="O1386" i="66"/>
  <c r="O1385" i="66"/>
  <c r="O1384" i="66"/>
  <c r="O1383" i="66"/>
  <c r="O1382" i="66"/>
  <c r="O1381" i="66"/>
  <c r="O1380" i="66"/>
  <c r="O1379" i="66"/>
  <c r="O1378" i="66"/>
  <c r="O1377" i="66"/>
  <c r="O1376" i="66"/>
  <c r="O1375" i="66"/>
  <c r="O1374" i="66"/>
  <c r="O1373" i="66"/>
  <c r="O1372" i="66"/>
  <c r="O1371" i="66"/>
  <c r="O1370" i="66"/>
  <c r="O1369" i="66"/>
  <c r="O1368" i="66"/>
  <c r="O1367" i="66"/>
  <c r="O1366" i="66"/>
  <c r="O1365" i="66"/>
  <c r="O1364" i="66"/>
  <c r="O1363" i="66"/>
  <c r="O1362" i="66"/>
  <c r="O1361" i="66"/>
  <c r="O1360" i="66"/>
  <c r="O1359" i="66"/>
  <c r="O1358" i="66"/>
  <c r="O1357" i="66"/>
  <c r="O1356" i="66"/>
  <c r="O1355" i="66"/>
  <c r="O1354" i="66"/>
  <c r="O1353" i="66"/>
  <c r="O1352" i="66"/>
  <c r="O1351" i="66"/>
  <c r="O1350" i="66"/>
  <c r="O1349" i="66"/>
  <c r="O1348" i="66"/>
  <c r="O1347" i="66"/>
  <c r="O1346" i="66"/>
  <c r="O1345" i="66"/>
  <c r="O1344" i="66"/>
  <c r="O1343" i="66"/>
  <c r="O1342" i="66"/>
  <c r="O1341" i="66"/>
  <c r="O1340" i="66"/>
  <c r="O1339" i="66"/>
  <c r="O1338" i="66"/>
  <c r="O1337" i="66"/>
  <c r="O1336" i="66"/>
  <c r="O1335" i="66"/>
  <c r="O1334" i="66"/>
  <c r="O1333" i="66"/>
  <c r="O1332" i="66"/>
  <c r="O1331" i="66"/>
  <c r="O1330" i="66"/>
  <c r="O1329" i="66"/>
  <c r="O1328" i="66"/>
  <c r="O1327" i="66"/>
  <c r="O1326" i="66"/>
  <c r="O1325" i="66"/>
  <c r="O1324" i="66"/>
  <c r="O1323" i="66"/>
  <c r="O1322" i="66"/>
  <c r="O1321" i="66"/>
  <c r="O1320" i="66"/>
  <c r="O1319" i="66"/>
  <c r="O1318" i="66"/>
  <c r="O1317" i="66"/>
  <c r="O1316" i="66"/>
  <c r="O1315" i="66"/>
  <c r="O1314" i="66"/>
  <c r="O1313" i="66"/>
  <c r="O1312" i="66"/>
  <c r="O1311" i="66"/>
  <c r="O1310" i="66"/>
  <c r="O1309" i="66"/>
  <c r="O1308" i="66"/>
  <c r="O1307" i="66"/>
  <c r="O1306" i="66"/>
  <c r="O1305" i="66"/>
  <c r="O1304" i="66"/>
  <c r="O1303" i="66"/>
  <c r="O1302" i="66"/>
  <c r="O1301" i="66"/>
  <c r="O1300" i="66"/>
  <c r="O1299" i="66"/>
  <c r="O1298" i="66"/>
  <c r="O1297" i="66"/>
  <c r="O1296" i="66"/>
  <c r="O1295" i="66"/>
  <c r="O1294" i="66"/>
  <c r="O1293" i="66"/>
  <c r="O1292" i="66"/>
  <c r="O1291" i="66"/>
  <c r="O1290" i="66"/>
  <c r="O1289" i="66"/>
  <c r="O1288" i="66"/>
  <c r="O1287" i="66"/>
  <c r="O1286" i="66"/>
  <c r="O1285" i="66"/>
  <c r="O1284" i="66"/>
  <c r="O1283" i="66"/>
  <c r="O1282" i="66"/>
  <c r="O1281" i="66"/>
  <c r="O1280" i="66"/>
  <c r="O1279" i="66"/>
  <c r="O1278" i="66"/>
  <c r="O1277" i="66"/>
  <c r="O1276" i="66"/>
  <c r="O1275" i="66"/>
  <c r="O1274" i="66"/>
  <c r="O1273" i="66"/>
  <c r="O1272" i="66"/>
  <c r="O1271" i="66"/>
  <c r="O1270" i="66"/>
  <c r="O1269" i="66"/>
  <c r="O1268" i="66"/>
  <c r="O1267" i="66"/>
  <c r="O1266" i="66"/>
  <c r="O1265" i="66"/>
  <c r="O1264" i="66"/>
  <c r="O1263" i="66"/>
  <c r="O1262" i="66"/>
  <c r="O1261" i="66"/>
  <c r="O1260" i="66"/>
  <c r="O1259" i="66"/>
  <c r="O1258" i="66"/>
  <c r="O1257" i="66"/>
  <c r="O1256" i="66"/>
  <c r="O1255" i="66"/>
  <c r="O1254" i="66"/>
  <c r="O1253" i="66"/>
  <c r="O1252" i="66"/>
  <c r="O1251" i="66"/>
  <c r="O1250" i="66"/>
  <c r="O1249" i="66"/>
  <c r="O1248" i="66"/>
  <c r="O1247" i="66"/>
  <c r="O1246" i="66"/>
  <c r="O1245" i="66"/>
  <c r="O1244" i="66"/>
  <c r="O1243" i="66"/>
  <c r="O1242" i="66"/>
  <c r="O1241" i="66"/>
  <c r="O1240" i="66"/>
  <c r="O1239" i="66"/>
  <c r="O1238" i="66"/>
  <c r="O1237" i="66"/>
  <c r="O1236" i="66"/>
  <c r="O1235" i="66"/>
  <c r="O1234" i="66"/>
  <c r="O1233" i="66"/>
  <c r="O1232" i="66"/>
  <c r="O1231" i="66"/>
  <c r="O1230" i="66"/>
  <c r="O1229" i="66"/>
  <c r="O1228" i="66"/>
  <c r="O1227" i="66"/>
  <c r="O1226" i="66"/>
  <c r="O1225" i="66"/>
  <c r="O1224" i="66"/>
  <c r="O1223" i="66"/>
  <c r="O1222" i="66"/>
  <c r="O1221" i="66"/>
  <c r="O1220" i="66"/>
  <c r="O1219" i="66"/>
  <c r="O1218" i="66"/>
  <c r="O1217" i="66"/>
  <c r="O1216" i="66"/>
  <c r="O1215" i="66"/>
  <c r="O1214" i="66"/>
  <c r="O1213" i="66"/>
  <c r="O1212" i="66"/>
  <c r="O1211" i="66"/>
  <c r="O1210" i="66"/>
  <c r="O1209" i="66"/>
  <c r="O1208" i="66"/>
  <c r="O1207" i="66"/>
  <c r="O1206" i="66"/>
  <c r="O1205" i="66"/>
  <c r="O1204" i="66"/>
  <c r="O1203" i="66"/>
  <c r="O1202" i="66"/>
  <c r="O1201" i="66"/>
  <c r="O1200" i="66"/>
  <c r="O1199" i="66"/>
  <c r="O1198" i="66"/>
  <c r="O1197" i="66"/>
  <c r="O1196" i="66"/>
  <c r="O1195" i="66"/>
  <c r="O1194" i="66"/>
  <c r="O1193" i="66"/>
  <c r="O1192" i="66"/>
  <c r="O1191" i="66"/>
  <c r="O1190" i="66"/>
  <c r="O1189" i="66"/>
  <c r="O1188" i="66"/>
  <c r="O1187" i="66"/>
  <c r="O1186" i="66"/>
  <c r="O1185" i="66"/>
  <c r="O1184" i="66"/>
  <c r="O1183" i="66"/>
  <c r="O1182" i="66"/>
  <c r="O1181" i="66"/>
  <c r="O1180" i="66"/>
  <c r="O1179" i="66"/>
  <c r="O1178" i="66"/>
  <c r="O1177" i="66"/>
  <c r="O1176" i="66"/>
  <c r="O1175" i="66"/>
  <c r="O1174" i="66"/>
  <c r="O1173" i="66"/>
  <c r="O1172" i="66"/>
  <c r="O1171" i="66"/>
  <c r="O1170" i="66"/>
  <c r="O1169" i="66"/>
  <c r="O1168" i="66"/>
  <c r="O1167" i="66"/>
  <c r="O1166" i="66"/>
  <c r="O1165" i="66"/>
  <c r="O1164" i="66"/>
  <c r="O1163" i="66"/>
  <c r="O1162" i="66"/>
  <c r="O1161" i="66"/>
  <c r="O1160" i="66"/>
  <c r="O1159" i="66"/>
  <c r="O1158" i="66"/>
  <c r="O1157" i="66"/>
  <c r="O1156" i="66"/>
  <c r="O1155" i="66"/>
  <c r="O1154" i="66"/>
  <c r="O1153" i="66"/>
  <c r="O1152" i="66"/>
  <c r="O1151" i="66"/>
  <c r="O1150" i="66"/>
  <c r="O1149" i="66"/>
  <c r="O1148" i="66"/>
  <c r="O1147" i="66"/>
  <c r="O1146" i="66"/>
  <c r="O1145" i="66"/>
  <c r="O1144" i="66"/>
  <c r="O1143" i="66"/>
  <c r="O1142" i="66"/>
  <c r="O1141" i="66"/>
  <c r="O1140" i="66"/>
  <c r="O1139" i="66"/>
  <c r="O1138" i="66"/>
  <c r="O1137" i="66"/>
  <c r="O1136" i="66"/>
  <c r="O1135" i="66"/>
  <c r="O1134" i="66"/>
  <c r="O1133" i="66"/>
  <c r="O1132" i="66"/>
  <c r="O1131" i="66"/>
  <c r="O1130" i="66"/>
  <c r="O1129" i="66"/>
  <c r="O1128" i="66"/>
  <c r="O1127" i="66"/>
  <c r="O1126" i="66"/>
  <c r="O1125" i="66"/>
  <c r="O1124" i="66"/>
  <c r="O1123" i="66"/>
  <c r="O1122" i="66"/>
  <c r="O1121" i="66"/>
  <c r="O1120" i="66"/>
  <c r="O1119" i="66"/>
  <c r="O1118" i="66"/>
  <c r="O1117" i="66"/>
  <c r="O1116" i="66"/>
  <c r="O1115" i="66"/>
  <c r="O1114" i="66"/>
  <c r="O1113" i="66"/>
  <c r="O1112" i="66"/>
  <c r="O1111" i="66"/>
  <c r="O1110" i="66"/>
  <c r="O1109" i="66"/>
  <c r="O1108" i="66"/>
  <c r="O1107" i="66"/>
  <c r="O1106" i="66"/>
  <c r="O1105" i="66"/>
  <c r="O1104" i="66"/>
  <c r="O1103" i="66"/>
  <c r="O1102" i="66"/>
  <c r="O1101" i="66"/>
  <c r="O1100" i="66"/>
  <c r="O1099" i="66"/>
  <c r="O1098" i="66"/>
  <c r="O1097" i="66"/>
  <c r="O1096" i="66"/>
  <c r="O1095" i="66"/>
  <c r="O1094" i="66"/>
  <c r="O1093" i="66"/>
  <c r="O1092" i="66"/>
  <c r="O1091" i="66"/>
  <c r="O1090" i="66"/>
  <c r="O1089" i="66"/>
  <c r="O1088" i="66"/>
  <c r="O1087" i="66"/>
  <c r="O1086" i="66"/>
  <c r="O1085" i="66"/>
  <c r="O1084" i="66"/>
  <c r="O1083" i="66"/>
  <c r="O1082" i="66"/>
  <c r="O1081" i="66"/>
  <c r="O1080" i="66"/>
  <c r="O1079" i="66"/>
  <c r="O1078" i="66"/>
  <c r="O1077" i="66"/>
  <c r="O1076" i="66"/>
  <c r="O1075" i="66"/>
  <c r="O1074" i="66"/>
  <c r="O1073" i="66"/>
  <c r="O1072" i="66"/>
  <c r="O1071" i="66"/>
  <c r="O1070" i="66"/>
  <c r="O1069" i="66"/>
  <c r="O1068" i="66"/>
  <c r="O1067" i="66"/>
  <c r="O1066" i="66"/>
  <c r="O1065" i="66"/>
  <c r="O1064" i="66"/>
  <c r="O1063" i="66"/>
  <c r="O1062" i="66"/>
  <c r="O1061" i="66"/>
  <c r="O1060" i="66"/>
  <c r="O1059" i="66"/>
  <c r="O1058" i="66"/>
  <c r="O1057" i="66"/>
  <c r="O1056" i="66"/>
  <c r="O1055" i="66"/>
  <c r="O1054" i="66"/>
  <c r="O1053" i="66"/>
  <c r="O1052" i="66"/>
  <c r="O1051" i="66"/>
  <c r="O1050" i="66"/>
  <c r="O1049" i="66"/>
  <c r="O1048" i="66"/>
  <c r="O1047" i="66"/>
  <c r="O1046" i="66"/>
  <c r="O1045" i="66"/>
  <c r="O1044" i="66"/>
  <c r="O1043" i="66"/>
  <c r="O1042" i="66"/>
  <c r="O1041" i="66"/>
  <c r="O1040" i="66"/>
  <c r="O1039" i="66"/>
  <c r="O1038" i="66"/>
  <c r="O1037" i="66"/>
  <c r="O1036" i="66"/>
  <c r="O1035" i="66"/>
  <c r="O1034" i="66"/>
  <c r="O1033" i="66"/>
  <c r="O1032" i="66"/>
  <c r="O1031" i="66"/>
  <c r="O1030" i="66"/>
  <c r="O1029" i="66"/>
  <c r="O1028" i="66"/>
  <c r="O1027" i="66"/>
  <c r="O1026" i="66"/>
  <c r="O1025" i="66"/>
  <c r="O1024" i="66"/>
  <c r="O1023" i="66"/>
  <c r="O1022" i="66"/>
  <c r="O1021" i="66"/>
  <c r="O1020" i="66"/>
  <c r="O1019" i="66"/>
  <c r="O1018" i="66"/>
  <c r="O1017" i="66"/>
  <c r="O1016" i="66"/>
  <c r="O1015" i="66"/>
  <c r="O1014" i="66"/>
  <c r="O1013" i="66"/>
  <c r="O1012" i="66"/>
  <c r="O1011" i="66"/>
  <c r="O1010" i="66"/>
  <c r="O1009" i="66"/>
  <c r="O1008" i="66"/>
  <c r="O1007" i="66"/>
  <c r="O1006" i="66"/>
  <c r="O1005" i="66"/>
  <c r="O1004" i="66"/>
  <c r="O1003" i="66"/>
  <c r="O1002" i="66"/>
  <c r="O1001" i="66"/>
  <c r="O1000" i="66"/>
  <c r="O999" i="66"/>
  <c r="O998" i="66"/>
  <c r="O997" i="66"/>
  <c r="O996" i="66"/>
  <c r="O995" i="66"/>
  <c r="O994" i="66"/>
  <c r="O993" i="66"/>
  <c r="O992" i="66"/>
  <c r="O991" i="66"/>
  <c r="O990" i="66"/>
  <c r="O989" i="66"/>
  <c r="O988" i="66"/>
  <c r="O987" i="66"/>
  <c r="O986" i="66"/>
  <c r="O985" i="66"/>
  <c r="O984" i="66"/>
  <c r="O983" i="66"/>
  <c r="O982" i="66"/>
  <c r="O981" i="66"/>
  <c r="O980" i="66"/>
  <c r="O979" i="66"/>
  <c r="O978" i="66"/>
  <c r="O977" i="66"/>
  <c r="O976" i="66"/>
  <c r="O975" i="66"/>
  <c r="O974" i="66"/>
  <c r="O973" i="66"/>
  <c r="O972" i="66"/>
  <c r="O971" i="66"/>
  <c r="O970" i="66"/>
  <c r="O969" i="66"/>
  <c r="O968" i="66"/>
  <c r="O967" i="66"/>
  <c r="O966" i="66"/>
  <c r="O965" i="66"/>
  <c r="O964" i="66"/>
  <c r="O963" i="66"/>
  <c r="O962" i="66"/>
  <c r="O961" i="66"/>
  <c r="O960" i="66"/>
  <c r="O959" i="66"/>
  <c r="O958" i="66"/>
  <c r="O957" i="66"/>
  <c r="O956" i="66"/>
  <c r="O955" i="66"/>
  <c r="O954" i="66"/>
  <c r="O953" i="66"/>
  <c r="O952" i="66"/>
  <c r="O951" i="66"/>
  <c r="O950" i="66"/>
  <c r="O949" i="66"/>
  <c r="O948" i="66"/>
  <c r="O947" i="66"/>
  <c r="O946" i="66"/>
  <c r="O945" i="66"/>
  <c r="O944" i="66"/>
  <c r="O943" i="66"/>
  <c r="O942" i="66"/>
  <c r="O941" i="66"/>
  <c r="O940" i="66"/>
  <c r="O939" i="66"/>
  <c r="O938" i="66"/>
  <c r="O937" i="66"/>
  <c r="O936" i="66"/>
  <c r="O935" i="66"/>
  <c r="O934" i="66"/>
  <c r="O933" i="66"/>
  <c r="O932" i="66"/>
  <c r="O931" i="66"/>
  <c r="O930" i="66"/>
  <c r="O929" i="66"/>
  <c r="O928" i="66"/>
  <c r="O927" i="66"/>
  <c r="O926" i="66"/>
  <c r="O925" i="66"/>
  <c r="O924" i="66"/>
  <c r="O923" i="66"/>
  <c r="O922" i="66"/>
  <c r="O921" i="66"/>
  <c r="O920" i="66"/>
  <c r="O919" i="66"/>
  <c r="O918" i="66"/>
  <c r="O917" i="66"/>
  <c r="O916" i="66"/>
  <c r="O915" i="66"/>
  <c r="O914" i="66"/>
  <c r="O913" i="66"/>
  <c r="O912" i="66"/>
  <c r="O911" i="66"/>
  <c r="O910" i="66"/>
  <c r="O909" i="66"/>
  <c r="O908" i="66"/>
  <c r="O907" i="66"/>
  <c r="O906" i="66"/>
  <c r="O905" i="66"/>
  <c r="O904" i="66"/>
  <c r="O903" i="66"/>
  <c r="O902" i="66"/>
  <c r="O901" i="66"/>
  <c r="O900" i="66"/>
  <c r="O899" i="66"/>
  <c r="O898" i="66"/>
  <c r="O897" i="66"/>
  <c r="O896" i="66"/>
  <c r="O895" i="66"/>
  <c r="O894" i="66"/>
  <c r="O893" i="66"/>
  <c r="O892" i="66"/>
  <c r="O891" i="66"/>
  <c r="O890" i="66"/>
  <c r="O889" i="66"/>
  <c r="O888" i="66"/>
  <c r="O887" i="66"/>
  <c r="O886" i="66"/>
  <c r="O885" i="66"/>
  <c r="O884" i="66"/>
  <c r="O883" i="66"/>
  <c r="O882" i="66"/>
  <c r="O881" i="66"/>
  <c r="O880" i="66"/>
  <c r="O879" i="66"/>
  <c r="O878" i="66"/>
  <c r="O877" i="66"/>
  <c r="O876" i="66"/>
  <c r="O875" i="66"/>
  <c r="O874" i="66"/>
  <c r="O873" i="66"/>
  <c r="O872" i="66"/>
  <c r="O871" i="66"/>
  <c r="O870" i="66"/>
  <c r="O869" i="66"/>
  <c r="O868" i="66"/>
  <c r="O867" i="66"/>
  <c r="O866" i="66"/>
  <c r="O865" i="66"/>
  <c r="O864" i="66"/>
  <c r="O863" i="66"/>
  <c r="O862" i="66"/>
  <c r="O861" i="66"/>
  <c r="O860" i="66"/>
  <c r="O859" i="66"/>
  <c r="O858" i="66"/>
  <c r="O857" i="66"/>
  <c r="O856" i="66"/>
  <c r="O855" i="66"/>
  <c r="O854" i="66"/>
  <c r="O853" i="66"/>
  <c r="O852" i="66"/>
  <c r="O851" i="66"/>
  <c r="O850" i="66"/>
  <c r="O849" i="66"/>
  <c r="O848" i="66"/>
  <c r="O847" i="66"/>
  <c r="O846" i="66"/>
  <c r="O845" i="66"/>
  <c r="O844" i="66"/>
  <c r="O843" i="66"/>
  <c r="O842" i="66"/>
  <c r="O841" i="66"/>
  <c r="O840" i="66"/>
  <c r="O839" i="66"/>
  <c r="O838" i="66"/>
  <c r="O837" i="66"/>
  <c r="O836" i="66"/>
  <c r="O835" i="66"/>
  <c r="O834" i="66"/>
  <c r="O833" i="66"/>
  <c r="O832" i="66"/>
  <c r="O831" i="66"/>
  <c r="O830" i="66"/>
  <c r="O829" i="66"/>
  <c r="O828" i="66"/>
  <c r="O827" i="66"/>
  <c r="O826" i="66"/>
  <c r="O825" i="66"/>
  <c r="O824" i="66"/>
  <c r="O823" i="66"/>
  <c r="O822" i="66"/>
  <c r="O821" i="66"/>
  <c r="O820" i="66"/>
  <c r="O819" i="66"/>
  <c r="O818" i="66"/>
  <c r="O817" i="66"/>
  <c r="O816" i="66"/>
  <c r="O815" i="66"/>
  <c r="O814" i="66"/>
  <c r="O813" i="66"/>
  <c r="O812" i="66"/>
  <c r="O811" i="66"/>
  <c r="O810" i="66"/>
  <c r="O809" i="66"/>
  <c r="O808" i="66"/>
  <c r="O807" i="66"/>
  <c r="O806" i="66"/>
  <c r="O805" i="66"/>
  <c r="O804" i="66"/>
  <c r="O803" i="66"/>
  <c r="O802" i="66"/>
  <c r="O801" i="66"/>
  <c r="O800" i="66"/>
  <c r="O799" i="66"/>
  <c r="O798" i="66"/>
  <c r="O797" i="66"/>
  <c r="O796" i="66"/>
  <c r="O795" i="66"/>
  <c r="O794" i="66"/>
  <c r="O793" i="66"/>
  <c r="O792" i="66"/>
  <c r="O791" i="66"/>
  <c r="O790" i="66"/>
  <c r="O789" i="66"/>
  <c r="O788" i="66"/>
  <c r="O787" i="66"/>
  <c r="O786" i="66"/>
  <c r="O785" i="66"/>
  <c r="O784" i="66"/>
  <c r="O783" i="66"/>
  <c r="O782" i="66"/>
  <c r="O781" i="66"/>
  <c r="O780" i="66"/>
  <c r="O779" i="66"/>
  <c r="O778" i="66"/>
  <c r="O777" i="66"/>
  <c r="O776" i="66"/>
  <c r="O775" i="66"/>
  <c r="O774" i="66"/>
  <c r="O773" i="66"/>
  <c r="O772" i="66"/>
  <c r="O771" i="66"/>
  <c r="O770" i="66"/>
  <c r="O769" i="66"/>
  <c r="O768" i="66"/>
  <c r="O767" i="66"/>
  <c r="O766" i="66"/>
  <c r="O765" i="66"/>
  <c r="O764" i="66"/>
  <c r="O763" i="66"/>
  <c r="O762" i="66"/>
  <c r="O761" i="66"/>
  <c r="O760" i="66"/>
  <c r="O759" i="66"/>
  <c r="O758" i="66"/>
  <c r="O757" i="66"/>
  <c r="O756" i="66"/>
  <c r="O755" i="66"/>
  <c r="O754" i="66"/>
  <c r="O753" i="66"/>
  <c r="O752" i="66"/>
  <c r="O751" i="66"/>
  <c r="O750" i="66"/>
  <c r="O749" i="66"/>
  <c r="O748" i="66"/>
  <c r="O747" i="66"/>
  <c r="O746" i="66"/>
  <c r="O745" i="66"/>
  <c r="O744" i="66"/>
  <c r="O743" i="66"/>
  <c r="O742" i="66"/>
  <c r="O741" i="66"/>
  <c r="O740" i="66"/>
  <c r="O739" i="66"/>
  <c r="O738" i="66"/>
  <c r="O737" i="66"/>
  <c r="O736" i="66"/>
  <c r="O735" i="66"/>
  <c r="O734" i="66"/>
  <c r="O733" i="66"/>
  <c r="O732" i="66"/>
  <c r="O731" i="66"/>
  <c r="O730" i="66"/>
  <c r="O729" i="66"/>
  <c r="O728" i="66"/>
  <c r="O727" i="66"/>
  <c r="O726" i="66"/>
  <c r="O725" i="66"/>
  <c r="O724" i="66"/>
  <c r="O723" i="66"/>
  <c r="O722" i="66"/>
  <c r="O721" i="66"/>
  <c r="O720" i="66"/>
  <c r="O719" i="66"/>
  <c r="O718" i="66"/>
  <c r="O717" i="66"/>
  <c r="O716" i="66"/>
  <c r="O715" i="66"/>
  <c r="O714" i="66"/>
  <c r="O713" i="66"/>
  <c r="O712" i="66"/>
  <c r="O711" i="66"/>
  <c r="O710" i="66"/>
  <c r="O709" i="66"/>
  <c r="O708" i="66"/>
  <c r="O707" i="66"/>
  <c r="O706" i="66"/>
  <c r="O705" i="66"/>
  <c r="O704" i="66"/>
  <c r="O703" i="66"/>
  <c r="O702" i="66"/>
  <c r="O701" i="66"/>
  <c r="O700" i="66"/>
  <c r="O699" i="66"/>
  <c r="O698" i="66"/>
  <c r="O697" i="66"/>
  <c r="O696" i="66"/>
  <c r="O695" i="66"/>
  <c r="O694" i="66"/>
  <c r="O693" i="66"/>
  <c r="O692" i="66"/>
  <c r="O691" i="66"/>
  <c r="O690" i="66"/>
  <c r="O689" i="66"/>
  <c r="O688" i="66"/>
  <c r="O687" i="66"/>
  <c r="O686" i="66"/>
  <c r="O685" i="66"/>
  <c r="O684" i="66"/>
  <c r="O683" i="66"/>
  <c r="O682" i="66"/>
  <c r="O681" i="66"/>
  <c r="O680" i="66"/>
  <c r="O679" i="66"/>
  <c r="O678" i="66"/>
  <c r="O677" i="66"/>
  <c r="O676" i="66"/>
  <c r="O675" i="66"/>
  <c r="O674" i="66"/>
  <c r="O673" i="66"/>
  <c r="O672" i="66"/>
  <c r="O671" i="66"/>
  <c r="O670" i="66"/>
  <c r="O669" i="66"/>
  <c r="O668" i="66"/>
  <c r="O667" i="66"/>
  <c r="O666" i="66"/>
  <c r="O665" i="66"/>
  <c r="O664" i="66"/>
  <c r="O663" i="66"/>
  <c r="O662" i="66"/>
  <c r="O661" i="66"/>
  <c r="O660" i="66"/>
  <c r="O659" i="66"/>
  <c r="O658" i="66"/>
  <c r="O657" i="66"/>
  <c r="O656" i="66"/>
  <c r="O655" i="66"/>
  <c r="O654" i="66"/>
  <c r="O653" i="66"/>
  <c r="O652" i="66"/>
  <c r="O651" i="66"/>
  <c r="O650" i="66"/>
  <c r="O649" i="66"/>
  <c r="O648" i="66"/>
  <c r="O647" i="66"/>
  <c r="O646" i="66"/>
  <c r="O645" i="66"/>
  <c r="O644" i="66"/>
  <c r="O643" i="66"/>
  <c r="O642" i="66"/>
  <c r="O641" i="66"/>
  <c r="O640" i="66"/>
  <c r="O639" i="66"/>
  <c r="O638" i="66"/>
  <c r="O637" i="66"/>
  <c r="O636" i="66"/>
  <c r="O635" i="66"/>
  <c r="O634" i="66"/>
  <c r="O633" i="66"/>
  <c r="O632" i="66"/>
  <c r="O631" i="66"/>
  <c r="O630" i="66"/>
  <c r="O629" i="66"/>
  <c r="O628" i="66"/>
  <c r="O627" i="66"/>
  <c r="O626" i="66"/>
  <c r="O625" i="66"/>
  <c r="O624" i="66"/>
  <c r="O623" i="66"/>
  <c r="O622" i="66"/>
  <c r="O621" i="66"/>
  <c r="O620" i="66"/>
  <c r="O619" i="66"/>
  <c r="O618" i="66"/>
  <c r="O617" i="66"/>
  <c r="O616" i="66"/>
  <c r="O615" i="66"/>
  <c r="O614" i="66"/>
  <c r="O613" i="66"/>
  <c r="O612" i="66"/>
  <c r="O611" i="66"/>
  <c r="O610" i="66"/>
  <c r="O609" i="66"/>
  <c r="O608" i="66"/>
  <c r="O607" i="66"/>
  <c r="O606" i="66"/>
  <c r="O605" i="66"/>
  <c r="O604" i="66"/>
  <c r="O603" i="66"/>
  <c r="O602" i="66"/>
  <c r="O601" i="66"/>
  <c r="O600" i="66"/>
  <c r="O599" i="66"/>
  <c r="O598" i="66"/>
  <c r="O597" i="66"/>
  <c r="O596" i="66"/>
  <c r="O595" i="66"/>
  <c r="O594" i="66"/>
  <c r="O593" i="66"/>
  <c r="O592" i="66"/>
  <c r="O591" i="66"/>
  <c r="O590" i="66"/>
  <c r="O589" i="66"/>
  <c r="O588" i="66"/>
  <c r="O587" i="66"/>
  <c r="O586" i="66"/>
  <c r="O585" i="66"/>
  <c r="O584" i="66"/>
  <c r="O583" i="66"/>
  <c r="O582" i="66"/>
  <c r="O581" i="66"/>
  <c r="O580" i="66"/>
  <c r="O579" i="66"/>
  <c r="O578" i="66"/>
  <c r="O577" i="66"/>
  <c r="O576" i="66"/>
  <c r="O575" i="66"/>
  <c r="O574" i="66"/>
  <c r="O573" i="66"/>
  <c r="O572" i="66"/>
  <c r="O571" i="66"/>
  <c r="O570" i="66"/>
  <c r="O569" i="66"/>
  <c r="O568" i="66"/>
  <c r="O567" i="66"/>
  <c r="O566" i="66"/>
  <c r="O565" i="66"/>
  <c r="O564" i="66"/>
  <c r="O563" i="66"/>
  <c r="O562" i="66"/>
  <c r="O561" i="66"/>
  <c r="O560" i="66"/>
  <c r="O559" i="66"/>
  <c r="O558" i="66"/>
  <c r="O557" i="66"/>
  <c r="O556" i="66"/>
  <c r="O555" i="66"/>
  <c r="O554" i="66"/>
  <c r="O553" i="66"/>
  <c r="O552" i="66"/>
  <c r="O551" i="66"/>
  <c r="O550" i="66"/>
  <c r="O549" i="66"/>
  <c r="O548" i="66"/>
  <c r="O547" i="66"/>
  <c r="O546" i="66"/>
  <c r="O545" i="66"/>
  <c r="O544" i="66"/>
  <c r="O543" i="66"/>
  <c r="O542" i="66"/>
  <c r="O541" i="66"/>
  <c r="O540" i="66"/>
  <c r="O539" i="66"/>
  <c r="O538" i="66"/>
  <c r="O537" i="66"/>
  <c r="O536" i="66"/>
  <c r="O535" i="66"/>
  <c r="O534" i="66"/>
  <c r="O533" i="66"/>
  <c r="O532" i="66"/>
  <c r="O531" i="66"/>
  <c r="O530" i="66"/>
  <c r="O529" i="66"/>
  <c r="O528" i="66"/>
  <c r="O527" i="66"/>
  <c r="O526" i="66"/>
  <c r="O525" i="66"/>
  <c r="O524" i="66"/>
  <c r="O523" i="66"/>
  <c r="O522" i="66"/>
  <c r="O521" i="66"/>
  <c r="O520" i="66"/>
  <c r="O519" i="66"/>
  <c r="O518" i="66"/>
  <c r="O517" i="66"/>
  <c r="O516" i="66"/>
  <c r="O515" i="66"/>
  <c r="O514" i="66"/>
  <c r="O513" i="66"/>
  <c r="O512" i="66"/>
  <c r="O511" i="66"/>
  <c r="O510" i="66"/>
  <c r="O509" i="66"/>
  <c r="O508" i="66"/>
  <c r="O507" i="66"/>
  <c r="O506" i="66"/>
  <c r="O505" i="66"/>
  <c r="O504" i="66"/>
  <c r="O503" i="66"/>
  <c r="O502" i="66"/>
  <c r="O501" i="66"/>
  <c r="O500" i="66"/>
  <c r="O499" i="66"/>
  <c r="O498" i="66"/>
  <c r="O497" i="66"/>
  <c r="O496" i="66"/>
  <c r="O495" i="66"/>
  <c r="O494" i="66"/>
  <c r="O493" i="66"/>
  <c r="O492" i="66"/>
  <c r="O491" i="66"/>
  <c r="O490" i="66"/>
  <c r="O489" i="66"/>
  <c r="O488" i="66"/>
  <c r="O487" i="66"/>
  <c r="O486" i="66"/>
  <c r="O485" i="66"/>
  <c r="O484" i="66"/>
  <c r="O483" i="66"/>
  <c r="O482" i="66"/>
  <c r="O481" i="66"/>
  <c r="O480" i="66"/>
  <c r="O479" i="66"/>
  <c r="O478" i="66"/>
  <c r="O477" i="66"/>
  <c r="O476" i="66"/>
  <c r="O475" i="66"/>
  <c r="O474" i="66"/>
  <c r="O473" i="66"/>
  <c r="O472" i="66"/>
  <c r="O471" i="66"/>
  <c r="O470" i="66"/>
  <c r="O469" i="66"/>
  <c r="O468" i="66"/>
  <c r="O467" i="66"/>
  <c r="O466" i="66"/>
  <c r="O465" i="66"/>
  <c r="O464" i="66"/>
  <c r="O463" i="66"/>
  <c r="O462" i="66"/>
  <c r="O461" i="66"/>
  <c r="O460" i="66"/>
  <c r="O459" i="66"/>
  <c r="O458" i="66"/>
  <c r="O457" i="66"/>
  <c r="O456" i="66"/>
  <c r="O455" i="66"/>
  <c r="O454" i="66"/>
  <c r="O453" i="66"/>
  <c r="O452" i="66"/>
  <c r="O451" i="66"/>
  <c r="O450" i="66"/>
  <c r="O449" i="66"/>
  <c r="O448" i="66"/>
  <c r="O447" i="66"/>
  <c r="O446" i="66"/>
  <c r="O445" i="66"/>
  <c r="O444" i="66"/>
  <c r="O443" i="66"/>
  <c r="O442" i="66"/>
  <c r="O441" i="66"/>
  <c r="O440" i="66"/>
  <c r="O439" i="66"/>
  <c r="O438" i="66"/>
  <c r="O437" i="66"/>
  <c r="O436" i="66"/>
  <c r="O435" i="66"/>
  <c r="O434" i="66"/>
  <c r="O433" i="66"/>
  <c r="O432" i="66"/>
  <c r="O431" i="66"/>
  <c r="O430" i="66"/>
  <c r="O429" i="66"/>
  <c r="O428" i="66"/>
  <c r="O427" i="66"/>
  <c r="O426" i="66"/>
  <c r="O425" i="66"/>
  <c r="O424" i="66"/>
  <c r="O423" i="66"/>
  <c r="O422" i="66"/>
  <c r="O421" i="66"/>
  <c r="O420" i="66"/>
  <c r="O419" i="66"/>
  <c r="O418" i="66"/>
  <c r="O417" i="66"/>
  <c r="O416" i="66"/>
  <c r="O415" i="66"/>
  <c r="O414" i="66"/>
  <c r="O413" i="66"/>
  <c r="O412" i="66"/>
  <c r="O411" i="66"/>
  <c r="O410" i="66"/>
  <c r="O409" i="66"/>
  <c r="O408" i="66"/>
  <c r="O407" i="66"/>
  <c r="O406" i="66"/>
  <c r="O405" i="66"/>
  <c r="O404" i="66"/>
  <c r="O403" i="66"/>
  <c r="O402" i="66"/>
  <c r="O401" i="66"/>
  <c r="O400" i="66"/>
  <c r="O399" i="66"/>
  <c r="O398" i="66"/>
  <c r="O397" i="66"/>
  <c r="O396" i="66"/>
  <c r="O395" i="66"/>
  <c r="O394" i="66"/>
  <c r="O393" i="66"/>
  <c r="O392" i="66"/>
  <c r="O391" i="66"/>
  <c r="O390" i="66"/>
  <c r="O389" i="66"/>
  <c r="O388" i="66"/>
  <c r="O387" i="66"/>
  <c r="O386" i="66"/>
  <c r="O385" i="66"/>
  <c r="O384" i="66"/>
  <c r="O383" i="66"/>
  <c r="O382" i="66"/>
  <c r="O381" i="66"/>
  <c r="O380" i="66"/>
  <c r="O379" i="66"/>
  <c r="O378" i="66"/>
  <c r="O377" i="66"/>
  <c r="O376" i="66"/>
  <c r="O375" i="66"/>
  <c r="O374" i="66"/>
  <c r="O373" i="66"/>
  <c r="O372" i="66"/>
  <c r="O371" i="66"/>
  <c r="O370" i="66"/>
  <c r="O369" i="66"/>
  <c r="O368" i="66"/>
  <c r="O367" i="66"/>
  <c r="O366" i="66"/>
  <c r="O365" i="66"/>
  <c r="O364" i="66"/>
  <c r="O363" i="66"/>
  <c r="O362" i="66"/>
  <c r="O361" i="66"/>
  <c r="O360" i="66"/>
  <c r="O359" i="66"/>
  <c r="O358" i="66"/>
  <c r="O357" i="66"/>
  <c r="O356" i="66"/>
  <c r="O355" i="66"/>
  <c r="O354" i="66"/>
  <c r="O353" i="66"/>
  <c r="O352" i="66"/>
  <c r="O351" i="66"/>
  <c r="O350" i="66"/>
  <c r="O349" i="66"/>
  <c r="O348" i="66"/>
  <c r="O347" i="66"/>
  <c r="O346" i="66"/>
  <c r="O345" i="66"/>
  <c r="O344" i="66"/>
  <c r="O343" i="66"/>
  <c r="O342" i="66"/>
  <c r="O341" i="66"/>
  <c r="O340" i="66"/>
  <c r="O339" i="66"/>
  <c r="O338" i="66"/>
  <c r="O337" i="66"/>
  <c r="O336" i="66"/>
  <c r="O335" i="66"/>
  <c r="O334" i="66"/>
  <c r="O333" i="66"/>
  <c r="O332" i="66"/>
  <c r="O331" i="66"/>
  <c r="O330" i="66"/>
  <c r="O329" i="66"/>
  <c r="O328" i="66"/>
  <c r="O327" i="66"/>
  <c r="O326" i="66"/>
  <c r="O325" i="66"/>
  <c r="O324" i="66"/>
  <c r="O323" i="66"/>
  <c r="O322" i="66"/>
  <c r="O321" i="66"/>
  <c r="O320" i="66"/>
  <c r="O319" i="66"/>
  <c r="O318" i="66"/>
  <c r="O317" i="66"/>
  <c r="O316" i="66"/>
  <c r="O315" i="66"/>
  <c r="O314" i="66"/>
  <c r="O313" i="66"/>
  <c r="O312" i="66"/>
  <c r="O311" i="66"/>
  <c r="O310" i="66"/>
  <c r="O309" i="66"/>
  <c r="O308" i="66"/>
  <c r="O307" i="66"/>
  <c r="O306" i="66"/>
  <c r="O305" i="66"/>
  <c r="O304" i="66"/>
  <c r="O303" i="66"/>
  <c r="O302" i="66"/>
  <c r="O301" i="66"/>
  <c r="O300" i="66"/>
  <c r="O299" i="66"/>
  <c r="O298" i="66"/>
  <c r="O297" i="66"/>
  <c r="O296" i="66"/>
  <c r="O295" i="66"/>
  <c r="O294" i="66"/>
  <c r="O293" i="66"/>
  <c r="O292" i="66"/>
  <c r="O291" i="66"/>
  <c r="O290" i="66"/>
  <c r="O289" i="66"/>
  <c r="O288" i="66"/>
  <c r="O287" i="66"/>
  <c r="O286" i="66"/>
  <c r="O285" i="66"/>
  <c r="O284" i="66"/>
  <c r="O283" i="66"/>
  <c r="O282" i="66"/>
  <c r="O281" i="66"/>
  <c r="O280" i="66"/>
  <c r="O279" i="66"/>
  <c r="O278" i="66"/>
  <c r="O277" i="66"/>
  <c r="O276" i="66"/>
  <c r="O275" i="66"/>
  <c r="O274" i="66"/>
  <c r="O273" i="66"/>
  <c r="O272" i="66"/>
  <c r="O271" i="66"/>
  <c r="O270" i="66"/>
  <c r="O269" i="66"/>
  <c r="O268" i="66"/>
  <c r="O267" i="66"/>
  <c r="O266" i="66"/>
  <c r="O265" i="66"/>
  <c r="O264" i="66"/>
  <c r="O263" i="66"/>
  <c r="O262" i="66"/>
  <c r="O261" i="66"/>
  <c r="O260" i="66"/>
  <c r="O259" i="66"/>
  <c r="O258" i="66"/>
  <c r="O257" i="66"/>
  <c r="O256" i="66"/>
  <c r="O255" i="66"/>
  <c r="O254" i="66"/>
  <c r="O253" i="66"/>
  <c r="O252" i="66"/>
  <c r="O251" i="66"/>
  <c r="O250" i="66"/>
  <c r="O249" i="66"/>
  <c r="O248" i="66"/>
  <c r="O247" i="66"/>
  <c r="O246" i="66"/>
  <c r="O245" i="66"/>
  <c r="O244" i="66"/>
  <c r="O243" i="66"/>
  <c r="O242" i="66"/>
  <c r="O241" i="66"/>
  <c r="O240" i="66"/>
  <c r="O239" i="66"/>
  <c r="O238" i="66"/>
  <c r="O237" i="66"/>
  <c r="O236" i="66"/>
  <c r="O235" i="66"/>
  <c r="O234" i="66"/>
  <c r="O233" i="66"/>
  <c r="O232" i="66"/>
  <c r="O231" i="66"/>
  <c r="O230" i="66"/>
  <c r="O229" i="66"/>
  <c r="O228" i="66"/>
  <c r="O227" i="66"/>
  <c r="O226" i="66"/>
  <c r="O225" i="66"/>
  <c r="O224" i="66"/>
  <c r="O223" i="66"/>
  <c r="O222" i="66"/>
  <c r="O221" i="66"/>
  <c r="O220" i="66"/>
  <c r="O219" i="66"/>
  <c r="O218" i="66"/>
  <c r="O217" i="66"/>
  <c r="O216" i="66"/>
  <c r="O215" i="66"/>
  <c r="O214" i="66"/>
  <c r="O213" i="66"/>
  <c r="O212" i="66"/>
  <c r="O211" i="66"/>
  <c r="O210" i="66"/>
  <c r="O209" i="66"/>
  <c r="O208" i="66"/>
  <c r="O207" i="66"/>
  <c r="O206" i="66"/>
  <c r="O205" i="66"/>
  <c r="O204" i="66"/>
  <c r="O203" i="66"/>
  <c r="O202" i="66"/>
  <c r="O201" i="66"/>
  <c r="O200" i="66"/>
  <c r="O199" i="66"/>
  <c r="O198" i="66"/>
  <c r="O197" i="66"/>
  <c r="O196" i="66"/>
  <c r="O195" i="66"/>
  <c r="O194" i="66"/>
  <c r="O193" i="66"/>
  <c r="O192" i="66"/>
  <c r="O191" i="66"/>
  <c r="O190" i="66"/>
  <c r="O189" i="66"/>
  <c r="O188" i="66"/>
  <c r="O187" i="66"/>
  <c r="O186" i="66"/>
  <c r="O185" i="66"/>
  <c r="O184" i="66"/>
  <c r="O183" i="66"/>
  <c r="O182" i="66"/>
  <c r="O181" i="66"/>
  <c r="O180" i="66"/>
  <c r="O179" i="66"/>
  <c r="O178" i="66"/>
  <c r="O177" i="66"/>
  <c r="O176" i="66"/>
  <c r="O175" i="66"/>
  <c r="O174" i="66"/>
  <c r="O173" i="66"/>
  <c r="O172" i="66"/>
  <c r="O171" i="66"/>
  <c r="O170" i="66"/>
  <c r="O169" i="66"/>
  <c r="O168" i="66"/>
  <c r="O167" i="66"/>
  <c r="O166" i="66"/>
  <c r="O165" i="66"/>
  <c r="O164" i="66"/>
  <c r="O163" i="66"/>
  <c r="O162" i="66"/>
  <c r="O161" i="66"/>
  <c r="O160" i="66"/>
  <c r="O159" i="66"/>
  <c r="O158" i="66"/>
  <c r="O157" i="66"/>
  <c r="O156" i="66"/>
  <c r="O155" i="66"/>
  <c r="O154" i="66"/>
  <c r="O153" i="66"/>
  <c r="O152" i="66"/>
  <c r="O151" i="66"/>
  <c r="O150" i="66"/>
  <c r="O149" i="66"/>
  <c r="O148" i="66"/>
  <c r="O147" i="66"/>
  <c r="O146" i="66"/>
  <c r="O145" i="66"/>
  <c r="O144" i="66"/>
  <c r="O143" i="66"/>
  <c r="O142" i="66"/>
  <c r="O141" i="66"/>
  <c r="O140" i="66"/>
  <c r="O139" i="66"/>
  <c r="O138" i="66"/>
  <c r="O137" i="66"/>
  <c r="O136" i="66"/>
  <c r="O135" i="66"/>
  <c r="O134" i="66"/>
  <c r="O133" i="66"/>
  <c r="O132" i="66"/>
  <c r="O131" i="66"/>
  <c r="O130" i="66"/>
  <c r="O129" i="66"/>
  <c r="O128" i="66"/>
  <c r="O127" i="66"/>
  <c r="O126" i="66"/>
  <c r="O125" i="66"/>
  <c r="O124" i="66"/>
  <c r="O123" i="66"/>
  <c r="O122" i="66"/>
  <c r="O121" i="66"/>
  <c r="O120" i="66"/>
  <c r="O119" i="66"/>
  <c r="O118" i="66"/>
  <c r="O117" i="66"/>
  <c r="O116" i="66"/>
  <c r="O115" i="66"/>
  <c r="O114" i="66"/>
  <c r="O113" i="66"/>
  <c r="O112" i="66"/>
  <c r="O111" i="66"/>
  <c r="O110" i="66"/>
  <c r="O109" i="66"/>
  <c r="O108" i="66"/>
  <c r="O107" i="66"/>
  <c r="O106" i="66"/>
  <c r="O105" i="66"/>
  <c r="O104" i="66"/>
  <c r="O103" i="66"/>
  <c r="O102" i="66"/>
  <c r="O101" i="66"/>
  <c r="O100" i="66"/>
  <c r="O99" i="66"/>
  <c r="O98" i="66"/>
  <c r="O97" i="66"/>
  <c r="O96" i="66"/>
  <c r="O95" i="66"/>
  <c r="O94" i="66"/>
  <c r="O93" i="66"/>
  <c r="O92" i="66"/>
  <c r="O91" i="66"/>
  <c r="O90" i="66"/>
  <c r="O89" i="66"/>
  <c r="O88" i="66"/>
  <c r="O87" i="66"/>
  <c r="O86" i="66"/>
  <c r="O85" i="66"/>
  <c r="O84" i="66"/>
  <c r="O83" i="66"/>
  <c r="O82" i="66"/>
  <c r="O81" i="66"/>
  <c r="O80" i="66"/>
  <c r="O79" i="66"/>
  <c r="O78" i="66"/>
  <c r="O77" i="66"/>
  <c r="O76" i="66"/>
  <c r="O75" i="66"/>
  <c r="O74" i="66"/>
  <c r="O73" i="66"/>
  <c r="O72" i="66"/>
  <c r="O71" i="66"/>
  <c r="O70" i="66"/>
  <c r="O69" i="66"/>
  <c r="O68" i="66"/>
  <c r="O67" i="66"/>
  <c r="O66" i="66"/>
  <c r="O65" i="66"/>
  <c r="O64" i="66"/>
  <c r="O63" i="66"/>
  <c r="O62" i="66"/>
  <c r="O61" i="66"/>
  <c r="O60" i="66"/>
  <c r="O59" i="66"/>
  <c r="O58" i="66"/>
  <c r="O57" i="66"/>
  <c r="O56" i="66"/>
  <c r="O55" i="66"/>
  <c r="O54" i="66"/>
  <c r="O53" i="66"/>
  <c r="O52" i="66"/>
  <c r="O51" i="66"/>
  <c r="O50" i="66"/>
  <c r="O49" i="66"/>
  <c r="O48" i="66"/>
  <c r="O47" i="66"/>
  <c r="O46" i="66"/>
  <c r="O45" i="66"/>
  <c r="O44" i="66"/>
  <c r="O43" i="66"/>
  <c r="O42" i="66"/>
  <c r="O41" i="66"/>
  <c r="O40" i="66"/>
  <c r="O39" i="66"/>
  <c r="O38" i="66"/>
  <c r="O37" i="66"/>
  <c r="O36" i="66"/>
  <c r="O35" i="66"/>
  <c r="O34" i="66"/>
  <c r="O33" i="66"/>
  <c r="O32" i="66"/>
  <c r="O31" i="66"/>
  <c r="O30" i="66"/>
  <c r="O29" i="66"/>
  <c r="O28" i="66"/>
  <c r="O27" i="66"/>
  <c r="O26" i="66"/>
  <c r="O25" i="66"/>
  <c r="O24" i="66"/>
  <c r="O23" i="66"/>
  <c r="O22" i="66"/>
  <c r="O21" i="66"/>
  <c r="O20" i="66"/>
  <c r="O19" i="66"/>
  <c r="O18" i="66"/>
  <c r="O17" i="66"/>
  <c r="O16" i="66"/>
  <c r="O15" i="66"/>
  <c r="O14" i="66"/>
  <c r="O13" i="66"/>
  <c r="O12" i="66"/>
  <c r="O11" i="66"/>
  <c r="O10" i="66"/>
  <c r="O9" i="66"/>
  <c r="O8" i="66"/>
  <c r="O7" i="66"/>
  <c r="O6" i="66"/>
  <c r="O5" i="66"/>
  <c r="O4" i="66"/>
  <c r="E2004" i="66"/>
  <c r="E2003" i="66"/>
  <c r="E2002" i="66"/>
  <c r="E2001" i="66"/>
  <c r="E2000" i="66"/>
  <c r="E1999" i="66"/>
  <c r="E1998" i="66"/>
  <c r="E1997" i="66"/>
  <c r="E1996" i="66"/>
  <c r="E1995" i="66"/>
  <c r="E1994" i="66"/>
  <c r="E1993" i="66"/>
  <c r="E1992" i="66"/>
  <c r="E1991" i="66"/>
  <c r="E1990" i="66"/>
  <c r="E1989" i="66"/>
  <c r="E1988" i="66"/>
  <c r="E1987" i="66"/>
  <c r="E1986" i="66"/>
  <c r="E1985" i="66"/>
  <c r="E1984" i="66"/>
  <c r="E1983" i="66"/>
  <c r="E1982" i="66"/>
  <c r="E1981" i="66"/>
  <c r="E1980" i="66"/>
  <c r="E1979" i="66"/>
  <c r="E1978" i="66"/>
  <c r="E1977" i="66"/>
  <c r="E1976" i="66"/>
  <c r="E1975" i="66"/>
  <c r="E1974" i="66"/>
  <c r="E1973" i="66"/>
  <c r="E1972" i="66"/>
  <c r="E1971" i="66"/>
  <c r="E1970" i="66"/>
  <c r="E1969" i="66"/>
  <c r="E1968" i="66"/>
  <c r="E1967" i="66"/>
  <c r="E1966" i="66"/>
  <c r="E1965" i="66"/>
  <c r="E1964" i="66"/>
  <c r="E1963" i="66"/>
  <c r="E1962" i="66"/>
  <c r="E1961" i="66"/>
  <c r="E1960" i="66"/>
  <c r="E1959" i="66"/>
  <c r="E1958" i="66"/>
  <c r="E1957" i="66"/>
  <c r="E1956" i="66"/>
  <c r="E1955" i="66"/>
  <c r="E1954" i="66"/>
  <c r="E1953" i="66"/>
  <c r="E1952" i="66"/>
  <c r="E1951" i="66"/>
  <c r="E1950" i="66"/>
  <c r="E1949" i="66"/>
  <c r="E1948" i="66"/>
  <c r="E1947" i="66"/>
  <c r="E1946" i="66"/>
  <c r="E1945" i="66"/>
  <c r="E1944" i="66"/>
  <c r="E1943" i="66"/>
  <c r="E1942" i="66"/>
  <c r="E1941" i="66"/>
  <c r="E1940" i="66"/>
  <c r="E1939" i="66"/>
  <c r="E1938" i="66"/>
  <c r="E1937" i="66"/>
  <c r="E1936" i="66"/>
  <c r="E1935" i="66"/>
  <c r="E1934" i="66"/>
  <c r="E1933" i="66"/>
  <c r="E1932" i="66"/>
  <c r="E1931" i="66"/>
  <c r="E1930" i="66"/>
  <c r="E1929" i="66"/>
  <c r="E1928" i="66"/>
  <c r="E1927" i="66"/>
  <c r="E1926" i="66"/>
  <c r="E1925" i="66"/>
  <c r="E1924" i="66"/>
  <c r="E1923" i="66"/>
  <c r="E1922" i="66"/>
  <c r="E1921" i="66"/>
  <c r="E1920" i="66"/>
  <c r="E1919" i="66"/>
  <c r="E1918" i="66"/>
  <c r="E1917" i="66"/>
  <c r="E1916" i="66"/>
  <c r="E1915" i="66"/>
  <c r="E1914" i="66"/>
  <c r="E1913" i="66"/>
  <c r="E1912" i="66"/>
  <c r="E1911" i="66"/>
  <c r="E1910" i="66"/>
  <c r="E1909" i="66"/>
  <c r="E1908" i="66"/>
  <c r="E1907" i="66"/>
  <c r="E1906" i="66"/>
  <c r="E1905" i="66"/>
  <c r="E1904" i="66"/>
  <c r="E1903" i="66"/>
  <c r="E1902" i="66"/>
  <c r="E1901" i="66"/>
  <c r="E1900" i="66"/>
  <c r="E1899" i="66"/>
  <c r="E1898" i="66"/>
  <c r="E1897" i="66"/>
  <c r="E1896" i="66"/>
  <c r="E1895" i="66"/>
  <c r="E1894" i="66"/>
  <c r="E1893" i="66"/>
  <c r="E1892" i="66"/>
  <c r="E1891" i="66"/>
  <c r="E1890" i="66"/>
  <c r="E1889" i="66"/>
  <c r="E1888" i="66"/>
  <c r="E1887" i="66"/>
  <c r="E1886" i="66"/>
  <c r="E1885" i="66"/>
  <c r="E1884" i="66"/>
  <c r="E1883" i="66"/>
  <c r="E1882" i="66"/>
  <c r="E1881" i="66"/>
  <c r="E1880" i="66"/>
  <c r="E1879" i="66"/>
  <c r="E1878" i="66"/>
  <c r="E1877" i="66"/>
  <c r="E1876" i="66"/>
  <c r="E1875" i="66"/>
  <c r="E1874" i="66"/>
  <c r="E1873" i="66"/>
  <c r="E1872" i="66"/>
  <c r="E1871" i="66"/>
  <c r="E1870" i="66"/>
  <c r="E1869" i="66"/>
  <c r="E1868" i="66"/>
  <c r="E1867" i="66"/>
  <c r="E1866" i="66"/>
  <c r="E1865" i="66"/>
  <c r="E1864" i="66"/>
  <c r="E1863" i="66"/>
  <c r="E1862" i="66"/>
  <c r="E1861" i="66"/>
  <c r="E1860" i="66"/>
  <c r="E1859" i="66"/>
  <c r="E1858" i="66"/>
  <c r="E1857" i="66"/>
  <c r="E1856" i="66"/>
  <c r="E1855" i="66"/>
  <c r="E1854" i="66"/>
  <c r="E1853" i="66"/>
  <c r="E1852" i="66"/>
  <c r="E1851" i="66"/>
  <c r="E1850" i="66"/>
  <c r="E1849" i="66"/>
  <c r="E1848" i="66"/>
  <c r="E1847" i="66"/>
  <c r="E1846" i="66"/>
  <c r="E1845" i="66"/>
  <c r="E1844" i="66"/>
  <c r="E1843" i="66"/>
  <c r="E1842" i="66"/>
  <c r="E1841" i="66"/>
  <c r="E1840" i="66"/>
  <c r="E1839" i="66"/>
  <c r="E1838" i="66"/>
  <c r="E1837" i="66"/>
  <c r="E1836" i="66"/>
  <c r="E1835" i="66"/>
  <c r="E1834" i="66"/>
  <c r="E1833" i="66"/>
  <c r="E1832" i="66"/>
  <c r="E1831" i="66"/>
  <c r="E1830" i="66"/>
  <c r="E1829" i="66"/>
  <c r="E1828" i="66"/>
  <c r="E1827" i="66"/>
  <c r="E1826" i="66"/>
  <c r="E1825" i="66"/>
  <c r="E1824" i="66"/>
  <c r="E1823" i="66"/>
  <c r="E1822" i="66"/>
  <c r="E1821" i="66"/>
  <c r="E1820" i="66"/>
  <c r="E1819" i="66"/>
  <c r="E1818" i="66"/>
  <c r="E1817" i="66"/>
  <c r="E1816" i="66"/>
  <c r="E1815" i="66"/>
  <c r="E1814" i="66"/>
  <c r="E1813" i="66"/>
  <c r="E1812" i="66"/>
  <c r="E1811" i="66"/>
  <c r="E1810" i="66"/>
  <c r="E1809" i="66"/>
  <c r="E1808" i="66"/>
  <c r="E1807" i="66"/>
  <c r="E1806" i="66"/>
  <c r="E1805" i="66"/>
  <c r="E1804" i="66"/>
  <c r="E1803" i="66"/>
  <c r="E1802" i="66"/>
  <c r="E1801" i="66"/>
  <c r="E1800" i="66"/>
  <c r="E1799" i="66"/>
  <c r="E1798" i="66"/>
  <c r="E1797" i="66"/>
  <c r="E1796" i="66"/>
  <c r="E1795" i="66"/>
  <c r="E1794" i="66"/>
  <c r="E1793" i="66"/>
  <c r="E1792" i="66"/>
  <c r="E1791" i="66"/>
  <c r="E1790" i="66"/>
  <c r="E1789" i="66"/>
  <c r="E1788" i="66"/>
  <c r="E1787" i="66"/>
  <c r="E1786" i="66"/>
  <c r="E1785" i="66"/>
  <c r="E1784" i="66"/>
  <c r="E1783" i="66"/>
  <c r="E1782" i="66"/>
  <c r="E1781" i="66"/>
  <c r="E1780" i="66"/>
  <c r="E1779" i="66"/>
  <c r="E1778" i="66"/>
  <c r="E1777" i="66"/>
  <c r="E1776" i="66"/>
  <c r="E1775" i="66"/>
  <c r="E1774" i="66"/>
  <c r="E1773" i="66"/>
  <c r="E1772" i="66"/>
  <c r="E1771" i="66"/>
  <c r="E1770" i="66"/>
  <c r="E1769" i="66"/>
  <c r="E1768" i="66"/>
  <c r="E1767" i="66"/>
  <c r="E1766" i="66"/>
  <c r="E1765" i="66"/>
  <c r="E1764" i="66"/>
  <c r="E1763" i="66"/>
  <c r="E1762" i="66"/>
  <c r="E1761" i="66"/>
  <c r="E1760" i="66"/>
  <c r="E1759" i="66"/>
  <c r="E1758" i="66"/>
  <c r="E1757" i="66"/>
  <c r="E1756" i="66"/>
  <c r="E1755" i="66"/>
  <c r="E1754" i="66"/>
  <c r="E1753" i="66"/>
  <c r="E1752" i="66"/>
  <c r="E1751" i="66"/>
  <c r="E1750" i="66"/>
  <c r="E1749" i="66"/>
  <c r="E1748" i="66"/>
  <c r="E1747" i="66"/>
  <c r="E1746" i="66"/>
  <c r="E1745" i="66"/>
  <c r="E1744" i="66"/>
  <c r="E1743" i="66"/>
  <c r="E1742" i="66"/>
  <c r="E1741" i="66"/>
  <c r="E1740" i="66"/>
  <c r="E1739" i="66"/>
  <c r="E1738" i="66"/>
  <c r="E1737" i="66"/>
  <c r="E1736" i="66"/>
  <c r="E1735" i="66"/>
  <c r="E1734" i="66"/>
  <c r="E1733" i="66"/>
  <c r="E1732" i="66"/>
  <c r="E1731" i="66"/>
  <c r="E1730" i="66"/>
  <c r="E1729" i="66"/>
  <c r="E1728" i="66"/>
  <c r="E1727" i="66"/>
  <c r="E1726" i="66"/>
  <c r="E1725" i="66"/>
  <c r="E1724" i="66"/>
  <c r="E1723" i="66"/>
  <c r="E1722" i="66"/>
  <c r="E1721" i="66"/>
  <c r="E1720" i="66"/>
  <c r="E1719" i="66"/>
  <c r="E1718" i="66"/>
  <c r="E1717" i="66"/>
  <c r="E1716" i="66"/>
  <c r="E1715" i="66"/>
  <c r="E1714" i="66"/>
  <c r="E1713" i="66"/>
  <c r="E1712" i="66"/>
  <c r="E1711" i="66"/>
  <c r="E1710" i="66"/>
  <c r="E1709" i="66"/>
  <c r="E1708" i="66"/>
  <c r="E1707" i="66"/>
  <c r="E1706" i="66"/>
  <c r="E1705" i="66"/>
  <c r="E1704" i="66"/>
  <c r="E1703" i="66"/>
  <c r="E1702" i="66"/>
  <c r="E1701" i="66"/>
  <c r="E1700" i="66"/>
  <c r="E1699" i="66"/>
  <c r="E1698" i="66"/>
  <c r="E1697" i="66"/>
  <c r="E1696" i="66"/>
  <c r="E1695" i="66"/>
  <c r="E1694" i="66"/>
  <c r="E1693" i="66"/>
  <c r="E1692" i="66"/>
  <c r="E1691" i="66"/>
  <c r="E1690" i="66"/>
  <c r="E1689" i="66"/>
  <c r="E1688" i="66"/>
  <c r="E1687" i="66"/>
  <c r="E1686" i="66"/>
  <c r="E1685" i="66"/>
  <c r="E1684" i="66"/>
  <c r="E1683" i="66"/>
  <c r="E1682" i="66"/>
  <c r="E1681" i="66"/>
  <c r="E1680" i="66"/>
  <c r="E1679" i="66"/>
  <c r="E1678" i="66"/>
  <c r="E1677" i="66"/>
  <c r="E1676" i="66"/>
  <c r="E1675" i="66"/>
  <c r="E1674" i="66"/>
  <c r="E1673" i="66"/>
  <c r="E1672" i="66"/>
  <c r="E1671" i="66"/>
  <c r="E1670" i="66"/>
  <c r="E1669" i="66"/>
  <c r="E1668" i="66"/>
  <c r="E1667" i="66"/>
  <c r="E1666" i="66"/>
  <c r="E1665" i="66"/>
  <c r="E1664" i="66"/>
  <c r="E1663" i="66"/>
  <c r="E1662" i="66"/>
  <c r="E1661" i="66"/>
  <c r="E1660" i="66"/>
  <c r="E1659" i="66"/>
  <c r="E1658" i="66"/>
  <c r="E1657" i="66"/>
  <c r="E1656" i="66"/>
  <c r="E1655" i="66"/>
  <c r="E1654" i="66"/>
  <c r="E1653" i="66"/>
  <c r="E1652" i="66"/>
  <c r="E1651" i="66"/>
  <c r="E1650" i="66"/>
  <c r="E1649" i="66"/>
  <c r="E1648" i="66"/>
  <c r="E1647" i="66"/>
  <c r="E1646" i="66"/>
  <c r="E1645" i="66"/>
  <c r="E1644" i="66"/>
  <c r="E1643" i="66"/>
  <c r="E1642" i="66"/>
  <c r="E1641" i="66"/>
  <c r="E1640" i="66"/>
  <c r="E1639" i="66"/>
  <c r="E1638" i="66"/>
  <c r="E1637" i="66"/>
  <c r="E1636" i="66"/>
  <c r="E1635" i="66"/>
  <c r="E1634" i="66"/>
  <c r="E1633" i="66"/>
  <c r="E1632" i="66"/>
  <c r="E1631" i="66"/>
  <c r="E1630" i="66"/>
  <c r="E1629" i="66"/>
  <c r="E1628" i="66"/>
  <c r="E1627" i="66"/>
  <c r="E1626" i="66"/>
  <c r="E1625" i="66"/>
  <c r="E1624" i="66"/>
  <c r="E1623" i="66"/>
  <c r="E1622" i="66"/>
  <c r="E1621" i="66"/>
  <c r="E1620" i="66"/>
  <c r="E1619" i="66"/>
  <c r="E1618" i="66"/>
  <c r="E1617" i="66"/>
  <c r="E1616" i="66"/>
  <c r="E1615" i="66"/>
  <c r="E1614" i="66"/>
  <c r="E1613" i="66"/>
  <c r="E1612" i="66"/>
  <c r="E1611" i="66"/>
  <c r="E1610" i="66"/>
  <c r="E1609" i="66"/>
  <c r="E1608" i="66"/>
  <c r="E1607" i="66"/>
  <c r="E1606" i="66"/>
  <c r="E1605" i="66"/>
  <c r="E1604" i="66"/>
  <c r="E1603" i="66"/>
  <c r="E1602" i="66"/>
  <c r="E1601" i="66"/>
  <c r="E1600" i="66"/>
  <c r="E1599" i="66"/>
  <c r="E1598" i="66"/>
  <c r="E1597" i="66"/>
  <c r="E1596" i="66"/>
  <c r="E1595" i="66"/>
  <c r="E1594" i="66"/>
  <c r="E1593" i="66"/>
  <c r="E1592" i="66"/>
  <c r="E1591" i="66"/>
  <c r="E1590" i="66"/>
  <c r="E1589" i="66"/>
  <c r="E1588" i="66"/>
  <c r="E1587" i="66"/>
  <c r="E1586" i="66"/>
  <c r="E1585" i="66"/>
  <c r="E1584" i="66"/>
  <c r="E1583" i="66"/>
  <c r="E1582" i="66"/>
  <c r="E1581" i="66"/>
  <c r="E1580" i="66"/>
  <c r="E1579" i="66"/>
  <c r="E1578" i="66"/>
  <c r="E1577" i="66"/>
  <c r="E1576" i="66"/>
  <c r="E1575" i="66"/>
  <c r="E1574" i="66"/>
  <c r="E1573" i="66"/>
  <c r="E1572" i="66"/>
  <c r="E1571" i="66"/>
  <c r="E1570" i="66"/>
  <c r="E1569" i="66"/>
  <c r="E1568" i="66"/>
  <c r="E1567" i="66"/>
  <c r="E1566" i="66"/>
  <c r="E1565" i="66"/>
  <c r="E1564" i="66"/>
  <c r="E1563" i="66"/>
  <c r="E1562" i="66"/>
  <c r="E1561" i="66"/>
  <c r="E1560" i="66"/>
  <c r="E1559" i="66"/>
  <c r="E1558" i="66"/>
  <c r="E1557" i="66"/>
  <c r="E1556" i="66"/>
  <c r="E1555" i="66"/>
  <c r="E1554" i="66"/>
  <c r="E1553" i="66"/>
  <c r="E1552" i="66"/>
  <c r="E1551" i="66"/>
  <c r="E1550" i="66"/>
  <c r="E1549" i="66"/>
  <c r="E1548" i="66"/>
  <c r="E1547" i="66"/>
  <c r="E1546" i="66"/>
  <c r="E1545" i="66"/>
  <c r="E1544" i="66"/>
  <c r="E1543" i="66"/>
  <c r="E1542" i="66"/>
  <c r="E1541" i="66"/>
  <c r="E1540" i="66"/>
  <c r="E1539" i="66"/>
  <c r="E1538" i="66"/>
  <c r="E1537" i="66"/>
  <c r="E1536" i="66"/>
  <c r="E1535" i="66"/>
  <c r="E1534" i="66"/>
  <c r="E1533" i="66"/>
  <c r="E1532" i="66"/>
  <c r="E1531" i="66"/>
  <c r="E1530" i="66"/>
  <c r="E1529" i="66"/>
  <c r="E1528" i="66"/>
  <c r="E1527" i="66"/>
  <c r="E1526" i="66"/>
  <c r="E1525" i="66"/>
  <c r="E1524" i="66"/>
  <c r="E1523" i="66"/>
  <c r="E1522" i="66"/>
  <c r="E1521" i="66"/>
  <c r="E1520" i="66"/>
  <c r="E1519" i="66"/>
  <c r="E1518" i="66"/>
  <c r="E1517" i="66"/>
  <c r="E1516" i="66"/>
  <c r="E1515" i="66"/>
  <c r="E1514" i="66"/>
  <c r="E1513" i="66"/>
  <c r="E1512" i="66"/>
  <c r="E1511" i="66"/>
  <c r="E1510" i="66"/>
  <c r="E1509" i="66"/>
  <c r="E1508" i="66"/>
  <c r="E1507" i="66"/>
  <c r="E1506" i="66"/>
  <c r="E1505" i="66"/>
  <c r="E1504" i="66"/>
  <c r="E1503" i="66"/>
  <c r="E1502" i="66"/>
  <c r="E1501" i="66"/>
  <c r="E1500" i="66"/>
  <c r="E1499" i="66"/>
  <c r="E1498" i="66"/>
  <c r="E1497" i="66"/>
  <c r="E1496" i="66"/>
  <c r="E1495" i="66"/>
  <c r="E1494" i="66"/>
  <c r="E1493" i="66"/>
  <c r="E1492" i="66"/>
  <c r="E1491" i="66"/>
  <c r="E1490" i="66"/>
  <c r="E1489" i="66"/>
  <c r="E1488" i="66"/>
  <c r="E1487" i="66"/>
  <c r="E1486" i="66"/>
  <c r="E1485" i="66"/>
  <c r="E1484" i="66"/>
  <c r="E1483" i="66"/>
  <c r="E1482" i="66"/>
  <c r="E1481" i="66"/>
  <c r="E1480" i="66"/>
  <c r="E1479" i="66"/>
  <c r="E1478" i="66"/>
  <c r="E1477" i="66"/>
  <c r="E1476" i="66"/>
  <c r="E1475" i="66"/>
  <c r="E1474" i="66"/>
  <c r="E1473" i="66"/>
  <c r="E1472" i="66"/>
  <c r="E1471" i="66"/>
  <c r="E1470" i="66"/>
  <c r="E1469" i="66"/>
  <c r="E1468" i="66"/>
  <c r="E1467" i="66"/>
  <c r="E1466" i="66"/>
  <c r="E1465" i="66"/>
  <c r="E1464" i="66"/>
  <c r="E1463" i="66"/>
  <c r="E1462" i="66"/>
  <c r="E1461" i="66"/>
  <c r="E1460" i="66"/>
  <c r="E1459" i="66"/>
  <c r="E1458" i="66"/>
  <c r="E1457" i="66"/>
  <c r="E1456" i="66"/>
  <c r="E1455" i="66"/>
  <c r="E1454" i="66"/>
  <c r="E1453" i="66"/>
  <c r="E1452" i="66"/>
  <c r="E1451" i="66"/>
  <c r="E1450" i="66"/>
  <c r="E1449" i="66"/>
  <c r="E1448" i="66"/>
  <c r="E1447" i="66"/>
  <c r="E1446" i="66"/>
  <c r="E1445" i="66"/>
  <c r="E1444" i="66"/>
  <c r="E1443" i="66"/>
  <c r="E1442" i="66"/>
  <c r="E1441" i="66"/>
  <c r="E1440" i="66"/>
  <c r="E1439" i="66"/>
  <c r="E1438" i="66"/>
  <c r="E1437" i="66"/>
  <c r="E1436" i="66"/>
  <c r="E1435" i="66"/>
  <c r="E1434" i="66"/>
  <c r="E1433" i="66"/>
  <c r="E1432" i="66"/>
  <c r="E1431" i="66"/>
  <c r="E1430" i="66"/>
  <c r="E1429" i="66"/>
  <c r="E1428" i="66"/>
  <c r="E1427" i="66"/>
  <c r="E1426" i="66"/>
  <c r="E1425" i="66"/>
  <c r="E1424" i="66"/>
  <c r="E1423" i="66"/>
  <c r="E1422" i="66"/>
  <c r="E1421" i="66"/>
  <c r="E1420" i="66"/>
  <c r="E1419" i="66"/>
  <c r="E1418" i="66"/>
  <c r="E1417" i="66"/>
  <c r="E1416" i="66"/>
  <c r="E1415" i="66"/>
  <c r="E1414" i="66"/>
  <c r="E1413" i="66"/>
  <c r="E1412" i="66"/>
  <c r="E1411" i="66"/>
  <c r="E1410" i="66"/>
  <c r="E1409" i="66"/>
  <c r="E1408" i="66"/>
  <c r="E1407" i="66"/>
  <c r="E1406" i="66"/>
  <c r="E1405" i="66"/>
  <c r="E1404" i="66"/>
  <c r="E1403" i="66"/>
  <c r="E1402" i="66"/>
  <c r="E1401" i="66"/>
  <c r="E1400" i="66"/>
  <c r="E1399" i="66"/>
  <c r="E1398" i="66"/>
  <c r="E1397" i="66"/>
  <c r="E1396" i="66"/>
  <c r="E1395" i="66"/>
  <c r="E1394" i="66"/>
  <c r="E1393" i="66"/>
  <c r="E1392" i="66"/>
  <c r="E1391" i="66"/>
  <c r="E1390" i="66"/>
  <c r="E1389" i="66"/>
  <c r="E1388" i="66"/>
  <c r="E1387" i="66"/>
  <c r="E1386" i="66"/>
  <c r="E1385" i="66"/>
  <c r="E1384" i="66"/>
  <c r="E1383" i="66"/>
  <c r="E1382" i="66"/>
  <c r="E1381" i="66"/>
  <c r="E1380" i="66"/>
  <c r="E1379" i="66"/>
  <c r="E1378" i="66"/>
  <c r="E1377" i="66"/>
  <c r="E1376" i="66"/>
  <c r="E1375" i="66"/>
  <c r="E1374" i="66"/>
  <c r="E1373" i="66"/>
  <c r="E1372" i="66"/>
  <c r="E1371" i="66"/>
  <c r="E1370" i="66"/>
  <c r="E1369" i="66"/>
  <c r="E1368" i="66"/>
  <c r="E1367" i="66"/>
  <c r="E1366" i="66"/>
  <c r="E1365" i="66"/>
  <c r="E1364" i="66"/>
  <c r="E1363" i="66"/>
  <c r="E1362" i="66"/>
  <c r="E1361" i="66"/>
  <c r="E1360" i="66"/>
  <c r="E1359" i="66"/>
  <c r="E1358" i="66"/>
  <c r="E1357" i="66"/>
  <c r="E1356" i="66"/>
  <c r="E1355" i="66"/>
  <c r="E1354" i="66"/>
  <c r="E1353" i="66"/>
  <c r="E1352" i="66"/>
  <c r="E1351" i="66"/>
  <c r="E1350" i="66"/>
  <c r="E1349" i="66"/>
  <c r="E1348" i="66"/>
  <c r="E1347" i="66"/>
  <c r="E1346" i="66"/>
  <c r="E1345" i="66"/>
  <c r="E1344" i="66"/>
  <c r="E1343" i="66"/>
  <c r="E1342" i="66"/>
  <c r="E1341" i="66"/>
  <c r="E1340" i="66"/>
  <c r="E1339" i="66"/>
  <c r="E1338" i="66"/>
  <c r="E1337" i="66"/>
  <c r="E1336" i="66"/>
  <c r="E1335" i="66"/>
  <c r="E1334" i="66"/>
  <c r="E1333" i="66"/>
  <c r="E1332" i="66"/>
  <c r="E1331" i="66"/>
  <c r="E1330" i="66"/>
  <c r="E1329" i="66"/>
  <c r="E1328" i="66"/>
  <c r="E1327" i="66"/>
  <c r="E1326" i="66"/>
  <c r="E1325" i="66"/>
  <c r="E1324" i="66"/>
  <c r="E1323" i="66"/>
  <c r="E1322" i="66"/>
  <c r="E1321" i="66"/>
  <c r="E1320" i="66"/>
  <c r="E1319" i="66"/>
  <c r="E1318" i="66"/>
  <c r="E1317" i="66"/>
  <c r="E1316" i="66"/>
  <c r="E1315" i="66"/>
  <c r="E1314" i="66"/>
  <c r="E1313" i="66"/>
  <c r="E1312" i="66"/>
  <c r="E1311" i="66"/>
  <c r="E1310" i="66"/>
  <c r="E1309" i="66"/>
  <c r="E1308" i="66"/>
  <c r="E1307" i="66"/>
  <c r="E1306" i="66"/>
  <c r="E1305" i="66"/>
  <c r="E1304" i="66"/>
  <c r="E1303" i="66"/>
  <c r="E1302" i="66"/>
  <c r="E1301" i="66"/>
  <c r="E1300" i="66"/>
  <c r="E1299" i="66"/>
  <c r="E1298" i="66"/>
  <c r="E1297" i="66"/>
  <c r="E1296" i="66"/>
  <c r="E1295" i="66"/>
  <c r="E1294" i="66"/>
  <c r="E1293" i="66"/>
  <c r="E1292" i="66"/>
  <c r="E1291" i="66"/>
  <c r="E1290" i="66"/>
  <c r="E1289" i="66"/>
  <c r="E1288" i="66"/>
  <c r="E1287" i="66"/>
  <c r="E1286" i="66"/>
  <c r="E1285" i="66"/>
  <c r="E1284" i="66"/>
  <c r="E1283" i="66"/>
  <c r="E1282" i="66"/>
  <c r="E1281" i="66"/>
  <c r="E1280" i="66"/>
  <c r="E1279" i="66"/>
  <c r="E1278" i="66"/>
  <c r="E1277" i="66"/>
  <c r="E1276" i="66"/>
  <c r="E1275" i="66"/>
  <c r="E1274" i="66"/>
  <c r="E1273" i="66"/>
  <c r="E1272" i="66"/>
  <c r="E1271" i="66"/>
  <c r="E1270" i="66"/>
  <c r="E1269" i="66"/>
  <c r="E1268" i="66"/>
  <c r="E1267" i="66"/>
  <c r="E1266" i="66"/>
  <c r="E1265" i="66"/>
  <c r="E1264" i="66"/>
  <c r="E1263" i="66"/>
  <c r="E1262" i="66"/>
  <c r="E1261" i="66"/>
  <c r="E1260" i="66"/>
  <c r="E1259" i="66"/>
  <c r="E1258" i="66"/>
  <c r="E1257" i="66"/>
  <c r="E1256" i="66"/>
  <c r="E1255" i="66"/>
  <c r="E1254" i="66"/>
  <c r="E1253" i="66"/>
  <c r="E1252" i="66"/>
  <c r="E1251" i="66"/>
  <c r="E1250" i="66"/>
  <c r="E1249" i="66"/>
  <c r="E1248" i="66"/>
  <c r="E1247" i="66"/>
  <c r="E1246" i="66"/>
  <c r="E1245" i="66"/>
  <c r="E1244" i="66"/>
  <c r="E1243" i="66"/>
  <c r="E1242" i="66"/>
  <c r="E1241" i="66"/>
  <c r="E1240" i="66"/>
  <c r="E1239" i="66"/>
  <c r="E1238" i="66"/>
  <c r="E1237" i="66"/>
  <c r="E1236" i="66"/>
  <c r="E1235" i="66"/>
  <c r="E1234" i="66"/>
  <c r="E1233" i="66"/>
  <c r="E1232" i="66"/>
  <c r="E1231" i="66"/>
  <c r="E1230" i="66"/>
  <c r="E1229" i="66"/>
  <c r="E1228" i="66"/>
  <c r="E1227" i="66"/>
  <c r="E1226" i="66"/>
  <c r="E1225" i="66"/>
  <c r="E1224" i="66"/>
  <c r="E1223" i="66"/>
  <c r="E1222" i="66"/>
  <c r="E1221" i="66"/>
  <c r="E1220" i="66"/>
  <c r="E1219" i="66"/>
  <c r="E1218" i="66"/>
  <c r="E1217" i="66"/>
  <c r="E1216" i="66"/>
  <c r="E1215" i="66"/>
  <c r="E1214" i="66"/>
  <c r="E1213" i="66"/>
  <c r="E1212" i="66"/>
  <c r="E1211" i="66"/>
  <c r="E1210" i="66"/>
  <c r="E1209" i="66"/>
  <c r="E1208" i="66"/>
  <c r="E1207" i="66"/>
  <c r="E1206" i="66"/>
  <c r="E1205" i="66"/>
  <c r="E1204" i="66"/>
  <c r="E1203" i="66"/>
  <c r="E1202" i="66"/>
  <c r="E1201" i="66"/>
  <c r="E1200" i="66"/>
  <c r="E1199" i="66"/>
  <c r="E1198" i="66"/>
  <c r="E1197" i="66"/>
  <c r="E1196" i="66"/>
  <c r="E1195" i="66"/>
  <c r="E1194" i="66"/>
  <c r="E1193" i="66"/>
  <c r="E1192" i="66"/>
  <c r="E1191" i="66"/>
  <c r="E1190" i="66"/>
  <c r="E1189" i="66"/>
  <c r="E1188" i="66"/>
  <c r="E1187" i="66"/>
  <c r="E1186" i="66"/>
  <c r="E1185" i="66"/>
  <c r="E1184" i="66"/>
  <c r="E1183" i="66"/>
  <c r="E1182" i="66"/>
  <c r="E1181" i="66"/>
  <c r="E1180" i="66"/>
  <c r="E1179" i="66"/>
  <c r="E1178" i="66"/>
  <c r="E1177" i="66"/>
  <c r="E1176" i="66"/>
  <c r="E1175" i="66"/>
  <c r="E1174" i="66"/>
  <c r="E1173" i="66"/>
  <c r="E1172" i="66"/>
  <c r="E1171" i="66"/>
  <c r="E1170" i="66"/>
  <c r="E1169" i="66"/>
  <c r="E1168" i="66"/>
  <c r="E1167" i="66"/>
  <c r="E1166" i="66"/>
  <c r="E1165" i="66"/>
  <c r="E1164" i="66"/>
  <c r="E1163" i="66"/>
  <c r="E1162" i="66"/>
  <c r="E1161" i="66"/>
  <c r="E1160" i="66"/>
  <c r="E1159" i="66"/>
  <c r="E1158" i="66"/>
  <c r="E1157" i="66"/>
  <c r="E1156" i="66"/>
  <c r="E1155" i="66"/>
  <c r="E1154" i="66"/>
  <c r="E1153" i="66"/>
  <c r="E1152" i="66"/>
  <c r="E1151" i="66"/>
  <c r="E1150" i="66"/>
  <c r="E1149" i="66"/>
  <c r="E1148" i="66"/>
  <c r="E1147" i="66"/>
  <c r="E1146" i="66"/>
  <c r="E1145" i="66"/>
  <c r="E1144" i="66"/>
  <c r="E1143" i="66"/>
  <c r="E1142" i="66"/>
  <c r="E1141" i="66"/>
  <c r="E1140" i="66"/>
  <c r="E1139" i="66"/>
  <c r="E1138" i="66"/>
  <c r="E1137" i="66"/>
  <c r="E1136" i="66"/>
  <c r="E1135" i="66"/>
  <c r="E1134" i="66"/>
  <c r="E1133" i="66"/>
  <c r="E1132" i="66"/>
  <c r="E1131" i="66"/>
  <c r="E1130" i="66"/>
  <c r="E1129" i="66"/>
  <c r="E1128" i="66"/>
  <c r="E1127" i="66"/>
  <c r="E1126" i="66"/>
  <c r="E1125" i="66"/>
  <c r="E1124" i="66"/>
  <c r="E1123" i="66"/>
  <c r="E1122" i="66"/>
  <c r="E1121" i="66"/>
  <c r="E1120" i="66"/>
  <c r="E1119" i="66"/>
  <c r="E1118" i="66"/>
  <c r="E1117" i="66"/>
  <c r="E1116" i="66"/>
  <c r="E1115" i="66"/>
  <c r="E1114" i="66"/>
  <c r="E1113" i="66"/>
  <c r="E1112" i="66"/>
  <c r="E1111" i="66"/>
  <c r="E1110" i="66"/>
  <c r="E1109" i="66"/>
  <c r="E1108" i="66"/>
  <c r="E1107" i="66"/>
  <c r="E1106" i="66"/>
  <c r="E1105" i="66"/>
  <c r="E1104" i="66"/>
  <c r="E1103" i="66"/>
  <c r="E1102" i="66"/>
  <c r="E1101" i="66"/>
  <c r="E1100" i="66"/>
  <c r="E1099" i="66"/>
  <c r="E1098" i="66"/>
  <c r="E1097" i="66"/>
  <c r="E1096" i="66"/>
  <c r="E1095" i="66"/>
  <c r="E1094" i="66"/>
  <c r="E1093" i="66"/>
  <c r="E1092" i="66"/>
  <c r="E1091" i="66"/>
  <c r="E1090" i="66"/>
  <c r="E1089" i="66"/>
  <c r="E1088" i="66"/>
  <c r="E1087" i="66"/>
  <c r="E1086" i="66"/>
  <c r="E1085" i="66"/>
  <c r="E1084" i="66"/>
  <c r="E1083" i="66"/>
  <c r="E1082" i="66"/>
  <c r="E1081" i="66"/>
  <c r="E1080" i="66"/>
  <c r="E1079" i="66"/>
  <c r="E1078" i="66"/>
  <c r="E1077" i="66"/>
  <c r="E1076" i="66"/>
  <c r="E1075" i="66"/>
  <c r="E1074" i="66"/>
  <c r="E1073" i="66"/>
  <c r="E1072" i="66"/>
  <c r="E1071" i="66"/>
  <c r="E1070" i="66"/>
  <c r="E1069" i="66"/>
  <c r="E1068" i="66"/>
  <c r="E1067" i="66"/>
  <c r="E1066" i="66"/>
  <c r="E1065" i="66"/>
  <c r="E1064" i="66"/>
  <c r="E1063" i="66"/>
  <c r="E1062" i="66"/>
  <c r="E1061" i="66"/>
  <c r="E1060" i="66"/>
  <c r="E1059" i="66"/>
  <c r="E1058" i="66"/>
  <c r="E1057" i="66"/>
  <c r="E1056" i="66"/>
  <c r="E1055" i="66"/>
  <c r="E1054" i="66"/>
  <c r="E1053" i="66"/>
  <c r="E1052" i="66"/>
  <c r="E1051" i="66"/>
  <c r="E1050" i="66"/>
  <c r="E1049" i="66"/>
  <c r="E1048" i="66"/>
  <c r="E1047" i="66"/>
  <c r="E1046" i="66"/>
  <c r="E1045" i="66"/>
  <c r="E1044" i="66"/>
  <c r="E1043" i="66"/>
  <c r="E1042" i="66"/>
  <c r="E1041" i="66"/>
  <c r="E1040" i="66"/>
  <c r="E1039" i="66"/>
  <c r="E1038" i="66"/>
  <c r="E1037" i="66"/>
  <c r="E1036" i="66"/>
  <c r="E1035" i="66"/>
  <c r="E1034" i="66"/>
  <c r="E1033" i="66"/>
  <c r="E1032" i="66"/>
  <c r="E1031" i="66"/>
  <c r="E1030" i="66"/>
  <c r="E1029" i="66"/>
  <c r="E1028" i="66"/>
  <c r="E1027" i="66"/>
  <c r="E1026" i="66"/>
  <c r="E1025" i="66"/>
  <c r="E1024" i="66"/>
  <c r="E1023" i="66"/>
  <c r="E1022" i="66"/>
  <c r="E1021" i="66"/>
  <c r="E1020" i="66"/>
  <c r="E1019" i="66"/>
  <c r="E1018" i="66"/>
  <c r="E1017" i="66"/>
  <c r="E1016" i="66"/>
  <c r="E1015" i="66"/>
  <c r="E1014" i="66"/>
  <c r="E1013" i="66"/>
  <c r="E1012" i="66"/>
  <c r="E1011" i="66"/>
  <c r="E1010" i="66"/>
  <c r="E1009" i="66"/>
  <c r="E1008" i="66"/>
  <c r="E1007" i="66"/>
  <c r="E1006" i="66"/>
  <c r="E1005" i="66"/>
  <c r="E1004" i="66"/>
  <c r="E1003" i="66"/>
  <c r="E1002" i="66"/>
  <c r="E1001" i="66"/>
  <c r="E1000" i="66"/>
  <c r="E999" i="66"/>
  <c r="E998" i="66"/>
  <c r="E997" i="66"/>
  <c r="E996" i="66"/>
  <c r="E995" i="66"/>
  <c r="E994" i="66"/>
  <c r="E993" i="66"/>
  <c r="E992" i="66"/>
  <c r="E991" i="66"/>
  <c r="E990" i="66"/>
  <c r="E989" i="66"/>
  <c r="E988" i="66"/>
  <c r="E987" i="66"/>
  <c r="E986" i="66"/>
  <c r="E985" i="66"/>
  <c r="E984" i="66"/>
  <c r="E983" i="66"/>
  <c r="E982" i="66"/>
  <c r="E981" i="66"/>
  <c r="E980" i="66"/>
  <c r="E979" i="66"/>
  <c r="E978" i="66"/>
  <c r="E977" i="66"/>
  <c r="E976" i="66"/>
  <c r="E975" i="66"/>
  <c r="E974" i="66"/>
  <c r="E973" i="66"/>
  <c r="E972" i="66"/>
  <c r="E971" i="66"/>
  <c r="E970" i="66"/>
  <c r="E969" i="66"/>
  <c r="E968" i="66"/>
  <c r="E967" i="66"/>
  <c r="E966" i="66"/>
  <c r="E965" i="66"/>
  <c r="E964" i="66"/>
  <c r="E963" i="66"/>
  <c r="E962" i="66"/>
  <c r="E961" i="66"/>
  <c r="E960" i="66"/>
  <c r="E959" i="66"/>
  <c r="E958" i="66"/>
  <c r="E957" i="66"/>
  <c r="E956" i="66"/>
  <c r="E955" i="66"/>
  <c r="E954" i="66"/>
  <c r="E953" i="66"/>
  <c r="E952" i="66"/>
  <c r="E951" i="66"/>
  <c r="E950" i="66"/>
  <c r="E949" i="66"/>
  <c r="E948" i="66"/>
  <c r="E947" i="66"/>
  <c r="E946" i="66"/>
  <c r="E945" i="66"/>
  <c r="E944" i="66"/>
  <c r="E943" i="66"/>
  <c r="E942" i="66"/>
  <c r="E941" i="66"/>
  <c r="E940" i="66"/>
  <c r="E939" i="66"/>
  <c r="E938" i="66"/>
  <c r="E937" i="66"/>
  <c r="E936" i="66"/>
  <c r="E935" i="66"/>
  <c r="E934" i="66"/>
  <c r="E933" i="66"/>
  <c r="E932" i="66"/>
  <c r="E931" i="66"/>
  <c r="E930" i="66"/>
  <c r="E929" i="66"/>
  <c r="E928" i="66"/>
  <c r="E927" i="66"/>
  <c r="E926" i="66"/>
  <c r="E925" i="66"/>
  <c r="E924" i="66"/>
  <c r="E923" i="66"/>
  <c r="E922" i="66"/>
  <c r="E921" i="66"/>
  <c r="E920" i="66"/>
  <c r="E919" i="66"/>
  <c r="E918" i="66"/>
  <c r="E917" i="66"/>
  <c r="E916" i="66"/>
  <c r="E915" i="66"/>
  <c r="E914" i="66"/>
  <c r="E913" i="66"/>
  <c r="E912" i="66"/>
  <c r="E911" i="66"/>
  <c r="E910" i="66"/>
  <c r="E909" i="66"/>
  <c r="E908" i="66"/>
  <c r="E907" i="66"/>
  <c r="E906" i="66"/>
  <c r="E905" i="66"/>
  <c r="E904" i="66"/>
  <c r="E903" i="66"/>
  <c r="E902" i="66"/>
  <c r="E901" i="66"/>
  <c r="E900" i="66"/>
  <c r="E899" i="66"/>
  <c r="E898" i="66"/>
  <c r="E897" i="66"/>
  <c r="E896" i="66"/>
  <c r="E895" i="66"/>
  <c r="E894" i="66"/>
  <c r="E893" i="66"/>
  <c r="E892" i="66"/>
  <c r="E891" i="66"/>
  <c r="E890" i="66"/>
  <c r="E889" i="66"/>
  <c r="E888" i="66"/>
  <c r="E887" i="66"/>
  <c r="E886" i="66"/>
  <c r="E885" i="66"/>
  <c r="E884" i="66"/>
  <c r="E883" i="66"/>
  <c r="E882" i="66"/>
  <c r="E881" i="66"/>
  <c r="E880" i="66"/>
  <c r="E879" i="66"/>
  <c r="E878" i="66"/>
  <c r="E877" i="66"/>
  <c r="E876" i="66"/>
  <c r="E875" i="66"/>
  <c r="E874" i="66"/>
  <c r="E873" i="66"/>
  <c r="E872" i="66"/>
  <c r="E871" i="66"/>
  <c r="E870" i="66"/>
  <c r="E869" i="66"/>
  <c r="E868" i="66"/>
  <c r="E867" i="66"/>
  <c r="E866" i="66"/>
  <c r="E865" i="66"/>
  <c r="E864" i="66"/>
  <c r="E863" i="66"/>
  <c r="E862" i="66"/>
  <c r="E861" i="66"/>
  <c r="E860" i="66"/>
  <c r="E859" i="66"/>
  <c r="E858" i="66"/>
  <c r="E857" i="66"/>
  <c r="E856" i="66"/>
  <c r="E855" i="66"/>
  <c r="E854" i="66"/>
  <c r="E853" i="66"/>
  <c r="E852" i="66"/>
  <c r="E851" i="66"/>
  <c r="E850" i="66"/>
  <c r="E849" i="66"/>
  <c r="E848" i="66"/>
  <c r="E847" i="66"/>
  <c r="E846" i="66"/>
  <c r="E845" i="66"/>
  <c r="E844" i="66"/>
  <c r="E843" i="66"/>
  <c r="E842" i="66"/>
  <c r="E841" i="66"/>
  <c r="E840" i="66"/>
  <c r="E839" i="66"/>
  <c r="E838" i="66"/>
  <c r="E837" i="66"/>
  <c r="E836" i="66"/>
  <c r="E835" i="66"/>
  <c r="E834" i="66"/>
  <c r="E833" i="66"/>
  <c r="E832" i="66"/>
  <c r="E831" i="66"/>
  <c r="E830" i="66"/>
  <c r="E829" i="66"/>
  <c r="E828" i="66"/>
  <c r="E827" i="66"/>
  <c r="E826" i="66"/>
  <c r="E825" i="66"/>
  <c r="E824" i="66"/>
  <c r="E823" i="66"/>
  <c r="E822" i="66"/>
  <c r="E821" i="66"/>
  <c r="E820" i="66"/>
  <c r="E819" i="66"/>
  <c r="E818" i="66"/>
  <c r="E817" i="66"/>
  <c r="E816" i="66"/>
  <c r="E815" i="66"/>
  <c r="E814" i="66"/>
  <c r="E813" i="66"/>
  <c r="E812" i="66"/>
  <c r="E811" i="66"/>
  <c r="E810" i="66"/>
  <c r="E809" i="66"/>
  <c r="E808" i="66"/>
  <c r="E807" i="66"/>
  <c r="E806" i="66"/>
  <c r="E805" i="66"/>
  <c r="E804" i="66"/>
  <c r="E803" i="66"/>
  <c r="E802" i="66"/>
  <c r="E801" i="66"/>
  <c r="E800" i="66"/>
  <c r="E799" i="66"/>
  <c r="E798" i="66"/>
  <c r="E797" i="66"/>
  <c r="E796" i="66"/>
  <c r="E795" i="66"/>
  <c r="E794" i="66"/>
  <c r="E793" i="66"/>
  <c r="E792" i="66"/>
  <c r="E791" i="66"/>
  <c r="E790" i="66"/>
  <c r="E789" i="66"/>
  <c r="E788" i="66"/>
  <c r="E787" i="66"/>
  <c r="E786" i="66"/>
  <c r="E785" i="66"/>
  <c r="E784" i="66"/>
  <c r="E783" i="66"/>
  <c r="E782" i="66"/>
  <c r="E781" i="66"/>
  <c r="E780" i="66"/>
  <c r="E779" i="66"/>
  <c r="E778" i="66"/>
  <c r="E777" i="66"/>
  <c r="E776" i="66"/>
  <c r="E775" i="66"/>
  <c r="E774" i="66"/>
  <c r="E773" i="66"/>
  <c r="E772" i="66"/>
  <c r="E771" i="66"/>
  <c r="E770" i="66"/>
  <c r="E769" i="66"/>
  <c r="E768" i="66"/>
  <c r="E767" i="66"/>
  <c r="E766" i="66"/>
  <c r="E765" i="66"/>
  <c r="E764" i="66"/>
  <c r="E763" i="66"/>
  <c r="E762" i="66"/>
  <c r="E761" i="66"/>
  <c r="E760" i="66"/>
  <c r="E759" i="66"/>
  <c r="E758" i="66"/>
  <c r="E757" i="66"/>
  <c r="E756" i="66"/>
  <c r="E755" i="66"/>
  <c r="E754" i="66"/>
  <c r="E753" i="66"/>
  <c r="E752" i="66"/>
  <c r="E751" i="66"/>
  <c r="E750" i="66"/>
  <c r="E749" i="66"/>
  <c r="E748" i="66"/>
  <c r="E747" i="66"/>
  <c r="E746" i="66"/>
  <c r="E745" i="66"/>
  <c r="E744" i="66"/>
  <c r="E743" i="66"/>
  <c r="E742" i="66"/>
  <c r="E741" i="66"/>
  <c r="E740" i="66"/>
  <c r="E739" i="66"/>
  <c r="E738" i="66"/>
  <c r="E737" i="66"/>
  <c r="E736" i="66"/>
  <c r="E735" i="66"/>
  <c r="E734" i="66"/>
  <c r="E733" i="66"/>
  <c r="E732" i="66"/>
  <c r="E731" i="66"/>
  <c r="E730" i="66"/>
  <c r="E729" i="66"/>
  <c r="E728" i="66"/>
  <c r="E727" i="66"/>
  <c r="E726" i="66"/>
  <c r="E725" i="66"/>
  <c r="E724" i="66"/>
  <c r="E723" i="66"/>
  <c r="E722" i="66"/>
  <c r="E721" i="66"/>
  <c r="E720" i="66"/>
  <c r="E719" i="66"/>
  <c r="E718" i="66"/>
  <c r="E717" i="66"/>
  <c r="E716" i="66"/>
  <c r="E715" i="66"/>
  <c r="E714" i="66"/>
  <c r="E713" i="66"/>
  <c r="E712" i="66"/>
  <c r="E711" i="66"/>
  <c r="E710" i="66"/>
  <c r="E709" i="66"/>
  <c r="E708" i="66"/>
  <c r="E707" i="66"/>
  <c r="E706" i="66"/>
  <c r="E705" i="66"/>
  <c r="E704" i="66"/>
  <c r="E703" i="66"/>
  <c r="E702" i="66"/>
  <c r="E701" i="66"/>
  <c r="E700" i="66"/>
  <c r="E699" i="66"/>
  <c r="E698" i="66"/>
  <c r="E697" i="66"/>
  <c r="E696" i="66"/>
  <c r="E695" i="66"/>
  <c r="E694" i="66"/>
  <c r="E693" i="66"/>
  <c r="E692" i="66"/>
  <c r="E691" i="66"/>
  <c r="E690" i="66"/>
  <c r="E689" i="66"/>
  <c r="E688" i="66"/>
  <c r="E687" i="66"/>
  <c r="E686" i="66"/>
  <c r="E685" i="66"/>
  <c r="E684" i="66"/>
  <c r="E683" i="66"/>
  <c r="E682" i="66"/>
  <c r="E681" i="66"/>
  <c r="E680" i="66"/>
  <c r="E679" i="66"/>
  <c r="E678" i="66"/>
  <c r="E677" i="66"/>
  <c r="E676" i="66"/>
  <c r="E675" i="66"/>
  <c r="E674" i="66"/>
  <c r="E673" i="66"/>
  <c r="E672" i="66"/>
  <c r="E671" i="66"/>
  <c r="E670" i="66"/>
  <c r="E669" i="66"/>
  <c r="E668" i="66"/>
  <c r="E667" i="66"/>
  <c r="E666" i="66"/>
  <c r="E665" i="66"/>
  <c r="E664" i="66"/>
  <c r="E663" i="66"/>
  <c r="E662" i="66"/>
  <c r="E661" i="66"/>
  <c r="E660" i="66"/>
  <c r="E659" i="66"/>
  <c r="E658" i="66"/>
  <c r="E657" i="66"/>
  <c r="E656" i="66"/>
  <c r="E655" i="66"/>
  <c r="E654" i="66"/>
  <c r="E653" i="66"/>
  <c r="E652" i="66"/>
  <c r="E651" i="66"/>
  <c r="E650" i="66"/>
  <c r="E649" i="66"/>
  <c r="E648" i="66"/>
  <c r="E647" i="66"/>
  <c r="E646" i="66"/>
  <c r="E645" i="66"/>
  <c r="E644" i="66"/>
  <c r="E643" i="66"/>
  <c r="E642" i="66"/>
  <c r="E641" i="66"/>
  <c r="E640" i="66"/>
  <c r="E639" i="66"/>
  <c r="E638" i="66"/>
  <c r="E637" i="66"/>
  <c r="E636" i="66"/>
  <c r="E635" i="66"/>
  <c r="E634" i="66"/>
  <c r="E633" i="66"/>
  <c r="E632" i="66"/>
  <c r="E631" i="66"/>
  <c r="E630" i="66"/>
  <c r="E629" i="66"/>
  <c r="E628" i="66"/>
  <c r="E627" i="66"/>
  <c r="E626" i="66"/>
  <c r="E625" i="66"/>
  <c r="E624" i="66"/>
  <c r="E623" i="66"/>
  <c r="E622" i="66"/>
  <c r="E621" i="66"/>
  <c r="E620" i="66"/>
  <c r="E619" i="66"/>
  <c r="E618" i="66"/>
  <c r="E617" i="66"/>
  <c r="E616" i="66"/>
  <c r="E615" i="66"/>
  <c r="E614" i="66"/>
  <c r="E613" i="66"/>
  <c r="E612" i="66"/>
  <c r="E611" i="66"/>
  <c r="E610" i="66"/>
  <c r="E609" i="66"/>
  <c r="E608" i="66"/>
  <c r="E607" i="66"/>
  <c r="E606" i="66"/>
  <c r="E605" i="66"/>
  <c r="E604" i="66"/>
  <c r="E603" i="66"/>
  <c r="E602" i="66"/>
  <c r="E601" i="66"/>
  <c r="E600" i="66"/>
  <c r="E599" i="66"/>
  <c r="E598" i="66"/>
  <c r="E597" i="66"/>
  <c r="E596" i="66"/>
  <c r="E595" i="66"/>
  <c r="E594" i="66"/>
  <c r="E593" i="66"/>
  <c r="E592" i="66"/>
  <c r="E591" i="66"/>
  <c r="E590" i="66"/>
  <c r="E589" i="66"/>
  <c r="E588" i="66"/>
  <c r="E587" i="66"/>
  <c r="E586" i="66"/>
  <c r="E585" i="66"/>
  <c r="E584" i="66"/>
  <c r="E583" i="66"/>
  <c r="E582" i="66"/>
  <c r="E581" i="66"/>
  <c r="E580" i="66"/>
  <c r="E579" i="66"/>
  <c r="E578" i="66"/>
  <c r="E577" i="66"/>
  <c r="E576" i="66"/>
  <c r="E575" i="66"/>
  <c r="E574" i="66"/>
  <c r="E573" i="66"/>
  <c r="E572" i="66"/>
  <c r="E571" i="66"/>
  <c r="E570" i="66"/>
  <c r="E569" i="66"/>
  <c r="E568" i="66"/>
  <c r="E567" i="66"/>
  <c r="E566" i="66"/>
  <c r="E565" i="66"/>
  <c r="E564" i="66"/>
  <c r="E563" i="66"/>
  <c r="E562" i="66"/>
  <c r="E561" i="66"/>
  <c r="E560" i="66"/>
  <c r="E559" i="66"/>
  <c r="E558" i="66"/>
  <c r="E557" i="66"/>
  <c r="E556" i="66"/>
  <c r="E555" i="66"/>
  <c r="E554" i="66"/>
  <c r="E553" i="66"/>
  <c r="E552" i="66"/>
  <c r="E551" i="66"/>
  <c r="E550" i="66"/>
  <c r="E549" i="66"/>
  <c r="E548" i="66"/>
  <c r="E547" i="66"/>
  <c r="E546" i="66"/>
  <c r="E545" i="66"/>
  <c r="E544" i="66"/>
  <c r="E543" i="66"/>
  <c r="E542" i="66"/>
  <c r="E541" i="66"/>
  <c r="E540" i="66"/>
  <c r="E539" i="66"/>
  <c r="E538" i="66"/>
  <c r="E537" i="66"/>
  <c r="E536" i="66"/>
  <c r="E535" i="66"/>
  <c r="E534" i="66"/>
  <c r="E533" i="66"/>
  <c r="E532" i="66"/>
  <c r="E531" i="66"/>
  <c r="E530" i="66"/>
  <c r="E529" i="66"/>
  <c r="E528" i="66"/>
  <c r="E527" i="66"/>
  <c r="E526" i="66"/>
  <c r="E525" i="66"/>
  <c r="E524" i="66"/>
  <c r="E523" i="66"/>
  <c r="E522" i="66"/>
  <c r="E521" i="66"/>
  <c r="E520" i="66"/>
  <c r="E519" i="66"/>
  <c r="E518" i="66"/>
  <c r="E517" i="66"/>
  <c r="E516" i="66"/>
  <c r="E515" i="66"/>
  <c r="E514" i="66"/>
  <c r="E513" i="66"/>
  <c r="E512" i="66"/>
  <c r="E511" i="66"/>
  <c r="E510" i="66"/>
  <c r="E509" i="66"/>
  <c r="E508" i="66"/>
  <c r="E507" i="66"/>
  <c r="E506" i="66"/>
  <c r="E505" i="66"/>
  <c r="E504" i="66"/>
  <c r="E503" i="66"/>
  <c r="E502" i="66"/>
  <c r="E501" i="66"/>
  <c r="E500" i="66"/>
  <c r="E499" i="66"/>
  <c r="E498" i="66"/>
  <c r="E497" i="66"/>
  <c r="E496" i="66"/>
  <c r="E495" i="66"/>
  <c r="E494" i="66"/>
  <c r="E493" i="66"/>
  <c r="E492" i="66"/>
  <c r="E491" i="66"/>
  <c r="E490" i="66"/>
  <c r="E489" i="66"/>
  <c r="E488" i="66"/>
  <c r="E487" i="66"/>
  <c r="E486" i="66"/>
  <c r="E485" i="66"/>
  <c r="E484" i="66"/>
  <c r="E483" i="66"/>
  <c r="E482" i="66"/>
  <c r="E481" i="66"/>
  <c r="E480" i="66"/>
  <c r="E479" i="66"/>
  <c r="E478" i="66"/>
  <c r="E477" i="66"/>
  <c r="E476" i="66"/>
  <c r="E475" i="66"/>
  <c r="E474" i="66"/>
  <c r="E473" i="66"/>
  <c r="E472" i="66"/>
  <c r="E471" i="66"/>
  <c r="E470" i="66"/>
  <c r="E469" i="66"/>
  <c r="E468" i="66"/>
  <c r="E467" i="66"/>
  <c r="E466" i="66"/>
  <c r="E465" i="66"/>
  <c r="E464" i="66"/>
  <c r="E463" i="66"/>
  <c r="E462" i="66"/>
  <c r="E461" i="66"/>
  <c r="E460" i="66"/>
  <c r="E459" i="66"/>
  <c r="E458" i="66"/>
  <c r="E457" i="66"/>
  <c r="E456" i="66"/>
  <c r="E455" i="66"/>
  <c r="E454" i="66"/>
  <c r="E453" i="66"/>
  <c r="E452" i="66"/>
  <c r="E451" i="66"/>
  <c r="E450" i="66"/>
  <c r="E449" i="66"/>
  <c r="E448" i="66"/>
  <c r="E447" i="66"/>
  <c r="E446" i="66"/>
  <c r="E445" i="66"/>
  <c r="E444" i="66"/>
  <c r="E443" i="66"/>
  <c r="E442" i="66"/>
  <c r="E441" i="66"/>
  <c r="E440" i="66"/>
  <c r="E439" i="66"/>
  <c r="E438" i="66"/>
  <c r="E437" i="66"/>
  <c r="E436" i="66"/>
  <c r="E435" i="66"/>
  <c r="E434" i="66"/>
  <c r="E433" i="66"/>
  <c r="E432" i="66"/>
  <c r="E431" i="66"/>
  <c r="E430" i="66"/>
  <c r="E429" i="66"/>
  <c r="E428" i="66"/>
  <c r="E427" i="66"/>
  <c r="E426" i="66"/>
  <c r="E425" i="66"/>
  <c r="E424" i="66"/>
  <c r="E423" i="66"/>
  <c r="E422" i="66"/>
  <c r="E421" i="66"/>
  <c r="E420" i="66"/>
  <c r="E419" i="66"/>
  <c r="E418" i="66"/>
  <c r="E417" i="66"/>
  <c r="E416" i="66"/>
  <c r="E415" i="66"/>
  <c r="E414" i="66"/>
  <c r="E413" i="66"/>
  <c r="E412" i="66"/>
  <c r="E411" i="66"/>
  <c r="E410" i="66"/>
  <c r="E409" i="66"/>
  <c r="E408" i="66"/>
  <c r="E407" i="66"/>
  <c r="E406" i="66"/>
  <c r="E405" i="66"/>
  <c r="E404" i="66"/>
  <c r="E403" i="66"/>
  <c r="E402" i="66"/>
  <c r="E401" i="66"/>
  <c r="E400" i="66"/>
  <c r="E399" i="66"/>
  <c r="E398" i="66"/>
  <c r="E397" i="66"/>
  <c r="E396" i="66"/>
  <c r="E395" i="66"/>
  <c r="E394" i="66"/>
  <c r="E393" i="66"/>
  <c r="E392" i="66"/>
  <c r="E391" i="66"/>
  <c r="E390" i="66"/>
  <c r="E389" i="66"/>
  <c r="E388" i="66"/>
  <c r="E387" i="66"/>
  <c r="E386" i="66"/>
  <c r="E385" i="66"/>
  <c r="E384" i="66"/>
  <c r="E383" i="66"/>
  <c r="E382" i="66"/>
  <c r="E381" i="66"/>
  <c r="E380" i="66"/>
  <c r="E379" i="66"/>
  <c r="E378" i="66"/>
  <c r="E377" i="66"/>
  <c r="E376" i="66"/>
  <c r="E375" i="66"/>
  <c r="E374" i="66"/>
  <c r="E373" i="66"/>
  <c r="E372" i="66"/>
  <c r="E371" i="66"/>
  <c r="E370" i="66"/>
  <c r="E369" i="66"/>
  <c r="E368" i="66"/>
  <c r="E367" i="66"/>
  <c r="E366" i="66"/>
  <c r="E365" i="66"/>
  <c r="E364" i="66"/>
  <c r="E363" i="66"/>
  <c r="E362" i="66"/>
  <c r="E361" i="66"/>
  <c r="E360" i="66"/>
  <c r="E359" i="66"/>
  <c r="E358" i="66"/>
  <c r="E357" i="66"/>
  <c r="E356" i="66"/>
  <c r="E355" i="66"/>
  <c r="E354" i="66"/>
  <c r="E353" i="66"/>
  <c r="E352" i="66"/>
  <c r="E351" i="66"/>
  <c r="E350" i="66"/>
  <c r="E349" i="66"/>
  <c r="E348" i="66"/>
  <c r="E347" i="66"/>
  <c r="E346" i="66"/>
  <c r="E345" i="66"/>
  <c r="E344" i="66"/>
  <c r="E343" i="66"/>
  <c r="E342" i="66"/>
  <c r="E341" i="66"/>
  <c r="E340" i="66"/>
  <c r="E339" i="66"/>
  <c r="E338" i="66"/>
  <c r="E337" i="66"/>
  <c r="E336" i="66"/>
  <c r="E335" i="66"/>
  <c r="E334" i="66"/>
  <c r="E333" i="66"/>
  <c r="E332" i="66"/>
  <c r="E331" i="66"/>
  <c r="E330" i="66"/>
  <c r="E329" i="66"/>
  <c r="E328" i="66"/>
  <c r="E327" i="66"/>
  <c r="E326" i="66"/>
  <c r="E325" i="66"/>
  <c r="E324" i="66"/>
  <c r="E323" i="66"/>
  <c r="E322" i="66"/>
  <c r="E321" i="66"/>
  <c r="E320" i="66"/>
  <c r="E319" i="66"/>
  <c r="E318" i="66"/>
  <c r="E317" i="66"/>
  <c r="E316" i="66"/>
  <c r="E315" i="66"/>
  <c r="E314" i="66"/>
  <c r="E313" i="66"/>
  <c r="E312" i="66"/>
  <c r="E311" i="66"/>
  <c r="E310" i="66"/>
  <c r="E309" i="66"/>
  <c r="E308" i="66"/>
  <c r="E307" i="66"/>
  <c r="E306" i="66"/>
  <c r="E305" i="66"/>
  <c r="E304" i="66"/>
  <c r="E303" i="66"/>
  <c r="E302" i="66"/>
  <c r="E301" i="66"/>
  <c r="E300" i="66"/>
  <c r="E299" i="66"/>
  <c r="E298" i="66"/>
  <c r="E297" i="66"/>
  <c r="E296" i="66"/>
  <c r="E295" i="66"/>
  <c r="E294" i="66"/>
  <c r="E293" i="66"/>
  <c r="E292" i="66"/>
  <c r="E291" i="66"/>
  <c r="E290" i="66"/>
  <c r="E289" i="66"/>
  <c r="E288" i="66"/>
  <c r="E287" i="66"/>
  <c r="E286" i="66"/>
  <c r="E285" i="66"/>
  <c r="E284" i="66"/>
  <c r="E283" i="66"/>
  <c r="E282" i="66"/>
  <c r="E281" i="66"/>
  <c r="E280" i="66"/>
  <c r="E279" i="66"/>
  <c r="E278" i="66"/>
  <c r="E277" i="66"/>
  <c r="E276" i="66"/>
  <c r="E275" i="66"/>
  <c r="E274" i="66"/>
  <c r="E273" i="66"/>
  <c r="E272" i="66"/>
  <c r="E271" i="66"/>
  <c r="E270" i="66"/>
  <c r="E269" i="66"/>
  <c r="E268" i="66"/>
  <c r="E267" i="66"/>
  <c r="E266" i="66"/>
  <c r="E265" i="66"/>
  <c r="E264" i="66"/>
  <c r="E263" i="66"/>
  <c r="E262" i="66"/>
  <c r="E261" i="66"/>
  <c r="E260" i="66"/>
  <c r="E259" i="66"/>
  <c r="E258" i="66"/>
  <c r="E257" i="66"/>
  <c r="E256" i="66"/>
  <c r="E255" i="66"/>
  <c r="E254" i="66"/>
  <c r="E253" i="66"/>
  <c r="E252" i="66"/>
  <c r="E251" i="66"/>
  <c r="E250" i="66"/>
  <c r="E249" i="66"/>
  <c r="E248" i="66"/>
  <c r="E247" i="66"/>
  <c r="E246" i="66"/>
  <c r="E245" i="66"/>
  <c r="E244" i="66"/>
  <c r="E243" i="66"/>
  <c r="E242" i="66"/>
  <c r="E241" i="66"/>
  <c r="E240" i="66"/>
  <c r="E239" i="66"/>
  <c r="E238" i="66"/>
  <c r="E237" i="66"/>
  <c r="E236" i="66"/>
  <c r="E235" i="66"/>
  <c r="E234" i="66"/>
  <c r="E233" i="66"/>
  <c r="E232" i="66"/>
  <c r="E231" i="66"/>
  <c r="E230" i="66"/>
  <c r="E229" i="66"/>
  <c r="E228" i="66"/>
  <c r="E227" i="66"/>
  <c r="E226" i="66"/>
  <c r="E225" i="66"/>
  <c r="E224" i="66"/>
  <c r="E223" i="66"/>
  <c r="E222" i="66"/>
  <c r="E221" i="66"/>
  <c r="E220" i="66"/>
  <c r="E219" i="66"/>
  <c r="E218" i="66"/>
  <c r="E217" i="66"/>
  <c r="E216" i="66"/>
  <c r="E215" i="66"/>
  <c r="E214" i="66"/>
  <c r="E213" i="66"/>
  <c r="E212" i="66"/>
  <c r="E211" i="66"/>
  <c r="E210" i="66"/>
  <c r="E209" i="66"/>
  <c r="E208" i="66"/>
  <c r="E207" i="66"/>
  <c r="E206" i="66"/>
  <c r="E205" i="66"/>
  <c r="E204" i="66"/>
  <c r="E203" i="66"/>
  <c r="E202" i="66"/>
  <c r="E201" i="66"/>
  <c r="E200" i="66"/>
  <c r="E199" i="66"/>
  <c r="E198" i="66"/>
  <c r="E197" i="66"/>
  <c r="E196" i="66"/>
  <c r="E195" i="66"/>
  <c r="E194" i="66"/>
  <c r="E193" i="66"/>
  <c r="E192" i="66"/>
  <c r="E191" i="66"/>
  <c r="E190" i="66"/>
  <c r="E189" i="66"/>
  <c r="E188" i="66"/>
  <c r="E187" i="66"/>
  <c r="E186" i="66"/>
  <c r="E185" i="66"/>
  <c r="E184" i="66"/>
  <c r="E183" i="66"/>
  <c r="E182" i="66"/>
  <c r="E181" i="66"/>
  <c r="E180" i="66"/>
  <c r="E179" i="66"/>
  <c r="E178" i="66"/>
  <c r="E177" i="66"/>
  <c r="E176" i="66"/>
  <c r="E175" i="66"/>
  <c r="E174" i="66"/>
  <c r="E173" i="66"/>
  <c r="E172" i="66"/>
  <c r="E171" i="66"/>
  <c r="E170" i="66"/>
  <c r="E169" i="66"/>
  <c r="E168" i="66"/>
  <c r="E167" i="66"/>
  <c r="E166" i="66"/>
  <c r="E165" i="66"/>
  <c r="E164" i="66"/>
  <c r="E163" i="66"/>
  <c r="E162" i="66"/>
  <c r="E161" i="66"/>
  <c r="E160" i="66"/>
  <c r="E159" i="66"/>
  <c r="E158" i="66"/>
  <c r="E157" i="66"/>
  <c r="E156" i="66"/>
  <c r="E155" i="66"/>
  <c r="E154" i="66"/>
  <c r="E153" i="66"/>
  <c r="E152" i="66"/>
  <c r="E151" i="66"/>
  <c r="E150" i="66"/>
  <c r="E149" i="66"/>
  <c r="E148" i="66"/>
  <c r="E147" i="66"/>
  <c r="E146" i="66"/>
  <c r="E145" i="66"/>
  <c r="E144" i="66"/>
  <c r="E143" i="66"/>
  <c r="E142" i="66"/>
  <c r="E141" i="66"/>
  <c r="E140" i="66"/>
  <c r="E139" i="66"/>
  <c r="E138" i="66"/>
  <c r="E137" i="66"/>
  <c r="E136" i="66"/>
  <c r="E135" i="66"/>
  <c r="E134" i="66"/>
  <c r="E133" i="66"/>
  <c r="E132" i="66"/>
  <c r="E131" i="66"/>
  <c r="E130" i="66"/>
  <c r="E129" i="66"/>
  <c r="E128" i="66"/>
  <c r="E127" i="66"/>
  <c r="E126" i="66"/>
  <c r="E125" i="66"/>
  <c r="E124" i="66"/>
  <c r="E123" i="66"/>
  <c r="E122" i="66"/>
  <c r="E121" i="66"/>
  <c r="E120" i="66"/>
  <c r="E119" i="66"/>
  <c r="E118" i="66"/>
  <c r="E117" i="66"/>
  <c r="E116" i="66"/>
  <c r="E115" i="66"/>
  <c r="E114" i="66"/>
  <c r="E113" i="66"/>
  <c r="E112" i="66"/>
  <c r="E111" i="66"/>
  <c r="E110" i="66"/>
  <c r="E109" i="66"/>
  <c r="E108" i="66"/>
  <c r="E107" i="66"/>
  <c r="E106" i="66"/>
  <c r="E105" i="66"/>
  <c r="E104" i="66"/>
  <c r="E103" i="66"/>
  <c r="E102" i="66"/>
  <c r="E101" i="66"/>
  <c r="E100" i="66"/>
  <c r="E99" i="66"/>
  <c r="E98" i="66"/>
  <c r="E97" i="66"/>
  <c r="E96" i="66"/>
  <c r="E95" i="66"/>
  <c r="E94" i="66"/>
  <c r="E93" i="66"/>
  <c r="E92" i="66"/>
  <c r="E91" i="66"/>
  <c r="E90" i="66"/>
  <c r="E89" i="66"/>
  <c r="E88" i="66"/>
  <c r="E87" i="66"/>
  <c r="E86" i="66"/>
  <c r="E85" i="66"/>
  <c r="E84" i="66"/>
  <c r="E83" i="66"/>
  <c r="E82" i="66"/>
  <c r="E81" i="66"/>
  <c r="E80" i="66"/>
  <c r="E79" i="66"/>
  <c r="E78" i="66"/>
  <c r="E77" i="66"/>
  <c r="E76" i="66"/>
  <c r="E75" i="66"/>
  <c r="E74" i="66"/>
  <c r="E73" i="66"/>
  <c r="E72" i="66"/>
  <c r="E71" i="66"/>
  <c r="E70" i="66"/>
  <c r="E69" i="66"/>
  <c r="E68" i="66"/>
  <c r="E67" i="66"/>
  <c r="E66" i="66"/>
  <c r="E65" i="66"/>
  <c r="E64" i="66"/>
  <c r="E63" i="66"/>
  <c r="E62" i="66"/>
  <c r="E61" i="66"/>
  <c r="E60" i="66"/>
  <c r="E59" i="66"/>
  <c r="E58" i="66"/>
  <c r="E57" i="66"/>
  <c r="E56" i="66"/>
  <c r="E55" i="66"/>
  <c r="E54" i="66"/>
  <c r="E53" i="66"/>
  <c r="E52" i="66"/>
  <c r="E51" i="66"/>
  <c r="E50" i="66"/>
  <c r="E49" i="66"/>
  <c r="E48" i="66"/>
  <c r="E47" i="66"/>
  <c r="E46" i="66"/>
  <c r="E45" i="66"/>
  <c r="E44" i="66"/>
  <c r="E43" i="66"/>
  <c r="E42" i="66"/>
  <c r="E41" i="66"/>
  <c r="E40" i="66"/>
  <c r="E39" i="66"/>
  <c r="E38" i="66"/>
  <c r="E37" i="66"/>
  <c r="E36" i="66"/>
  <c r="E35" i="66"/>
  <c r="E34" i="66"/>
  <c r="E33" i="66"/>
  <c r="E32" i="66"/>
  <c r="E31" i="66"/>
  <c r="E30" i="66"/>
  <c r="E29" i="66"/>
  <c r="E28" i="66"/>
  <c r="E27" i="66"/>
  <c r="E26" i="66"/>
  <c r="E25" i="66"/>
  <c r="E24" i="66"/>
  <c r="E23" i="66"/>
  <c r="E22" i="66"/>
  <c r="E21" i="66"/>
  <c r="E20" i="66"/>
  <c r="E19" i="66"/>
  <c r="E18" i="66"/>
  <c r="E17" i="66"/>
  <c r="E16" i="66"/>
  <c r="E15" i="66"/>
  <c r="E14" i="66"/>
  <c r="E13" i="66"/>
  <c r="E12" i="66"/>
  <c r="E11" i="66"/>
  <c r="E10" i="66"/>
  <c r="E9" i="66"/>
  <c r="E8" i="66"/>
  <c r="E7" i="66"/>
  <c r="E6" i="66"/>
  <c r="E5" i="66"/>
  <c r="E4" i="66"/>
  <c r="I24" i="16" l="1"/>
  <c r="H24" i="16"/>
  <c r="G14" i="16"/>
  <c r="G24" i="16" s="1"/>
  <c r="G12" i="16"/>
  <c r="F14" i="16"/>
  <c r="F24" i="16" s="1"/>
  <c r="F12" i="16"/>
  <c r="E24" i="16"/>
  <c r="A14" i="16"/>
  <c r="A24" i="16"/>
  <c r="G2004" i="66"/>
  <c r="G2003" i="66"/>
  <c r="G2002" i="66"/>
  <c r="G2001" i="66"/>
  <c r="G2000" i="66"/>
  <c r="G1999" i="66"/>
  <c r="G1998" i="66"/>
  <c r="G1997" i="66"/>
  <c r="G1996" i="66"/>
  <c r="G1995" i="66"/>
  <c r="G1994" i="66"/>
  <c r="G1993" i="66"/>
  <c r="G1992" i="66"/>
  <c r="G1991" i="66"/>
  <c r="G1990" i="66"/>
  <c r="G1989" i="66"/>
  <c r="G1988" i="66"/>
  <c r="G1987" i="66"/>
  <c r="G1986" i="66"/>
  <c r="G1985" i="66"/>
  <c r="G1984" i="66"/>
  <c r="G1983" i="66"/>
  <c r="G1982" i="66"/>
  <c r="G1981" i="66"/>
  <c r="G1980" i="66"/>
  <c r="G1979" i="66"/>
  <c r="G1978" i="66"/>
  <c r="G1977" i="66"/>
  <c r="G1976" i="66"/>
  <c r="G1975" i="66"/>
  <c r="G1974" i="66"/>
  <c r="G1973" i="66"/>
  <c r="G1972" i="66"/>
  <c r="G1971" i="66"/>
  <c r="G1970" i="66"/>
  <c r="G1969" i="66"/>
  <c r="G1968" i="66"/>
  <c r="G1967" i="66"/>
  <c r="G1966" i="66"/>
  <c r="G1965" i="66"/>
  <c r="G1964" i="66"/>
  <c r="G1963" i="66"/>
  <c r="G1962" i="66"/>
  <c r="G1961" i="66"/>
  <c r="G1960" i="66"/>
  <c r="G1959" i="66"/>
  <c r="G1958" i="66"/>
  <c r="G1957" i="66"/>
  <c r="G1956" i="66"/>
  <c r="G1955" i="66"/>
  <c r="G1954" i="66"/>
  <c r="G1953" i="66"/>
  <c r="G1952" i="66"/>
  <c r="G1951" i="66"/>
  <c r="G1950" i="66"/>
  <c r="G1949" i="66"/>
  <c r="G1948" i="66"/>
  <c r="G1947" i="66"/>
  <c r="G1946" i="66"/>
  <c r="G1945" i="66"/>
  <c r="G1944" i="66"/>
  <c r="G1943" i="66"/>
  <c r="G1942" i="66"/>
  <c r="G1941" i="66"/>
  <c r="G1940" i="66"/>
  <c r="G1939" i="66"/>
  <c r="G1938" i="66"/>
  <c r="G1937" i="66"/>
  <c r="G1936" i="66"/>
  <c r="G1935" i="66"/>
  <c r="G1934" i="66"/>
  <c r="G1933" i="66"/>
  <c r="G1932" i="66"/>
  <c r="G1931" i="66"/>
  <c r="G1930" i="66"/>
  <c r="G1929" i="66"/>
  <c r="G1928" i="66"/>
  <c r="G1927" i="66"/>
  <c r="G1926" i="66"/>
  <c r="G1925" i="66"/>
  <c r="G1924" i="66"/>
  <c r="G1923" i="66"/>
  <c r="G1922" i="66"/>
  <c r="G1921" i="66"/>
  <c r="G1920" i="66"/>
  <c r="G1919" i="66"/>
  <c r="G1918" i="66"/>
  <c r="G1917" i="66"/>
  <c r="G1916" i="66"/>
  <c r="G1915" i="66"/>
  <c r="G1914" i="66"/>
  <c r="G1913" i="66"/>
  <c r="G1912" i="66"/>
  <c r="G1911" i="66"/>
  <c r="G1910" i="66"/>
  <c r="G1909" i="66"/>
  <c r="G1908" i="66"/>
  <c r="G1907" i="66"/>
  <c r="G1906" i="66"/>
  <c r="G1905" i="66"/>
  <c r="G1904" i="66"/>
  <c r="G1903" i="66"/>
  <c r="G1902" i="66"/>
  <c r="G1901" i="66"/>
  <c r="G1900" i="66"/>
  <c r="G1899" i="66"/>
  <c r="G1898" i="66"/>
  <c r="G1897" i="66"/>
  <c r="G1896" i="66"/>
  <c r="G1895" i="66"/>
  <c r="G1894" i="66"/>
  <c r="G1893" i="66"/>
  <c r="G1892" i="66"/>
  <c r="G1891" i="66"/>
  <c r="G1890" i="66"/>
  <c r="G1889" i="66"/>
  <c r="G1888" i="66"/>
  <c r="G1887" i="66"/>
  <c r="G1886" i="66"/>
  <c r="G1885" i="66"/>
  <c r="G1884" i="66"/>
  <c r="G1883" i="66"/>
  <c r="G1882" i="66"/>
  <c r="G1881" i="66"/>
  <c r="G1880" i="66"/>
  <c r="G1879" i="66"/>
  <c r="G1878" i="66"/>
  <c r="G1877" i="66"/>
  <c r="G1876" i="66"/>
  <c r="G1875" i="66"/>
  <c r="G1874" i="66"/>
  <c r="G1873" i="66"/>
  <c r="G1872" i="66"/>
  <c r="G1871" i="66"/>
  <c r="G1870" i="66"/>
  <c r="G1869" i="66"/>
  <c r="G1868" i="66"/>
  <c r="G1867" i="66"/>
  <c r="G1866" i="66"/>
  <c r="G1865" i="66"/>
  <c r="G1864" i="66"/>
  <c r="G1863" i="66"/>
  <c r="G1862" i="66"/>
  <c r="G1861" i="66"/>
  <c r="G1860" i="66"/>
  <c r="G1859" i="66"/>
  <c r="G1858" i="66"/>
  <c r="G1857" i="66"/>
  <c r="G1856" i="66"/>
  <c r="G1855" i="66"/>
  <c r="G1854" i="66"/>
  <c r="G1853" i="66"/>
  <c r="G1852" i="66"/>
  <c r="G1851" i="66"/>
  <c r="G1850" i="66"/>
  <c r="G1849" i="66"/>
  <c r="G1848" i="66"/>
  <c r="G1847" i="66"/>
  <c r="G1846" i="66"/>
  <c r="G1845" i="66"/>
  <c r="G1844" i="66"/>
  <c r="G1843" i="66"/>
  <c r="G1842" i="66"/>
  <c r="G1841" i="66"/>
  <c r="G1840" i="66"/>
  <c r="G1839" i="66"/>
  <c r="G1838" i="66"/>
  <c r="G1837" i="66"/>
  <c r="G1836" i="66"/>
  <c r="G1835" i="66"/>
  <c r="G1834" i="66"/>
  <c r="G1833" i="66"/>
  <c r="G1832" i="66"/>
  <c r="G1831" i="66"/>
  <c r="G1830" i="66"/>
  <c r="G1829" i="66"/>
  <c r="G1828" i="66"/>
  <c r="G1827" i="66"/>
  <c r="G1826" i="66"/>
  <c r="G1825" i="66"/>
  <c r="G1824" i="66"/>
  <c r="G1823" i="66"/>
  <c r="G1822" i="66"/>
  <c r="G1821" i="66"/>
  <c r="G1820" i="66"/>
  <c r="G1819" i="66"/>
  <c r="G1818" i="66"/>
  <c r="G1817" i="66"/>
  <c r="G1816" i="66"/>
  <c r="G1815" i="66"/>
  <c r="G1814" i="66"/>
  <c r="G1813" i="66"/>
  <c r="G1812" i="66"/>
  <c r="G1811" i="66"/>
  <c r="G1810" i="66"/>
  <c r="G1809" i="66"/>
  <c r="G1808" i="66"/>
  <c r="G1807" i="66"/>
  <c r="G1806" i="66"/>
  <c r="G1805" i="66"/>
  <c r="G1804" i="66"/>
  <c r="G1803" i="66"/>
  <c r="G1802" i="66"/>
  <c r="G1801" i="66"/>
  <c r="G1800" i="66"/>
  <c r="G1799" i="66"/>
  <c r="G1798" i="66"/>
  <c r="G1797" i="66"/>
  <c r="G1796" i="66"/>
  <c r="G1795" i="66"/>
  <c r="G1794" i="66"/>
  <c r="G1793" i="66"/>
  <c r="G1792" i="66"/>
  <c r="G1791" i="66"/>
  <c r="G1790" i="66"/>
  <c r="G1789" i="66"/>
  <c r="G1788" i="66"/>
  <c r="G1787" i="66"/>
  <c r="G1786" i="66"/>
  <c r="G1785" i="66"/>
  <c r="G1784" i="66"/>
  <c r="G1783" i="66"/>
  <c r="G1782" i="66"/>
  <c r="G1781" i="66"/>
  <c r="G1780" i="66"/>
  <c r="G1779" i="66"/>
  <c r="G1778" i="66"/>
  <c r="G1777" i="66"/>
  <c r="G1776" i="66"/>
  <c r="G1775" i="66"/>
  <c r="G1774" i="66"/>
  <c r="G1773" i="66"/>
  <c r="G1772" i="66"/>
  <c r="G1771" i="66"/>
  <c r="G1770" i="66"/>
  <c r="G1769" i="66"/>
  <c r="G1768" i="66"/>
  <c r="G1767" i="66"/>
  <c r="G1766" i="66"/>
  <c r="G1765" i="66"/>
  <c r="G1764" i="66"/>
  <c r="G1763" i="66"/>
  <c r="G1762" i="66"/>
  <c r="G1761" i="66"/>
  <c r="G1760" i="66"/>
  <c r="G1759" i="66"/>
  <c r="G1758" i="66"/>
  <c r="G1757" i="66"/>
  <c r="G1756" i="66"/>
  <c r="G1755" i="66"/>
  <c r="G1754" i="66"/>
  <c r="G1753" i="66"/>
  <c r="G1752" i="66"/>
  <c r="G1751" i="66"/>
  <c r="G1750" i="66"/>
  <c r="G1749" i="66"/>
  <c r="G1748" i="66"/>
  <c r="G1747" i="66"/>
  <c r="G1746" i="66"/>
  <c r="G1745" i="66"/>
  <c r="G1744" i="66"/>
  <c r="G1743" i="66"/>
  <c r="G1742" i="66"/>
  <c r="G1741" i="66"/>
  <c r="G1740" i="66"/>
  <c r="G1739" i="66"/>
  <c r="G1738" i="66"/>
  <c r="G1737" i="66"/>
  <c r="G1736" i="66"/>
  <c r="G1735" i="66"/>
  <c r="G1734" i="66"/>
  <c r="G1733" i="66"/>
  <c r="G1732" i="66"/>
  <c r="G1731" i="66"/>
  <c r="G1730" i="66"/>
  <c r="G1729" i="66"/>
  <c r="G1728" i="66"/>
  <c r="G1727" i="66"/>
  <c r="G1726" i="66"/>
  <c r="G1725" i="66"/>
  <c r="G1724" i="66"/>
  <c r="G1723" i="66"/>
  <c r="G1722" i="66"/>
  <c r="G1721" i="66"/>
  <c r="G1720" i="66"/>
  <c r="G1719" i="66"/>
  <c r="G1718" i="66"/>
  <c r="G1717" i="66"/>
  <c r="G1716" i="66"/>
  <c r="G1715" i="66"/>
  <c r="G1714" i="66"/>
  <c r="G1713" i="66"/>
  <c r="G1712" i="66"/>
  <c r="G1711" i="66"/>
  <c r="G1710" i="66"/>
  <c r="G1709" i="66"/>
  <c r="G1708" i="66"/>
  <c r="G1707" i="66"/>
  <c r="G1706" i="66"/>
  <c r="G1705" i="66"/>
  <c r="G1704" i="66"/>
  <c r="G1703" i="66"/>
  <c r="G1702" i="66"/>
  <c r="G1701" i="66"/>
  <c r="G1700" i="66"/>
  <c r="G1699" i="66"/>
  <c r="G1698" i="66"/>
  <c r="G1697" i="66"/>
  <c r="G1696" i="66"/>
  <c r="G1695" i="66"/>
  <c r="G1694" i="66"/>
  <c r="G1693" i="66"/>
  <c r="G1692" i="66"/>
  <c r="G1691" i="66"/>
  <c r="G1690" i="66"/>
  <c r="G1689" i="66"/>
  <c r="G1688" i="66"/>
  <c r="G1687" i="66"/>
  <c r="G1686" i="66"/>
  <c r="G1685" i="66"/>
  <c r="G1684" i="66"/>
  <c r="G1683" i="66"/>
  <c r="G1682" i="66"/>
  <c r="G1681" i="66"/>
  <c r="G1680" i="66"/>
  <c r="G1679" i="66"/>
  <c r="G1678" i="66"/>
  <c r="G1677" i="66"/>
  <c r="G1676" i="66"/>
  <c r="G1675" i="66"/>
  <c r="G1674" i="66"/>
  <c r="G1673" i="66"/>
  <c r="G1672" i="66"/>
  <c r="G1671" i="66"/>
  <c r="G1670" i="66"/>
  <c r="G1669" i="66"/>
  <c r="G1668" i="66"/>
  <c r="G1667" i="66"/>
  <c r="G1666" i="66"/>
  <c r="G1665" i="66"/>
  <c r="G1664" i="66"/>
  <c r="G1663" i="66"/>
  <c r="G1662" i="66"/>
  <c r="G1661" i="66"/>
  <c r="G1660" i="66"/>
  <c r="G1659" i="66"/>
  <c r="G1658" i="66"/>
  <c r="G1657" i="66"/>
  <c r="G1656" i="66"/>
  <c r="G1655" i="66"/>
  <c r="G1654" i="66"/>
  <c r="G1653" i="66"/>
  <c r="G1652" i="66"/>
  <c r="G1651" i="66"/>
  <c r="G1650" i="66"/>
  <c r="G1649" i="66"/>
  <c r="G1648" i="66"/>
  <c r="G1647" i="66"/>
  <c r="G1646" i="66"/>
  <c r="G1645" i="66"/>
  <c r="G1644" i="66"/>
  <c r="G1643" i="66"/>
  <c r="G1642" i="66"/>
  <c r="G1641" i="66"/>
  <c r="G1640" i="66"/>
  <c r="G1639" i="66"/>
  <c r="G1638" i="66"/>
  <c r="G1637" i="66"/>
  <c r="G1636" i="66"/>
  <c r="G1635" i="66"/>
  <c r="G1634" i="66"/>
  <c r="G1633" i="66"/>
  <c r="G1632" i="66"/>
  <c r="G1631" i="66"/>
  <c r="G1630" i="66"/>
  <c r="G1629" i="66"/>
  <c r="G1628" i="66"/>
  <c r="G1627" i="66"/>
  <c r="G1626" i="66"/>
  <c r="G1625" i="66"/>
  <c r="G1624" i="66"/>
  <c r="G1623" i="66"/>
  <c r="G1622" i="66"/>
  <c r="G1621" i="66"/>
  <c r="G1620" i="66"/>
  <c r="G1619" i="66"/>
  <c r="G1618" i="66"/>
  <c r="G1617" i="66"/>
  <c r="G1616" i="66"/>
  <c r="G1615" i="66"/>
  <c r="G1614" i="66"/>
  <c r="G1613" i="66"/>
  <c r="G1612" i="66"/>
  <c r="G1611" i="66"/>
  <c r="G1610" i="66"/>
  <c r="G1609" i="66"/>
  <c r="G1608" i="66"/>
  <c r="G1607" i="66"/>
  <c r="G1606" i="66"/>
  <c r="G1605" i="66"/>
  <c r="G1604" i="66"/>
  <c r="G1603" i="66"/>
  <c r="G1602" i="66"/>
  <c r="G1601" i="66"/>
  <c r="G1600" i="66"/>
  <c r="G1599" i="66"/>
  <c r="G1598" i="66"/>
  <c r="G1597" i="66"/>
  <c r="G1596" i="66"/>
  <c r="G1595" i="66"/>
  <c r="G1594" i="66"/>
  <c r="G1593" i="66"/>
  <c r="G1592" i="66"/>
  <c r="G1591" i="66"/>
  <c r="G1590" i="66"/>
  <c r="G1589" i="66"/>
  <c r="G1588" i="66"/>
  <c r="G1587" i="66"/>
  <c r="G1586" i="66"/>
  <c r="G1585" i="66"/>
  <c r="G1584" i="66"/>
  <c r="G1583" i="66"/>
  <c r="G1582" i="66"/>
  <c r="G1581" i="66"/>
  <c r="G1580" i="66"/>
  <c r="G1579" i="66"/>
  <c r="G1578" i="66"/>
  <c r="G1577" i="66"/>
  <c r="G1576" i="66"/>
  <c r="G1575" i="66"/>
  <c r="G1574" i="66"/>
  <c r="G1573" i="66"/>
  <c r="G1572" i="66"/>
  <c r="G1571" i="66"/>
  <c r="G1570" i="66"/>
  <c r="G1569" i="66"/>
  <c r="G1568" i="66"/>
  <c r="G1567" i="66"/>
  <c r="G1566" i="66"/>
  <c r="G1565" i="66"/>
  <c r="G1564" i="66"/>
  <c r="G1563" i="66"/>
  <c r="G1562" i="66"/>
  <c r="G1561" i="66"/>
  <c r="G1560" i="66"/>
  <c r="G1559" i="66"/>
  <c r="G1558" i="66"/>
  <c r="G1557" i="66"/>
  <c r="G1556" i="66"/>
  <c r="G1555" i="66"/>
  <c r="G1554" i="66"/>
  <c r="G1553" i="66"/>
  <c r="G1552" i="66"/>
  <c r="G1551" i="66"/>
  <c r="G1550" i="66"/>
  <c r="G1549" i="66"/>
  <c r="G1548" i="66"/>
  <c r="G1547" i="66"/>
  <c r="G1546" i="66"/>
  <c r="G1545" i="66"/>
  <c r="G1544" i="66"/>
  <c r="G1543" i="66"/>
  <c r="G1542" i="66"/>
  <c r="G1541" i="66"/>
  <c r="G1540" i="66"/>
  <c r="G1539" i="66"/>
  <c r="G1538" i="66"/>
  <c r="G1537" i="66"/>
  <c r="G1536" i="66"/>
  <c r="G1535" i="66"/>
  <c r="G1534" i="66"/>
  <c r="G1533" i="66"/>
  <c r="G1532" i="66"/>
  <c r="G1531" i="66"/>
  <c r="G1530" i="66"/>
  <c r="G1529" i="66"/>
  <c r="G1528" i="66"/>
  <c r="G1527" i="66"/>
  <c r="G1526" i="66"/>
  <c r="G1525" i="66"/>
  <c r="G1524" i="66"/>
  <c r="G1523" i="66"/>
  <c r="G1522" i="66"/>
  <c r="G1521" i="66"/>
  <c r="G1520" i="66"/>
  <c r="G1519" i="66"/>
  <c r="G1518" i="66"/>
  <c r="G1517" i="66"/>
  <c r="G1516" i="66"/>
  <c r="G1515" i="66"/>
  <c r="G1514" i="66"/>
  <c r="G1513" i="66"/>
  <c r="G1512" i="66"/>
  <c r="G1511" i="66"/>
  <c r="G1510" i="66"/>
  <c r="G1509" i="66"/>
  <c r="G1508" i="66"/>
  <c r="G1507" i="66"/>
  <c r="G1506" i="66"/>
  <c r="G1505" i="66"/>
  <c r="G1504" i="66"/>
  <c r="G1503" i="66"/>
  <c r="G1502" i="66"/>
  <c r="G1501" i="66"/>
  <c r="G1500" i="66"/>
  <c r="G1499" i="66"/>
  <c r="G1498" i="66"/>
  <c r="G1497" i="66"/>
  <c r="G1496" i="66"/>
  <c r="G1495" i="66"/>
  <c r="G1494" i="66"/>
  <c r="G1493" i="66"/>
  <c r="G1492" i="66"/>
  <c r="G1491" i="66"/>
  <c r="G1490" i="66"/>
  <c r="G1489" i="66"/>
  <c r="G1488" i="66"/>
  <c r="G1487" i="66"/>
  <c r="G1486" i="66"/>
  <c r="G1485" i="66"/>
  <c r="G1484" i="66"/>
  <c r="G1483" i="66"/>
  <c r="G1482" i="66"/>
  <c r="G1481" i="66"/>
  <c r="G1480" i="66"/>
  <c r="G1479" i="66"/>
  <c r="G1478" i="66"/>
  <c r="G1477" i="66"/>
  <c r="G1476" i="66"/>
  <c r="G1475" i="66"/>
  <c r="G1474" i="66"/>
  <c r="G1473" i="66"/>
  <c r="G1472" i="66"/>
  <c r="G1471" i="66"/>
  <c r="G1470" i="66"/>
  <c r="G1469" i="66"/>
  <c r="G1468" i="66"/>
  <c r="G1467" i="66"/>
  <c r="G1466" i="66"/>
  <c r="G1465" i="66"/>
  <c r="G1464" i="66"/>
  <c r="G1463" i="66"/>
  <c r="G1462" i="66"/>
  <c r="G1461" i="66"/>
  <c r="G1460" i="66"/>
  <c r="G1459" i="66"/>
  <c r="G1458" i="66"/>
  <c r="G1457" i="66"/>
  <c r="G1456" i="66"/>
  <c r="G1455" i="66"/>
  <c r="G1454" i="66"/>
  <c r="G1453" i="66"/>
  <c r="G1452" i="66"/>
  <c r="G1451" i="66"/>
  <c r="G1450" i="66"/>
  <c r="G1449" i="66"/>
  <c r="G1448" i="66"/>
  <c r="G1447" i="66"/>
  <c r="G1446" i="66"/>
  <c r="G1445" i="66"/>
  <c r="G1444" i="66"/>
  <c r="G1443" i="66"/>
  <c r="G1442" i="66"/>
  <c r="G1441" i="66"/>
  <c r="G1440" i="66"/>
  <c r="G1439" i="66"/>
  <c r="G1438" i="66"/>
  <c r="G1437" i="66"/>
  <c r="G1436" i="66"/>
  <c r="G1435" i="66"/>
  <c r="G1434" i="66"/>
  <c r="G1433" i="66"/>
  <c r="G1432" i="66"/>
  <c r="G1431" i="66"/>
  <c r="G1430" i="66"/>
  <c r="G1429" i="66"/>
  <c r="G1428" i="66"/>
  <c r="G1427" i="66"/>
  <c r="G1426" i="66"/>
  <c r="G1425" i="66"/>
  <c r="G1424" i="66"/>
  <c r="G1423" i="66"/>
  <c r="G1422" i="66"/>
  <c r="G1421" i="66"/>
  <c r="G1420" i="66"/>
  <c r="G1419" i="66"/>
  <c r="G1418" i="66"/>
  <c r="G1417" i="66"/>
  <c r="G1416" i="66"/>
  <c r="G1415" i="66"/>
  <c r="G1414" i="66"/>
  <c r="G1413" i="66"/>
  <c r="G1412" i="66"/>
  <c r="G1411" i="66"/>
  <c r="G1410" i="66"/>
  <c r="G1409" i="66"/>
  <c r="G1408" i="66"/>
  <c r="G1407" i="66"/>
  <c r="G1406" i="66"/>
  <c r="G1405" i="66"/>
  <c r="G1404" i="66"/>
  <c r="G1403" i="66"/>
  <c r="G1402" i="66"/>
  <c r="G1401" i="66"/>
  <c r="G1400" i="66"/>
  <c r="G1399" i="66"/>
  <c r="G1398" i="66"/>
  <c r="G1397" i="66"/>
  <c r="G1396" i="66"/>
  <c r="G1395" i="66"/>
  <c r="G1394" i="66"/>
  <c r="G1393" i="66"/>
  <c r="G1392" i="66"/>
  <c r="G1391" i="66"/>
  <c r="G1390" i="66"/>
  <c r="G1389" i="66"/>
  <c r="G1388" i="66"/>
  <c r="G1387" i="66"/>
  <c r="G1386" i="66"/>
  <c r="G1385" i="66"/>
  <c r="G1384" i="66"/>
  <c r="G1383" i="66"/>
  <c r="G1382" i="66"/>
  <c r="G1381" i="66"/>
  <c r="G1380" i="66"/>
  <c r="G1379" i="66"/>
  <c r="G1378" i="66"/>
  <c r="G1377" i="66"/>
  <c r="G1376" i="66"/>
  <c r="G1375" i="66"/>
  <c r="G1374" i="66"/>
  <c r="G1373" i="66"/>
  <c r="G1372" i="66"/>
  <c r="G1371" i="66"/>
  <c r="G1370" i="66"/>
  <c r="G1369" i="66"/>
  <c r="G1368" i="66"/>
  <c r="G1367" i="66"/>
  <c r="G1366" i="66"/>
  <c r="G1365" i="66"/>
  <c r="G1364" i="66"/>
  <c r="G1363" i="66"/>
  <c r="G1362" i="66"/>
  <c r="G1361" i="66"/>
  <c r="G1360" i="66"/>
  <c r="G1359" i="66"/>
  <c r="G1358" i="66"/>
  <c r="G1357" i="66"/>
  <c r="G1356" i="66"/>
  <c r="G1355" i="66"/>
  <c r="G1354" i="66"/>
  <c r="G1353" i="66"/>
  <c r="G1352" i="66"/>
  <c r="G1351" i="66"/>
  <c r="G1350" i="66"/>
  <c r="G1349" i="66"/>
  <c r="G1348" i="66"/>
  <c r="G1347" i="66"/>
  <c r="G1346" i="66"/>
  <c r="G1345" i="66"/>
  <c r="G1344" i="66"/>
  <c r="G1343" i="66"/>
  <c r="G1342" i="66"/>
  <c r="G1341" i="66"/>
  <c r="G1340" i="66"/>
  <c r="G1339" i="66"/>
  <c r="G1338" i="66"/>
  <c r="G1337" i="66"/>
  <c r="G1336" i="66"/>
  <c r="G1335" i="66"/>
  <c r="G1334" i="66"/>
  <c r="G1333" i="66"/>
  <c r="G1332" i="66"/>
  <c r="G1331" i="66"/>
  <c r="G1330" i="66"/>
  <c r="G1329" i="66"/>
  <c r="G1328" i="66"/>
  <c r="G1327" i="66"/>
  <c r="G1326" i="66"/>
  <c r="G1325" i="66"/>
  <c r="G1324" i="66"/>
  <c r="G1323" i="66"/>
  <c r="G1322" i="66"/>
  <c r="G1321" i="66"/>
  <c r="G1320" i="66"/>
  <c r="G1319" i="66"/>
  <c r="G1318" i="66"/>
  <c r="G1317" i="66"/>
  <c r="G1316" i="66"/>
  <c r="G1315" i="66"/>
  <c r="G1314" i="66"/>
  <c r="G1313" i="66"/>
  <c r="G1312" i="66"/>
  <c r="G1311" i="66"/>
  <c r="G1310" i="66"/>
  <c r="G1309" i="66"/>
  <c r="G1308" i="66"/>
  <c r="G1307" i="66"/>
  <c r="G1306" i="66"/>
  <c r="G1305" i="66"/>
  <c r="G1304" i="66"/>
  <c r="G1303" i="66"/>
  <c r="G1302" i="66"/>
  <c r="G1301" i="66"/>
  <c r="G1300" i="66"/>
  <c r="G1299" i="66"/>
  <c r="G1298" i="66"/>
  <c r="G1297" i="66"/>
  <c r="G1296" i="66"/>
  <c r="G1295" i="66"/>
  <c r="G1294" i="66"/>
  <c r="G1293" i="66"/>
  <c r="G1292" i="66"/>
  <c r="G1291" i="66"/>
  <c r="G1290" i="66"/>
  <c r="G1289" i="66"/>
  <c r="G1288" i="66"/>
  <c r="G1287" i="66"/>
  <c r="G1286" i="66"/>
  <c r="G1285" i="66"/>
  <c r="G1284" i="66"/>
  <c r="G1283" i="66"/>
  <c r="G1282" i="66"/>
  <c r="G1281" i="66"/>
  <c r="G1280" i="66"/>
  <c r="G1279" i="66"/>
  <c r="G1278" i="66"/>
  <c r="G1277" i="66"/>
  <c r="G1276" i="66"/>
  <c r="G1275" i="66"/>
  <c r="G1274" i="66"/>
  <c r="G1273" i="66"/>
  <c r="G1272" i="66"/>
  <c r="G1271" i="66"/>
  <c r="G1270" i="66"/>
  <c r="G1269" i="66"/>
  <c r="G1268" i="66"/>
  <c r="G1267" i="66"/>
  <c r="G1266" i="66"/>
  <c r="G1265" i="66"/>
  <c r="G1264" i="66"/>
  <c r="G1263" i="66"/>
  <c r="G1262" i="66"/>
  <c r="G1261" i="66"/>
  <c r="G1260" i="66"/>
  <c r="G1259" i="66"/>
  <c r="G1258" i="66"/>
  <c r="G1257" i="66"/>
  <c r="G1256" i="66"/>
  <c r="G1255" i="66"/>
  <c r="G1254" i="66"/>
  <c r="G1253" i="66"/>
  <c r="G1252" i="66"/>
  <c r="G1251" i="66"/>
  <c r="G1250" i="66"/>
  <c r="G1249" i="66"/>
  <c r="G1248" i="66"/>
  <c r="G1247" i="66"/>
  <c r="G1246" i="66"/>
  <c r="G1245" i="66"/>
  <c r="G1244" i="66"/>
  <c r="G1243" i="66"/>
  <c r="G1242" i="66"/>
  <c r="G1241" i="66"/>
  <c r="G1240" i="66"/>
  <c r="G1239" i="66"/>
  <c r="G1238" i="66"/>
  <c r="G1237" i="66"/>
  <c r="G1236" i="66"/>
  <c r="G1235" i="66"/>
  <c r="G1234" i="66"/>
  <c r="G1233" i="66"/>
  <c r="G1232" i="66"/>
  <c r="G1231" i="66"/>
  <c r="G1230" i="66"/>
  <c r="G1229" i="66"/>
  <c r="G1228" i="66"/>
  <c r="G1227" i="66"/>
  <c r="G1226" i="66"/>
  <c r="G1225" i="66"/>
  <c r="G1224" i="66"/>
  <c r="G1223" i="66"/>
  <c r="G1222" i="66"/>
  <c r="G1221" i="66"/>
  <c r="G1220" i="66"/>
  <c r="G1219" i="66"/>
  <c r="G1218" i="66"/>
  <c r="G1217" i="66"/>
  <c r="G1216" i="66"/>
  <c r="G1215" i="66"/>
  <c r="G1214" i="66"/>
  <c r="G1213" i="66"/>
  <c r="G1212" i="66"/>
  <c r="G1211" i="66"/>
  <c r="G1210" i="66"/>
  <c r="G1209" i="66"/>
  <c r="G1208" i="66"/>
  <c r="G1207" i="66"/>
  <c r="G1206" i="66"/>
  <c r="G1205" i="66"/>
  <c r="G1204" i="66"/>
  <c r="G1203" i="66"/>
  <c r="G1202" i="66"/>
  <c r="G1201" i="66"/>
  <c r="G1200" i="66"/>
  <c r="G1199" i="66"/>
  <c r="G1198" i="66"/>
  <c r="G1197" i="66"/>
  <c r="G1196" i="66"/>
  <c r="G1195" i="66"/>
  <c r="G1194" i="66"/>
  <c r="G1193" i="66"/>
  <c r="G1192" i="66"/>
  <c r="G1191" i="66"/>
  <c r="G1190" i="66"/>
  <c r="G1189" i="66"/>
  <c r="G1188" i="66"/>
  <c r="G1187" i="66"/>
  <c r="G1186" i="66"/>
  <c r="G1185" i="66"/>
  <c r="G1184" i="66"/>
  <c r="G1183" i="66"/>
  <c r="G1182" i="66"/>
  <c r="G1181" i="66"/>
  <c r="G1180" i="66"/>
  <c r="G1179" i="66"/>
  <c r="G1178" i="66"/>
  <c r="G1177" i="66"/>
  <c r="G1176" i="66"/>
  <c r="G1175" i="66"/>
  <c r="G1174" i="66"/>
  <c r="G1173" i="66"/>
  <c r="G1172" i="66"/>
  <c r="G1171" i="66"/>
  <c r="G1170" i="66"/>
  <c r="G1169" i="66"/>
  <c r="G1168" i="66"/>
  <c r="G1167" i="66"/>
  <c r="G1166" i="66"/>
  <c r="G1165" i="66"/>
  <c r="G1164" i="66"/>
  <c r="G1163" i="66"/>
  <c r="G1162" i="66"/>
  <c r="G1161" i="66"/>
  <c r="G1160" i="66"/>
  <c r="G1159" i="66"/>
  <c r="G1158" i="66"/>
  <c r="G1157" i="66"/>
  <c r="G1156" i="66"/>
  <c r="G1155" i="66"/>
  <c r="G1154" i="66"/>
  <c r="G1153" i="66"/>
  <c r="G1152" i="66"/>
  <c r="G1151" i="66"/>
  <c r="G1150" i="66"/>
  <c r="G1149" i="66"/>
  <c r="G1148" i="66"/>
  <c r="G1147" i="66"/>
  <c r="G1146" i="66"/>
  <c r="G1145" i="66"/>
  <c r="G1144" i="66"/>
  <c r="G1143" i="66"/>
  <c r="G1142" i="66"/>
  <c r="G1141" i="66"/>
  <c r="G1140" i="66"/>
  <c r="G1139" i="66"/>
  <c r="G1138" i="66"/>
  <c r="G1137" i="66"/>
  <c r="G1136" i="66"/>
  <c r="G1135" i="66"/>
  <c r="G1134" i="66"/>
  <c r="G1133" i="66"/>
  <c r="G1132" i="66"/>
  <c r="G1131" i="66"/>
  <c r="G1130" i="66"/>
  <c r="G1129" i="66"/>
  <c r="G1128" i="66"/>
  <c r="G1127" i="66"/>
  <c r="G1126" i="66"/>
  <c r="G1125" i="66"/>
  <c r="G1124" i="66"/>
  <c r="G1123" i="66"/>
  <c r="G1122" i="66"/>
  <c r="G1121" i="66"/>
  <c r="G1120" i="66"/>
  <c r="G1119" i="66"/>
  <c r="G1118" i="66"/>
  <c r="G1117" i="66"/>
  <c r="G1116" i="66"/>
  <c r="G1115" i="66"/>
  <c r="G1114" i="66"/>
  <c r="G1113" i="66"/>
  <c r="G1112" i="66"/>
  <c r="G1111" i="66"/>
  <c r="G1110" i="66"/>
  <c r="G1109" i="66"/>
  <c r="G1108" i="66"/>
  <c r="G1107" i="66"/>
  <c r="G1106" i="66"/>
  <c r="G1105" i="66"/>
  <c r="G1104" i="66"/>
  <c r="G1103" i="66"/>
  <c r="G1102" i="66"/>
  <c r="G1101" i="66"/>
  <c r="G1100" i="66"/>
  <c r="G1099" i="66"/>
  <c r="G1098" i="66"/>
  <c r="G1097" i="66"/>
  <c r="G1096" i="66"/>
  <c r="G1095" i="66"/>
  <c r="G1094" i="66"/>
  <c r="G1093" i="66"/>
  <c r="G1092" i="66"/>
  <c r="G1091" i="66"/>
  <c r="G1090" i="66"/>
  <c r="G1089" i="66"/>
  <c r="G1088" i="66"/>
  <c r="G1087" i="66"/>
  <c r="G1086" i="66"/>
  <c r="G1085" i="66"/>
  <c r="G1084" i="66"/>
  <c r="G1083" i="66"/>
  <c r="G1082" i="66"/>
  <c r="G1081" i="66"/>
  <c r="G1080" i="66"/>
  <c r="G1079" i="66"/>
  <c r="G1078" i="66"/>
  <c r="G1077" i="66"/>
  <c r="G1076" i="66"/>
  <c r="G1075" i="66"/>
  <c r="G1074" i="66"/>
  <c r="G1073" i="66"/>
  <c r="G1072" i="66"/>
  <c r="G1071" i="66"/>
  <c r="G1070" i="66"/>
  <c r="G1069" i="66"/>
  <c r="G1068" i="66"/>
  <c r="G1067" i="66"/>
  <c r="G1066" i="66"/>
  <c r="G1065" i="66"/>
  <c r="G1064" i="66"/>
  <c r="G1063" i="66"/>
  <c r="G1062" i="66"/>
  <c r="G1061" i="66"/>
  <c r="G1060" i="66"/>
  <c r="G1059" i="66"/>
  <c r="G1058" i="66"/>
  <c r="G1057" i="66"/>
  <c r="G1056" i="66"/>
  <c r="G1055" i="66"/>
  <c r="G1054" i="66"/>
  <c r="G1053" i="66"/>
  <c r="G1052" i="66"/>
  <c r="G1051" i="66"/>
  <c r="G1050" i="66"/>
  <c r="G1049" i="66"/>
  <c r="G1048" i="66"/>
  <c r="G1047" i="66"/>
  <c r="G1046" i="66"/>
  <c r="G1045" i="66"/>
  <c r="G1044" i="66"/>
  <c r="G1043" i="66"/>
  <c r="G1042" i="66"/>
  <c r="G1041" i="66"/>
  <c r="G1040" i="66"/>
  <c r="G1039" i="66"/>
  <c r="G1038" i="66"/>
  <c r="G1037" i="66"/>
  <c r="G1036" i="66"/>
  <c r="G1035" i="66"/>
  <c r="G1034" i="66"/>
  <c r="G1033" i="66"/>
  <c r="G1032" i="66"/>
  <c r="G1031" i="66"/>
  <c r="G1030" i="66"/>
  <c r="G1029" i="66"/>
  <c r="G1028" i="66"/>
  <c r="G1027" i="66"/>
  <c r="G1026" i="66"/>
  <c r="G1025" i="66"/>
  <c r="G1024" i="66"/>
  <c r="G1023" i="66"/>
  <c r="G1022" i="66"/>
  <c r="G1021" i="66"/>
  <c r="G1020" i="66"/>
  <c r="G1019" i="66"/>
  <c r="G1018" i="66"/>
  <c r="G1017" i="66"/>
  <c r="G1016" i="66"/>
  <c r="G1015" i="66"/>
  <c r="G1014" i="66"/>
  <c r="G1013" i="66"/>
  <c r="G1012" i="66"/>
  <c r="G1011" i="66"/>
  <c r="G1010" i="66"/>
  <c r="G1009" i="66"/>
  <c r="G1008" i="66"/>
  <c r="G1007" i="66"/>
  <c r="G1006" i="66"/>
  <c r="G1005" i="66"/>
  <c r="G1004" i="66"/>
  <c r="G1003" i="66"/>
  <c r="G1002" i="66"/>
  <c r="G1001" i="66"/>
  <c r="G1000" i="66"/>
  <c r="G999" i="66"/>
  <c r="G998" i="66"/>
  <c r="G997" i="66"/>
  <c r="G996" i="66"/>
  <c r="G995" i="66"/>
  <c r="G994" i="66"/>
  <c r="G993" i="66"/>
  <c r="G992" i="66"/>
  <c r="G991" i="66"/>
  <c r="G990" i="66"/>
  <c r="G989" i="66"/>
  <c r="G988" i="66"/>
  <c r="G987" i="66"/>
  <c r="G986" i="66"/>
  <c r="G985" i="66"/>
  <c r="G984" i="66"/>
  <c r="G983" i="66"/>
  <c r="G982" i="66"/>
  <c r="G981" i="66"/>
  <c r="G980" i="66"/>
  <c r="G979" i="66"/>
  <c r="G978" i="66"/>
  <c r="G977" i="66"/>
  <c r="G976" i="66"/>
  <c r="G975" i="66"/>
  <c r="G974" i="66"/>
  <c r="G973" i="66"/>
  <c r="G972" i="66"/>
  <c r="G971" i="66"/>
  <c r="G970" i="66"/>
  <c r="G969" i="66"/>
  <c r="G968" i="66"/>
  <c r="G967" i="66"/>
  <c r="G966" i="66"/>
  <c r="G965" i="66"/>
  <c r="G964" i="66"/>
  <c r="G963" i="66"/>
  <c r="G962" i="66"/>
  <c r="G961" i="66"/>
  <c r="G960" i="66"/>
  <c r="G959" i="66"/>
  <c r="G958" i="66"/>
  <c r="G957" i="66"/>
  <c r="G956" i="66"/>
  <c r="G955" i="66"/>
  <c r="G954" i="66"/>
  <c r="G953" i="66"/>
  <c r="G952" i="66"/>
  <c r="G951" i="66"/>
  <c r="G950" i="66"/>
  <c r="G949" i="66"/>
  <c r="G948" i="66"/>
  <c r="G947" i="66"/>
  <c r="G946" i="66"/>
  <c r="G945" i="66"/>
  <c r="G944" i="66"/>
  <c r="G943" i="66"/>
  <c r="G942" i="66"/>
  <c r="G941" i="66"/>
  <c r="G940" i="66"/>
  <c r="G939" i="66"/>
  <c r="G938" i="66"/>
  <c r="G937" i="66"/>
  <c r="G936" i="66"/>
  <c r="G935" i="66"/>
  <c r="G934" i="66"/>
  <c r="G933" i="66"/>
  <c r="G932" i="66"/>
  <c r="G931" i="66"/>
  <c r="G930" i="66"/>
  <c r="G929" i="66"/>
  <c r="G928" i="66"/>
  <c r="G927" i="66"/>
  <c r="G926" i="66"/>
  <c r="G925" i="66"/>
  <c r="G924" i="66"/>
  <c r="G923" i="66"/>
  <c r="G922" i="66"/>
  <c r="G921" i="66"/>
  <c r="G920" i="66"/>
  <c r="G919" i="66"/>
  <c r="G918" i="66"/>
  <c r="G917" i="66"/>
  <c r="G916" i="66"/>
  <c r="G915" i="66"/>
  <c r="G914" i="66"/>
  <c r="G913" i="66"/>
  <c r="G912" i="66"/>
  <c r="G911" i="66"/>
  <c r="G910" i="66"/>
  <c r="G909" i="66"/>
  <c r="G908" i="66"/>
  <c r="G907" i="66"/>
  <c r="G906" i="66"/>
  <c r="G905" i="66"/>
  <c r="G904" i="66"/>
  <c r="G903" i="66"/>
  <c r="G902" i="66"/>
  <c r="G901" i="66"/>
  <c r="G900" i="66"/>
  <c r="G899" i="66"/>
  <c r="G898" i="66"/>
  <c r="G897" i="66"/>
  <c r="G896" i="66"/>
  <c r="G895" i="66"/>
  <c r="G894" i="66"/>
  <c r="G893" i="66"/>
  <c r="G892" i="66"/>
  <c r="G891" i="66"/>
  <c r="G890" i="66"/>
  <c r="G889" i="66"/>
  <c r="G888" i="66"/>
  <c r="G887" i="66"/>
  <c r="G886" i="66"/>
  <c r="G885" i="66"/>
  <c r="G884" i="66"/>
  <c r="G883" i="66"/>
  <c r="G882" i="66"/>
  <c r="G881" i="66"/>
  <c r="G880" i="66"/>
  <c r="G879" i="66"/>
  <c r="G878" i="66"/>
  <c r="G877" i="66"/>
  <c r="G876" i="66"/>
  <c r="G875" i="66"/>
  <c r="G874" i="66"/>
  <c r="G873" i="66"/>
  <c r="G872" i="66"/>
  <c r="G871" i="66"/>
  <c r="G870" i="66"/>
  <c r="G869" i="66"/>
  <c r="G868" i="66"/>
  <c r="G867" i="66"/>
  <c r="G866" i="66"/>
  <c r="G865" i="66"/>
  <c r="G864" i="66"/>
  <c r="G863" i="66"/>
  <c r="G862" i="66"/>
  <c r="G861" i="66"/>
  <c r="G860" i="66"/>
  <c r="G859" i="66"/>
  <c r="G858" i="66"/>
  <c r="G857" i="66"/>
  <c r="G856" i="66"/>
  <c r="G855" i="66"/>
  <c r="G854" i="66"/>
  <c r="G853" i="66"/>
  <c r="G852" i="66"/>
  <c r="G851" i="66"/>
  <c r="G850" i="66"/>
  <c r="G849" i="66"/>
  <c r="G848" i="66"/>
  <c r="G847" i="66"/>
  <c r="G846" i="66"/>
  <c r="G845" i="66"/>
  <c r="G844" i="66"/>
  <c r="G843" i="66"/>
  <c r="G842" i="66"/>
  <c r="G841" i="66"/>
  <c r="G840" i="66"/>
  <c r="G839" i="66"/>
  <c r="G838" i="66"/>
  <c r="G837" i="66"/>
  <c r="G836" i="66"/>
  <c r="G835" i="66"/>
  <c r="G834" i="66"/>
  <c r="G833" i="66"/>
  <c r="G832" i="66"/>
  <c r="G831" i="66"/>
  <c r="G830" i="66"/>
  <c r="G829" i="66"/>
  <c r="G828" i="66"/>
  <c r="G827" i="66"/>
  <c r="G826" i="66"/>
  <c r="G825" i="66"/>
  <c r="G824" i="66"/>
  <c r="G823" i="66"/>
  <c r="G822" i="66"/>
  <c r="G821" i="66"/>
  <c r="G820" i="66"/>
  <c r="G819" i="66"/>
  <c r="G818" i="66"/>
  <c r="G817" i="66"/>
  <c r="G816" i="66"/>
  <c r="G815" i="66"/>
  <c r="G814" i="66"/>
  <c r="G813" i="66"/>
  <c r="G812" i="66"/>
  <c r="G811" i="66"/>
  <c r="G810" i="66"/>
  <c r="G809" i="66"/>
  <c r="G808" i="66"/>
  <c r="G807" i="66"/>
  <c r="G806" i="66"/>
  <c r="G805" i="66"/>
  <c r="G804" i="66"/>
  <c r="G803" i="66"/>
  <c r="G802" i="66"/>
  <c r="G801" i="66"/>
  <c r="G800" i="66"/>
  <c r="G799" i="66"/>
  <c r="G798" i="66"/>
  <c r="G797" i="66"/>
  <c r="G796" i="66"/>
  <c r="G795" i="66"/>
  <c r="G794" i="66"/>
  <c r="G793" i="66"/>
  <c r="G792" i="66"/>
  <c r="G791" i="66"/>
  <c r="G790" i="66"/>
  <c r="G789" i="66"/>
  <c r="G788" i="66"/>
  <c r="G787" i="66"/>
  <c r="G786" i="66"/>
  <c r="G785" i="66"/>
  <c r="G784" i="66"/>
  <c r="G783" i="66"/>
  <c r="G782" i="66"/>
  <c r="G781" i="66"/>
  <c r="G780" i="66"/>
  <c r="G779" i="66"/>
  <c r="G778" i="66"/>
  <c r="G777" i="66"/>
  <c r="G776" i="66"/>
  <c r="G775" i="66"/>
  <c r="G774" i="66"/>
  <c r="G773" i="66"/>
  <c r="G772" i="66"/>
  <c r="G771" i="66"/>
  <c r="G770" i="66"/>
  <c r="G769" i="66"/>
  <c r="G768" i="66"/>
  <c r="G767" i="66"/>
  <c r="G766" i="66"/>
  <c r="G765" i="66"/>
  <c r="G764" i="66"/>
  <c r="G763" i="66"/>
  <c r="G762" i="66"/>
  <c r="G761" i="66"/>
  <c r="G760" i="66"/>
  <c r="G759" i="66"/>
  <c r="G758" i="66"/>
  <c r="G757" i="66"/>
  <c r="G756" i="66"/>
  <c r="G755" i="66"/>
  <c r="G754" i="66"/>
  <c r="G753" i="66"/>
  <c r="G752" i="66"/>
  <c r="G751" i="66"/>
  <c r="G750" i="66"/>
  <c r="G749" i="66"/>
  <c r="G748" i="66"/>
  <c r="G747" i="66"/>
  <c r="G746" i="66"/>
  <c r="G745" i="66"/>
  <c r="G744" i="66"/>
  <c r="G743" i="66"/>
  <c r="G742" i="66"/>
  <c r="G741" i="66"/>
  <c r="G740" i="66"/>
  <c r="G739" i="66"/>
  <c r="G738" i="66"/>
  <c r="G737" i="66"/>
  <c r="G736" i="66"/>
  <c r="G735" i="66"/>
  <c r="G734" i="66"/>
  <c r="G733" i="66"/>
  <c r="G732" i="66"/>
  <c r="G731" i="66"/>
  <c r="G730" i="66"/>
  <c r="G729" i="66"/>
  <c r="G728" i="66"/>
  <c r="G727" i="66"/>
  <c r="G726" i="66"/>
  <c r="G725" i="66"/>
  <c r="G724" i="66"/>
  <c r="G723" i="66"/>
  <c r="G722" i="66"/>
  <c r="G721" i="66"/>
  <c r="G720" i="66"/>
  <c r="G719" i="66"/>
  <c r="G718" i="66"/>
  <c r="G717" i="66"/>
  <c r="G716" i="66"/>
  <c r="G715" i="66"/>
  <c r="G714" i="66"/>
  <c r="G713" i="66"/>
  <c r="G712" i="66"/>
  <c r="G711" i="66"/>
  <c r="G710" i="66"/>
  <c r="G709" i="66"/>
  <c r="G708" i="66"/>
  <c r="G707" i="66"/>
  <c r="G706" i="66"/>
  <c r="G705" i="66"/>
  <c r="G704" i="66"/>
  <c r="G703" i="66"/>
  <c r="G702" i="66"/>
  <c r="G701" i="66"/>
  <c r="G700" i="66"/>
  <c r="G699" i="66"/>
  <c r="G698" i="66"/>
  <c r="G697" i="66"/>
  <c r="G696" i="66"/>
  <c r="G695" i="66"/>
  <c r="G694" i="66"/>
  <c r="G693" i="66"/>
  <c r="G692" i="66"/>
  <c r="G691" i="66"/>
  <c r="G690" i="66"/>
  <c r="G689" i="66"/>
  <c r="G688" i="66"/>
  <c r="G687" i="66"/>
  <c r="G686" i="66"/>
  <c r="G685" i="66"/>
  <c r="G684" i="66"/>
  <c r="G683" i="66"/>
  <c r="G682" i="66"/>
  <c r="G681" i="66"/>
  <c r="G680" i="66"/>
  <c r="G679" i="66"/>
  <c r="G678" i="66"/>
  <c r="G677" i="66"/>
  <c r="G676" i="66"/>
  <c r="G675" i="66"/>
  <c r="G674" i="66"/>
  <c r="G673" i="66"/>
  <c r="G672" i="66"/>
  <c r="G671" i="66"/>
  <c r="G670" i="66"/>
  <c r="G669" i="66"/>
  <c r="G668" i="66"/>
  <c r="G667" i="66"/>
  <c r="G666" i="66"/>
  <c r="G665" i="66"/>
  <c r="G664" i="66"/>
  <c r="G663" i="66"/>
  <c r="G662" i="66"/>
  <c r="G661" i="66"/>
  <c r="G660" i="66"/>
  <c r="G659" i="66"/>
  <c r="G658" i="66"/>
  <c r="G657" i="66"/>
  <c r="G656" i="66"/>
  <c r="G655" i="66"/>
  <c r="G654" i="66"/>
  <c r="G653" i="66"/>
  <c r="G652" i="66"/>
  <c r="G651" i="66"/>
  <c r="G650" i="66"/>
  <c r="G649" i="66"/>
  <c r="G648" i="66"/>
  <c r="G647" i="66"/>
  <c r="G646" i="66"/>
  <c r="G645" i="66"/>
  <c r="G644" i="66"/>
  <c r="G643" i="66"/>
  <c r="G642" i="66"/>
  <c r="G641" i="66"/>
  <c r="G640" i="66"/>
  <c r="G639" i="66"/>
  <c r="G638" i="66"/>
  <c r="G637" i="66"/>
  <c r="G636" i="66"/>
  <c r="G635" i="66"/>
  <c r="G634" i="66"/>
  <c r="G633" i="66"/>
  <c r="G632" i="66"/>
  <c r="G631" i="66"/>
  <c r="G630" i="66"/>
  <c r="G629" i="66"/>
  <c r="G628" i="66"/>
  <c r="G627" i="66"/>
  <c r="G626" i="66"/>
  <c r="G625" i="66"/>
  <c r="G624" i="66"/>
  <c r="G623" i="66"/>
  <c r="G622" i="66"/>
  <c r="G621" i="66"/>
  <c r="G620" i="66"/>
  <c r="G619" i="66"/>
  <c r="G618" i="66"/>
  <c r="G617" i="66"/>
  <c r="G616" i="66"/>
  <c r="G615" i="66"/>
  <c r="G614" i="66"/>
  <c r="G613" i="66"/>
  <c r="G612" i="66"/>
  <c r="G611" i="66"/>
  <c r="G610" i="66"/>
  <c r="G609" i="66"/>
  <c r="G608" i="66"/>
  <c r="G607" i="66"/>
  <c r="G606" i="66"/>
  <c r="G605" i="66"/>
  <c r="G604" i="66"/>
  <c r="G603" i="66"/>
  <c r="G602" i="66"/>
  <c r="G601" i="66"/>
  <c r="G600" i="66"/>
  <c r="G599" i="66"/>
  <c r="G598" i="66"/>
  <c r="G597" i="66"/>
  <c r="G596" i="66"/>
  <c r="G595" i="66"/>
  <c r="G594" i="66"/>
  <c r="G593" i="66"/>
  <c r="G592" i="66"/>
  <c r="G591" i="66"/>
  <c r="G590" i="66"/>
  <c r="G589" i="66"/>
  <c r="G588" i="66"/>
  <c r="G587" i="66"/>
  <c r="G586" i="66"/>
  <c r="G585" i="66"/>
  <c r="G584" i="66"/>
  <c r="G583" i="66"/>
  <c r="G582" i="66"/>
  <c r="G581" i="66"/>
  <c r="G580" i="66"/>
  <c r="G579" i="66"/>
  <c r="G578" i="66"/>
  <c r="G577" i="66"/>
  <c r="G576" i="66"/>
  <c r="G575" i="66"/>
  <c r="G574" i="66"/>
  <c r="G573" i="66"/>
  <c r="G572" i="66"/>
  <c r="G571" i="66"/>
  <c r="G570" i="66"/>
  <c r="G569" i="66"/>
  <c r="G568" i="66"/>
  <c r="G567" i="66"/>
  <c r="G566" i="66"/>
  <c r="G565" i="66"/>
  <c r="G564" i="66"/>
  <c r="G563" i="66"/>
  <c r="G562" i="66"/>
  <c r="G561" i="66"/>
  <c r="G560" i="66"/>
  <c r="G559" i="66"/>
  <c r="G558" i="66"/>
  <c r="G557" i="66"/>
  <c r="G556" i="66"/>
  <c r="G555" i="66"/>
  <c r="G554" i="66"/>
  <c r="G553" i="66"/>
  <c r="G552" i="66"/>
  <c r="G551" i="66"/>
  <c r="G550" i="66"/>
  <c r="G549" i="66"/>
  <c r="G548" i="66"/>
  <c r="G547" i="66"/>
  <c r="G546" i="66"/>
  <c r="G545" i="66"/>
  <c r="G544" i="66"/>
  <c r="G543" i="66"/>
  <c r="G542" i="66"/>
  <c r="G541" i="66"/>
  <c r="G540" i="66"/>
  <c r="G539" i="66"/>
  <c r="G538" i="66"/>
  <c r="G537" i="66"/>
  <c r="G536" i="66"/>
  <c r="G535" i="66"/>
  <c r="G534" i="66"/>
  <c r="G533" i="66"/>
  <c r="G532" i="66"/>
  <c r="G531" i="66"/>
  <c r="G530" i="66"/>
  <c r="G529" i="66"/>
  <c r="G528" i="66"/>
  <c r="G527" i="66"/>
  <c r="G526" i="66"/>
  <c r="G525" i="66"/>
  <c r="G524" i="66"/>
  <c r="G523" i="66"/>
  <c r="G522" i="66"/>
  <c r="G521" i="66"/>
  <c r="G520" i="66"/>
  <c r="G519" i="66"/>
  <c r="G518" i="66"/>
  <c r="G517" i="66"/>
  <c r="G516" i="66"/>
  <c r="G515" i="66"/>
  <c r="G514" i="66"/>
  <c r="G513" i="66"/>
  <c r="G512" i="66"/>
  <c r="G511" i="66"/>
  <c r="G510" i="66"/>
  <c r="G509" i="66"/>
  <c r="G508" i="66"/>
  <c r="G507" i="66"/>
  <c r="G506" i="66"/>
  <c r="G505" i="66"/>
  <c r="G504" i="66"/>
  <c r="G503" i="66"/>
  <c r="G502" i="66"/>
  <c r="G501" i="66"/>
  <c r="G500" i="66"/>
  <c r="G499" i="66"/>
  <c r="G498" i="66"/>
  <c r="G497" i="66"/>
  <c r="G496" i="66"/>
  <c r="G495" i="66"/>
  <c r="G494" i="66"/>
  <c r="G493" i="66"/>
  <c r="G492" i="66"/>
  <c r="G491" i="66"/>
  <c r="G490" i="66"/>
  <c r="G489" i="66"/>
  <c r="G488" i="66"/>
  <c r="G487" i="66"/>
  <c r="G486" i="66"/>
  <c r="G485" i="66"/>
  <c r="G484" i="66"/>
  <c r="G483" i="66"/>
  <c r="G482" i="66"/>
  <c r="G481" i="66"/>
  <c r="G480" i="66"/>
  <c r="G479" i="66"/>
  <c r="G478" i="66"/>
  <c r="G477" i="66"/>
  <c r="G476" i="66"/>
  <c r="G475" i="66"/>
  <c r="G474" i="66"/>
  <c r="G473" i="66"/>
  <c r="G472" i="66"/>
  <c r="G471" i="66"/>
  <c r="G470" i="66"/>
  <c r="G469" i="66"/>
  <c r="G468" i="66"/>
  <c r="G467" i="66"/>
  <c r="G466" i="66"/>
  <c r="G465" i="66"/>
  <c r="G464" i="66"/>
  <c r="G463" i="66"/>
  <c r="G462" i="66"/>
  <c r="G461" i="66"/>
  <c r="G460" i="66"/>
  <c r="G459" i="66"/>
  <c r="G458" i="66"/>
  <c r="G457" i="66"/>
  <c r="G456" i="66"/>
  <c r="G455" i="66"/>
  <c r="G454" i="66"/>
  <c r="G453" i="66"/>
  <c r="G452" i="66"/>
  <c r="G451" i="66"/>
  <c r="G450" i="66"/>
  <c r="G449" i="66"/>
  <c r="G448" i="66"/>
  <c r="G447" i="66"/>
  <c r="G446" i="66"/>
  <c r="G445" i="66"/>
  <c r="G444" i="66"/>
  <c r="G443" i="66"/>
  <c r="G442" i="66"/>
  <c r="G441" i="66"/>
  <c r="G440" i="66"/>
  <c r="G439" i="66"/>
  <c r="G438" i="66"/>
  <c r="G437" i="66"/>
  <c r="G436" i="66"/>
  <c r="G435" i="66"/>
  <c r="G434" i="66"/>
  <c r="G433" i="66"/>
  <c r="G432" i="66"/>
  <c r="G431" i="66"/>
  <c r="G430" i="66"/>
  <c r="G429" i="66"/>
  <c r="G428" i="66"/>
  <c r="G427" i="66"/>
  <c r="G426" i="66"/>
  <c r="G425" i="66"/>
  <c r="G424" i="66"/>
  <c r="G423" i="66"/>
  <c r="G422" i="66"/>
  <c r="G421" i="66"/>
  <c r="G420" i="66"/>
  <c r="G419" i="66"/>
  <c r="G418" i="66"/>
  <c r="G417" i="66"/>
  <c r="G416" i="66"/>
  <c r="G415" i="66"/>
  <c r="G414" i="66"/>
  <c r="G413" i="66"/>
  <c r="G412" i="66"/>
  <c r="G411" i="66"/>
  <c r="G410" i="66"/>
  <c r="G409" i="66"/>
  <c r="G408" i="66"/>
  <c r="G407" i="66"/>
  <c r="G406" i="66"/>
  <c r="G405" i="66"/>
  <c r="G404" i="66"/>
  <c r="G403" i="66"/>
  <c r="G402" i="66"/>
  <c r="G401" i="66"/>
  <c r="G400" i="66"/>
  <c r="G399" i="66"/>
  <c r="G398" i="66"/>
  <c r="G397" i="66"/>
  <c r="G396" i="66"/>
  <c r="G395" i="66"/>
  <c r="G394" i="66"/>
  <c r="G393" i="66"/>
  <c r="G392" i="66"/>
  <c r="G391" i="66"/>
  <c r="G390" i="66"/>
  <c r="G389" i="66"/>
  <c r="G388" i="66"/>
  <c r="G387" i="66"/>
  <c r="G386" i="66"/>
  <c r="G385" i="66"/>
  <c r="G384" i="66"/>
  <c r="G383" i="66"/>
  <c r="G382" i="66"/>
  <c r="G381" i="66"/>
  <c r="G380" i="66"/>
  <c r="G379" i="66"/>
  <c r="G378" i="66"/>
  <c r="G377" i="66"/>
  <c r="G376" i="66"/>
  <c r="G375" i="66"/>
  <c r="G374" i="66"/>
  <c r="G373" i="66"/>
  <c r="G372" i="66"/>
  <c r="G371" i="66"/>
  <c r="G370" i="66"/>
  <c r="G369" i="66"/>
  <c r="G368" i="66"/>
  <c r="G367" i="66"/>
  <c r="G366" i="66"/>
  <c r="G365" i="66"/>
  <c r="G364" i="66"/>
  <c r="G363" i="66"/>
  <c r="G362" i="66"/>
  <c r="G361" i="66"/>
  <c r="G360" i="66"/>
  <c r="G359" i="66"/>
  <c r="G358" i="66"/>
  <c r="G357" i="66"/>
  <c r="G356" i="66"/>
  <c r="G355" i="66"/>
  <c r="G354" i="66"/>
  <c r="G353" i="66"/>
  <c r="G352" i="66"/>
  <c r="G351" i="66"/>
  <c r="G350" i="66"/>
  <c r="G349" i="66"/>
  <c r="G348" i="66"/>
  <c r="G347" i="66"/>
  <c r="G346" i="66"/>
  <c r="G345" i="66"/>
  <c r="G344" i="66"/>
  <c r="G343" i="66"/>
  <c r="G342" i="66"/>
  <c r="G341" i="66"/>
  <c r="G340" i="66"/>
  <c r="G339" i="66"/>
  <c r="G338" i="66"/>
  <c r="G337" i="66"/>
  <c r="G336" i="66"/>
  <c r="G335" i="66"/>
  <c r="G334" i="66"/>
  <c r="G333" i="66"/>
  <c r="G332" i="66"/>
  <c r="G331" i="66"/>
  <c r="G330" i="66"/>
  <c r="G329" i="66"/>
  <c r="G328" i="66"/>
  <c r="G327" i="66"/>
  <c r="G326" i="66"/>
  <c r="G325" i="66"/>
  <c r="G324" i="66"/>
  <c r="G323" i="66"/>
  <c r="G322" i="66"/>
  <c r="G321" i="66"/>
  <c r="G320" i="66"/>
  <c r="G319" i="66"/>
  <c r="G318" i="66"/>
  <c r="G317" i="66"/>
  <c r="G316" i="66"/>
  <c r="G315" i="66"/>
  <c r="G314" i="66"/>
  <c r="G313" i="66"/>
  <c r="G312" i="66"/>
  <c r="G311" i="66"/>
  <c r="G310" i="66"/>
  <c r="G309" i="66"/>
  <c r="G308" i="66"/>
  <c r="G307" i="66"/>
  <c r="G306" i="66"/>
  <c r="G305" i="66"/>
  <c r="G304" i="66"/>
  <c r="G303" i="66"/>
  <c r="G302" i="66"/>
  <c r="G301" i="66"/>
  <c r="G300" i="66"/>
  <c r="G299" i="66"/>
  <c r="G298" i="66"/>
  <c r="G297" i="66"/>
  <c r="G296" i="66"/>
  <c r="G295" i="66"/>
  <c r="G294" i="66"/>
  <c r="G293" i="66"/>
  <c r="G292" i="66"/>
  <c r="G291" i="66"/>
  <c r="G290" i="66"/>
  <c r="G289" i="66"/>
  <c r="G288" i="66"/>
  <c r="G287" i="66"/>
  <c r="G286" i="66"/>
  <c r="G285" i="66"/>
  <c r="G284" i="66"/>
  <c r="G283" i="66"/>
  <c r="G282" i="66"/>
  <c r="G281" i="66"/>
  <c r="G280" i="66"/>
  <c r="G279" i="66"/>
  <c r="G278" i="66"/>
  <c r="G277" i="66"/>
  <c r="G276" i="66"/>
  <c r="G275" i="66"/>
  <c r="G274" i="66"/>
  <c r="G273" i="66"/>
  <c r="G272" i="66"/>
  <c r="G271" i="66"/>
  <c r="G270" i="66"/>
  <c r="G269" i="66"/>
  <c r="G268" i="66"/>
  <c r="G267" i="66"/>
  <c r="G266" i="66"/>
  <c r="G265" i="66"/>
  <c r="G264" i="66"/>
  <c r="G263" i="66"/>
  <c r="G262" i="66"/>
  <c r="G261" i="66"/>
  <c r="G260" i="66"/>
  <c r="G259" i="66"/>
  <c r="G258" i="66"/>
  <c r="G257" i="66"/>
  <c r="G256" i="66"/>
  <c r="G255" i="66"/>
  <c r="G254" i="66"/>
  <c r="G253" i="66"/>
  <c r="G252" i="66"/>
  <c r="G251" i="66"/>
  <c r="G250" i="66"/>
  <c r="G249" i="66"/>
  <c r="G248" i="66"/>
  <c r="G247" i="66"/>
  <c r="G246" i="66"/>
  <c r="G245" i="66"/>
  <c r="G244" i="66"/>
  <c r="G243" i="66"/>
  <c r="G242" i="66"/>
  <c r="G241" i="66"/>
  <c r="G240" i="66"/>
  <c r="G239" i="66"/>
  <c r="G238" i="66"/>
  <c r="G237" i="66"/>
  <c r="G236" i="66"/>
  <c r="G235" i="66"/>
  <c r="G234" i="66"/>
  <c r="G233" i="66"/>
  <c r="G232" i="66"/>
  <c r="G231" i="66"/>
  <c r="G230" i="66"/>
  <c r="G229" i="66"/>
  <c r="G228" i="66"/>
  <c r="G227" i="66"/>
  <c r="G226" i="66"/>
  <c r="G225" i="66"/>
  <c r="G224" i="66"/>
  <c r="G223" i="66"/>
  <c r="G222" i="66"/>
  <c r="G221" i="66"/>
  <c r="G220" i="66"/>
  <c r="G219" i="66"/>
  <c r="G218" i="66"/>
  <c r="G217" i="66"/>
  <c r="G216" i="66"/>
  <c r="G215" i="66"/>
  <c r="G214" i="66"/>
  <c r="G213" i="66"/>
  <c r="G212" i="66"/>
  <c r="G211" i="66"/>
  <c r="G210" i="66"/>
  <c r="G209" i="66"/>
  <c r="G208" i="66"/>
  <c r="G207" i="66"/>
  <c r="G206" i="66"/>
  <c r="G205" i="66"/>
  <c r="G204" i="66"/>
  <c r="G203" i="66"/>
  <c r="G202" i="66"/>
  <c r="G201" i="66"/>
  <c r="G200" i="66"/>
  <c r="G199" i="66"/>
  <c r="G198" i="66"/>
  <c r="G197" i="66"/>
  <c r="G196" i="66"/>
  <c r="G195" i="66"/>
  <c r="G194" i="66"/>
  <c r="G193" i="66"/>
  <c r="G192" i="66"/>
  <c r="G191" i="66"/>
  <c r="G190" i="66"/>
  <c r="G189" i="66"/>
  <c r="G188" i="66"/>
  <c r="G187" i="66"/>
  <c r="G186" i="66"/>
  <c r="G185" i="66"/>
  <c r="G184" i="66"/>
  <c r="G183" i="66"/>
  <c r="G182" i="66"/>
  <c r="G181" i="66"/>
  <c r="G180" i="66"/>
  <c r="G179" i="66"/>
  <c r="G178" i="66"/>
  <c r="G177" i="66"/>
  <c r="G176" i="66"/>
  <c r="G175" i="66"/>
  <c r="G174" i="66"/>
  <c r="G173" i="66"/>
  <c r="G172" i="66"/>
  <c r="G171" i="66"/>
  <c r="G170" i="66"/>
  <c r="G169" i="66"/>
  <c r="G168" i="66"/>
  <c r="G167" i="66"/>
  <c r="G166" i="66"/>
  <c r="G165" i="66"/>
  <c r="G164" i="66"/>
  <c r="G163" i="66"/>
  <c r="G162" i="66"/>
  <c r="G161" i="66"/>
  <c r="G160" i="66"/>
  <c r="G159" i="66"/>
  <c r="G158" i="66"/>
  <c r="G157" i="66"/>
  <c r="G156" i="66"/>
  <c r="G155" i="66"/>
  <c r="G154" i="66"/>
  <c r="G153" i="66"/>
  <c r="G152" i="66"/>
  <c r="G151" i="66"/>
  <c r="G150" i="66"/>
  <c r="G149" i="66"/>
  <c r="G148" i="66"/>
  <c r="G147" i="66"/>
  <c r="G146" i="66"/>
  <c r="G145" i="66"/>
  <c r="G144" i="66"/>
  <c r="G143" i="66"/>
  <c r="G142" i="66"/>
  <c r="G141" i="66"/>
  <c r="G140" i="66"/>
  <c r="G139" i="66"/>
  <c r="G138" i="66"/>
  <c r="G137" i="66"/>
  <c r="G136" i="66"/>
  <c r="G135" i="66"/>
  <c r="G134" i="66"/>
  <c r="G133" i="66"/>
  <c r="G132" i="66"/>
  <c r="G131" i="66"/>
  <c r="G130" i="66"/>
  <c r="G129" i="66"/>
  <c r="G128" i="66"/>
  <c r="G127" i="66"/>
  <c r="G126" i="66"/>
  <c r="G125" i="66"/>
  <c r="G124" i="66"/>
  <c r="G123" i="66"/>
  <c r="G122" i="66"/>
  <c r="G121" i="66"/>
  <c r="G120" i="66"/>
  <c r="G119" i="66"/>
  <c r="G118" i="66"/>
  <c r="G117" i="66"/>
  <c r="G116" i="66"/>
  <c r="G115" i="66"/>
  <c r="G114" i="66"/>
  <c r="G113" i="66"/>
  <c r="G112" i="66"/>
  <c r="G111" i="66"/>
  <c r="G110" i="66"/>
  <c r="G109" i="66"/>
  <c r="G108" i="66"/>
  <c r="G107" i="66"/>
  <c r="G106" i="66"/>
  <c r="G105" i="66"/>
  <c r="G104" i="66"/>
  <c r="G103" i="66"/>
  <c r="G102" i="66"/>
  <c r="G101" i="66"/>
  <c r="G100" i="66"/>
  <c r="G99" i="66"/>
  <c r="G98" i="66"/>
  <c r="G97" i="66"/>
  <c r="G96" i="66"/>
  <c r="G95" i="66"/>
  <c r="G94" i="66"/>
  <c r="G93" i="66"/>
  <c r="G92" i="66"/>
  <c r="G91" i="66"/>
  <c r="G90" i="66"/>
  <c r="G89" i="66"/>
  <c r="G88" i="66"/>
  <c r="G87" i="66"/>
  <c r="G86" i="66"/>
  <c r="G85" i="66"/>
  <c r="G84" i="66"/>
  <c r="G83" i="66"/>
  <c r="G82" i="66"/>
  <c r="G81" i="66"/>
  <c r="G80" i="66"/>
  <c r="G79" i="66"/>
  <c r="G78" i="66"/>
  <c r="G77" i="66"/>
  <c r="G76" i="66"/>
  <c r="G75" i="66"/>
  <c r="G74" i="66"/>
  <c r="G73" i="66"/>
  <c r="G72" i="66"/>
  <c r="G71" i="66"/>
  <c r="G70" i="66"/>
  <c r="G69" i="66"/>
  <c r="G68" i="66"/>
  <c r="G67" i="66"/>
  <c r="G66" i="66"/>
  <c r="G65" i="66"/>
  <c r="G64" i="66"/>
  <c r="G63" i="66"/>
  <c r="G62" i="66"/>
  <c r="G61" i="66"/>
  <c r="G60" i="66"/>
  <c r="G59" i="66"/>
  <c r="G58" i="66"/>
  <c r="G57" i="66"/>
  <c r="G56" i="66"/>
  <c r="G55" i="66"/>
  <c r="G54" i="66"/>
  <c r="G53" i="66"/>
  <c r="G52" i="66"/>
  <c r="G51" i="66"/>
  <c r="G50" i="66"/>
  <c r="G49" i="66"/>
  <c r="G48" i="66"/>
  <c r="G47" i="66"/>
  <c r="G46" i="66"/>
  <c r="G45" i="66"/>
  <c r="G44" i="66"/>
  <c r="G43" i="66"/>
  <c r="G42" i="66"/>
  <c r="G41" i="66"/>
  <c r="G40" i="66"/>
  <c r="G39" i="66"/>
  <c r="G38" i="66"/>
  <c r="G37" i="66"/>
  <c r="G36" i="66"/>
  <c r="G35" i="66"/>
  <c r="G34" i="66"/>
  <c r="G33" i="66"/>
  <c r="G32" i="66"/>
  <c r="G31" i="66"/>
  <c r="G30" i="66"/>
  <c r="G29" i="66"/>
  <c r="G28" i="66"/>
  <c r="G27" i="66"/>
  <c r="G26" i="66"/>
  <c r="G25" i="66"/>
  <c r="G24" i="66"/>
  <c r="G23" i="66"/>
  <c r="G22" i="66"/>
  <c r="G21" i="66"/>
  <c r="G20" i="66"/>
  <c r="G19" i="66"/>
  <c r="G18" i="66"/>
  <c r="G17" i="66"/>
  <c r="G16" i="66"/>
  <c r="G15" i="66"/>
  <c r="G14" i="66"/>
  <c r="G13" i="66"/>
  <c r="G12" i="66"/>
  <c r="G11" i="66"/>
  <c r="G10" i="66"/>
  <c r="G9" i="66"/>
  <c r="G8" i="66"/>
  <c r="G7" i="66"/>
  <c r="G6" i="66"/>
  <c r="G5" i="66"/>
  <c r="G4" i="66"/>
  <c r="N2004" i="66" l="1"/>
  <c r="K2004" i="66"/>
  <c r="H2004" i="66"/>
  <c r="B2004" i="66"/>
  <c r="A2004" i="66"/>
  <c r="N2003" i="66"/>
  <c r="K2003" i="66"/>
  <c r="H2003" i="66"/>
  <c r="B2003" i="66"/>
  <c r="A2003" i="66"/>
  <c r="N2002" i="66"/>
  <c r="K2002" i="66"/>
  <c r="H2002" i="66"/>
  <c r="B2002" i="66"/>
  <c r="A2002" i="66"/>
  <c r="N2001" i="66"/>
  <c r="K2001" i="66"/>
  <c r="H2001" i="66"/>
  <c r="B2001" i="66"/>
  <c r="A2001" i="66"/>
  <c r="N2000" i="66"/>
  <c r="K2000" i="66"/>
  <c r="H2000" i="66"/>
  <c r="B2000" i="66"/>
  <c r="A2000" i="66"/>
  <c r="N1999" i="66"/>
  <c r="K1999" i="66"/>
  <c r="H1999" i="66"/>
  <c r="B1999" i="66"/>
  <c r="A1999" i="66"/>
  <c r="N1998" i="66"/>
  <c r="K1998" i="66"/>
  <c r="H1998" i="66"/>
  <c r="B1998" i="66"/>
  <c r="A1998" i="66"/>
  <c r="N1997" i="66"/>
  <c r="K1997" i="66"/>
  <c r="H1997" i="66"/>
  <c r="B1997" i="66"/>
  <c r="A1997" i="66"/>
  <c r="N1996" i="66"/>
  <c r="K1996" i="66"/>
  <c r="H1996" i="66"/>
  <c r="B1996" i="66"/>
  <c r="A1996" i="66"/>
  <c r="N1995" i="66"/>
  <c r="K1995" i="66"/>
  <c r="H1995" i="66"/>
  <c r="B1995" i="66"/>
  <c r="A1995" i="66"/>
  <c r="N1994" i="66"/>
  <c r="K1994" i="66"/>
  <c r="H1994" i="66"/>
  <c r="B1994" i="66"/>
  <c r="A1994" i="66"/>
  <c r="N1993" i="66"/>
  <c r="K1993" i="66"/>
  <c r="H1993" i="66"/>
  <c r="B1993" i="66"/>
  <c r="A1993" i="66"/>
  <c r="N1992" i="66"/>
  <c r="K1992" i="66"/>
  <c r="H1992" i="66"/>
  <c r="B1992" i="66"/>
  <c r="A1992" i="66"/>
  <c r="N1991" i="66"/>
  <c r="K1991" i="66"/>
  <c r="H1991" i="66"/>
  <c r="B1991" i="66"/>
  <c r="A1991" i="66"/>
  <c r="N1990" i="66"/>
  <c r="K1990" i="66"/>
  <c r="H1990" i="66"/>
  <c r="B1990" i="66"/>
  <c r="A1990" i="66"/>
  <c r="N1989" i="66"/>
  <c r="K1989" i="66"/>
  <c r="H1989" i="66"/>
  <c r="B1989" i="66"/>
  <c r="A1989" i="66"/>
  <c r="N1988" i="66"/>
  <c r="K1988" i="66"/>
  <c r="H1988" i="66"/>
  <c r="B1988" i="66"/>
  <c r="A1988" i="66"/>
  <c r="N1987" i="66"/>
  <c r="K1987" i="66"/>
  <c r="H1987" i="66"/>
  <c r="B1987" i="66"/>
  <c r="A1987" i="66"/>
  <c r="N1986" i="66"/>
  <c r="K1986" i="66"/>
  <c r="H1986" i="66"/>
  <c r="B1986" i="66"/>
  <c r="A1986" i="66"/>
  <c r="N1985" i="66"/>
  <c r="K1985" i="66"/>
  <c r="H1985" i="66"/>
  <c r="B1985" i="66"/>
  <c r="A1985" i="66"/>
  <c r="N1984" i="66"/>
  <c r="K1984" i="66"/>
  <c r="H1984" i="66"/>
  <c r="B1984" i="66"/>
  <c r="A1984" i="66"/>
  <c r="N1983" i="66"/>
  <c r="K1983" i="66"/>
  <c r="H1983" i="66"/>
  <c r="B1983" i="66"/>
  <c r="A1983" i="66"/>
  <c r="N1982" i="66"/>
  <c r="K1982" i="66"/>
  <c r="H1982" i="66"/>
  <c r="B1982" i="66"/>
  <c r="A1982" i="66"/>
  <c r="N1981" i="66"/>
  <c r="K1981" i="66"/>
  <c r="H1981" i="66"/>
  <c r="B1981" i="66"/>
  <c r="A1981" i="66"/>
  <c r="N1980" i="66"/>
  <c r="K1980" i="66"/>
  <c r="H1980" i="66"/>
  <c r="B1980" i="66"/>
  <c r="A1980" i="66"/>
  <c r="N1979" i="66"/>
  <c r="K1979" i="66"/>
  <c r="H1979" i="66"/>
  <c r="B1979" i="66"/>
  <c r="A1979" i="66"/>
  <c r="N1978" i="66"/>
  <c r="K1978" i="66"/>
  <c r="H1978" i="66"/>
  <c r="B1978" i="66"/>
  <c r="A1978" i="66"/>
  <c r="N1977" i="66"/>
  <c r="K1977" i="66"/>
  <c r="H1977" i="66"/>
  <c r="B1977" i="66"/>
  <c r="A1977" i="66"/>
  <c r="N1976" i="66"/>
  <c r="K1976" i="66"/>
  <c r="H1976" i="66"/>
  <c r="B1976" i="66"/>
  <c r="A1976" i="66"/>
  <c r="N1975" i="66"/>
  <c r="K1975" i="66"/>
  <c r="H1975" i="66"/>
  <c r="B1975" i="66"/>
  <c r="A1975" i="66"/>
  <c r="N1974" i="66"/>
  <c r="K1974" i="66"/>
  <c r="H1974" i="66"/>
  <c r="B1974" i="66"/>
  <c r="A1974" i="66"/>
  <c r="N1973" i="66"/>
  <c r="K1973" i="66"/>
  <c r="H1973" i="66"/>
  <c r="B1973" i="66"/>
  <c r="A1973" i="66"/>
  <c r="N1972" i="66"/>
  <c r="K1972" i="66"/>
  <c r="H1972" i="66"/>
  <c r="B1972" i="66"/>
  <c r="A1972" i="66"/>
  <c r="N1971" i="66"/>
  <c r="K1971" i="66"/>
  <c r="H1971" i="66"/>
  <c r="B1971" i="66"/>
  <c r="A1971" i="66"/>
  <c r="N1970" i="66"/>
  <c r="K1970" i="66"/>
  <c r="H1970" i="66"/>
  <c r="B1970" i="66"/>
  <c r="A1970" i="66"/>
  <c r="N1969" i="66"/>
  <c r="K1969" i="66"/>
  <c r="H1969" i="66"/>
  <c r="B1969" i="66"/>
  <c r="A1969" i="66"/>
  <c r="N1968" i="66"/>
  <c r="K1968" i="66"/>
  <c r="H1968" i="66"/>
  <c r="B1968" i="66"/>
  <c r="A1968" i="66"/>
  <c r="N1967" i="66"/>
  <c r="K1967" i="66"/>
  <c r="H1967" i="66"/>
  <c r="B1967" i="66"/>
  <c r="A1967" i="66"/>
  <c r="N1966" i="66"/>
  <c r="K1966" i="66"/>
  <c r="H1966" i="66"/>
  <c r="B1966" i="66"/>
  <c r="A1966" i="66"/>
  <c r="N1965" i="66"/>
  <c r="K1965" i="66"/>
  <c r="H1965" i="66"/>
  <c r="B1965" i="66"/>
  <c r="A1965" i="66"/>
  <c r="N1964" i="66"/>
  <c r="K1964" i="66"/>
  <c r="H1964" i="66"/>
  <c r="B1964" i="66"/>
  <c r="A1964" i="66"/>
  <c r="N1963" i="66"/>
  <c r="K1963" i="66"/>
  <c r="H1963" i="66"/>
  <c r="B1963" i="66"/>
  <c r="A1963" i="66"/>
  <c r="N1962" i="66"/>
  <c r="K1962" i="66"/>
  <c r="H1962" i="66"/>
  <c r="B1962" i="66"/>
  <c r="A1962" i="66"/>
  <c r="N1961" i="66"/>
  <c r="K1961" i="66"/>
  <c r="H1961" i="66"/>
  <c r="B1961" i="66"/>
  <c r="A1961" i="66"/>
  <c r="N1960" i="66"/>
  <c r="K1960" i="66"/>
  <c r="H1960" i="66"/>
  <c r="B1960" i="66"/>
  <c r="A1960" i="66"/>
  <c r="N1959" i="66"/>
  <c r="K1959" i="66"/>
  <c r="H1959" i="66"/>
  <c r="B1959" i="66"/>
  <c r="A1959" i="66"/>
  <c r="N1958" i="66"/>
  <c r="K1958" i="66"/>
  <c r="H1958" i="66"/>
  <c r="B1958" i="66"/>
  <c r="A1958" i="66"/>
  <c r="N1957" i="66"/>
  <c r="K1957" i="66"/>
  <c r="H1957" i="66"/>
  <c r="B1957" i="66"/>
  <c r="A1957" i="66"/>
  <c r="N1956" i="66"/>
  <c r="K1956" i="66"/>
  <c r="H1956" i="66"/>
  <c r="B1956" i="66"/>
  <c r="A1956" i="66"/>
  <c r="N1955" i="66"/>
  <c r="K1955" i="66"/>
  <c r="H1955" i="66"/>
  <c r="B1955" i="66"/>
  <c r="A1955" i="66"/>
  <c r="N1954" i="66"/>
  <c r="K1954" i="66"/>
  <c r="H1954" i="66"/>
  <c r="B1954" i="66"/>
  <c r="A1954" i="66"/>
  <c r="N1953" i="66"/>
  <c r="K1953" i="66"/>
  <c r="H1953" i="66"/>
  <c r="B1953" i="66"/>
  <c r="A1953" i="66"/>
  <c r="N1952" i="66"/>
  <c r="K1952" i="66"/>
  <c r="H1952" i="66"/>
  <c r="B1952" i="66"/>
  <c r="A1952" i="66"/>
  <c r="N1951" i="66"/>
  <c r="K1951" i="66"/>
  <c r="H1951" i="66"/>
  <c r="B1951" i="66"/>
  <c r="A1951" i="66"/>
  <c r="N1950" i="66"/>
  <c r="K1950" i="66"/>
  <c r="H1950" i="66"/>
  <c r="B1950" i="66"/>
  <c r="A1950" i="66"/>
  <c r="N1949" i="66"/>
  <c r="K1949" i="66"/>
  <c r="H1949" i="66"/>
  <c r="B1949" i="66"/>
  <c r="A1949" i="66"/>
  <c r="N1948" i="66"/>
  <c r="K1948" i="66"/>
  <c r="H1948" i="66"/>
  <c r="B1948" i="66"/>
  <c r="A1948" i="66"/>
  <c r="N1947" i="66"/>
  <c r="K1947" i="66"/>
  <c r="H1947" i="66"/>
  <c r="B1947" i="66"/>
  <c r="A1947" i="66"/>
  <c r="N1946" i="66"/>
  <c r="K1946" i="66"/>
  <c r="H1946" i="66"/>
  <c r="B1946" i="66"/>
  <c r="A1946" i="66"/>
  <c r="N1945" i="66"/>
  <c r="K1945" i="66"/>
  <c r="H1945" i="66"/>
  <c r="B1945" i="66"/>
  <c r="A1945" i="66"/>
  <c r="N1944" i="66"/>
  <c r="K1944" i="66"/>
  <c r="H1944" i="66"/>
  <c r="B1944" i="66"/>
  <c r="A1944" i="66"/>
  <c r="N1943" i="66"/>
  <c r="K1943" i="66"/>
  <c r="H1943" i="66"/>
  <c r="B1943" i="66"/>
  <c r="A1943" i="66"/>
  <c r="N1942" i="66"/>
  <c r="K1942" i="66"/>
  <c r="H1942" i="66"/>
  <c r="B1942" i="66"/>
  <c r="A1942" i="66"/>
  <c r="N1941" i="66"/>
  <c r="K1941" i="66"/>
  <c r="H1941" i="66"/>
  <c r="B1941" i="66"/>
  <c r="A1941" i="66"/>
  <c r="N1940" i="66"/>
  <c r="K1940" i="66"/>
  <c r="H1940" i="66"/>
  <c r="B1940" i="66"/>
  <c r="A1940" i="66"/>
  <c r="N1939" i="66"/>
  <c r="K1939" i="66"/>
  <c r="H1939" i="66"/>
  <c r="B1939" i="66"/>
  <c r="A1939" i="66"/>
  <c r="N1938" i="66"/>
  <c r="K1938" i="66"/>
  <c r="H1938" i="66"/>
  <c r="B1938" i="66"/>
  <c r="A1938" i="66"/>
  <c r="N1937" i="66"/>
  <c r="K1937" i="66"/>
  <c r="H1937" i="66"/>
  <c r="B1937" i="66"/>
  <c r="A1937" i="66"/>
  <c r="N1936" i="66"/>
  <c r="K1936" i="66"/>
  <c r="H1936" i="66"/>
  <c r="B1936" i="66"/>
  <c r="A1936" i="66"/>
  <c r="N1935" i="66"/>
  <c r="K1935" i="66"/>
  <c r="H1935" i="66"/>
  <c r="B1935" i="66"/>
  <c r="A1935" i="66"/>
  <c r="N1934" i="66"/>
  <c r="K1934" i="66"/>
  <c r="H1934" i="66"/>
  <c r="B1934" i="66"/>
  <c r="A1934" i="66"/>
  <c r="N1933" i="66"/>
  <c r="K1933" i="66"/>
  <c r="H1933" i="66"/>
  <c r="B1933" i="66"/>
  <c r="A1933" i="66"/>
  <c r="N1932" i="66"/>
  <c r="K1932" i="66"/>
  <c r="H1932" i="66"/>
  <c r="B1932" i="66"/>
  <c r="A1932" i="66"/>
  <c r="N1931" i="66"/>
  <c r="K1931" i="66"/>
  <c r="H1931" i="66"/>
  <c r="B1931" i="66"/>
  <c r="A1931" i="66"/>
  <c r="N1930" i="66"/>
  <c r="K1930" i="66"/>
  <c r="H1930" i="66"/>
  <c r="B1930" i="66"/>
  <c r="A1930" i="66"/>
  <c r="N1929" i="66"/>
  <c r="K1929" i="66"/>
  <c r="H1929" i="66"/>
  <c r="B1929" i="66"/>
  <c r="A1929" i="66"/>
  <c r="N1928" i="66"/>
  <c r="K1928" i="66"/>
  <c r="H1928" i="66"/>
  <c r="B1928" i="66"/>
  <c r="A1928" i="66"/>
  <c r="N1927" i="66"/>
  <c r="K1927" i="66"/>
  <c r="H1927" i="66"/>
  <c r="B1927" i="66"/>
  <c r="A1927" i="66"/>
  <c r="N1926" i="66"/>
  <c r="K1926" i="66"/>
  <c r="H1926" i="66"/>
  <c r="B1926" i="66"/>
  <c r="A1926" i="66"/>
  <c r="N1925" i="66"/>
  <c r="K1925" i="66"/>
  <c r="H1925" i="66"/>
  <c r="B1925" i="66"/>
  <c r="A1925" i="66"/>
  <c r="N1924" i="66"/>
  <c r="K1924" i="66"/>
  <c r="H1924" i="66"/>
  <c r="B1924" i="66"/>
  <c r="A1924" i="66"/>
  <c r="N1923" i="66"/>
  <c r="K1923" i="66"/>
  <c r="H1923" i="66"/>
  <c r="B1923" i="66"/>
  <c r="A1923" i="66"/>
  <c r="N1922" i="66"/>
  <c r="K1922" i="66"/>
  <c r="H1922" i="66"/>
  <c r="B1922" i="66"/>
  <c r="A1922" i="66"/>
  <c r="N1921" i="66"/>
  <c r="K1921" i="66"/>
  <c r="H1921" i="66"/>
  <c r="B1921" i="66"/>
  <c r="A1921" i="66"/>
  <c r="N1920" i="66"/>
  <c r="K1920" i="66"/>
  <c r="H1920" i="66"/>
  <c r="B1920" i="66"/>
  <c r="A1920" i="66"/>
  <c r="N1919" i="66"/>
  <c r="K1919" i="66"/>
  <c r="H1919" i="66"/>
  <c r="B1919" i="66"/>
  <c r="A1919" i="66"/>
  <c r="N1918" i="66"/>
  <c r="K1918" i="66"/>
  <c r="H1918" i="66"/>
  <c r="B1918" i="66"/>
  <c r="A1918" i="66"/>
  <c r="N1917" i="66"/>
  <c r="K1917" i="66"/>
  <c r="H1917" i="66"/>
  <c r="B1917" i="66"/>
  <c r="A1917" i="66"/>
  <c r="N1916" i="66"/>
  <c r="K1916" i="66"/>
  <c r="H1916" i="66"/>
  <c r="B1916" i="66"/>
  <c r="A1916" i="66"/>
  <c r="N1915" i="66"/>
  <c r="K1915" i="66"/>
  <c r="H1915" i="66"/>
  <c r="B1915" i="66"/>
  <c r="A1915" i="66"/>
  <c r="N1914" i="66"/>
  <c r="K1914" i="66"/>
  <c r="H1914" i="66"/>
  <c r="B1914" i="66"/>
  <c r="A1914" i="66"/>
  <c r="N1913" i="66"/>
  <c r="K1913" i="66"/>
  <c r="H1913" i="66"/>
  <c r="B1913" i="66"/>
  <c r="A1913" i="66"/>
  <c r="N1912" i="66"/>
  <c r="K1912" i="66"/>
  <c r="H1912" i="66"/>
  <c r="B1912" i="66"/>
  <c r="A1912" i="66"/>
  <c r="N1911" i="66"/>
  <c r="K1911" i="66"/>
  <c r="H1911" i="66"/>
  <c r="B1911" i="66"/>
  <c r="A1911" i="66"/>
  <c r="N1910" i="66"/>
  <c r="K1910" i="66"/>
  <c r="H1910" i="66"/>
  <c r="B1910" i="66"/>
  <c r="A1910" i="66"/>
  <c r="N1909" i="66"/>
  <c r="K1909" i="66"/>
  <c r="H1909" i="66"/>
  <c r="B1909" i="66"/>
  <c r="A1909" i="66"/>
  <c r="N1908" i="66"/>
  <c r="K1908" i="66"/>
  <c r="H1908" i="66"/>
  <c r="B1908" i="66"/>
  <c r="A1908" i="66"/>
  <c r="N1907" i="66"/>
  <c r="K1907" i="66"/>
  <c r="H1907" i="66"/>
  <c r="B1907" i="66"/>
  <c r="A1907" i="66"/>
  <c r="N1906" i="66"/>
  <c r="K1906" i="66"/>
  <c r="H1906" i="66"/>
  <c r="B1906" i="66"/>
  <c r="A1906" i="66"/>
  <c r="N1905" i="66"/>
  <c r="K1905" i="66"/>
  <c r="H1905" i="66"/>
  <c r="B1905" i="66"/>
  <c r="A1905" i="66"/>
  <c r="N1904" i="66"/>
  <c r="K1904" i="66"/>
  <c r="H1904" i="66"/>
  <c r="B1904" i="66"/>
  <c r="A1904" i="66"/>
  <c r="N1903" i="66"/>
  <c r="K1903" i="66"/>
  <c r="H1903" i="66"/>
  <c r="B1903" i="66"/>
  <c r="A1903" i="66"/>
  <c r="N1902" i="66"/>
  <c r="K1902" i="66"/>
  <c r="H1902" i="66"/>
  <c r="B1902" i="66"/>
  <c r="A1902" i="66"/>
  <c r="N1901" i="66"/>
  <c r="K1901" i="66"/>
  <c r="H1901" i="66"/>
  <c r="B1901" i="66"/>
  <c r="A1901" i="66"/>
  <c r="N1900" i="66"/>
  <c r="K1900" i="66"/>
  <c r="H1900" i="66"/>
  <c r="B1900" i="66"/>
  <c r="A1900" i="66"/>
  <c r="N1899" i="66"/>
  <c r="K1899" i="66"/>
  <c r="H1899" i="66"/>
  <c r="B1899" i="66"/>
  <c r="A1899" i="66"/>
  <c r="N1898" i="66"/>
  <c r="K1898" i="66"/>
  <c r="H1898" i="66"/>
  <c r="B1898" i="66"/>
  <c r="A1898" i="66"/>
  <c r="N1897" i="66"/>
  <c r="K1897" i="66"/>
  <c r="H1897" i="66"/>
  <c r="B1897" i="66"/>
  <c r="A1897" i="66"/>
  <c r="N1896" i="66"/>
  <c r="K1896" i="66"/>
  <c r="H1896" i="66"/>
  <c r="B1896" i="66"/>
  <c r="A1896" i="66"/>
  <c r="N1895" i="66"/>
  <c r="K1895" i="66"/>
  <c r="H1895" i="66"/>
  <c r="B1895" i="66"/>
  <c r="A1895" i="66"/>
  <c r="N1894" i="66"/>
  <c r="K1894" i="66"/>
  <c r="H1894" i="66"/>
  <c r="B1894" i="66"/>
  <c r="A1894" i="66"/>
  <c r="N1893" i="66"/>
  <c r="K1893" i="66"/>
  <c r="H1893" i="66"/>
  <c r="B1893" i="66"/>
  <c r="A1893" i="66"/>
  <c r="N1892" i="66"/>
  <c r="K1892" i="66"/>
  <c r="H1892" i="66"/>
  <c r="B1892" i="66"/>
  <c r="A1892" i="66"/>
  <c r="N1891" i="66"/>
  <c r="K1891" i="66"/>
  <c r="H1891" i="66"/>
  <c r="B1891" i="66"/>
  <c r="A1891" i="66"/>
  <c r="N1890" i="66"/>
  <c r="K1890" i="66"/>
  <c r="H1890" i="66"/>
  <c r="B1890" i="66"/>
  <c r="A1890" i="66"/>
  <c r="N1889" i="66"/>
  <c r="K1889" i="66"/>
  <c r="H1889" i="66"/>
  <c r="B1889" i="66"/>
  <c r="A1889" i="66"/>
  <c r="N1888" i="66"/>
  <c r="K1888" i="66"/>
  <c r="H1888" i="66"/>
  <c r="B1888" i="66"/>
  <c r="A1888" i="66"/>
  <c r="N1887" i="66"/>
  <c r="K1887" i="66"/>
  <c r="H1887" i="66"/>
  <c r="B1887" i="66"/>
  <c r="A1887" i="66"/>
  <c r="N1886" i="66"/>
  <c r="K1886" i="66"/>
  <c r="H1886" i="66"/>
  <c r="B1886" i="66"/>
  <c r="A1886" i="66"/>
  <c r="N1885" i="66"/>
  <c r="K1885" i="66"/>
  <c r="H1885" i="66"/>
  <c r="B1885" i="66"/>
  <c r="A1885" i="66"/>
  <c r="N1884" i="66"/>
  <c r="K1884" i="66"/>
  <c r="H1884" i="66"/>
  <c r="B1884" i="66"/>
  <c r="A1884" i="66"/>
  <c r="N1883" i="66"/>
  <c r="K1883" i="66"/>
  <c r="H1883" i="66"/>
  <c r="B1883" i="66"/>
  <c r="A1883" i="66"/>
  <c r="N1882" i="66"/>
  <c r="K1882" i="66"/>
  <c r="H1882" i="66"/>
  <c r="B1882" i="66"/>
  <c r="A1882" i="66"/>
  <c r="N1881" i="66"/>
  <c r="K1881" i="66"/>
  <c r="H1881" i="66"/>
  <c r="B1881" i="66"/>
  <c r="A1881" i="66"/>
  <c r="N1880" i="66"/>
  <c r="K1880" i="66"/>
  <c r="H1880" i="66"/>
  <c r="B1880" i="66"/>
  <c r="A1880" i="66"/>
  <c r="N1879" i="66"/>
  <c r="K1879" i="66"/>
  <c r="H1879" i="66"/>
  <c r="B1879" i="66"/>
  <c r="A1879" i="66"/>
  <c r="N1878" i="66"/>
  <c r="K1878" i="66"/>
  <c r="H1878" i="66"/>
  <c r="B1878" i="66"/>
  <c r="A1878" i="66"/>
  <c r="N1877" i="66"/>
  <c r="K1877" i="66"/>
  <c r="H1877" i="66"/>
  <c r="B1877" i="66"/>
  <c r="A1877" i="66"/>
  <c r="N1876" i="66"/>
  <c r="K1876" i="66"/>
  <c r="H1876" i="66"/>
  <c r="B1876" i="66"/>
  <c r="A1876" i="66"/>
  <c r="N1875" i="66"/>
  <c r="K1875" i="66"/>
  <c r="H1875" i="66"/>
  <c r="B1875" i="66"/>
  <c r="A1875" i="66"/>
  <c r="N1874" i="66"/>
  <c r="K1874" i="66"/>
  <c r="H1874" i="66"/>
  <c r="B1874" i="66"/>
  <c r="A1874" i="66"/>
  <c r="N1873" i="66"/>
  <c r="K1873" i="66"/>
  <c r="H1873" i="66"/>
  <c r="B1873" i="66"/>
  <c r="A1873" i="66"/>
  <c r="N1872" i="66"/>
  <c r="K1872" i="66"/>
  <c r="H1872" i="66"/>
  <c r="B1872" i="66"/>
  <c r="A1872" i="66"/>
  <c r="N1871" i="66"/>
  <c r="K1871" i="66"/>
  <c r="H1871" i="66"/>
  <c r="B1871" i="66"/>
  <c r="A1871" i="66"/>
  <c r="N1870" i="66"/>
  <c r="K1870" i="66"/>
  <c r="H1870" i="66"/>
  <c r="B1870" i="66"/>
  <c r="A1870" i="66"/>
  <c r="N1869" i="66"/>
  <c r="K1869" i="66"/>
  <c r="H1869" i="66"/>
  <c r="B1869" i="66"/>
  <c r="A1869" i="66"/>
  <c r="N1868" i="66"/>
  <c r="K1868" i="66"/>
  <c r="H1868" i="66"/>
  <c r="B1868" i="66"/>
  <c r="A1868" i="66"/>
  <c r="N1867" i="66"/>
  <c r="K1867" i="66"/>
  <c r="H1867" i="66"/>
  <c r="B1867" i="66"/>
  <c r="A1867" i="66"/>
  <c r="N1866" i="66"/>
  <c r="K1866" i="66"/>
  <c r="H1866" i="66"/>
  <c r="B1866" i="66"/>
  <c r="A1866" i="66"/>
  <c r="N1865" i="66"/>
  <c r="K1865" i="66"/>
  <c r="H1865" i="66"/>
  <c r="B1865" i="66"/>
  <c r="A1865" i="66"/>
  <c r="N1864" i="66"/>
  <c r="K1864" i="66"/>
  <c r="H1864" i="66"/>
  <c r="B1864" i="66"/>
  <c r="A1864" i="66"/>
  <c r="N1863" i="66"/>
  <c r="K1863" i="66"/>
  <c r="H1863" i="66"/>
  <c r="B1863" i="66"/>
  <c r="A1863" i="66"/>
  <c r="N1862" i="66"/>
  <c r="K1862" i="66"/>
  <c r="H1862" i="66"/>
  <c r="B1862" i="66"/>
  <c r="A1862" i="66"/>
  <c r="N1861" i="66"/>
  <c r="K1861" i="66"/>
  <c r="H1861" i="66"/>
  <c r="B1861" i="66"/>
  <c r="A1861" i="66"/>
  <c r="N1860" i="66"/>
  <c r="K1860" i="66"/>
  <c r="H1860" i="66"/>
  <c r="B1860" i="66"/>
  <c r="A1860" i="66"/>
  <c r="N1859" i="66"/>
  <c r="K1859" i="66"/>
  <c r="H1859" i="66"/>
  <c r="B1859" i="66"/>
  <c r="A1859" i="66"/>
  <c r="N1858" i="66"/>
  <c r="K1858" i="66"/>
  <c r="H1858" i="66"/>
  <c r="B1858" i="66"/>
  <c r="A1858" i="66"/>
  <c r="N1857" i="66"/>
  <c r="K1857" i="66"/>
  <c r="H1857" i="66"/>
  <c r="B1857" i="66"/>
  <c r="A1857" i="66"/>
  <c r="N1856" i="66"/>
  <c r="K1856" i="66"/>
  <c r="H1856" i="66"/>
  <c r="B1856" i="66"/>
  <c r="A1856" i="66"/>
  <c r="N1855" i="66"/>
  <c r="K1855" i="66"/>
  <c r="H1855" i="66"/>
  <c r="B1855" i="66"/>
  <c r="A1855" i="66"/>
  <c r="N1854" i="66"/>
  <c r="K1854" i="66"/>
  <c r="H1854" i="66"/>
  <c r="B1854" i="66"/>
  <c r="A1854" i="66"/>
  <c r="N1853" i="66"/>
  <c r="K1853" i="66"/>
  <c r="H1853" i="66"/>
  <c r="B1853" i="66"/>
  <c r="A1853" i="66"/>
  <c r="N1852" i="66"/>
  <c r="K1852" i="66"/>
  <c r="H1852" i="66"/>
  <c r="B1852" i="66"/>
  <c r="A1852" i="66"/>
  <c r="N1851" i="66"/>
  <c r="K1851" i="66"/>
  <c r="H1851" i="66"/>
  <c r="B1851" i="66"/>
  <c r="A1851" i="66"/>
  <c r="N1850" i="66"/>
  <c r="K1850" i="66"/>
  <c r="H1850" i="66"/>
  <c r="B1850" i="66"/>
  <c r="A1850" i="66"/>
  <c r="N1849" i="66"/>
  <c r="K1849" i="66"/>
  <c r="H1849" i="66"/>
  <c r="B1849" i="66"/>
  <c r="A1849" i="66"/>
  <c r="N1848" i="66"/>
  <c r="K1848" i="66"/>
  <c r="H1848" i="66"/>
  <c r="B1848" i="66"/>
  <c r="A1848" i="66"/>
  <c r="N1847" i="66"/>
  <c r="K1847" i="66"/>
  <c r="H1847" i="66"/>
  <c r="B1847" i="66"/>
  <c r="A1847" i="66"/>
  <c r="N1846" i="66"/>
  <c r="K1846" i="66"/>
  <c r="H1846" i="66"/>
  <c r="B1846" i="66"/>
  <c r="A1846" i="66"/>
  <c r="N1845" i="66"/>
  <c r="K1845" i="66"/>
  <c r="H1845" i="66"/>
  <c r="B1845" i="66"/>
  <c r="A1845" i="66"/>
  <c r="N1844" i="66"/>
  <c r="K1844" i="66"/>
  <c r="H1844" i="66"/>
  <c r="B1844" i="66"/>
  <c r="A1844" i="66"/>
  <c r="N1843" i="66"/>
  <c r="K1843" i="66"/>
  <c r="H1843" i="66"/>
  <c r="B1843" i="66"/>
  <c r="A1843" i="66"/>
  <c r="N1842" i="66"/>
  <c r="K1842" i="66"/>
  <c r="H1842" i="66"/>
  <c r="B1842" i="66"/>
  <c r="A1842" i="66"/>
  <c r="N1841" i="66"/>
  <c r="K1841" i="66"/>
  <c r="H1841" i="66"/>
  <c r="B1841" i="66"/>
  <c r="A1841" i="66"/>
  <c r="N1840" i="66"/>
  <c r="K1840" i="66"/>
  <c r="H1840" i="66"/>
  <c r="B1840" i="66"/>
  <c r="A1840" i="66"/>
  <c r="N1839" i="66"/>
  <c r="K1839" i="66"/>
  <c r="H1839" i="66"/>
  <c r="B1839" i="66"/>
  <c r="A1839" i="66"/>
  <c r="N1838" i="66"/>
  <c r="K1838" i="66"/>
  <c r="H1838" i="66"/>
  <c r="B1838" i="66"/>
  <c r="A1838" i="66"/>
  <c r="N1837" i="66"/>
  <c r="K1837" i="66"/>
  <c r="H1837" i="66"/>
  <c r="B1837" i="66"/>
  <c r="A1837" i="66"/>
  <c r="N1836" i="66"/>
  <c r="K1836" i="66"/>
  <c r="H1836" i="66"/>
  <c r="B1836" i="66"/>
  <c r="A1836" i="66"/>
  <c r="N1835" i="66"/>
  <c r="K1835" i="66"/>
  <c r="H1835" i="66"/>
  <c r="B1835" i="66"/>
  <c r="A1835" i="66"/>
  <c r="N1834" i="66"/>
  <c r="K1834" i="66"/>
  <c r="H1834" i="66"/>
  <c r="B1834" i="66"/>
  <c r="A1834" i="66"/>
  <c r="N1833" i="66"/>
  <c r="K1833" i="66"/>
  <c r="H1833" i="66"/>
  <c r="B1833" i="66"/>
  <c r="A1833" i="66"/>
  <c r="N1832" i="66"/>
  <c r="K1832" i="66"/>
  <c r="H1832" i="66"/>
  <c r="B1832" i="66"/>
  <c r="A1832" i="66"/>
  <c r="N1831" i="66"/>
  <c r="K1831" i="66"/>
  <c r="H1831" i="66"/>
  <c r="B1831" i="66"/>
  <c r="A1831" i="66"/>
  <c r="N1830" i="66"/>
  <c r="K1830" i="66"/>
  <c r="H1830" i="66"/>
  <c r="B1830" i="66"/>
  <c r="A1830" i="66"/>
  <c r="N1829" i="66"/>
  <c r="K1829" i="66"/>
  <c r="H1829" i="66"/>
  <c r="B1829" i="66"/>
  <c r="A1829" i="66"/>
  <c r="N1828" i="66"/>
  <c r="K1828" i="66"/>
  <c r="H1828" i="66"/>
  <c r="B1828" i="66"/>
  <c r="A1828" i="66"/>
  <c r="N1827" i="66"/>
  <c r="K1827" i="66"/>
  <c r="H1827" i="66"/>
  <c r="B1827" i="66"/>
  <c r="A1827" i="66"/>
  <c r="N1826" i="66"/>
  <c r="K1826" i="66"/>
  <c r="H1826" i="66"/>
  <c r="B1826" i="66"/>
  <c r="A1826" i="66"/>
  <c r="N1825" i="66"/>
  <c r="K1825" i="66"/>
  <c r="H1825" i="66"/>
  <c r="B1825" i="66"/>
  <c r="A1825" i="66"/>
  <c r="N1824" i="66"/>
  <c r="K1824" i="66"/>
  <c r="H1824" i="66"/>
  <c r="B1824" i="66"/>
  <c r="A1824" i="66"/>
  <c r="N1823" i="66"/>
  <c r="K1823" i="66"/>
  <c r="H1823" i="66"/>
  <c r="B1823" i="66"/>
  <c r="A1823" i="66"/>
  <c r="N1822" i="66"/>
  <c r="K1822" i="66"/>
  <c r="H1822" i="66"/>
  <c r="B1822" i="66"/>
  <c r="A1822" i="66"/>
  <c r="N1821" i="66"/>
  <c r="K1821" i="66"/>
  <c r="H1821" i="66"/>
  <c r="B1821" i="66"/>
  <c r="A1821" i="66"/>
  <c r="N1820" i="66"/>
  <c r="K1820" i="66"/>
  <c r="H1820" i="66"/>
  <c r="B1820" i="66"/>
  <c r="A1820" i="66"/>
  <c r="N1819" i="66"/>
  <c r="K1819" i="66"/>
  <c r="H1819" i="66"/>
  <c r="B1819" i="66"/>
  <c r="A1819" i="66"/>
  <c r="N1818" i="66"/>
  <c r="K1818" i="66"/>
  <c r="H1818" i="66"/>
  <c r="B1818" i="66"/>
  <c r="A1818" i="66"/>
  <c r="N1817" i="66"/>
  <c r="K1817" i="66"/>
  <c r="H1817" i="66"/>
  <c r="B1817" i="66"/>
  <c r="A1817" i="66"/>
  <c r="N1816" i="66"/>
  <c r="K1816" i="66"/>
  <c r="H1816" i="66"/>
  <c r="B1816" i="66"/>
  <c r="A1816" i="66"/>
  <c r="N1815" i="66"/>
  <c r="K1815" i="66"/>
  <c r="H1815" i="66"/>
  <c r="B1815" i="66"/>
  <c r="A1815" i="66"/>
  <c r="N1814" i="66"/>
  <c r="K1814" i="66"/>
  <c r="H1814" i="66"/>
  <c r="B1814" i="66"/>
  <c r="A1814" i="66"/>
  <c r="N1813" i="66"/>
  <c r="K1813" i="66"/>
  <c r="H1813" i="66"/>
  <c r="B1813" i="66"/>
  <c r="A1813" i="66"/>
  <c r="N1812" i="66"/>
  <c r="K1812" i="66"/>
  <c r="H1812" i="66"/>
  <c r="B1812" i="66"/>
  <c r="A1812" i="66"/>
  <c r="N1811" i="66"/>
  <c r="K1811" i="66"/>
  <c r="H1811" i="66"/>
  <c r="B1811" i="66"/>
  <c r="A1811" i="66"/>
  <c r="N1810" i="66"/>
  <c r="K1810" i="66"/>
  <c r="H1810" i="66"/>
  <c r="B1810" i="66"/>
  <c r="A1810" i="66"/>
  <c r="N1809" i="66"/>
  <c r="K1809" i="66"/>
  <c r="H1809" i="66"/>
  <c r="B1809" i="66"/>
  <c r="A1809" i="66"/>
  <c r="N1808" i="66"/>
  <c r="K1808" i="66"/>
  <c r="H1808" i="66"/>
  <c r="B1808" i="66"/>
  <c r="A1808" i="66"/>
  <c r="N1807" i="66"/>
  <c r="K1807" i="66"/>
  <c r="H1807" i="66"/>
  <c r="B1807" i="66"/>
  <c r="A1807" i="66"/>
  <c r="N1806" i="66"/>
  <c r="K1806" i="66"/>
  <c r="H1806" i="66"/>
  <c r="B1806" i="66"/>
  <c r="A1806" i="66"/>
  <c r="N1805" i="66"/>
  <c r="K1805" i="66"/>
  <c r="H1805" i="66"/>
  <c r="B1805" i="66"/>
  <c r="A1805" i="66"/>
  <c r="N1804" i="66"/>
  <c r="K1804" i="66"/>
  <c r="H1804" i="66"/>
  <c r="B1804" i="66"/>
  <c r="A1804" i="66"/>
  <c r="N1803" i="66"/>
  <c r="K1803" i="66"/>
  <c r="H1803" i="66"/>
  <c r="B1803" i="66"/>
  <c r="A1803" i="66"/>
  <c r="N1802" i="66"/>
  <c r="K1802" i="66"/>
  <c r="H1802" i="66"/>
  <c r="B1802" i="66"/>
  <c r="A1802" i="66"/>
  <c r="N1801" i="66"/>
  <c r="K1801" i="66"/>
  <c r="H1801" i="66"/>
  <c r="B1801" i="66"/>
  <c r="A1801" i="66"/>
  <c r="N1800" i="66"/>
  <c r="K1800" i="66"/>
  <c r="H1800" i="66"/>
  <c r="B1800" i="66"/>
  <c r="A1800" i="66"/>
  <c r="N1799" i="66"/>
  <c r="K1799" i="66"/>
  <c r="H1799" i="66"/>
  <c r="B1799" i="66"/>
  <c r="A1799" i="66"/>
  <c r="N1798" i="66"/>
  <c r="K1798" i="66"/>
  <c r="H1798" i="66"/>
  <c r="B1798" i="66"/>
  <c r="A1798" i="66"/>
  <c r="N1797" i="66"/>
  <c r="K1797" i="66"/>
  <c r="H1797" i="66"/>
  <c r="B1797" i="66"/>
  <c r="A1797" i="66"/>
  <c r="N1796" i="66"/>
  <c r="K1796" i="66"/>
  <c r="H1796" i="66"/>
  <c r="B1796" i="66"/>
  <c r="A1796" i="66"/>
  <c r="N1795" i="66"/>
  <c r="K1795" i="66"/>
  <c r="H1795" i="66"/>
  <c r="B1795" i="66"/>
  <c r="A1795" i="66"/>
  <c r="N1794" i="66"/>
  <c r="K1794" i="66"/>
  <c r="H1794" i="66"/>
  <c r="B1794" i="66"/>
  <c r="A1794" i="66"/>
  <c r="N1793" i="66"/>
  <c r="K1793" i="66"/>
  <c r="H1793" i="66"/>
  <c r="B1793" i="66"/>
  <c r="A1793" i="66"/>
  <c r="N1792" i="66"/>
  <c r="K1792" i="66"/>
  <c r="H1792" i="66"/>
  <c r="B1792" i="66"/>
  <c r="A1792" i="66"/>
  <c r="N1791" i="66"/>
  <c r="K1791" i="66"/>
  <c r="H1791" i="66"/>
  <c r="B1791" i="66"/>
  <c r="A1791" i="66"/>
  <c r="N1790" i="66"/>
  <c r="K1790" i="66"/>
  <c r="H1790" i="66"/>
  <c r="B1790" i="66"/>
  <c r="A1790" i="66"/>
  <c r="N1789" i="66"/>
  <c r="K1789" i="66"/>
  <c r="H1789" i="66"/>
  <c r="B1789" i="66"/>
  <c r="A1789" i="66"/>
  <c r="N1788" i="66"/>
  <c r="K1788" i="66"/>
  <c r="H1788" i="66"/>
  <c r="B1788" i="66"/>
  <c r="A1788" i="66"/>
  <c r="N1787" i="66"/>
  <c r="K1787" i="66"/>
  <c r="H1787" i="66"/>
  <c r="B1787" i="66"/>
  <c r="A1787" i="66"/>
  <c r="N1786" i="66"/>
  <c r="K1786" i="66"/>
  <c r="H1786" i="66"/>
  <c r="B1786" i="66"/>
  <c r="A1786" i="66"/>
  <c r="N1785" i="66"/>
  <c r="K1785" i="66"/>
  <c r="H1785" i="66"/>
  <c r="B1785" i="66"/>
  <c r="A1785" i="66"/>
  <c r="N1784" i="66"/>
  <c r="K1784" i="66"/>
  <c r="H1784" i="66"/>
  <c r="B1784" i="66"/>
  <c r="A1784" i="66"/>
  <c r="N1783" i="66"/>
  <c r="K1783" i="66"/>
  <c r="H1783" i="66"/>
  <c r="B1783" i="66"/>
  <c r="A1783" i="66"/>
  <c r="N1782" i="66"/>
  <c r="K1782" i="66"/>
  <c r="H1782" i="66"/>
  <c r="B1782" i="66"/>
  <c r="A1782" i="66"/>
  <c r="N1781" i="66"/>
  <c r="K1781" i="66"/>
  <c r="H1781" i="66"/>
  <c r="B1781" i="66"/>
  <c r="A1781" i="66"/>
  <c r="N1780" i="66"/>
  <c r="K1780" i="66"/>
  <c r="H1780" i="66"/>
  <c r="B1780" i="66"/>
  <c r="A1780" i="66"/>
  <c r="N1779" i="66"/>
  <c r="K1779" i="66"/>
  <c r="H1779" i="66"/>
  <c r="B1779" i="66"/>
  <c r="A1779" i="66"/>
  <c r="N1778" i="66"/>
  <c r="K1778" i="66"/>
  <c r="H1778" i="66"/>
  <c r="B1778" i="66"/>
  <c r="A1778" i="66"/>
  <c r="N1777" i="66"/>
  <c r="K1777" i="66"/>
  <c r="H1777" i="66"/>
  <c r="B1777" i="66"/>
  <c r="A1777" i="66"/>
  <c r="N1776" i="66"/>
  <c r="K1776" i="66"/>
  <c r="H1776" i="66"/>
  <c r="B1776" i="66"/>
  <c r="A1776" i="66"/>
  <c r="N1775" i="66"/>
  <c r="K1775" i="66"/>
  <c r="H1775" i="66"/>
  <c r="B1775" i="66"/>
  <c r="A1775" i="66"/>
  <c r="N1774" i="66"/>
  <c r="K1774" i="66"/>
  <c r="H1774" i="66"/>
  <c r="B1774" i="66"/>
  <c r="A1774" i="66"/>
  <c r="N1773" i="66"/>
  <c r="K1773" i="66"/>
  <c r="H1773" i="66"/>
  <c r="B1773" i="66"/>
  <c r="A1773" i="66"/>
  <c r="N1772" i="66"/>
  <c r="K1772" i="66"/>
  <c r="H1772" i="66"/>
  <c r="B1772" i="66"/>
  <c r="A1772" i="66"/>
  <c r="N1771" i="66"/>
  <c r="K1771" i="66"/>
  <c r="H1771" i="66"/>
  <c r="B1771" i="66"/>
  <c r="A1771" i="66"/>
  <c r="N1770" i="66"/>
  <c r="K1770" i="66"/>
  <c r="H1770" i="66"/>
  <c r="B1770" i="66"/>
  <c r="A1770" i="66"/>
  <c r="N1769" i="66"/>
  <c r="K1769" i="66"/>
  <c r="H1769" i="66"/>
  <c r="B1769" i="66"/>
  <c r="A1769" i="66"/>
  <c r="N1768" i="66"/>
  <c r="K1768" i="66"/>
  <c r="H1768" i="66"/>
  <c r="B1768" i="66"/>
  <c r="A1768" i="66"/>
  <c r="N1767" i="66"/>
  <c r="K1767" i="66"/>
  <c r="H1767" i="66"/>
  <c r="B1767" i="66"/>
  <c r="A1767" i="66"/>
  <c r="N1766" i="66"/>
  <c r="K1766" i="66"/>
  <c r="H1766" i="66"/>
  <c r="B1766" i="66"/>
  <c r="A1766" i="66"/>
  <c r="N1765" i="66"/>
  <c r="K1765" i="66"/>
  <c r="H1765" i="66"/>
  <c r="B1765" i="66"/>
  <c r="A1765" i="66"/>
  <c r="N1764" i="66"/>
  <c r="K1764" i="66"/>
  <c r="H1764" i="66"/>
  <c r="B1764" i="66"/>
  <c r="A1764" i="66"/>
  <c r="N1763" i="66"/>
  <c r="K1763" i="66"/>
  <c r="H1763" i="66"/>
  <c r="B1763" i="66"/>
  <c r="A1763" i="66"/>
  <c r="N1762" i="66"/>
  <c r="K1762" i="66"/>
  <c r="H1762" i="66"/>
  <c r="B1762" i="66"/>
  <c r="A1762" i="66"/>
  <c r="N1761" i="66"/>
  <c r="K1761" i="66"/>
  <c r="H1761" i="66"/>
  <c r="B1761" i="66"/>
  <c r="A1761" i="66"/>
  <c r="N1760" i="66"/>
  <c r="K1760" i="66"/>
  <c r="H1760" i="66"/>
  <c r="B1760" i="66"/>
  <c r="A1760" i="66"/>
  <c r="N1759" i="66"/>
  <c r="K1759" i="66"/>
  <c r="H1759" i="66"/>
  <c r="B1759" i="66"/>
  <c r="A1759" i="66"/>
  <c r="N1758" i="66"/>
  <c r="K1758" i="66"/>
  <c r="H1758" i="66"/>
  <c r="B1758" i="66"/>
  <c r="A1758" i="66"/>
  <c r="N1757" i="66"/>
  <c r="K1757" i="66"/>
  <c r="H1757" i="66"/>
  <c r="B1757" i="66"/>
  <c r="A1757" i="66"/>
  <c r="N1756" i="66"/>
  <c r="K1756" i="66"/>
  <c r="H1756" i="66"/>
  <c r="B1756" i="66"/>
  <c r="A1756" i="66"/>
  <c r="N1755" i="66"/>
  <c r="K1755" i="66"/>
  <c r="H1755" i="66"/>
  <c r="B1755" i="66"/>
  <c r="A1755" i="66"/>
  <c r="N1754" i="66"/>
  <c r="K1754" i="66"/>
  <c r="H1754" i="66"/>
  <c r="B1754" i="66"/>
  <c r="A1754" i="66"/>
  <c r="N1753" i="66"/>
  <c r="K1753" i="66"/>
  <c r="H1753" i="66"/>
  <c r="B1753" i="66"/>
  <c r="A1753" i="66"/>
  <c r="N1752" i="66"/>
  <c r="K1752" i="66"/>
  <c r="H1752" i="66"/>
  <c r="B1752" i="66"/>
  <c r="A1752" i="66"/>
  <c r="N1751" i="66"/>
  <c r="K1751" i="66"/>
  <c r="H1751" i="66"/>
  <c r="B1751" i="66"/>
  <c r="A1751" i="66"/>
  <c r="N1750" i="66"/>
  <c r="K1750" i="66"/>
  <c r="H1750" i="66"/>
  <c r="B1750" i="66"/>
  <c r="A1750" i="66"/>
  <c r="N1749" i="66"/>
  <c r="K1749" i="66"/>
  <c r="H1749" i="66"/>
  <c r="B1749" i="66"/>
  <c r="A1749" i="66"/>
  <c r="N1748" i="66"/>
  <c r="K1748" i="66"/>
  <c r="H1748" i="66"/>
  <c r="B1748" i="66"/>
  <c r="A1748" i="66"/>
  <c r="N1747" i="66"/>
  <c r="K1747" i="66"/>
  <c r="H1747" i="66"/>
  <c r="B1747" i="66"/>
  <c r="A1747" i="66"/>
  <c r="N1746" i="66"/>
  <c r="K1746" i="66"/>
  <c r="H1746" i="66"/>
  <c r="B1746" i="66"/>
  <c r="A1746" i="66"/>
  <c r="N1745" i="66"/>
  <c r="K1745" i="66"/>
  <c r="H1745" i="66"/>
  <c r="B1745" i="66"/>
  <c r="A1745" i="66"/>
  <c r="N1744" i="66"/>
  <c r="K1744" i="66"/>
  <c r="H1744" i="66"/>
  <c r="B1744" i="66"/>
  <c r="A1744" i="66"/>
  <c r="N1743" i="66"/>
  <c r="K1743" i="66"/>
  <c r="H1743" i="66"/>
  <c r="B1743" i="66"/>
  <c r="A1743" i="66"/>
  <c r="N1742" i="66"/>
  <c r="K1742" i="66"/>
  <c r="H1742" i="66"/>
  <c r="B1742" i="66"/>
  <c r="A1742" i="66"/>
  <c r="N1741" i="66"/>
  <c r="K1741" i="66"/>
  <c r="H1741" i="66"/>
  <c r="B1741" i="66"/>
  <c r="A1741" i="66"/>
  <c r="N1740" i="66"/>
  <c r="K1740" i="66"/>
  <c r="H1740" i="66"/>
  <c r="B1740" i="66"/>
  <c r="A1740" i="66"/>
  <c r="N1739" i="66"/>
  <c r="K1739" i="66"/>
  <c r="H1739" i="66"/>
  <c r="B1739" i="66"/>
  <c r="A1739" i="66"/>
  <c r="N1738" i="66"/>
  <c r="K1738" i="66"/>
  <c r="H1738" i="66"/>
  <c r="B1738" i="66"/>
  <c r="A1738" i="66"/>
  <c r="N1737" i="66"/>
  <c r="K1737" i="66"/>
  <c r="H1737" i="66"/>
  <c r="B1737" i="66"/>
  <c r="A1737" i="66"/>
  <c r="N1736" i="66"/>
  <c r="K1736" i="66"/>
  <c r="H1736" i="66"/>
  <c r="B1736" i="66"/>
  <c r="A1736" i="66"/>
  <c r="N1735" i="66"/>
  <c r="K1735" i="66"/>
  <c r="H1735" i="66"/>
  <c r="B1735" i="66"/>
  <c r="A1735" i="66"/>
  <c r="N1734" i="66"/>
  <c r="K1734" i="66"/>
  <c r="H1734" i="66"/>
  <c r="B1734" i="66"/>
  <c r="A1734" i="66"/>
  <c r="N1733" i="66"/>
  <c r="K1733" i="66"/>
  <c r="H1733" i="66"/>
  <c r="B1733" i="66"/>
  <c r="A1733" i="66"/>
  <c r="N1732" i="66"/>
  <c r="K1732" i="66"/>
  <c r="H1732" i="66"/>
  <c r="B1732" i="66"/>
  <c r="A1732" i="66"/>
  <c r="N1731" i="66"/>
  <c r="K1731" i="66"/>
  <c r="H1731" i="66"/>
  <c r="B1731" i="66"/>
  <c r="A1731" i="66"/>
  <c r="N1730" i="66"/>
  <c r="K1730" i="66"/>
  <c r="H1730" i="66"/>
  <c r="B1730" i="66"/>
  <c r="A1730" i="66"/>
  <c r="N1729" i="66"/>
  <c r="K1729" i="66"/>
  <c r="H1729" i="66"/>
  <c r="B1729" i="66"/>
  <c r="A1729" i="66"/>
  <c r="N1728" i="66"/>
  <c r="K1728" i="66"/>
  <c r="H1728" i="66"/>
  <c r="B1728" i="66"/>
  <c r="A1728" i="66"/>
  <c r="N1727" i="66"/>
  <c r="K1727" i="66"/>
  <c r="H1727" i="66"/>
  <c r="B1727" i="66"/>
  <c r="A1727" i="66"/>
  <c r="N1726" i="66"/>
  <c r="K1726" i="66"/>
  <c r="H1726" i="66"/>
  <c r="B1726" i="66"/>
  <c r="A1726" i="66"/>
  <c r="N1725" i="66"/>
  <c r="K1725" i="66"/>
  <c r="H1725" i="66"/>
  <c r="B1725" i="66"/>
  <c r="A1725" i="66"/>
  <c r="N1724" i="66"/>
  <c r="K1724" i="66"/>
  <c r="H1724" i="66"/>
  <c r="B1724" i="66"/>
  <c r="A1724" i="66"/>
  <c r="N1723" i="66"/>
  <c r="K1723" i="66"/>
  <c r="H1723" i="66"/>
  <c r="B1723" i="66"/>
  <c r="A1723" i="66"/>
  <c r="N1722" i="66"/>
  <c r="K1722" i="66"/>
  <c r="H1722" i="66"/>
  <c r="B1722" i="66"/>
  <c r="A1722" i="66"/>
  <c r="N1721" i="66"/>
  <c r="K1721" i="66"/>
  <c r="H1721" i="66"/>
  <c r="B1721" i="66"/>
  <c r="A1721" i="66"/>
  <c r="N1720" i="66"/>
  <c r="K1720" i="66"/>
  <c r="H1720" i="66"/>
  <c r="B1720" i="66"/>
  <c r="A1720" i="66"/>
  <c r="N1719" i="66"/>
  <c r="K1719" i="66"/>
  <c r="H1719" i="66"/>
  <c r="B1719" i="66"/>
  <c r="A1719" i="66"/>
  <c r="N1718" i="66"/>
  <c r="K1718" i="66"/>
  <c r="H1718" i="66"/>
  <c r="B1718" i="66"/>
  <c r="A1718" i="66"/>
  <c r="N1717" i="66"/>
  <c r="K1717" i="66"/>
  <c r="H1717" i="66"/>
  <c r="B1717" i="66"/>
  <c r="A1717" i="66"/>
  <c r="N1716" i="66"/>
  <c r="K1716" i="66"/>
  <c r="H1716" i="66"/>
  <c r="B1716" i="66"/>
  <c r="A1716" i="66"/>
  <c r="N1715" i="66"/>
  <c r="K1715" i="66"/>
  <c r="H1715" i="66"/>
  <c r="B1715" i="66"/>
  <c r="A1715" i="66"/>
  <c r="N1714" i="66"/>
  <c r="K1714" i="66"/>
  <c r="H1714" i="66"/>
  <c r="B1714" i="66"/>
  <c r="A1714" i="66"/>
  <c r="N1713" i="66"/>
  <c r="K1713" i="66"/>
  <c r="H1713" i="66"/>
  <c r="B1713" i="66"/>
  <c r="A1713" i="66"/>
  <c r="N1712" i="66"/>
  <c r="K1712" i="66"/>
  <c r="H1712" i="66"/>
  <c r="B1712" i="66"/>
  <c r="A1712" i="66"/>
  <c r="N1711" i="66"/>
  <c r="K1711" i="66"/>
  <c r="H1711" i="66"/>
  <c r="B1711" i="66"/>
  <c r="A1711" i="66"/>
  <c r="N1710" i="66"/>
  <c r="K1710" i="66"/>
  <c r="H1710" i="66"/>
  <c r="B1710" i="66"/>
  <c r="A1710" i="66"/>
  <c r="N1709" i="66"/>
  <c r="K1709" i="66"/>
  <c r="H1709" i="66"/>
  <c r="B1709" i="66"/>
  <c r="A1709" i="66"/>
  <c r="N1708" i="66"/>
  <c r="K1708" i="66"/>
  <c r="H1708" i="66"/>
  <c r="B1708" i="66"/>
  <c r="A1708" i="66"/>
  <c r="N1707" i="66"/>
  <c r="K1707" i="66"/>
  <c r="H1707" i="66"/>
  <c r="B1707" i="66"/>
  <c r="A1707" i="66"/>
  <c r="N1706" i="66"/>
  <c r="K1706" i="66"/>
  <c r="H1706" i="66"/>
  <c r="B1706" i="66"/>
  <c r="A1706" i="66"/>
  <c r="N1705" i="66"/>
  <c r="K1705" i="66"/>
  <c r="H1705" i="66"/>
  <c r="B1705" i="66"/>
  <c r="A1705" i="66"/>
  <c r="N1704" i="66"/>
  <c r="K1704" i="66"/>
  <c r="H1704" i="66"/>
  <c r="B1704" i="66"/>
  <c r="A1704" i="66"/>
  <c r="N1703" i="66"/>
  <c r="K1703" i="66"/>
  <c r="H1703" i="66"/>
  <c r="B1703" i="66"/>
  <c r="A1703" i="66"/>
  <c r="N1702" i="66"/>
  <c r="K1702" i="66"/>
  <c r="H1702" i="66"/>
  <c r="B1702" i="66"/>
  <c r="A1702" i="66"/>
  <c r="N1701" i="66"/>
  <c r="K1701" i="66"/>
  <c r="H1701" i="66"/>
  <c r="B1701" i="66"/>
  <c r="A1701" i="66"/>
  <c r="N1700" i="66"/>
  <c r="K1700" i="66"/>
  <c r="H1700" i="66"/>
  <c r="B1700" i="66"/>
  <c r="A1700" i="66"/>
  <c r="N1699" i="66"/>
  <c r="K1699" i="66"/>
  <c r="H1699" i="66"/>
  <c r="B1699" i="66"/>
  <c r="A1699" i="66"/>
  <c r="N1698" i="66"/>
  <c r="K1698" i="66"/>
  <c r="H1698" i="66"/>
  <c r="B1698" i="66"/>
  <c r="A1698" i="66"/>
  <c r="N1697" i="66"/>
  <c r="K1697" i="66"/>
  <c r="H1697" i="66"/>
  <c r="B1697" i="66"/>
  <c r="A1697" i="66"/>
  <c r="N1696" i="66"/>
  <c r="K1696" i="66"/>
  <c r="H1696" i="66"/>
  <c r="B1696" i="66"/>
  <c r="A1696" i="66"/>
  <c r="N1695" i="66"/>
  <c r="K1695" i="66"/>
  <c r="H1695" i="66"/>
  <c r="B1695" i="66"/>
  <c r="A1695" i="66"/>
  <c r="N1694" i="66"/>
  <c r="K1694" i="66"/>
  <c r="H1694" i="66"/>
  <c r="B1694" i="66"/>
  <c r="A1694" i="66"/>
  <c r="N1693" i="66"/>
  <c r="K1693" i="66"/>
  <c r="H1693" i="66"/>
  <c r="B1693" i="66"/>
  <c r="A1693" i="66"/>
  <c r="N1692" i="66"/>
  <c r="K1692" i="66"/>
  <c r="H1692" i="66"/>
  <c r="B1692" i="66"/>
  <c r="A1692" i="66"/>
  <c r="N1691" i="66"/>
  <c r="K1691" i="66"/>
  <c r="H1691" i="66"/>
  <c r="B1691" i="66"/>
  <c r="A1691" i="66"/>
  <c r="N1690" i="66"/>
  <c r="K1690" i="66"/>
  <c r="H1690" i="66"/>
  <c r="B1690" i="66"/>
  <c r="A1690" i="66"/>
  <c r="N1689" i="66"/>
  <c r="K1689" i="66"/>
  <c r="H1689" i="66"/>
  <c r="B1689" i="66"/>
  <c r="A1689" i="66"/>
  <c r="N1688" i="66"/>
  <c r="K1688" i="66"/>
  <c r="H1688" i="66"/>
  <c r="B1688" i="66"/>
  <c r="A1688" i="66"/>
  <c r="N1687" i="66"/>
  <c r="K1687" i="66"/>
  <c r="H1687" i="66"/>
  <c r="B1687" i="66"/>
  <c r="A1687" i="66"/>
  <c r="N1686" i="66"/>
  <c r="K1686" i="66"/>
  <c r="H1686" i="66"/>
  <c r="B1686" i="66"/>
  <c r="A1686" i="66"/>
  <c r="N1685" i="66"/>
  <c r="K1685" i="66"/>
  <c r="H1685" i="66"/>
  <c r="B1685" i="66"/>
  <c r="A1685" i="66"/>
  <c r="N1684" i="66"/>
  <c r="K1684" i="66"/>
  <c r="H1684" i="66"/>
  <c r="B1684" i="66"/>
  <c r="A1684" i="66"/>
  <c r="N1683" i="66"/>
  <c r="K1683" i="66"/>
  <c r="H1683" i="66"/>
  <c r="B1683" i="66"/>
  <c r="A1683" i="66"/>
  <c r="N1682" i="66"/>
  <c r="K1682" i="66"/>
  <c r="H1682" i="66"/>
  <c r="B1682" i="66"/>
  <c r="A1682" i="66"/>
  <c r="N1681" i="66"/>
  <c r="K1681" i="66"/>
  <c r="H1681" i="66"/>
  <c r="B1681" i="66"/>
  <c r="A1681" i="66"/>
  <c r="N1680" i="66"/>
  <c r="K1680" i="66"/>
  <c r="H1680" i="66"/>
  <c r="B1680" i="66"/>
  <c r="A1680" i="66"/>
  <c r="N1679" i="66"/>
  <c r="K1679" i="66"/>
  <c r="H1679" i="66"/>
  <c r="B1679" i="66"/>
  <c r="A1679" i="66"/>
  <c r="N1678" i="66"/>
  <c r="K1678" i="66"/>
  <c r="H1678" i="66"/>
  <c r="B1678" i="66"/>
  <c r="A1678" i="66"/>
  <c r="N1677" i="66"/>
  <c r="K1677" i="66"/>
  <c r="H1677" i="66"/>
  <c r="B1677" i="66"/>
  <c r="A1677" i="66"/>
  <c r="N1676" i="66"/>
  <c r="K1676" i="66"/>
  <c r="H1676" i="66"/>
  <c r="B1676" i="66"/>
  <c r="A1676" i="66"/>
  <c r="N1675" i="66"/>
  <c r="K1675" i="66"/>
  <c r="H1675" i="66"/>
  <c r="B1675" i="66"/>
  <c r="A1675" i="66"/>
  <c r="N1674" i="66"/>
  <c r="K1674" i="66"/>
  <c r="H1674" i="66"/>
  <c r="B1674" i="66"/>
  <c r="A1674" i="66"/>
  <c r="N1673" i="66"/>
  <c r="K1673" i="66"/>
  <c r="H1673" i="66"/>
  <c r="B1673" i="66"/>
  <c r="A1673" i="66"/>
  <c r="N1672" i="66"/>
  <c r="K1672" i="66"/>
  <c r="H1672" i="66"/>
  <c r="B1672" i="66"/>
  <c r="A1672" i="66"/>
  <c r="N1671" i="66"/>
  <c r="K1671" i="66"/>
  <c r="H1671" i="66"/>
  <c r="B1671" i="66"/>
  <c r="A1671" i="66"/>
  <c r="N1670" i="66"/>
  <c r="K1670" i="66"/>
  <c r="H1670" i="66"/>
  <c r="B1670" i="66"/>
  <c r="A1670" i="66"/>
  <c r="N1669" i="66"/>
  <c r="K1669" i="66"/>
  <c r="H1669" i="66"/>
  <c r="B1669" i="66"/>
  <c r="A1669" i="66"/>
  <c r="N1668" i="66"/>
  <c r="K1668" i="66"/>
  <c r="H1668" i="66"/>
  <c r="B1668" i="66"/>
  <c r="A1668" i="66"/>
  <c r="N1667" i="66"/>
  <c r="K1667" i="66"/>
  <c r="H1667" i="66"/>
  <c r="B1667" i="66"/>
  <c r="A1667" i="66"/>
  <c r="N1666" i="66"/>
  <c r="K1666" i="66"/>
  <c r="H1666" i="66"/>
  <c r="B1666" i="66"/>
  <c r="A1666" i="66"/>
  <c r="N1665" i="66"/>
  <c r="K1665" i="66"/>
  <c r="H1665" i="66"/>
  <c r="B1665" i="66"/>
  <c r="A1665" i="66"/>
  <c r="N1664" i="66"/>
  <c r="K1664" i="66"/>
  <c r="H1664" i="66"/>
  <c r="B1664" i="66"/>
  <c r="A1664" i="66"/>
  <c r="N1663" i="66"/>
  <c r="K1663" i="66"/>
  <c r="H1663" i="66"/>
  <c r="B1663" i="66"/>
  <c r="A1663" i="66"/>
  <c r="N1662" i="66"/>
  <c r="K1662" i="66"/>
  <c r="H1662" i="66"/>
  <c r="B1662" i="66"/>
  <c r="A1662" i="66"/>
  <c r="N1661" i="66"/>
  <c r="K1661" i="66"/>
  <c r="H1661" i="66"/>
  <c r="B1661" i="66"/>
  <c r="A1661" i="66"/>
  <c r="N1660" i="66"/>
  <c r="K1660" i="66"/>
  <c r="H1660" i="66"/>
  <c r="B1660" i="66"/>
  <c r="A1660" i="66"/>
  <c r="N1659" i="66"/>
  <c r="K1659" i="66"/>
  <c r="H1659" i="66"/>
  <c r="B1659" i="66"/>
  <c r="A1659" i="66"/>
  <c r="N1658" i="66"/>
  <c r="K1658" i="66"/>
  <c r="H1658" i="66"/>
  <c r="B1658" i="66"/>
  <c r="A1658" i="66"/>
  <c r="N1657" i="66"/>
  <c r="K1657" i="66"/>
  <c r="H1657" i="66"/>
  <c r="B1657" i="66"/>
  <c r="A1657" i="66"/>
  <c r="N1656" i="66"/>
  <c r="K1656" i="66"/>
  <c r="H1656" i="66"/>
  <c r="B1656" i="66"/>
  <c r="A1656" i="66"/>
  <c r="N1655" i="66"/>
  <c r="K1655" i="66"/>
  <c r="H1655" i="66"/>
  <c r="B1655" i="66"/>
  <c r="A1655" i="66"/>
  <c r="N1654" i="66"/>
  <c r="K1654" i="66"/>
  <c r="H1654" i="66"/>
  <c r="B1654" i="66"/>
  <c r="A1654" i="66"/>
  <c r="N1653" i="66"/>
  <c r="K1653" i="66"/>
  <c r="H1653" i="66"/>
  <c r="B1653" i="66"/>
  <c r="A1653" i="66"/>
  <c r="N1652" i="66"/>
  <c r="K1652" i="66"/>
  <c r="H1652" i="66"/>
  <c r="B1652" i="66"/>
  <c r="A1652" i="66"/>
  <c r="N1651" i="66"/>
  <c r="K1651" i="66"/>
  <c r="H1651" i="66"/>
  <c r="B1651" i="66"/>
  <c r="A1651" i="66"/>
  <c r="N1650" i="66"/>
  <c r="K1650" i="66"/>
  <c r="H1650" i="66"/>
  <c r="B1650" i="66"/>
  <c r="A1650" i="66"/>
  <c r="N1649" i="66"/>
  <c r="K1649" i="66"/>
  <c r="H1649" i="66"/>
  <c r="B1649" i="66"/>
  <c r="A1649" i="66"/>
  <c r="N1648" i="66"/>
  <c r="K1648" i="66"/>
  <c r="H1648" i="66"/>
  <c r="B1648" i="66"/>
  <c r="A1648" i="66"/>
  <c r="N1647" i="66"/>
  <c r="K1647" i="66"/>
  <c r="H1647" i="66"/>
  <c r="B1647" i="66"/>
  <c r="A1647" i="66"/>
  <c r="N1646" i="66"/>
  <c r="K1646" i="66"/>
  <c r="H1646" i="66"/>
  <c r="B1646" i="66"/>
  <c r="A1646" i="66"/>
  <c r="N1645" i="66"/>
  <c r="K1645" i="66"/>
  <c r="H1645" i="66"/>
  <c r="B1645" i="66"/>
  <c r="A1645" i="66"/>
  <c r="N1644" i="66"/>
  <c r="K1644" i="66"/>
  <c r="H1644" i="66"/>
  <c r="B1644" i="66"/>
  <c r="A1644" i="66"/>
  <c r="N1643" i="66"/>
  <c r="K1643" i="66"/>
  <c r="H1643" i="66"/>
  <c r="B1643" i="66"/>
  <c r="A1643" i="66"/>
  <c r="N1642" i="66"/>
  <c r="K1642" i="66"/>
  <c r="H1642" i="66"/>
  <c r="B1642" i="66"/>
  <c r="A1642" i="66"/>
  <c r="N1641" i="66"/>
  <c r="K1641" i="66"/>
  <c r="H1641" i="66"/>
  <c r="B1641" i="66"/>
  <c r="A1641" i="66"/>
  <c r="N1640" i="66"/>
  <c r="K1640" i="66"/>
  <c r="H1640" i="66"/>
  <c r="B1640" i="66"/>
  <c r="A1640" i="66"/>
  <c r="N1639" i="66"/>
  <c r="K1639" i="66"/>
  <c r="H1639" i="66"/>
  <c r="B1639" i="66"/>
  <c r="A1639" i="66"/>
  <c r="N1638" i="66"/>
  <c r="K1638" i="66"/>
  <c r="H1638" i="66"/>
  <c r="B1638" i="66"/>
  <c r="A1638" i="66"/>
  <c r="N1637" i="66"/>
  <c r="K1637" i="66"/>
  <c r="H1637" i="66"/>
  <c r="B1637" i="66"/>
  <c r="A1637" i="66"/>
  <c r="N1636" i="66"/>
  <c r="K1636" i="66"/>
  <c r="H1636" i="66"/>
  <c r="B1636" i="66"/>
  <c r="A1636" i="66"/>
  <c r="N1635" i="66"/>
  <c r="K1635" i="66"/>
  <c r="H1635" i="66"/>
  <c r="B1635" i="66"/>
  <c r="A1635" i="66"/>
  <c r="N1634" i="66"/>
  <c r="K1634" i="66"/>
  <c r="H1634" i="66"/>
  <c r="B1634" i="66"/>
  <c r="A1634" i="66"/>
  <c r="N1633" i="66"/>
  <c r="K1633" i="66"/>
  <c r="H1633" i="66"/>
  <c r="B1633" i="66"/>
  <c r="A1633" i="66"/>
  <c r="N1632" i="66"/>
  <c r="K1632" i="66"/>
  <c r="H1632" i="66"/>
  <c r="B1632" i="66"/>
  <c r="A1632" i="66"/>
  <c r="N1631" i="66"/>
  <c r="K1631" i="66"/>
  <c r="H1631" i="66"/>
  <c r="B1631" i="66"/>
  <c r="A1631" i="66"/>
  <c r="N1630" i="66"/>
  <c r="K1630" i="66"/>
  <c r="H1630" i="66"/>
  <c r="B1630" i="66"/>
  <c r="A1630" i="66"/>
  <c r="N1629" i="66"/>
  <c r="K1629" i="66"/>
  <c r="H1629" i="66"/>
  <c r="B1629" i="66"/>
  <c r="A1629" i="66"/>
  <c r="N1628" i="66"/>
  <c r="K1628" i="66"/>
  <c r="H1628" i="66"/>
  <c r="B1628" i="66"/>
  <c r="A1628" i="66"/>
  <c r="N1627" i="66"/>
  <c r="K1627" i="66"/>
  <c r="H1627" i="66"/>
  <c r="B1627" i="66"/>
  <c r="A1627" i="66"/>
  <c r="N1626" i="66"/>
  <c r="K1626" i="66"/>
  <c r="H1626" i="66"/>
  <c r="B1626" i="66"/>
  <c r="A1626" i="66"/>
  <c r="N1625" i="66"/>
  <c r="K1625" i="66"/>
  <c r="H1625" i="66"/>
  <c r="B1625" i="66"/>
  <c r="A1625" i="66"/>
  <c r="N1624" i="66"/>
  <c r="K1624" i="66"/>
  <c r="H1624" i="66"/>
  <c r="B1624" i="66"/>
  <c r="A1624" i="66"/>
  <c r="N1623" i="66"/>
  <c r="K1623" i="66"/>
  <c r="H1623" i="66"/>
  <c r="B1623" i="66"/>
  <c r="A1623" i="66"/>
  <c r="N1622" i="66"/>
  <c r="K1622" i="66"/>
  <c r="H1622" i="66"/>
  <c r="B1622" i="66"/>
  <c r="A1622" i="66"/>
  <c r="N1621" i="66"/>
  <c r="K1621" i="66"/>
  <c r="H1621" i="66"/>
  <c r="B1621" i="66"/>
  <c r="A1621" i="66"/>
  <c r="N1620" i="66"/>
  <c r="K1620" i="66"/>
  <c r="H1620" i="66"/>
  <c r="B1620" i="66"/>
  <c r="A1620" i="66"/>
  <c r="N1619" i="66"/>
  <c r="K1619" i="66"/>
  <c r="H1619" i="66"/>
  <c r="B1619" i="66"/>
  <c r="A1619" i="66"/>
  <c r="N1618" i="66"/>
  <c r="K1618" i="66"/>
  <c r="H1618" i="66"/>
  <c r="B1618" i="66"/>
  <c r="A1618" i="66"/>
  <c r="N1617" i="66"/>
  <c r="K1617" i="66"/>
  <c r="H1617" i="66"/>
  <c r="B1617" i="66"/>
  <c r="A1617" i="66"/>
  <c r="N1616" i="66"/>
  <c r="K1616" i="66"/>
  <c r="H1616" i="66"/>
  <c r="B1616" i="66"/>
  <c r="A1616" i="66"/>
  <c r="N1615" i="66"/>
  <c r="K1615" i="66"/>
  <c r="H1615" i="66"/>
  <c r="B1615" i="66"/>
  <c r="A1615" i="66"/>
  <c r="N1614" i="66"/>
  <c r="K1614" i="66"/>
  <c r="H1614" i="66"/>
  <c r="B1614" i="66"/>
  <c r="A1614" i="66"/>
  <c r="N1613" i="66"/>
  <c r="K1613" i="66"/>
  <c r="H1613" i="66"/>
  <c r="B1613" i="66"/>
  <c r="A1613" i="66"/>
  <c r="N1612" i="66"/>
  <c r="K1612" i="66"/>
  <c r="H1612" i="66"/>
  <c r="B1612" i="66"/>
  <c r="A1612" i="66"/>
  <c r="N1611" i="66"/>
  <c r="K1611" i="66"/>
  <c r="H1611" i="66"/>
  <c r="B1611" i="66"/>
  <c r="A1611" i="66"/>
  <c r="N1610" i="66"/>
  <c r="K1610" i="66"/>
  <c r="H1610" i="66"/>
  <c r="B1610" i="66"/>
  <c r="A1610" i="66"/>
  <c r="N1609" i="66"/>
  <c r="K1609" i="66"/>
  <c r="H1609" i="66"/>
  <c r="B1609" i="66"/>
  <c r="A1609" i="66"/>
  <c r="N1608" i="66"/>
  <c r="K1608" i="66"/>
  <c r="H1608" i="66"/>
  <c r="B1608" i="66"/>
  <c r="A1608" i="66"/>
  <c r="N1607" i="66"/>
  <c r="K1607" i="66"/>
  <c r="H1607" i="66"/>
  <c r="B1607" i="66"/>
  <c r="A1607" i="66"/>
  <c r="N1606" i="66"/>
  <c r="K1606" i="66"/>
  <c r="H1606" i="66"/>
  <c r="B1606" i="66"/>
  <c r="A1606" i="66"/>
  <c r="N1605" i="66"/>
  <c r="K1605" i="66"/>
  <c r="H1605" i="66"/>
  <c r="B1605" i="66"/>
  <c r="A1605" i="66"/>
  <c r="N1604" i="66"/>
  <c r="K1604" i="66"/>
  <c r="H1604" i="66"/>
  <c r="B1604" i="66"/>
  <c r="A1604" i="66"/>
  <c r="N1603" i="66"/>
  <c r="K1603" i="66"/>
  <c r="H1603" i="66"/>
  <c r="B1603" i="66"/>
  <c r="A1603" i="66"/>
  <c r="N1602" i="66"/>
  <c r="K1602" i="66"/>
  <c r="H1602" i="66"/>
  <c r="B1602" i="66"/>
  <c r="A1602" i="66"/>
  <c r="N1601" i="66"/>
  <c r="K1601" i="66"/>
  <c r="H1601" i="66"/>
  <c r="B1601" i="66"/>
  <c r="A1601" i="66"/>
  <c r="N1600" i="66"/>
  <c r="K1600" i="66"/>
  <c r="H1600" i="66"/>
  <c r="B1600" i="66"/>
  <c r="A1600" i="66"/>
  <c r="N1599" i="66"/>
  <c r="K1599" i="66"/>
  <c r="H1599" i="66"/>
  <c r="B1599" i="66"/>
  <c r="A1599" i="66"/>
  <c r="N1598" i="66"/>
  <c r="K1598" i="66"/>
  <c r="H1598" i="66"/>
  <c r="B1598" i="66"/>
  <c r="A1598" i="66"/>
  <c r="N1597" i="66"/>
  <c r="K1597" i="66"/>
  <c r="H1597" i="66"/>
  <c r="B1597" i="66"/>
  <c r="A1597" i="66"/>
  <c r="N1596" i="66"/>
  <c r="K1596" i="66"/>
  <c r="H1596" i="66"/>
  <c r="B1596" i="66"/>
  <c r="A1596" i="66"/>
  <c r="N1595" i="66"/>
  <c r="K1595" i="66"/>
  <c r="H1595" i="66"/>
  <c r="B1595" i="66"/>
  <c r="A1595" i="66"/>
  <c r="N1594" i="66"/>
  <c r="K1594" i="66"/>
  <c r="H1594" i="66"/>
  <c r="B1594" i="66"/>
  <c r="A1594" i="66"/>
  <c r="N1593" i="66"/>
  <c r="K1593" i="66"/>
  <c r="H1593" i="66"/>
  <c r="B1593" i="66"/>
  <c r="A1593" i="66"/>
  <c r="N1592" i="66"/>
  <c r="K1592" i="66"/>
  <c r="H1592" i="66"/>
  <c r="B1592" i="66"/>
  <c r="A1592" i="66"/>
  <c r="N1591" i="66"/>
  <c r="K1591" i="66"/>
  <c r="H1591" i="66"/>
  <c r="B1591" i="66"/>
  <c r="A1591" i="66"/>
  <c r="N1590" i="66"/>
  <c r="K1590" i="66"/>
  <c r="H1590" i="66"/>
  <c r="B1590" i="66"/>
  <c r="A1590" i="66"/>
  <c r="N1589" i="66"/>
  <c r="K1589" i="66"/>
  <c r="H1589" i="66"/>
  <c r="B1589" i="66"/>
  <c r="A1589" i="66"/>
  <c r="N1588" i="66"/>
  <c r="K1588" i="66"/>
  <c r="H1588" i="66"/>
  <c r="B1588" i="66"/>
  <c r="A1588" i="66"/>
  <c r="N1587" i="66"/>
  <c r="K1587" i="66"/>
  <c r="H1587" i="66"/>
  <c r="B1587" i="66"/>
  <c r="A1587" i="66"/>
  <c r="N1586" i="66"/>
  <c r="K1586" i="66"/>
  <c r="H1586" i="66"/>
  <c r="B1586" i="66"/>
  <c r="A1586" i="66"/>
  <c r="N1585" i="66"/>
  <c r="K1585" i="66"/>
  <c r="H1585" i="66"/>
  <c r="B1585" i="66"/>
  <c r="A1585" i="66"/>
  <c r="N1584" i="66"/>
  <c r="K1584" i="66"/>
  <c r="H1584" i="66"/>
  <c r="B1584" i="66"/>
  <c r="A1584" i="66"/>
  <c r="N1583" i="66"/>
  <c r="K1583" i="66"/>
  <c r="H1583" i="66"/>
  <c r="B1583" i="66"/>
  <c r="A1583" i="66"/>
  <c r="N1582" i="66"/>
  <c r="K1582" i="66"/>
  <c r="H1582" i="66"/>
  <c r="B1582" i="66"/>
  <c r="A1582" i="66"/>
  <c r="N1581" i="66"/>
  <c r="K1581" i="66"/>
  <c r="H1581" i="66"/>
  <c r="B1581" i="66"/>
  <c r="A1581" i="66"/>
  <c r="N1580" i="66"/>
  <c r="K1580" i="66"/>
  <c r="H1580" i="66"/>
  <c r="B1580" i="66"/>
  <c r="A1580" i="66"/>
  <c r="N1579" i="66"/>
  <c r="K1579" i="66"/>
  <c r="H1579" i="66"/>
  <c r="B1579" i="66"/>
  <c r="A1579" i="66"/>
  <c r="N1578" i="66"/>
  <c r="K1578" i="66"/>
  <c r="H1578" i="66"/>
  <c r="B1578" i="66"/>
  <c r="A1578" i="66"/>
  <c r="N1577" i="66"/>
  <c r="K1577" i="66"/>
  <c r="H1577" i="66"/>
  <c r="B1577" i="66"/>
  <c r="A1577" i="66"/>
  <c r="N1576" i="66"/>
  <c r="K1576" i="66"/>
  <c r="H1576" i="66"/>
  <c r="B1576" i="66"/>
  <c r="A1576" i="66"/>
  <c r="N1575" i="66"/>
  <c r="K1575" i="66"/>
  <c r="H1575" i="66"/>
  <c r="B1575" i="66"/>
  <c r="A1575" i="66"/>
  <c r="N1574" i="66"/>
  <c r="K1574" i="66"/>
  <c r="H1574" i="66"/>
  <c r="B1574" i="66"/>
  <c r="A1574" i="66"/>
  <c r="N1573" i="66"/>
  <c r="K1573" i="66"/>
  <c r="H1573" i="66"/>
  <c r="B1573" i="66"/>
  <c r="A1573" i="66"/>
  <c r="N1572" i="66"/>
  <c r="K1572" i="66"/>
  <c r="H1572" i="66"/>
  <c r="B1572" i="66"/>
  <c r="A1572" i="66"/>
  <c r="N1571" i="66"/>
  <c r="K1571" i="66"/>
  <c r="H1571" i="66"/>
  <c r="B1571" i="66"/>
  <c r="A1571" i="66"/>
  <c r="N1570" i="66"/>
  <c r="K1570" i="66"/>
  <c r="H1570" i="66"/>
  <c r="B1570" i="66"/>
  <c r="A1570" i="66"/>
  <c r="N1569" i="66"/>
  <c r="K1569" i="66"/>
  <c r="H1569" i="66"/>
  <c r="B1569" i="66"/>
  <c r="A1569" i="66"/>
  <c r="N1568" i="66"/>
  <c r="K1568" i="66"/>
  <c r="H1568" i="66"/>
  <c r="B1568" i="66"/>
  <c r="A1568" i="66"/>
  <c r="N1567" i="66"/>
  <c r="K1567" i="66"/>
  <c r="H1567" i="66"/>
  <c r="B1567" i="66"/>
  <c r="A1567" i="66"/>
  <c r="N1566" i="66"/>
  <c r="K1566" i="66"/>
  <c r="H1566" i="66"/>
  <c r="B1566" i="66"/>
  <c r="A1566" i="66"/>
  <c r="N1565" i="66"/>
  <c r="K1565" i="66"/>
  <c r="H1565" i="66"/>
  <c r="B1565" i="66"/>
  <c r="A1565" i="66"/>
  <c r="N1564" i="66"/>
  <c r="K1564" i="66"/>
  <c r="H1564" i="66"/>
  <c r="B1564" i="66"/>
  <c r="A1564" i="66"/>
  <c r="N1563" i="66"/>
  <c r="K1563" i="66"/>
  <c r="H1563" i="66"/>
  <c r="B1563" i="66"/>
  <c r="A1563" i="66"/>
  <c r="N1562" i="66"/>
  <c r="K1562" i="66"/>
  <c r="H1562" i="66"/>
  <c r="B1562" i="66"/>
  <c r="A1562" i="66"/>
  <c r="N1561" i="66"/>
  <c r="K1561" i="66"/>
  <c r="H1561" i="66"/>
  <c r="B1561" i="66"/>
  <c r="A1561" i="66"/>
  <c r="N1560" i="66"/>
  <c r="K1560" i="66"/>
  <c r="H1560" i="66"/>
  <c r="B1560" i="66"/>
  <c r="A1560" i="66"/>
  <c r="N1559" i="66"/>
  <c r="K1559" i="66"/>
  <c r="H1559" i="66"/>
  <c r="B1559" i="66"/>
  <c r="A1559" i="66"/>
  <c r="N1558" i="66"/>
  <c r="K1558" i="66"/>
  <c r="H1558" i="66"/>
  <c r="B1558" i="66"/>
  <c r="A1558" i="66"/>
  <c r="N1557" i="66"/>
  <c r="K1557" i="66"/>
  <c r="H1557" i="66"/>
  <c r="B1557" i="66"/>
  <c r="A1557" i="66"/>
  <c r="N1556" i="66"/>
  <c r="K1556" i="66"/>
  <c r="H1556" i="66"/>
  <c r="B1556" i="66"/>
  <c r="A1556" i="66"/>
  <c r="N1555" i="66"/>
  <c r="K1555" i="66"/>
  <c r="H1555" i="66"/>
  <c r="B1555" i="66"/>
  <c r="A1555" i="66"/>
  <c r="N1554" i="66"/>
  <c r="K1554" i="66"/>
  <c r="H1554" i="66"/>
  <c r="B1554" i="66"/>
  <c r="A1554" i="66"/>
  <c r="N1553" i="66"/>
  <c r="K1553" i="66"/>
  <c r="H1553" i="66"/>
  <c r="B1553" i="66"/>
  <c r="A1553" i="66"/>
  <c r="N1552" i="66"/>
  <c r="K1552" i="66"/>
  <c r="H1552" i="66"/>
  <c r="B1552" i="66"/>
  <c r="A1552" i="66"/>
  <c r="N1551" i="66"/>
  <c r="K1551" i="66"/>
  <c r="H1551" i="66"/>
  <c r="B1551" i="66"/>
  <c r="A1551" i="66"/>
  <c r="N1550" i="66"/>
  <c r="K1550" i="66"/>
  <c r="H1550" i="66"/>
  <c r="B1550" i="66"/>
  <c r="A1550" i="66"/>
  <c r="N1549" i="66"/>
  <c r="K1549" i="66"/>
  <c r="H1549" i="66"/>
  <c r="B1549" i="66"/>
  <c r="A1549" i="66"/>
  <c r="N1548" i="66"/>
  <c r="K1548" i="66"/>
  <c r="H1548" i="66"/>
  <c r="B1548" i="66"/>
  <c r="A1548" i="66"/>
  <c r="N1547" i="66"/>
  <c r="K1547" i="66"/>
  <c r="H1547" i="66"/>
  <c r="B1547" i="66"/>
  <c r="A1547" i="66"/>
  <c r="N1546" i="66"/>
  <c r="K1546" i="66"/>
  <c r="H1546" i="66"/>
  <c r="B1546" i="66"/>
  <c r="A1546" i="66"/>
  <c r="N1545" i="66"/>
  <c r="K1545" i="66"/>
  <c r="H1545" i="66"/>
  <c r="B1545" i="66"/>
  <c r="A1545" i="66"/>
  <c r="N1544" i="66"/>
  <c r="K1544" i="66"/>
  <c r="H1544" i="66"/>
  <c r="B1544" i="66"/>
  <c r="A1544" i="66"/>
  <c r="N1543" i="66"/>
  <c r="K1543" i="66"/>
  <c r="H1543" i="66"/>
  <c r="B1543" i="66"/>
  <c r="A1543" i="66"/>
  <c r="N1542" i="66"/>
  <c r="K1542" i="66"/>
  <c r="H1542" i="66"/>
  <c r="B1542" i="66"/>
  <c r="A1542" i="66"/>
  <c r="N1541" i="66"/>
  <c r="K1541" i="66"/>
  <c r="H1541" i="66"/>
  <c r="B1541" i="66"/>
  <c r="A1541" i="66"/>
  <c r="N1540" i="66"/>
  <c r="K1540" i="66"/>
  <c r="H1540" i="66"/>
  <c r="B1540" i="66"/>
  <c r="A1540" i="66"/>
  <c r="N1539" i="66"/>
  <c r="K1539" i="66"/>
  <c r="H1539" i="66"/>
  <c r="B1539" i="66"/>
  <c r="A1539" i="66"/>
  <c r="N1538" i="66"/>
  <c r="K1538" i="66"/>
  <c r="H1538" i="66"/>
  <c r="B1538" i="66"/>
  <c r="A1538" i="66"/>
  <c r="N1537" i="66"/>
  <c r="K1537" i="66"/>
  <c r="H1537" i="66"/>
  <c r="B1537" i="66"/>
  <c r="A1537" i="66"/>
  <c r="N1536" i="66"/>
  <c r="K1536" i="66"/>
  <c r="H1536" i="66"/>
  <c r="B1536" i="66"/>
  <c r="A1536" i="66"/>
  <c r="N1535" i="66"/>
  <c r="K1535" i="66"/>
  <c r="H1535" i="66"/>
  <c r="B1535" i="66"/>
  <c r="A1535" i="66"/>
  <c r="N1534" i="66"/>
  <c r="K1534" i="66"/>
  <c r="H1534" i="66"/>
  <c r="B1534" i="66"/>
  <c r="A1534" i="66"/>
  <c r="N1533" i="66"/>
  <c r="K1533" i="66"/>
  <c r="H1533" i="66"/>
  <c r="B1533" i="66"/>
  <c r="A1533" i="66"/>
  <c r="N1532" i="66"/>
  <c r="K1532" i="66"/>
  <c r="H1532" i="66"/>
  <c r="B1532" i="66"/>
  <c r="A1532" i="66"/>
  <c r="N1531" i="66"/>
  <c r="K1531" i="66"/>
  <c r="H1531" i="66"/>
  <c r="B1531" i="66"/>
  <c r="A1531" i="66"/>
  <c r="N1530" i="66"/>
  <c r="K1530" i="66"/>
  <c r="H1530" i="66"/>
  <c r="B1530" i="66"/>
  <c r="A1530" i="66"/>
  <c r="N1529" i="66"/>
  <c r="K1529" i="66"/>
  <c r="H1529" i="66"/>
  <c r="B1529" i="66"/>
  <c r="A1529" i="66"/>
  <c r="N1528" i="66"/>
  <c r="K1528" i="66"/>
  <c r="H1528" i="66"/>
  <c r="B1528" i="66"/>
  <c r="A1528" i="66"/>
  <c r="N1527" i="66"/>
  <c r="K1527" i="66"/>
  <c r="H1527" i="66"/>
  <c r="B1527" i="66"/>
  <c r="A1527" i="66"/>
  <c r="N1526" i="66"/>
  <c r="K1526" i="66"/>
  <c r="H1526" i="66"/>
  <c r="B1526" i="66"/>
  <c r="A1526" i="66"/>
  <c r="N1525" i="66"/>
  <c r="K1525" i="66"/>
  <c r="H1525" i="66"/>
  <c r="B1525" i="66"/>
  <c r="A1525" i="66"/>
  <c r="N1524" i="66"/>
  <c r="K1524" i="66"/>
  <c r="H1524" i="66"/>
  <c r="B1524" i="66"/>
  <c r="A1524" i="66"/>
  <c r="N1523" i="66"/>
  <c r="K1523" i="66"/>
  <c r="H1523" i="66"/>
  <c r="B1523" i="66"/>
  <c r="A1523" i="66"/>
  <c r="N1522" i="66"/>
  <c r="K1522" i="66"/>
  <c r="H1522" i="66"/>
  <c r="B1522" i="66"/>
  <c r="A1522" i="66"/>
  <c r="N1521" i="66"/>
  <c r="K1521" i="66"/>
  <c r="H1521" i="66"/>
  <c r="B1521" i="66"/>
  <c r="A1521" i="66"/>
  <c r="N1520" i="66"/>
  <c r="K1520" i="66"/>
  <c r="H1520" i="66"/>
  <c r="B1520" i="66"/>
  <c r="A1520" i="66"/>
  <c r="N1519" i="66"/>
  <c r="K1519" i="66"/>
  <c r="H1519" i="66"/>
  <c r="B1519" i="66"/>
  <c r="A1519" i="66"/>
  <c r="N1518" i="66"/>
  <c r="K1518" i="66"/>
  <c r="H1518" i="66"/>
  <c r="B1518" i="66"/>
  <c r="A1518" i="66"/>
  <c r="N1517" i="66"/>
  <c r="K1517" i="66"/>
  <c r="H1517" i="66"/>
  <c r="B1517" i="66"/>
  <c r="A1517" i="66"/>
  <c r="N1516" i="66"/>
  <c r="K1516" i="66"/>
  <c r="H1516" i="66"/>
  <c r="B1516" i="66"/>
  <c r="A1516" i="66"/>
  <c r="N1515" i="66"/>
  <c r="K1515" i="66"/>
  <c r="H1515" i="66"/>
  <c r="B1515" i="66"/>
  <c r="A1515" i="66"/>
  <c r="N1514" i="66"/>
  <c r="K1514" i="66"/>
  <c r="H1514" i="66"/>
  <c r="B1514" i="66"/>
  <c r="A1514" i="66"/>
  <c r="N1513" i="66"/>
  <c r="K1513" i="66"/>
  <c r="H1513" i="66"/>
  <c r="B1513" i="66"/>
  <c r="A1513" i="66"/>
  <c r="N1512" i="66"/>
  <c r="K1512" i="66"/>
  <c r="H1512" i="66"/>
  <c r="B1512" i="66"/>
  <c r="A1512" i="66"/>
  <c r="N1511" i="66"/>
  <c r="K1511" i="66"/>
  <c r="H1511" i="66"/>
  <c r="B1511" i="66"/>
  <c r="A1511" i="66"/>
  <c r="N1510" i="66"/>
  <c r="K1510" i="66"/>
  <c r="H1510" i="66"/>
  <c r="B1510" i="66"/>
  <c r="A1510" i="66"/>
  <c r="N1509" i="66"/>
  <c r="K1509" i="66"/>
  <c r="H1509" i="66"/>
  <c r="B1509" i="66"/>
  <c r="A1509" i="66"/>
  <c r="N1508" i="66"/>
  <c r="K1508" i="66"/>
  <c r="H1508" i="66"/>
  <c r="B1508" i="66"/>
  <c r="A1508" i="66"/>
  <c r="N1507" i="66"/>
  <c r="K1507" i="66"/>
  <c r="H1507" i="66"/>
  <c r="B1507" i="66"/>
  <c r="A1507" i="66"/>
  <c r="N1506" i="66"/>
  <c r="K1506" i="66"/>
  <c r="H1506" i="66"/>
  <c r="B1506" i="66"/>
  <c r="A1506" i="66"/>
  <c r="N1505" i="66"/>
  <c r="K1505" i="66"/>
  <c r="H1505" i="66"/>
  <c r="B1505" i="66"/>
  <c r="A1505" i="66"/>
  <c r="N1504" i="66"/>
  <c r="K1504" i="66"/>
  <c r="H1504" i="66"/>
  <c r="B1504" i="66"/>
  <c r="A1504" i="66"/>
  <c r="N1503" i="66"/>
  <c r="K1503" i="66"/>
  <c r="H1503" i="66"/>
  <c r="B1503" i="66"/>
  <c r="A1503" i="66"/>
  <c r="N1502" i="66"/>
  <c r="K1502" i="66"/>
  <c r="H1502" i="66"/>
  <c r="B1502" i="66"/>
  <c r="A1502" i="66"/>
  <c r="N1501" i="66"/>
  <c r="K1501" i="66"/>
  <c r="H1501" i="66"/>
  <c r="B1501" i="66"/>
  <c r="A1501" i="66"/>
  <c r="N1500" i="66"/>
  <c r="K1500" i="66"/>
  <c r="H1500" i="66"/>
  <c r="B1500" i="66"/>
  <c r="A1500" i="66"/>
  <c r="N1499" i="66"/>
  <c r="K1499" i="66"/>
  <c r="H1499" i="66"/>
  <c r="B1499" i="66"/>
  <c r="A1499" i="66"/>
  <c r="N1498" i="66"/>
  <c r="K1498" i="66"/>
  <c r="H1498" i="66"/>
  <c r="B1498" i="66"/>
  <c r="A1498" i="66"/>
  <c r="N1497" i="66"/>
  <c r="K1497" i="66"/>
  <c r="H1497" i="66"/>
  <c r="B1497" i="66"/>
  <c r="A1497" i="66"/>
  <c r="N1496" i="66"/>
  <c r="K1496" i="66"/>
  <c r="H1496" i="66"/>
  <c r="B1496" i="66"/>
  <c r="A1496" i="66"/>
  <c r="N1495" i="66"/>
  <c r="K1495" i="66"/>
  <c r="H1495" i="66"/>
  <c r="B1495" i="66"/>
  <c r="A1495" i="66"/>
  <c r="N1494" i="66"/>
  <c r="K1494" i="66"/>
  <c r="H1494" i="66"/>
  <c r="B1494" i="66"/>
  <c r="A1494" i="66"/>
  <c r="N1493" i="66"/>
  <c r="K1493" i="66"/>
  <c r="H1493" i="66"/>
  <c r="B1493" i="66"/>
  <c r="A1493" i="66"/>
  <c r="N1492" i="66"/>
  <c r="K1492" i="66"/>
  <c r="H1492" i="66"/>
  <c r="B1492" i="66"/>
  <c r="A1492" i="66"/>
  <c r="N1491" i="66"/>
  <c r="K1491" i="66"/>
  <c r="H1491" i="66"/>
  <c r="B1491" i="66"/>
  <c r="A1491" i="66"/>
  <c r="N1490" i="66"/>
  <c r="K1490" i="66"/>
  <c r="H1490" i="66"/>
  <c r="B1490" i="66"/>
  <c r="A1490" i="66"/>
  <c r="N1489" i="66"/>
  <c r="K1489" i="66"/>
  <c r="H1489" i="66"/>
  <c r="B1489" i="66"/>
  <c r="A1489" i="66"/>
  <c r="N1488" i="66"/>
  <c r="K1488" i="66"/>
  <c r="H1488" i="66"/>
  <c r="B1488" i="66"/>
  <c r="A1488" i="66"/>
  <c r="N1487" i="66"/>
  <c r="K1487" i="66"/>
  <c r="H1487" i="66"/>
  <c r="B1487" i="66"/>
  <c r="A1487" i="66"/>
  <c r="N1486" i="66"/>
  <c r="K1486" i="66"/>
  <c r="H1486" i="66"/>
  <c r="B1486" i="66"/>
  <c r="A1486" i="66"/>
  <c r="N1485" i="66"/>
  <c r="K1485" i="66"/>
  <c r="H1485" i="66"/>
  <c r="B1485" i="66"/>
  <c r="A1485" i="66"/>
  <c r="N1484" i="66"/>
  <c r="K1484" i="66"/>
  <c r="H1484" i="66"/>
  <c r="B1484" i="66"/>
  <c r="A1484" i="66"/>
  <c r="N1483" i="66"/>
  <c r="K1483" i="66"/>
  <c r="H1483" i="66"/>
  <c r="B1483" i="66"/>
  <c r="A1483" i="66"/>
  <c r="N1482" i="66"/>
  <c r="K1482" i="66"/>
  <c r="H1482" i="66"/>
  <c r="B1482" i="66"/>
  <c r="A1482" i="66"/>
  <c r="N1481" i="66"/>
  <c r="K1481" i="66"/>
  <c r="H1481" i="66"/>
  <c r="B1481" i="66"/>
  <c r="A1481" i="66"/>
  <c r="N1480" i="66"/>
  <c r="K1480" i="66"/>
  <c r="H1480" i="66"/>
  <c r="B1480" i="66"/>
  <c r="A1480" i="66"/>
  <c r="N1479" i="66"/>
  <c r="K1479" i="66"/>
  <c r="H1479" i="66"/>
  <c r="B1479" i="66"/>
  <c r="A1479" i="66"/>
  <c r="N1478" i="66"/>
  <c r="K1478" i="66"/>
  <c r="H1478" i="66"/>
  <c r="B1478" i="66"/>
  <c r="A1478" i="66"/>
  <c r="N1477" i="66"/>
  <c r="K1477" i="66"/>
  <c r="H1477" i="66"/>
  <c r="B1477" i="66"/>
  <c r="A1477" i="66"/>
  <c r="N1476" i="66"/>
  <c r="K1476" i="66"/>
  <c r="H1476" i="66"/>
  <c r="B1476" i="66"/>
  <c r="A1476" i="66"/>
  <c r="N1475" i="66"/>
  <c r="K1475" i="66"/>
  <c r="H1475" i="66"/>
  <c r="B1475" i="66"/>
  <c r="A1475" i="66"/>
  <c r="N1474" i="66"/>
  <c r="K1474" i="66"/>
  <c r="H1474" i="66"/>
  <c r="B1474" i="66"/>
  <c r="A1474" i="66"/>
  <c r="N1473" i="66"/>
  <c r="K1473" i="66"/>
  <c r="H1473" i="66"/>
  <c r="B1473" i="66"/>
  <c r="A1473" i="66"/>
  <c r="N1472" i="66"/>
  <c r="K1472" i="66"/>
  <c r="H1472" i="66"/>
  <c r="B1472" i="66"/>
  <c r="A1472" i="66"/>
  <c r="N1471" i="66"/>
  <c r="K1471" i="66"/>
  <c r="H1471" i="66"/>
  <c r="B1471" i="66"/>
  <c r="A1471" i="66"/>
  <c r="N1470" i="66"/>
  <c r="K1470" i="66"/>
  <c r="H1470" i="66"/>
  <c r="B1470" i="66"/>
  <c r="A1470" i="66"/>
  <c r="N1469" i="66"/>
  <c r="K1469" i="66"/>
  <c r="H1469" i="66"/>
  <c r="B1469" i="66"/>
  <c r="A1469" i="66"/>
  <c r="N1468" i="66"/>
  <c r="K1468" i="66"/>
  <c r="H1468" i="66"/>
  <c r="B1468" i="66"/>
  <c r="A1468" i="66"/>
  <c r="N1467" i="66"/>
  <c r="K1467" i="66"/>
  <c r="H1467" i="66"/>
  <c r="B1467" i="66"/>
  <c r="A1467" i="66"/>
  <c r="N1466" i="66"/>
  <c r="K1466" i="66"/>
  <c r="H1466" i="66"/>
  <c r="B1466" i="66"/>
  <c r="A1466" i="66"/>
  <c r="N1465" i="66"/>
  <c r="K1465" i="66"/>
  <c r="H1465" i="66"/>
  <c r="B1465" i="66"/>
  <c r="A1465" i="66"/>
  <c r="N1464" i="66"/>
  <c r="K1464" i="66"/>
  <c r="H1464" i="66"/>
  <c r="B1464" i="66"/>
  <c r="A1464" i="66"/>
  <c r="N1463" i="66"/>
  <c r="K1463" i="66"/>
  <c r="H1463" i="66"/>
  <c r="B1463" i="66"/>
  <c r="A1463" i="66"/>
  <c r="N1462" i="66"/>
  <c r="K1462" i="66"/>
  <c r="H1462" i="66"/>
  <c r="B1462" i="66"/>
  <c r="A1462" i="66"/>
  <c r="N1461" i="66"/>
  <c r="K1461" i="66"/>
  <c r="H1461" i="66"/>
  <c r="B1461" i="66"/>
  <c r="A1461" i="66"/>
  <c r="N1460" i="66"/>
  <c r="K1460" i="66"/>
  <c r="H1460" i="66"/>
  <c r="B1460" i="66"/>
  <c r="A1460" i="66"/>
  <c r="N1459" i="66"/>
  <c r="K1459" i="66"/>
  <c r="H1459" i="66"/>
  <c r="B1459" i="66"/>
  <c r="A1459" i="66"/>
  <c r="N1458" i="66"/>
  <c r="K1458" i="66"/>
  <c r="H1458" i="66"/>
  <c r="B1458" i="66"/>
  <c r="A1458" i="66"/>
  <c r="N1457" i="66"/>
  <c r="K1457" i="66"/>
  <c r="H1457" i="66"/>
  <c r="B1457" i="66"/>
  <c r="A1457" i="66"/>
  <c r="N1456" i="66"/>
  <c r="K1456" i="66"/>
  <c r="H1456" i="66"/>
  <c r="B1456" i="66"/>
  <c r="A1456" i="66"/>
  <c r="N1455" i="66"/>
  <c r="K1455" i="66"/>
  <c r="H1455" i="66"/>
  <c r="B1455" i="66"/>
  <c r="A1455" i="66"/>
  <c r="N1454" i="66"/>
  <c r="K1454" i="66"/>
  <c r="H1454" i="66"/>
  <c r="B1454" i="66"/>
  <c r="A1454" i="66"/>
  <c r="N1453" i="66"/>
  <c r="K1453" i="66"/>
  <c r="H1453" i="66"/>
  <c r="B1453" i="66"/>
  <c r="A1453" i="66"/>
  <c r="N1452" i="66"/>
  <c r="K1452" i="66"/>
  <c r="H1452" i="66"/>
  <c r="B1452" i="66"/>
  <c r="A1452" i="66"/>
  <c r="N1451" i="66"/>
  <c r="K1451" i="66"/>
  <c r="H1451" i="66"/>
  <c r="B1451" i="66"/>
  <c r="A1451" i="66"/>
  <c r="N1450" i="66"/>
  <c r="K1450" i="66"/>
  <c r="H1450" i="66"/>
  <c r="B1450" i="66"/>
  <c r="A1450" i="66"/>
  <c r="N1449" i="66"/>
  <c r="K1449" i="66"/>
  <c r="H1449" i="66"/>
  <c r="B1449" i="66"/>
  <c r="A1449" i="66"/>
  <c r="N1448" i="66"/>
  <c r="K1448" i="66"/>
  <c r="H1448" i="66"/>
  <c r="B1448" i="66"/>
  <c r="A1448" i="66"/>
  <c r="N1447" i="66"/>
  <c r="K1447" i="66"/>
  <c r="H1447" i="66"/>
  <c r="B1447" i="66"/>
  <c r="A1447" i="66"/>
  <c r="N1446" i="66"/>
  <c r="K1446" i="66"/>
  <c r="H1446" i="66"/>
  <c r="B1446" i="66"/>
  <c r="A1446" i="66"/>
  <c r="N1445" i="66"/>
  <c r="K1445" i="66"/>
  <c r="H1445" i="66"/>
  <c r="B1445" i="66"/>
  <c r="A1445" i="66"/>
  <c r="N1444" i="66"/>
  <c r="K1444" i="66"/>
  <c r="H1444" i="66"/>
  <c r="B1444" i="66"/>
  <c r="A1444" i="66"/>
  <c r="N1443" i="66"/>
  <c r="K1443" i="66"/>
  <c r="H1443" i="66"/>
  <c r="B1443" i="66"/>
  <c r="A1443" i="66"/>
  <c r="N1442" i="66"/>
  <c r="K1442" i="66"/>
  <c r="H1442" i="66"/>
  <c r="B1442" i="66"/>
  <c r="A1442" i="66"/>
  <c r="N1441" i="66"/>
  <c r="K1441" i="66"/>
  <c r="H1441" i="66"/>
  <c r="B1441" i="66"/>
  <c r="A1441" i="66"/>
  <c r="N1440" i="66"/>
  <c r="K1440" i="66"/>
  <c r="H1440" i="66"/>
  <c r="B1440" i="66"/>
  <c r="A1440" i="66"/>
  <c r="N1439" i="66"/>
  <c r="K1439" i="66"/>
  <c r="H1439" i="66"/>
  <c r="B1439" i="66"/>
  <c r="A1439" i="66"/>
  <c r="N1438" i="66"/>
  <c r="K1438" i="66"/>
  <c r="H1438" i="66"/>
  <c r="B1438" i="66"/>
  <c r="A1438" i="66"/>
  <c r="N1437" i="66"/>
  <c r="K1437" i="66"/>
  <c r="H1437" i="66"/>
  <c r="B1437" i="66"/>
  <c r="A1437" i="66"/>
  <c r="N1436" i="66"/>
  <c r="K1436" i="66"/>
  <c r="H1436" i="66"/>
  <c r="B1436" i="66"/>
  <c r="A1436" i="66"/>
  <c r="N1435" i="66"/>
  <c r="K1435" i="66"/>
  <c r="H1435" i="66"/>
  <c r="B1435" i="66"/>
  <c r="A1435" i="66"/>
  <c r="N1434" i="66"/>
  <c r="K1434" i="66"/>
  <c r="H1434" i="66"/>
  <c r="B1434" i="66"/>
  <c r="A1434" i="66"/>
  <c r="N1433" i="66"/>
  <c r="K1433" i="66"/>
  <c r="H1433" i="66"/>
  <c r="B1433" i="66"/>
  <c r="A1433" i="66"/>
  <c r="N1432" i="66"/>
  <c r="K1432" i="66"/>
  <c r="H1432" i="66"/>
  <c r="B1432" i="66"/>
  <c r="A1432" i="66"/>
  <c r="N1431" i="66"/>
  <c r="K1431" i="66"/>
  <c r="H1431" i="66"/>
  <c r="B1431" i="66"/>
  <c r="A1431" i="66"/>
  <c r="N1430" i="66"/>
  <c r="K1430" i="66"/>
  <c r="H1430" i="66"/>
  <c r="B1430" i="66"/>
  <c r="A1430" i="66"/>
  <c r="N1429" i="66"/>
  <c r="K1429" i="66"/>
  <c r="H1429" i="66"/>
  <c r="B1429" i="66"/>
  <c r="A1429" i="66"/>
  <c r="N1428" i="66"/>
  <c r="K1428" i="66"/>
  <c r="H1428" i="66"/>
  <c r="B1428" i="66"/>
  <c r="A1428" i="66"/>
  <c r="N1427" i="66"/>
  <c r="K1427" i="66"/>
  <c r="H1427" i="66"/>
  <c r="B1427" i="66"/>
  <c r="A1427" i="66"/>
  <c r="N1426" i="66"/>
  <c r="K1426" i="66"/>
  <c r="H1426" i="66"/>
  <c r="B1426" i="66"/>
  <c r="A1426" i="66"/>
  <c r="N1425" i="66"/>
  <c r="K1425" i="66"/>
  <c r="H1425" i="66"/>
  <c r="B1425" i="66"/>
  <c r="A1425" i="66"/>
  <c r="N1424" i="66"/>
  <c r="K1424" i="66"/>
  <c r="H1424" i="66"/>
  <c r="B1424" i="66"/>
  <c r="A1424" i="66"/>
  <c r="N1423" i="66"/>
  <c r="K1423" i="66"/>
  <c r="H1423" i="66"/>
  <c r="B1423" i="66"/>
  <c r="A1423" i="66"/>
  <c r="N1422" i="66"/>
  <c r="K1422" i="66"/>
  <c r="H1422" i="66"/>
  <c r="B1422" i="66"/>
  <c r="A1422" i="66"/>
  <c r="N1421" i="66"/>
  <c r="K1421" i="66"/>
  <c r="H1421" i="66"/>
  <c r="B1421" i="66"/>
  <c r="A1421" i="66"/>
  <c r="N1420" i="66"/>
  <c r="K1420" i="66"/>
  <c r="H1420" i="66"/>
  <c r="B1420" i="66"/>
  <c r="A1420" i="66"/>
  <c r="N1419" i="66"/>
  <c r="K1419" i="66"/>
  <c r="H1419" i="66"/>
  <c r="B1419" i="66"/>
  <c r="A1419" i="66"/>
  <c r="N1418" i="66"/>
  <c r="K1418" i="66"/>
  <c r="H1418" i="66"/>
  <c r="B1418" i="66"/>
  <c r="A1418" i="66"/>
  <c r="N1417" i="66"/>
  <c r="K1417" i="66"/>
  <c r="H1417" i="66"/>
  <c r="B1417" i="66"/>
  <c r="A1417" i="66"/>
  <c r="N1416" i="66"/>
  <c r="K1416" i="66"/>
  <c r="H1416" i="66"/>
  <c r="B1416" i="66"/>
  <c r="A1416" i="66"/>
  <c r="N1415" i="66"/>
  <c r="K1415" i="66"/>
  <c r="H1415" i="66"/>
  <c r="B1415" i="66"/>
  <c r="A1415" i="66"/>
  <c r="N1414" i="66"/>
  <c r="K1414" i="66"/>
  <c r="H1414" i="66"/>
  <c r="B1414" i="66"/>
  <c r="A1414" i="66"/>
  <c r="N1413" i="66"/>
  <c r="K1413" i="66"/>
  <c r="H1413" i="66"/>
  <c r="B1413" i="66"/>
  <c r="A1413" i="66"/>
  <c r="N1412" i="66"/>
  <c r="K1412" i="66"/>
  <c r="H1412" i="66"/>
  <c r="B1412" i="66"/>
  <c r="A1412" i="66"/>
  <c r="N1411" i="66"/>
  <c r="K1411" i="66"/>
  <c r="H1411" i="66"/>
  <c r="B1411" i="66"/>
  <c r="A1411" i="66"/>
  <c r="N1410" i="66"/>
  <c r="K1410" i="66"/>
  <c r="H1410" i="66"/>
  <c r="B1410" i="66"/>
  <c r="A1410" i="66"/>
  <c r="N1409" i="66"/>
  <c r="K1409" i="66"/>
  <c r="H1409" i="66"/>
  <c r="B1409" i="66"/>
  <c r="A1409" i="66"/>
  <c r="N1408" i="66"/>
  <c r="K1408" i="66"/>
  <c r="H1408" i="66"/>
  <c r="B1408" i="66"/>
  <c r="A1408" i="66"/>
  <c r="N1407" i="66"/>
  <c r="K1407" i="66"/>
  <c r="H1407" i="66"/>
  <c r="B1407" i="66"/>
  <c r="A1407" i="66"/>
  <c r="N1406" i="66"/>
  <c r="K1406" i="66"/>
  <c r="H1406" i="66"/>
  <c r="B1406" i="66"/>
  <c r="A1406" i="66"/>
  <c r="N1405" i="66"/>
  <c r="K1405" i="66"/>
  <c r="H1405" i="66"/>
  <c r="B1405" i="66"/>
  <c r="A1405" i="66"/>
  <c r="N1404" i="66"/>
  <c r="K1404" i="66"/>
  <c r="H1404" i="66"/>
  <c r="B1404" i="66"/>
  <c r="A1404" i="66"/>
  <c r="N1403" i="66"/>
  <c r="K1403" i="66"/>
  <c r="H1403" i="66"/>
  <c r="B1403" i="66"/>
  <c r="A1403" i="66"/>
  <c r="N1402" i="66"/>
  <c r="K1402" i="66"/>
  <c r="H1402" i="66"/>
  <c r="B1402" i="66"/>
  <c r="A1402" i="66"/>
  <c r="N1401" i="66"/>
  <c r="K1401" i="66"/>
  <c r="H1401" i="66"/>
  <c r="B1401" i="66"/>
  <c r="A1401" i="66"/>
  <c r="N1400" i="66"/>
  <c r="K1400" i="66"/>
  <c r="H1400" i="66"/>
  <c r="B1400" i="66"/>
  <c r="A1400" i="66"/>
  <c r="N1399" i="66"/>
  <c r="K1399" i="66"/>
  <c r="H1399" i="66"/>
  <c r="B1399" i="66"/>
  <c r="A1399" i="66"/>
  <c r="N1398" i="66"/>
  <c r="K1398" i="66"/>
  <c r="H1398" i="66"/>
  <c r="B1398" i="66"/>
  <c r="A1398" i="66"/>
  <c r="N1397" i="66"/>
  <c r="K1397" i="66"/>
  <c r="H1397" i="66"/>
  <c r="B1397" i="66"/>
  <c r="A1397" i="66"/>
  <c r="N1396" i="66"/>
  <c r="K1396" i="66"/>
  <c r="H1396" i="66"/>
  <c r="B1396" i="66"/>
  <c r="A1396" i="66"/>
  <c r="N1395" i="66"/>
  <c r="K1395" i="66"/>
  <c r="H1395" i="66"/>
  <c r="B1395" i="66"/>
  <c r="A1395" i="66"/>
  <c r="N1394" i="66"/>
  <c r="K1394" i="66"/>
  <c r="H1394" i="66"/>
  <c r="B1394" i="66"/>
  <c r="A1394" i="66"/>
  <c r="N1393" i="66"/>
  <c r="K1393" i="66"/>
  <c r="H1393" i="66"/>
  <c r="B1393" i="66"/>
  <c r="A1393" i="66"/>
  <c r="N1392" i="66"/>
  <c r="K1392" i="66"/>
  <c r="H1392" i="66"/>
  <c r="B1392" i="66"/>
  <c r="A1392" i="66"/>
  <c r="N1391" i="66"/>
  <c r="K1391" i="66"/>
  <c r="H1391" i="66"/>
  <c r="B1391" i="66"/>
  <c r="A1391" i="66"/>
  <c r="N1390" i="66"/>
  <c r="K1390" i="66"/>
  <c r="H1390" i="66"/>
  <c r="B1390" i="66"/>
  <c r="A1390" i="66"/>
  <c r="N1389" i="66"/>
  <c r="K1389" i="66"/>
  <c r="H1389" i="66"/>
  <c r="B1389" i="66"/>
  <c r="A1389" i="66"/>
  <c r="N1388" i="66"/>
  <c r="K1388" i="66"/>
  <c r="H1388" i="66"/>
  <c r="B1388" i="66"/>
  <c r="A1388" i="66"/>
  <c r="N1387" i="66"/>
  <c r="K1387" i="66"/>
  <c r="H1387" i="66"/>
  <c r="B1387" i="66"/>
  <c r="A1387" i="66"/>
  <c r="N1386" i="66"/>
  <c r="K1386" i="66"/>
  <c r="H1386" i="66"/>
  <c r="B1386" i="66"/>
  <c r="A1386" i="66"/>
  <c r="N1385" i="66"/>
  <c r="K1385" i="66"/>
  <c r="H1385" i="66"/>
  <c r="B1385" i="66"/>
  <c r="A1385" i="66"/>
  <c r="N1384" i="66"/>
  <c r="K1384" i="66"/>
  <c r="H1384" i="66"/>
  <c r="B1384" i="66"/>
  <c r="A1384" i="66"/>
  <c r="N1383" i="66"/>
  <c r="K1383" i="66"/>
  <c r="H1383" i="66"/>
  <c r="B1383" i="66"/>
  <c r="A1383" i="66"/>
  <c r="N1382" i="66"/>
  <c r="K1382" i="66"/>
  <c r="H1382" i="66"/>
  <c r="B1382" i="66"/>
  <c r="A1382" i="66"/>
  <c r="N1381" i="66"/>
  <c r="K1381" i="66"/>
  <c r="H1381" i="66"/>
  <c r="B1381" i="66"/>
  <c r="A1381" i="66"/>
  <c r="N1380" i="66"/>
  <c r="K1380" i="66"/>
  <c r="H1380" i="66"/>
  <c r="B1380" i="66"/>
  <c r="A1380" i="66"/>
  <c r="N1379" i="66"/>
  <c r="K1379" i="66"/>
  <c r="H1379" i="66"/>
  <c r="B1379" i="66"/>
  <c r="A1379" i="66"/>
  <c r="N1378" i="66"/>
  <c r="K1378" i="66"/>
  <c r="H1378" i="66"/>
  <c r="B1378" i="66"/>
  <c r="A1378" i="66"/>
  <c r="N1377" i="66"/>
  <c r="K1377" i="66"/>
  <c r="H1377" i="66"/>
  <c r="B1377" i="66"/>
  <c r="A1377" i="66"/>
  <c r="N1376" i="66"/>
  <c r="K1376" i="66"/>
  <c r="H1376" i="66"/>
  <c r="B1376" i="66"/>
  <c r="A1376" i="66"/>
  <c r="N1375" i="66"/>
  <c r="K1375" i="66"/>
  <c r="H1375" i="66"/>
  <c r="B1375" i="66"/>
  <c r="A1375" i="66"/>
  <c r="N1374" i="66"/>
  <c r="K1374" i="66"/>
  <c r="H1374" i="66"/>
  <c r="B1374" i="66"/>
  <c r="A1374" i="66"/>
  <c r="N1373" i="66"/>
  <c r="K1373" i="66"/>
  <c r="H1373" i="66"/>
  <c r="B1373" i="66"/>
  <c r="A1373" i="66"/>
  <c r="N1372" i="66"/>
  <c r="K1372" i="66"/>
  <c r="H1372" i="66"/>
  <c r="B1372" i="66"/>
  <c r="A1372" i="66"/>
  <c r="N1371" i="66"/>
  <c r="K1371" i="66"/>
  <c r="H1371" i="66"/>
  <c r="B1371" i="66"/>
  <c r="A1371" i="66"/>
  <c r="N1370" i="66"/>
  <c r="K1370" i="66"/>
  <c r="H1370" i="66"/>
  <c r="B1370" i="66"/>
  <c r="A1370" i="66"/>
  <c r="N1369" i="66"/>
  <c r="K1369" i="66"/>
  <c r="H1369" i="66"/>
  <c r="B1369" i="66"/>
  <c r="A1369" i="66"/>
  <c r="N1368" i="66"/>
  <c r="K1368" i="66"/>
  <c r="H1368" i="66"/>
  <c r="B1368" i="66"/>
  <c r="A1368" i="66"/>
  <c r="N1367" i="66"/>
  <c r="K1367" i="66"/>
  <c r="H1367" i="66"/>
  <c r="B1367" i="66"/>
  <c r="A1367" i="66"/>
  <c r="N1366" i="66"/>
  <c r="K1366" i="66"/>
  <c r="H1366" i="66"/>
  <c r="B1366" i="66"/>
  <c r="A1366" i="66"/>
  <c r="N1365" i="66"/>
  <c r="K1365" i="66"/>
  <c r="H1365" i="66"/>
  <c r="B1365" i="66"/>
  <c r="A1365" i="66"/>
  <c r="N1364" i="66"/>
  <c r="K1364" i="66"/>
  <c r="H1364" i="66"/>
  <c r="B1364" i="66"/>
  <c r="A1364" i="66"/>
  <c r="N1363" i="66"/>
  <c r="K1363" i="66"/>
  <c r="H1363" i="66"/>
  <c r="B1363" i="66"/>
  <c r="A1363" i="66"/>
  <c r="N1362" i="66"/>
  <c r="K1362" i="66"/>
  <c r="H1362" i="66"/>
  <c r="B1362" i="66"/>
  <c r="A1362" i="66"/>
  <c r="N1361" i="66"/>
  <c r="K1361" i="66"/>
  <c r="H1361" i="66"/>
  <c r="B1361" i="66"/>
  <c r="A1361" i="66"/>
  <c r="N1360" i="66"/>
  <c r="K1360" i="66"/>
  <c r="H1360" i="66"/>
  <c r="B1360" i="66"/>
  <c r="A1360" i="66"/>
  <c r="N1359" i="66"/>
  <c r="K1359" i="66"/>
  <c r="H1359" i="66"/>
  <c r="B1359" i="66"/>
  <c r="A1359" i="66"/>
  <c r="N1358" i="66"/>
  <c r="K1358" i="66"/>
  <c r="H1358" i="66"/>
  <c r="B1358" i="66"/>
  <c r="A1358" i="66"/>
  <c r="N1357" i="66"/>
  <c r="K1357" i="66"/>
  <c r="H1357" i="66"/>
  <c r="B1357" i="66"/>
  <c r="A1357" i="66"/>
  <c r="N1356" i="66"/>
  <c r="K1356" i="66"/>
  <c r="H1356" i="66"/>
  <c r="B1356" i="66"/>
  <c r="A1356" i="66"/>
  <c r="N1355" i="66"/>
  <c r="K1355" i="66"/>
  <c r="H1355" i="66"/>
  <c r="B1355" i="66"/>
  <c r="A1355" i="66"/>
  <c r="N1354" i="66"/>
  <c r="K1354" i="66"/>
  <c r="H1354" i="66"/>
  <c r="B1354" i="66"/>
  <c r="A1354" i="66"/>
  <c r="N1353" i="66"/>
  <c r="K1353" i="66"/>
  <c r="H1353" i="66"/>
  <c r="B1353" i="66"/>
  <c r="A1353" i="66"/>
  <c r="N1352" i="66"/>
  <c r="K1352" i="66"/>
  <c r="H1352" i="66"/>
  <c r="B1352" i="66"/>
  <c r="A1352" i="66"/>
  <c r="N1351" i="66"/>
  <c r="K1351" i="66"/>
  <c r="H1351" i="66"/>
  <c r="B1351" i="66"/>
  <c r="A1351" i="66"/>
  <c r="N1350" i="66"/>
  <c r="K1350" i="66"/>
  <c r="H1350" i="66"/>
  <c r="B1350" i="66"/>
  <c r="A1350" i="66"/>
  <c r="N1349" i="66"/>
  <c r="K1349" i="66"/>
  <c r="H1349" i="66"/>
  <c r="B1349" i="66"/>
  <c r="A1349" i="66"/>
  <c r="N1348" i="66"/>
  <c r="K1348" i="66"/>
  <c r="H1348" i="66"/>
  <c r="B1348" i="66"/>
  <c r="A1348" i="66"/>
  <c r="N1347" i="66"/>
  <c r="K1347" i="66"/>
  <c r="H1347" i="66"/>
  <c r="B1347" i="66"/>
  <c r="A1347" i="66"/>
  <c r="N1346" i="66"/>
  <c r="K1346" i="66"/>
  <c r="H1346" i="66"/>
  <c r="B1346" i="66"/>
  <c r="A1346" i="66"/>
  <c r="N1345" i="66"/>
  <c r="K1345" i="66"/>
  <c r="H1345" i="66"/>
  <c r="B1345" i="66"/>
  <c r="A1345" i="66"/>
  <c r="N1344" i="66"/>
  <c r="K1344" i="66"/>
  <c r="H1344" i="66"/>
  <c r="B1344" i="66"/>
  <c r="A1344" i="66"/>
  <c r="N1343" i="66"/>
  <c r="K1343" i="66"/>
  <c r="H1343" i="66"/>
  <c r="B1343" i="66"/>
  <c r="A1343" i="66"/>
  <c r="N1342" i="66"/>
  <c r="K1342" i="66"/>
  <c r="H1342" i="66"/>
  <c r="B1342" i="66"/>
  <c r="A1342" i="66"/>
  <c r="N1341" i="66"/>
  <c r="K1341" i="66"/>
  <c r="H1341" i="66"/>
  <c r="B1341" i="66"/>
  <c r="A1341" i="66"/>
  <c r="N1340" i="66"/>
  <c r="K1340" i="66"/>
  <c r="H1340" i="66"/>
  <c r="B1340" i="66"/>
  <c r="A1340" i="66"/>
  <c r="N1339" i="66"/>
  <c r="K1339" i="66"/>
  <c r="H1339" i="66"/>
  <c r="B1339" i="66"/>
  <c r="A1339" i="66"/>
  <c r="N1338" i="66"/>
  <c r="K1338" i="66"/>
  <c r="H1338" i="66"/>
  <c r="B1338" i="66"/>
  <c r="A1338" i="66"/>
  <c r="N1337" i="66"/>
  <c r="K1337" i="66"/>
  <c r="H1337" i="66"/>
  <c r="B1337" i="66"/>
  <c r="A1337" i="66"/>
  <c r="N1336" i="66"/>
  <c r="K1336" i="66"/>
  <c r="H1336" i="66"/>
  <c r="B1336" i="66"/>
  <c r="A1336" i="66"/>
  <c r="N1335" i="66"/>
  <c r="K1335" i="66"/>
  <c r="H1335" i="66"/>
  <c r="B1335" i="66"/>
  <c r="A1335" i="66"/>
  <c r="N1334" i="66"/>
  <c r="K1334" i="66"/>
  <c r="H1334" i="66"/>
  <c r="B1334" i="66"/>
  <c r="A1334" i="66"/>
  <c r="N1333" i="66"/>
  <c r="K1333" i="66"/>
  <c r="H1333" i="66"/>
  <c r="B1333" i="66"/>
  <c r="A1333" i="66"/>
  <c r="N1332" i="66"/>
  <c r="K1332" i="66"/>
  <c r="H1332" i="66"/>
  <c r="B1332" i="66"/>
  <c r="A1332" i="66"/>
  <c r="N1331" i="66"/>
  <c r="K1331" i="66"/>
  <c r="H1331" i="66"/>
  <c r="B1331" i="66"/>
  <c r="A1331" i="66"/>
  <c r="N1330" i="66"/>
  <c r="K1330" i="66"/>
  <c r="H1330" i="66"/>
  <c r="B1330" i="66"/>
  <c r="A1330" i="66"/>
  <c r="N1329" i="66"/>
  <c r="K1329" i="66"/>
  <c r="H1329" i="66"/>
  <c r="B1329" i="66"/>
  <c r="A1329" i="66"/>
  <c r="N1328" i="66"/>
  <c r="K1328" i="66"/>
  <c r="H1328" i="66"/>
  <c r="B1328" i="66"/>
  <c r="A1328" i="66"/>
  <c r="N1327" i="66"/>
  <c r="K1327" i="66"/>
  <c r="H1327" i="66"/>
  <c r="B1327" i="66"/>
  <c r="A1327" i="66"/>
  <c r="N1326" i="66"/>
  <c r="K1326" i="66"/>
  <c r="H1326" i="66"/>
  <c r="B1326" i="66"/>
  <c r="A1326" i="66"/>
  <c r="N1325" i="66"/>
  <c r="K1325" i="66"/>
  <c r="H1325" i="66"/>
  <c r="B1325" i="66"/>
  <c r="A1325" i="66"/>
  <c r="N1324" i="66"/>
  <c r="K1324" i="66"/>
  <c r="H1324" i="66"/>
  <c r="B1324" i="66"/>
  <c r="A1324" i="66"/>
  <c r="N1323" i="66"/>
  <c r="K1323" i="66"/>
  <c r="H1323" i="66"/>
  <c r="B1323" i="66"/>
  <c r="A1323" i="66"/>
  <c r="N1322" i="66"/>
  <c r="K1322" i="66"/>
  <c r="H1322" i="66"/>
  <c r="B1322" i="66"/>
  <c r="A1322" i="66"/>
  <c r="N1321" i="66"/>
  <c r="K1321" i="66"/>
  <c r="H1321" i="66"/>
  <c r="B1321" i="66"/>
  <c r="A1321" i="66"/>
  <c r="N1320" i="66"/>
  <c r="K1320" i="66"/>
  <c r="H1320" i="66"/>
  <c r="B1320" i="66"/>
  <c r="A1320" i="66"/>
  <c r="N1319" i="66"/>
  <c r="K1319" i="66"/>
  <c r="H1319" i="66"/>
  <c r="B1319" i="66"/>
  <c r="A1319" i="66"/>
  <c r="N1318" i="66"/>
  <c r="K1318" i="66"/>
  <c r="H1318" i="66"/>
  <c r="B1318" i="66"/>
  <c r="A1318" i="66"/>
  <c r="N1317" i="66"/>
  <c r="K1317" i="66"/>
  <c r="H1317" i="66"/>
  <c r="B1317" i="66"/>
  <c r="A1317" i="66"/>
  <c r="N1316" i="66"/>
  <c r="K1316" i="66"/>
  <c r="H1316" i="66"/>
  <c r="B1316" i="66"/>
  <c r="A1316" i="66"/>
  <c r="N1315" i="66"/>
  <c r="K1315" i="66"/>
  <c r="H1315" i="66"/>
  <c r="B1315" i="66"/>
  <c r="A1315" i="66"/>
  <c r="N1314" i="66"/>
  <c r="K1314" i="66"/>
  <c r="H1314" i="66"/>
  <c r="B1314" i="66"/>
  <c r="A1314" i="66"/>
  <c r="N1313" i="66"/>
  <c r="K1313" i="66"/>
  <c r="H1313" i="66"/>
  <c r="B1313" i="66"/>
  <c r="A1313" i="66"/>
  <c r="N1312" i="66"/>
  <c r="K1312" i="66"/>
  <c r="H1312" i="66"/>
  <c r="B1312" i="66"/>
  <c r="A1312" i="66"/>
  <c r="N1311" i="66"/>
  <c r="K1311" i="66"/>
  <c r="H1311" i="66"/>
  <c r="B1311" i="66"/>
  <c r="A1311" i="66"/>
  <c r="N1310" i="66"/>
  <c r="K1310" i="66"/>
  <c r="H1310" i="66"/>
  <c r="B1310" i="66"/>
  <c r="A1310" i="66"/>
  <c r="N1309" i="66"/>
  <c r="K1309" i="66"/>
  <c r="H1309" i="66"/>
  <c r="B1309" i="66"/>
  <c r="A1309" i="66"/>
  <c r="N1308" i="66"/>
  <c r="K1308" i="66"/>
  <c r="H1308" i="66"/>
  <c r="B1308" i="66"/>
  <c r="A1308" i="66"/>
  <c r="N1307" i="66"/>
  <c r="K1307" i="66"/>
  <c r="H1307" i="66"/>
  <c r="B1307" i="66"/>
  <c r="A1307" i="66"/>
  <c r="N1306" i="66"/>
  <c r="K1306" i="66"/>
  <c r="H1306" i="66"/>
  <c r="B1306" i="66"/>
  <c r="A1306" i="66"/>
  <c r="N1305" i="66"/>
  <c r="K1305" i="66"/>
  <c r="H1305" i="66"/>
  <c r="B1305" i="66"/>
  <c r="A1305" i="66"/>
  <c r="N1304" i="66"/>
  <c r="K1304" i="66"/>
  <c r="H1304" i="66"/>
  <c r="B1304" i="66"/>
  <c r="A1304" i="66"/>
  <c r="N1303" i="66"/>
  <c r="K1303" i="66"/>
  <c r="H1303" i="66"/>
  <c r="B1303" i="66"/>
  <c r="A1303" i="66"/>
  <c r="N1302" i="66"/>
  <c r="K1302" i="66"/>
  <c r="H1302" i="66"/>
  <c r="B1302" i="66"/>
  <c r="A1302" i="66"/>
  <c r="N1301" i="66"/>
  <c r="K1301" i="66"/>
  <c r="H1301" i="66"/>
  <c r="B1301" i="66"/>
  <c r="A1301" i="66"/>
  <c r="N1300" i="66"/>
  <c r="K1300" i="66"/>
  <c r="H1300" i="66"/>
  <c r="B1300" i="66"/>
  <c r="A1300" i="66"/>
  <c r="N1299" i="66"/>
  <c r="K1299" i="66"/>
  <c r="H1299" i="66"/>
  <c r="B1299" i="66"/>
  <c r="A1299" i="66"/>
  <c r="N1298" i="66"/>
  <c r="K1298" i="66"/>
  <c r="H1298" i="66"/>
  <c r="B1298" i="66"/>
  <c r="A1298" i="66"/>
  <c r="N1297" i="66"/>
  <c r="K1297" i="66"/>
  <c r="H1297" i="66"/>
  <c r="B1297" i="66"/>
  <c r="A1297" i="66"/>
  <c r="N1296" i="66"/>
  <c r="K1296" i="66"/>
  <c r="H1296" i="66"/>
  <c r="B1296" i="66"/>
  <c r="A1296" i="66"/>
  <c r="N1295" i="66"/>
  <c r="K1295" i="66"/>
  <c r="H1295" i="66"/>
  <c r="B1295" i="66"/>
  <c r="A1295" i="66"/>
  <c r="N1294" i="66"/>
  <c r="K1294" i="66"/>
  <c r="H1294" i="66"/>
  <c r="B1294" i="66"/>
  <c r="A1294" i="66"/>
  <c r="N1293" i="66"/>
  <c r="K1293" i="66"/>
  <c r="H1293" i="66"/>
  <c r="B1293" i="66"/>
  <c r="A1293" i="66"/>
  <c r="N1292" i="66"/>
  <c r="K1292" i="66"/>
  <c r="H1292" i="66"/>
  <c r="B1292" i="66"/>
  <c r="A1292" i="66"/>
  <c r="N1291" i="66"/>
  <c r="K1291" i="66"/>
  <c r="H1291" i="66"/>
  <c r="B1291" i="66"/>
  <c r="A1291" i="66"/>
  <c r="N1290" i="66"/>
  <c r="K1290" i="66"/>
  <c r="H1290" i="66"/>
  <c r="B1290" i="66"/>
  <c r="A1290" i="66"/>
  <c r="N1289" i="66"/>
  <c r="K1289" i="66"/>
  <c r="H1289" i="66"/>
  <c r="B1289" i="66"/>
  <c r="A1289" i="66"/>
  <c r="N1288" i="66"/>
  <c r="K1288" i="66"/>
  <c r="H1288" i="66"/>
  <c r="B1288" i="66"/>
  <c r="A1288" i="66"/>
  <c r="N1287" i="66"/>
  <c r="K1287" i="66"/>
  <c r="H1287" i="66"/>
  <c r="B1287" i="66"/>
  <c r="A1287" i="66"/>
  <c r="N1286" i="66"/>
  <c r="K1286" i="66"/>
  <c r="H1286" i="66"/>
  <c r="B1286" i="66"/>
  <c r="A1286" i="66"/>
  <c r="N1285" i="66"/>
  <c r="K1285" i="66"/>
  <c r="H1285" i="66"/>
  <c r="B1285" i="66"/>
  <c r="A1285" i="66"/>
  <c r="N1284" i="66"/>
  <c r="K1284" i="66"/>
  <c r="H1284" i="66"/>
  <c r="B1284" i="66"/>
  <c r="A1284" i="66"/>
  <c r="N1283" i="66"/>
  <c r="K1283" i="66"/>
  <c r="H1283" i="66"/>
  <c r="B1283" i="66"/>
  <c r="A1283" i="66"/>
  <c r="N1282" i="66"/>
  <c r="K1282" i="66"/>
  <c r="H1282" i="66"/>
  <c r="B1282" i="66"/>
  <c r="A1282" i="66"/>
  <c r="N1281" i="66"/>
  <c r="K1281" i="66"/>
  <c r="H1281" i="66"/>
  <c r="B1281" i="66"/>
  <c r="A1281" i="66"/>
  <c r="N1280" i="66"/>
  <c r="K1280" i="66"/>
  <c r="H1280" i="66"/>
  <c r="B1280" i="66"/>
  <c r="A1280" i="66"/>
  <c r="N1279" i="66"/>
  <c r="K1279" i="66"/>
  <c r="H1279" i="66"/>
  <c r="B1279" i="66"/>
  <c r="A1279" i="66"/>
  <c r="N1278" i="66"/>
  <c r="K1278" i="66"/>
  <c r="H1278" i="66"/>
  <c r="B1278" i="66"/>
  <c r="A1278" i="66"/>
  <c r="N1277" i="66"/>
  <c r="K1277" i="66"/>
  <c r="H1277" i="66"/>
  <c r="B1277" i="66"/>
  <c r="A1277" i="66"/>
  <c r="N1276" i="66"/>
  <c r="K1276" i="66"/>
  <c r="H1276" i="66"/>
  <c r="B1276" i="66"/>
  <c r="A1276" i="66"/>
  <c r="N1275" i="66"/>
  <c r="K1275" i="66"/>
  <c r="H1275" i="66"/>
  <c r="B1275" i="66"/>
  <c r="A1275" i="66"/>
  <c r="N1274" i="66"/>
  <c r="K1274" i="66"/>
  <c r="H1274" i="66"/>
  <c r="B1274" i="66"/>
  <c r="A1274" i="66"/>
  <c r="N1273" i="66"/>
  <c r="K1273" i="66"/>
  <c r="H1273" i="66"/>
  <c r="B1273" i="66"/>
  <c r="A1273" i="66"/>
  <c r="N1272" i="66"/>
  <c r="K1272" i="66"/>
  <c r="H1272" i="66"/>
  <c r="B1272" i="66"/>
  <c r="A1272" i="66"/>
  <c r="N1271" i="66"/>
  <c r="K1271" i="66"/>
  <c r="H1271" i="66"/>
  <c r="B1271" i="66"/>
  <c r="A1271" i="66"/>
  <c r="N1270" i="66"/>
  <c r="K1270" i="66"/>
  <c r="H1270" i="66"/>
  <c r="B1270" i="66"/>
  <c r="A1270" i="66"/>
  <c r="N1269" i="66"/>
  <c r="K1269" i="66"/>
  <c r="H1269" i="66"/>
  <c r="B1269" i="66"/>
  <c r="A1269" i="66"/>
  <c r="N1268" i="66"/>
  <c r="K1268" i="66"/>
  <c r="H1268" i="66"/>
  <c r="B1268" i="66"/>
  <c r="A1268" i="66"/>
  <c r="N1267" i="66"/>
  <c r="K1267" i="66"/>
  <c r="H1267" i="66"/>
  <c r="B1267" i="66"/>
  <c r="A1267" i="66"/>
  <c r="N1266" i="66"/>
  <c r="K1266" i="66"/>
  <c r="H1266" i="66"/>
  <c r="B1266" i="66"/>
  <c r="A1266" i="66"/>
  <c r="N1265" i="66"/>
  <c r="K1265" i="66"/>
  <c r="H1265" i="66"/>
  <c r="B1265" i="66"/>
  <c r="A1265" i="66"/>
  <c r="N1264" i="66"/>
  <c r="K1264" i="66"/>
  <c r="H1264" i="66"/>
  <c r="B1264" i="66"/>
  <c r="A1264" i="66"/>
  <c r="N1263" i="66"/>
  <c r="K1263" i="66"/>
  <c r="H1263" i="66"/>
  <c r="B1263" i="66"/>
  <c r="A1263" i="66"/>
  <c r="N1262" i="66"/>
  <c r="K1262" i="66"/>
  <c r="H1262" i="66"/>
  <c r="B1262" i="66"/>
  <c r="A1262" i="66"/>
  <c r="N1261" i="66"/>
  <c r="K1261" i="66"/>
  <c r="H1261" i="66"/>
  <c r="B1261" i="66"/>
  <c r="A1261" i="66"/>
  <c r="N1260" i="66"/>
  <c r="K1260" i="66"/>
  <c r="H1260" i="66"/>
  <c r="B1260" i="66"/>
  <c r="A1260" i="66"/>
  <c r="N1259" i="66"/>
  <c r="K1259" i="66"/>
  <c r="H1259" i="66"/>
  <c r="B1259" i="66"/>
  <c r="A1259" i="66"/>
  <c r="N1258" i="66"/>
  <c r="K1258" i="66"/>
  <c r="H1258" i="66"/>
  <c r="B1258" i="66"/>
  <c r="A1258" i="66"/>
  <c r="N1257" i="66"/>
  <c r="K1257" i="66"/>
  <c r="H1257" i="66"/>
  <c r="B1257" i="66"/>
  <c r="A1257" i="66"/>
  <c r="N1256" i="66"/>
  <c r="K1256" i="66"/>
  <c r="H1256" i="66"/>
  <c r="B1256" i="66"/>
  <c r="A1256" i="66"/>
  <c r="N1255" i="66"/>
  <c r="K1255" i="66"/>
  <c r="H1255" i="66"/>
  <c r="B1255" i="66"/>
  <c r="A1255" i="66"/>
  <c r="N1254" i="66"/>
  <c r="K1254" i="66"/>
  <c r="H1254" i="66"/>
  <c r="B1254" i="66"/>
  <c r="A1254" i="66"/>
  <c r="N1253" i="66"/>
  <c r="K1253" i="66"/>
  <c r="H1253" i="66"/>
  <c r="B1253" i="66"/>
  <c r="A1253" i="66"/>
  <c r="N1252" i="66"/>
  <c r="K1252" i="66"/>
  <c r="H1252" i="66"/>
  <c r="B1252" i="66"/>
  <c r="A1252" i="66"/>
  <c r="N1251" i="66"/>
  <c r="K1251" i="66"/>
  <c r="H1251" i="66"/>
  <c r="B1251" i="66"/>
  <c r="A1251" i="66"/>
  <c r="N1250" i="66"/>
  <c r="K1250" i="66"/>
  <c r="H1250" i="66"/>
  <c r="B1250" i="66"/>
  <c r="A1250" i="66"/>
  <c r="N1249" i="66"/>
  <c r="K1249" i="66"/>
  <c r="H1249" i="66"/>
  <c r="B1249" i="66"/>
  <c r="A1249" i="66"/>
  <c r="N1248" i="66"/>
  <c r="K1248" i="66"/>
  <c r="H1248" i="66"/>
  <c r="B1248" i="66"/>
  <c r="A1248" i="66"/>
  <c r="N1247" i="66"/>
  <c r="K1247" i="66"/>
  <c r="H1247" i="66"/>
  <c r="B1247" i="66"/>
  <c r="A1247" i="66"/>
  <c r="N1246" i="66"/>
  <c r="K1246" i="66"/>
  <c r="H1246" i="66"/>
  <c r="B1246" i="66"/>
  <c r="A1246" i="66"/>
  <c r="N1245" i="66"/>
  <c r="K1245" i="66"/>
  <c r="H1245" i="66"/>
  <c r="B1245" i="66"/>
  <c r="A1245" i="66"/>
  <c r="N1244" i="66"/>
  <c r="K1244" i="66"/>
  <c r="H1244" i="66"/>
  <c r="B1244" i="66"/>
  <c r="A1244" i="66"/>
  <c r="N1243" i="66"/>
  <c r="K1243" i="66"/>
  <c r="H1243" i="66"/>
  <c r="B1243" i="66"/>
  <c r="A1243" i="66"/>
  <c r="N1242" i="66"/>
  <c r="K1242" i="66"/>
  <c r="H1242" i="66"/>
  <c r="B1242" i="66"/>
  <c r="A1242" i="66"/>
  <c r="N1241" i="66"/>
  <c r="K1241" i="66"/>
  <c r="H1241" i="66"/>
  <c r="B1241" i="66"/>
  <c r="A1241" i="66"/>
  <c r="N1240" i="66"/>
  <c r="K1240" i="66"/>
  <c r="H1240" i="66"/>
  <c r="B1240" i="66"/>
  <c r="A1240" i="66"/>
  <c r="N1239" i="66"/>
  <c r="K1239" i="66"/>
  <c r="H1239" i="66"/>
  <c r="B1239" i="66"/>
  <c r="A1239" i="66"/>
  <c r="N1238" i="66"/>
  <c r="K1238" i="66"/>
  <c r="H1238" i="66"/>
  <c r="B1238" i="66"/>
  <c r="A1238" i="66"/>
  <c r="N1237" i="66"/>
  <c r="K1237" i="66"/>
  <c r="H1237" i="66"/>
  <c r="B1237" i="66"/>
  <c r="A1237" i="66"/>
  <c r="N1236" i="66"/>
  <c r="K1236" i="66"/>
  <c r="H1236" i="66"/>
  <c r="B1236" i="66"/>
  <c r="A1236" i="66"/>
  <c r="N1235" i="66"/>
  <c r="K1235" i="66"/>
  <c r="H1235" i="66"/>
  <c r="B1235" i="66"/>
  <c r="A1235" i="66"/>
  <c r="N1234" i="66"/>
  <c r="K1234" i="66"/>
  <c r="H1234" i="66"/>
  <c r="B1234" i="66"/>
  <c r="A1234" i="66"/>
  <c r="N1233" i="66"/>
  <c r="K1233" i="66"/>
  <c r="H1233" i="66"/>
  <c r="B1233" i="66"/>
  <c r="A1233" i="66"/>
  <c r="N1232" i="66"/>
  <c r="K1232" i="66"/>
  <c r="H1232" i="66"/>
  <c r="B1232" i="66"/>
  <c r="A1232" i="66"/>
  <c r="N1231" i="66"/>
  <c r="K1231" i="66"/>
  <c r="H1231" i="66"/>
  <c r="B1231" i="66"/>
  <c r="A1231" i="66"/>
  <c r="N1230" i="66"/>
  <c r="K1230" i="66"/>
  <c r="H1230" i="66"/>
  <c r="B1230" i="66"/>
  <c r="A1230" i="66"/>
  <c r="N1229" i="66"/>
  <c r="K1229" i="66"/>
  <c r="H1229" i="66"/>
  <c r="B1229" i="66"/>
  <c r="A1229" i="66"/>
  <c r="N1228" i="66"/>
  <c r="K1228" i="66"/>
  <c r="H1228" i="66"/>
  <c r="B1228" i="66"/>
  <c r="A1228" i="66"/>
  <c r="N1227" i="66"/>
  <c r="K1227" i="66"/>
  <c r="H1227" i="66"/>
  <c r="B1227" i="66"/>
  <c r="A1227" i="66"/>
  <c r="N1226" i="66"/>
  <c r="K1226" i="66"/>
  <c r="H1226" i="66"/>
  <c r="B1226" i="66"/>
  <c r="A1226" i="66"/>
  <c r="N1225" i="66"/>
  <c r="K1225" i="66"/>
  <c r="H1225" i="66"/>
  <c r="B1225" i="66"/>
  <c r="A1225" i="66"/>
  <c r="N1224" i="66"/>
  <c r="K1224" i="66"/>
  <c r="H1224" i="66"/>
  <c r="B1224" i="66"/>
  <c r="A1224" i="66"/>
  <c r="N1223" i="66"/>
  <c r="K1223" i="66"/>
  <c r="H1223" i="66"/>
  <c r="B1223" i="66"/>
  <c r="A1223" i="66"/>
  <c r="N1222" i="66"/>
  <c r="K1222" i="66"/>
  <c r="H1222" i="66"/>
  <c r="B1222" i="66"/>
  <c r="A1222" i="66"/>
  <c r="N1221" i="66"/>
  <c r="K1221" i="66"/>
  <c r="H1221" i="66"/>
  <c r="B1221" i="66"/>
  <c r="A1221" i="66"/>
  <c r="N1220" i="66"/>
  <c r="K1220" i="66"/>
  <c r="H1220" i="66"/>
  <c r="B1220" i="66"/>
  <c r="A1220" i="66"/>
  <c r="N1219" i="66"/>
  <c r="K1219" i="66"/>
  <c r="H1219" i="66"/>
  <c r="B1219" i="66"/>
  <c r="A1219" i="66"/>
  <c r="N1218" i="66"/>
  <c r="K1218" i="66"/>
  <c r="H1218" i="66"/>
  <c r="B1218" i="66"/>
  <c r="A1218" i="66"/>
  <c r="N1217" i="66"/>
  <c r="K1217" i="66"/>
  <c r="H1217" i="66"/>
  <c r="B1217" i="66"/>
  <c r="A1217" i="66"/>
  <c r="N1216" i="66"/>
  <c r="K1216" i="66"/>
  <c r="H1216" i="66"/>
  <c r="B1216" i="66"/>
  <c r="A1216" i="66"/>
  <c r="N1215" i="66"/>
  <c r="K1215" i="66"/>
  <c r="H1215" i="66"/>
  <c r="B1215" i="66"/>
  <c r="A1215" i="66"/>
  <c r="N1214" i="66"/>
  <c r="K1214" i="66"/>
  <c r="H1214" i="66"/>
  <c r="B1214" i="66"/>
  <c r="A1214" i="66"/>
  <c r="N1213" i="66"/>
  <c r="K1213" i="66"/>
  <c r="H1213" i="66"/>
  <c r="B1213" i="66"/>
  <c r="A1213" i="66"/>
  <c r="N1212" i="66"/>
  <c r="K1212" i="66"/>
  <c r="H1212" i="66"/>
  <c r="B1212" i="66"/>
  <c r="A1212" i="66"/>
  <c r="N1211" i="66"/>
  <c r="K1211" i="66"/>
  <c r="H1211" i="66"/>
  <c r="B1211" i="66"/>
  <c r="A1211" i="66"/>
  <c r="N1210" i="66"/>
  <c r="K1210" i="66"/>
  <c r="H1210" i="66"/>
  <c r="B1210" i="66"/>
  <c r="A1210" i="66"/>
  <c r="N1209" i="66"/>
  <c r="K1209" i="66"/>
  <c r="H1209" i="66"/>
  <c r="B1209" i="66"/>
  <c r="A1209" i="66"/>
  <c r="N1208" i="66"/>
  <c r="K1208" i="66"/>
  <c r="H1208" i="66"/>
  <c r="B1208" i="66"/>
  <c r="A1208" i="66"/>
  <c r="N1207" i="66"/>
  <c r="K1207" i="66"/>
  <c r="H1207" i="66"/>
  <c r="B1207" i="66"/>
  <c r="A1207" i="66"/>
  <c r="N1206" i="66"/>
  <c r="K1206" i="66"/>
  <c r="H1206" i="66"/>
  <c r="B1206" i="66"/>
  <c r="A1206" i="66"/>
  <c r="N1205" i="66"/>
  <c r="K1205" i="66"/>
  <c r="H1205" i="66"/>
  <c r="B1205" i="66"/>
  <c r="A1205" i="66"/>
  <c r="N1204" i="66"/>
  <c r="K1204" i="66"/>
  <c r="H1204" i="66"/>
  <c r="B1204" i="66"/>
  <c r="A1204" i="66"/>
  <c r="N1203" i="66"/>
  <c r="K1203" i="66"/>
  <c r="H1203" i="66"/>
  <c r="B1203" i="66"/>
  <c r="A1203" i="66"/>
  <c r="N1202" i="66"/>
  <c r="K1202" i="66"/>
  <c r="H1202" i="66"/>
  <c r="B1202" i="66"/>
  <c r="A1202" i="66"/>
  <c r="N1201" i="66"/>
  <c r="K1201" i="66"/>
  <c r="H1201" i="66"/>
  <c r="B1201" i="66"/>
  <c r="A1201" i="66"/>
  <c r="N1200" i="66"/>
  <c r="K1200" i="66"/>
  <c r="H1200" i="66"/>
  <c r="B1200" i="66"/>
  <c r="A1200" i="66"/>
  <c r="N1199" i="66"/>
  <c r="K1199" i="66"/>
  <c r="H1199" i="66"/>
  <c r="B1199" i="66"/>
  <c r="A1199" i="66"/>
  <c r="N1198" i="66"/>
  <c r="K1198" i="66"/>
  <c r="H1198" i="66"/>
  <c r="B1198" i="66"/>
  <c r="A1198" i="66"/>
  <c r="N1197" i="66"/>
  <c r="K1197" i="66"/>
  <c r="H1197" i="66"/>
  <c r="B1197" i="66"/>
  <c r="A1197" i="66"/>
  <c r="N1196" i="66"/>
  <c r="K1196" i="66"/>
  <c r="H1196" i="66"/>
  <c r="B1196" i="66"/>
  <c r="A1196" i="66"/>
  <c r="N1195" i="66"/>
  <c r="K1195" i="66"/>
  <c r="H1195" i="66"/>
  <c r="B1195" i="66"/>
  <c r="A1195" i="66"/>
  <c r="N1194" i="66"/>
  <c r="K1194" i="66"/>
  <c r="H1194" i="66"/>
  <c r="B1194" i="66"/>
  <c r="A1194" i="66"/>
  <c r="N1193" i="66"/>
  <c r="K1193" i="66"/>
  <c r="H1193" i="66"/>
  <c r="B1193" i="66"/>
  <c r="A1193" i="66"/>
  <c r="N1192" i="66"/>
  <c r="K1192" i="66"/>
  <c r="H1192" i="66"/>
  <c r="B1192" i="66"/>
  <c r="A1192" i="66"/>
  <c r="N1191" i="66"/>
  <c r="K1191" i="66"/>
  <c r="H1191" i="66"/>
  <c r="B1191" i="66"/>
  <c r="A1191" i="66"/>
  <c r="N1190" i="66"/>
  <c r="K1190" i="66"/>
  <c r="H1190" i="66"/>
  <c r="B1190" i="66"/>
  <c r="A1190" i="66"/>
  <c r="N1189" i="66"/>
  <c r="K1189" i="66"/>
  <c r="H1189" i="66"/>
  <c r="B1189" i="66"/>
  <c r="A1189" i="66"/>
  <c r="N1188" i="66"/>
  <c r="K1188" i="66"/>
  <c r="H1188" i="66"/>
  <c r="B1188" i="66"/>
  <c r="A1188" i="66"/>
  <c r="N1187" i="66"/>
  <c r="K1187" i="66"/>
  <c r="H1187" i="66"/>
  <c r="B1187" i="66"/>
  <c r="A1187" i="66"/>
  <c r="N1186" i="66"/>
  <c r="K1186" i="66"/>
  <c r="H1186" i="66"/>
  <c r="B1186" i="66"/>
  <c r="A1186" i="66"/>
  <c r="N1185" i="66"/>
  <c r="K1185" i="66"/>
  <c r="H1185" i="66"/>
  <c r="B1185" i="66"/>
  <c r="A1185" i="66"/>
  <c r="N1184" i="66"/>
  <c r="K1184" i="66"/>
  <c r="H1184" i="66"/>
  <c r="B1184" i="66"/>
  <c r="A1184" i="66"/>
  <c r="N1183" i="66"/>
  <c r="K1183" i="66"/>
  <c r="H1183" i="66"/>
  <c r="B1183" i="66"/>
  <c r="A1183" i="66"/>
  <c r="N1182" i="66"/>
  <c r="K1182" i="66"/>
  <c r="H1182" i="66"/>
  <c r="B1182" i="66"/>
  <c r="A1182" i="66"/>
  <c r="N1181" i="66"/>
  <c r="K1181" i="66"/>
  <c r="H1181" i="66"/>
  <c r="B1181" i="66"/>
  <c r="A1181" i="66"/>
  <c r="N1180" i="66"/>
  <c r="K1180" i="66"/>
  <c r="H1180" i="66"/>
  <c r="B1180" i="66"/>
  <c r="A1180" i="66"/>
  <c r="N1179" i="66"/>
  <c r="K1179" i="66"/>
  <c r="H1179" i="66"/>
  <c r="B1179" i="66"/>
  <c r="A1179" i="66"/>
  <c r="N1178" i="66"/>
  <c r="K1178" i="66"/>
  <c r="H1178" i="66"/>
  <c r="B1178" i="66"/>
  <c r="A1178" i="66"/>
  <c r="N1177" i="66"/>
  <c r="K1177" i="66"/>
  <c r="H1177" i="66"/>
  <c r="B1177" i="66"/>
  <c r="A1177" i="66"/>
  <c r="N1176" i="66"/>
  <c r="K1176" i="66"/>
  <c r="H1176" i="66"/>
  <c r="B1176" i="66"/>
  <c r="A1176" i="66"/>
  <c r="N1175" i="66"/>
  <c r="K1175" i="66"/>
  <c r="H1175" i="66"/>
  <c r="B1175" i="66"/>
  <c r="A1175" i="66"/>
  <c r="N1174" i="66"/>
  <c r="K1174" i="66"/>
  <c r="H1174" i="66"/>
  <c r="B1174" i="66"/>
  <c r="A1174" i="66"/>
  <c r="N1173" i="66"/>
  <c r="K1173" i="66"/>
  <c r="H1173" i="66"/>
  <c r="B1173" i="66"/>
  <c r="A1173" i="66"/>
  <c r="N1172" i="66"/>
  <c r="K1172" i="66"/>
  <c r="H1172" i="66"/>
  <c r="B1172" i="66"/>
  <c r="A1172" i="66"/>
  <c r="N1171" i="66"/>
  <c r="K1171" i="66"/>
  <c r="H1171" i="66"/>
  <c r="B1171" i="66"/>
  <c r="A1171" i="66"/>
  <c r="N1170" i="66"/>
  <c r="K1170" i="66"/>
  <c r="H1170" i="66"/>
  <c r="B1170" i="66"/>
  <c r="A1170" i="66"/>
  <c r="N1169" i="66"/>
  <c r="K1169" i="66"/>
  <c r="H1169" i="66"/>
  <c r="B1169" i="66"/>
  <c r="A1169" i="66"/>
  <c r="N1168" i="66"/>
  <c r="K1168" i="66"/>
  <c r="H1168" i="66"/>
  <c r="B1168" i="66"/>
  <c r="A1168" i="66"/>
  <c r="N1167" i="66"/>
  <c r="K1167" i="66"/>
  <c r="H1167" i="66"/>
  <c r="B1167" i="66"/>
  <c r="A1167" i="66"/>
  <c r="N1166" i="66"/>
  <c r="K1166" i="66"/>
  <c r="H1166" i="66"/>
  <c r="B1166" i="66"/>
  <c r="A1166" i="66"/>
  <c r="N1165" i="66"/>
  <c r="K1165" i="66"/>
  <c r="H1165" i="66"/>
  <c r="B1165" i="66"/>
  <c r="A1165" i="66"/>
  <c r="N1164" i="66"/>
  <c r="K1164" i="66"/>
  <c r="H1164" i="66"/>
  <c r="B1164" i="66"/>
  <c r="A1164" i="66"/>
  <c r="N1163" i="66"/>
  <c r="K1163" i="66"/>
  <c r="H1163" i="66"/>
  <c r="B1163" i="66"/>
  <c r="A1163" i="66"/>
  <c r="N1162" i="66"/>
  <c r="K1162" i="66"/>
  <c r="H1162" i="66"/>
  <c r="B1162" i="66"/>
  <c r="A1162" i="66"/>
  <c r="N1161" i="66"/>
  <c r="K1161" i="66"/>
  <c r="H1161" i="66"/>
  <c r="B1161" i="66"/>
  <c r="A1161" i="66"/>
  <c r="N1160" i="66"/>
  <c r="K1160" i="66"/>
  <c r="H1160" i="66"/>
  <c r="B1160" i="66"/>
  <c r="A1160" i="66"/>
  <c r="N1159" i="66"/>
  <c r="K1159" i="66"/>
  <c r="H1159" i="66"/>
  <c r="B1159" i="66"/>
  <c r="A1159" i="66"/>
  <c r="N1158" i="66"/>
  <c r="K1158" i="66"/>
  <c r="H1158" i="66"/>
  <c r="B1158" i="66"/>
  <c r="A1158" i="66"/>
  <c r="N1157" i="66"/>
  <c r="K1157" i="66"/>
  <c r="H1157" i="66"/>
  <c r="B1157" i="66"/>
  <c r="A1157" i="66"/>
  <c r="N1156" i="66"/>
  <c r="K1156" i="66"/>
  <c r="H1156" i="66"/>
  <c r="B1156" i="66"/>
  <c r="A1156" i="66"/>
  <c r="N1155" i="66"/>
  <c r="K1155" i="66"/>
  <c r="H1155" i="66"/>
  <c r="B1155" i="66"/>
  <c r="A1155" i="66"/>
  <c r="N1154" i="66"/>
  <c r="K1154" i="66"/>
  <c r="H1154" i="66"/>
  <c r="B1154" i="66"/>
  <c r="A1154" i="66"/>
  <c r="N1153" i="66"/>
  <c r="K1153" i="66"/>
  <c r="H1153" i="66"/>
  <c r="B1153" i="66"/>
  <c r="A1153" i="66"/>
  <c r="N1152" i="66"/>
  <c r="K1152" i="66"/>
  <c r="H1152" i="66"/>
  <c r="B1152" i="66"/>
  <c r="A1152" i="66"/>
  <c r="N1151" i="66"/>
  <c r="K1151" i="66"/>
  <c r="H1151" i="66"/>
  <c r="B1151" i="66"/>
  <c r="A1151" i="66"/>
  <c r="N1150" i="66"/>
  <c r="K1150" i="66"/>
  <c r="H1150" i="66"/>
  <c r="B1150" i="66"/>
  <c r="A1150" i="66"/>
  <c r="N1149" i="66"/>
  <c r="K1149" i="66"/>
  <c r="H1149" i="66"/>
  <c r="B1149" i="66"/>
  <c r="A1149" i="66"/>
  <c r="N1148" i="66"/>
  <c r="K1148" i="66"/>
  <c r="H1148" i="66"/>
  <c r="B1148" i="66"/>
  <c r="A1148" i="66"/>
  <c r="N1147" i="66"/>
  <c r="K1147" i="66"/>
  <c r="H1147" i="66"/>
  <c r="B1147" i="66"/>
  <c r="A1147" i="66"/>
  <c r="N1146" i="66"/>
  <c r="K1146" i="66"/>
  <c r="H1146" i="66"/>
  <c r="B1146" i="66"/>
  <c r="A1146" i="66"/>
  <c r="N1145" i="66"/>
  <c r="K1145" i="66"/>
  <c r="H1145" i="66"/>
  <c r="B1145" i="66"/>
  <c r="A1145" i="66"/>
  <c r="N1144" i="66"/>
  <c r="K1144" i="66"/>
  <c r="H1144" i="66"/>
  <c r="B1144" i="66"/>
  <c r="A1144" i="66"/>
  <c r="N1143" i="66"/>
  <c r="K1143" i="66"/>
  <c r="H1143" i="66"/>
  <c r="B1143" i="66"/>
  <c r="A1143" i="66"/>
  <c r="N1142" i="66"/>
  <c r="K1142" i="66"/>
  <c r="H1142" i="66"/>
  <c r="B1142" i="66"/>
  <c r="A1142" i="66"/>
  <c r="N1141" i="66"/>
  <c r="K1141" i="66"/>
  <c r="H1141" i="66"/>
  <c r="B1141" i="66"/>
  <c r="A1141" i="66"/>
  <c r="N1140" i="66"/>
  <c r="K1140" i="66"/>
  <c r="H1140" i="66"/>
  <c r="B1140" i="66"/>
  <c r="A1140" i="66"/>
  <c r="N1139" i="66"/>
  <c r="K1139" i="66"/>
  <c r="H1139" i="66"/>
  <c r="B1139" i="66"/>
  <c r="A1139" i="66"/>
  <c r="N1138" i="66"/>
  <c r="K1138" i="66"/>
  <c r="H1138" i="66"/>
  <c r="B1138" i="66"/>
  <c r="A1138" i="66"/>
  <c r="N1137" i="66"/>
  <c r="K1137" i="66"/>
  <c r="H1137" i="66"/>
  <c r="B1137" i="66"/>
  <c r="A1137" i="66"/>
  <c r="N1136" i="66"/>
  <c r="K1136" i="66"/>
  <c r="H1136" i="66"/>
  <c r="B1136" i="66"/>
  <c r="A1136" i="66"/>
  <c r="N1135" i="66"/>
  <c r="K1135" i="66"/>
  <c r="H1135" i="66"/>
  <c r="B1135" i="66"/>
  <c r="A1135" i="66"/>
  <c r="N1134" i="66"/>
  <c r="K1134" i="66"/>
  <c r="H1134" i="66"/>
  <c r="B1134" i="66"/>
  <c r="A1134" i="66"/>
  <c r="N1133" i="66"/>
  <c r="K1133" i="66"/>
  <c r="H1133" i="66"/>
  <c r="B1133" i="66"/>
  <c r="A1133" i="66"/>
  <c r="N1132" i="66"/>
  <c r="K1132" i="66"/>
  <c r="H1132" i="66"/>
  <c r="B1132" i="66"/>
  <c r="A1132" i="66"/>
  <c r="N1131" i="66"/>
  <c r="K1131" i="66"/>
  <c r="H1131" i="66"/>
  <c r="B1131" i="66"/>
  <c r="A1131" i="66"/>
  <c r="N1130" i="66"/>
  <c r="K1130" i="66"/>
  <c r="H1130" i="66"/>
  <c r="B1130" i="66"/>
  <c r="A1130" i="66"/>
  <c r="N1129" i="66"/>
  <c r="K1129" i="66"/>
  <c r="H1129" i="66"/>
  <c r="B1129" i="66"/>
  <c r="A1129" i="66"/>
  <c r="N1128" i="66"/>
  <c r="K1128" i="66"/>
  <c r="H1128" i="66"/>
  <c r="B1128" i="66"/>
  <c r="A1128" i="66"/>
  <c r="N1127" i="66"/>
  <c r="K1127" i="66"/>
  <c r="H1127" i="66"/>
  <c r="B1127" i="66"/>
  <c r="A1127" i="66"/>
  <c r="N1126" i="66"/>
  <c r="K1126" i="66"/>
  <c r="H1126" i="66"/>
  <c r="B1126" i="66"/>
  <c r="A1126" i="66"/>
  <c r="N1125" i="66"/>
  <c r="K1125" i="66"/>
  <c r="H1125" i="66"/>
  <c r="B1125" i="66"/>
  <c r="A1125" i="66"/>
  <c r="N1124" i="66"/>
  <c r="K1124" i="66"/>
  <c r="H1124" i="66"/>
  <c r="B1124" i="66"/>
  <c r="A1124" i="66"/>
  <c r="N1123" i="66"/>
  <c r="K1123" i="66"/>
  <c r="H1123" i="66"/>
  <c r="B1123" i="66"/>
  <c r="A1123" i="66"/>
  <c r="N1122" i="66"/>
  <c r="K1122" i="66"/>
  <c r="H1122" i="66"/>
  <c r="B1122" i="66"/>
  <c r="A1122" i="66"/>
  <c r="N1121" i="66"/>
  <c r="K1121" i="66"/>
  <c r="H1121" i="66"/>
  <c r="B1121" i="66"/>
  <c r="A1121" i="66"/>
  <c r="N1120" i="66"/>
  <c r="K1120" i="66"/>
  <c r="H1120" i="66"/>
  <c r="B1120" i="66"/>
  <c r="A1120" i="66"/>
  <c r="N1119" i="66"/>
  <c r="K1119" i="66"/>
  <c r="H1119" i="66"/>
  <c r="B1119" i="66"/>
  <c r="A1119" i="66"/>
  <c r="N1118" i="66"/>
  <c r="K1118" i="66"/>
  <c r="H1118" i="66"/>
  <c r="B1118" i="66"/>
  <c r="A1118" i="66"/>
  <c r="N1117" i="66"/>
  <c r="K1117" i="66"/>
  <c r="H1117" i="66"/>
  <c r="B1117" i="66"/>
  <c r="A1117" i="66"/>
  <c r="N1116" i="66"/>
  <c r="K1116" i="66"/>
  <c r="H1116" i="66"/>
  <c r="B1116" i="66"/>
  <c r="A1116" i="66"/>
  <c r="N1115" i="66"/>
  <c r="K1115" i="66"/>
  <c r="H1115" i="66"/>
  <c r="B1115" i="66"/>
  <c r="A1115" i="66"/>
  <c r="N1114" i="66"/>
  <c r="K1114" i="66"/>
  <c r="H1114" i="66"/>
  <c r="B1114" i="66"/>
  <c r="A1114" i="66"/>
  <c r="N1113" i="66"/>
  <c r="K1113" i="66"/>
  <c r="H1113" i="66"/>
  <c r="B1113" i="66"/>
  <c r="A1113" i="66"/>
  <c r="N1112" i="66"/>
  <c r="K1112" i="66"/>
  <c r="H1112" i="66"/>
  <c r="B1112" i="66"/>
  <c r="A1112" i="66"/>
  <c r="N1111" i="66"/>
  <c r="K1111" i="66"/>
  <c r="H1111" i="66"/>
  <c r="B1111" i="66"/>
  <c r="A1111" i="66"/>
  <c r="N1110" i="66"/>
  <c r="K1110" i="66"/>
  <c r="H1110" i="66"/>
  <c r="B1110" i="66"/>
  <c r="A1110" i="66"/>
  <c r="N1109" i="66"/>
  <c r="K1109" i="66"/>
  <c r="H1109" i="66"/>
  <c r="B1109" i="66"/>
  <c r="A1109" i="66"/>
  <c r="N1108" i="66"/>
  <c r="K1108" i="66"/>
  <c r="H1108" i="66"/>
  <c r="B1108" i="66"/>
  <c r="A1108" i="66"/>
  <c r="N1107" i="66"/>
  <c r="K1107" i="66"/>
  <c r="H1107" i="66"/>
  <c r="B1107" i="66"/>
  <c r="A1107" i="66"/>
  <c r="N1106" i="66"/>
  <c r="K1106" i="66"/>
  <c r="H1106" i="66"/>
  <c r="B1106" i="66"/>
  <c r="A1106" i="66"/>
  <c r="N1105" i="66"/>
  <c r="K1105" i="66"/>
  <c r="H1105" i="66"/>
  <c r="B1105" i="66"/>
  <c r="A1105" i="66"/>
  <c r="N1104" i="66"/>
  <c r="K1104" i="66"/>
  <c r="H1104" i="66"/>
  <c r="B1104" i="66"/>
  <c r="A1104" i="66"/>
  <c r="N1103" i="66"/>
  <c r="K1103" i="66"/>
  <c r="H1103" i="66"/>
  <c r="B1103" i="66"/>
  <c r="A1103" i="66"/>
  <c r="N1102" i="66"/>
  <c r="K1102" i="66"/>
  <c r="H1102" i="66"/>
  <c r="B1102" i="66"/>
  <c r="A1102" i="66"/>
  <c r="N1101" i="66"/>
  <c r="K1101" i="66"/>
  <c r="H1101" i="66"/>
  <c r="B1101" i="66"/>
  <c r="A1101" i="66"/>
  <c r="N1100" i="66"/>
  <c r="K1100" i="66"/>
  <c r="H1100" i="66"/>
  <c r="B1100" i="66"/>
  <c r="A1100" i="66"/>
  <c r="N1099" i="66"/>
  <c r="K1099" i="66"/>
  <c r="H1099" i="66"/>
  <c r="B1099" i="66"/>
  <c r="A1099" i="66"/>
  <c r="N1098" i="66"/>
  <c r="K1098" i="66"/>
  <c r="H1098" i="66"/>
  <c r="B1098" i="66"/>
  <c r="A1098" i="66"/>
  <c r="N1097" i="66"/>
  <c r="K1097" i="66"/>
  <c r="H1097" i="66"/>
  <c r="B1097" i="66"/>
  <c r="A1097" i="66"/>
  <c r="N1096" i="66"/>
  <c r="K1096" i="66"/>
  <c r="H1096" i="66"/>
  <c r="B1096" i="66"/>
  <c r="A1096" i="66"/>
  <c r="N1095" i="66"/>
  <c r="K1095" i="66"/>
  <c r="H1095" i="66"/>
  <c r="B1095" i="66"/>
  <c r="A1095" i="66"/>
  <c r="N1094" i="66"/>
  <c r="K1094" i="66"/>
  <c r="H1094" i="66"/>
  <c r="B1094" i="66"/>
  <c r="A1094" i="66"/>
  <c r="N1093" i="66"/>
  <c r="K1093" i="66"/>
  <c r="H1093" i="66"/>
  <c r="B1093" i="66"/>
  <c r="A1093" i="66"/>
  <c r="N1092" i="66"/>
  <c r="K1092" i="66"/>
  <c r="H1092" i="66"/>
  <c r="B1092" i="66"/>
  <c r="A1092" i="66"/>
  <c r="N1091" i="66"/>
  <c r="K1091" i="66"/>
  <c r="H1091" i="66"/>
  <c r="B1091" i="66"/>
  <c r="A1091" i="66"/>
  <c r="N1090" i="66"/>
  <c r="K1090" i="66"/>
  <c r="H1090" i="66"/>
  <c r="B1090" i="66"/>
  <c r="A1090" i="66"/>
  <c r="N1089" i="66"/>
  <c r="K1089" i="66"/>
  <c r="H1089" i="66"/>
  <c r="B1089" i="66"/>
  <c r="A1089" i="66"/>
  <c r="N1088" i="66"/>
  <c r="K1088" i="66"/>
  <c r="H1088" i="66"/>
  <c r="B1088" i="66"/>
  <c r="A1088" i="66"/>
  <c r="N1087" i="66"/>
  <c r="K1087" i="66"/>
  <c r="H1087" i="66"/>
  <c r="B1087" i="66"/>
  <c r="A1087" i="66"/>
  <c r="N1086" i="66"/>
  <c r="K1086" i="66"/>
  <c r="H1086" i="66"/>
  <c r="B1086" i="66"/>
  <c r="A1086" i="66"/>
  <c r="N1085" i="66"/>
  <c r="K1085" i="66"/>
  <c r="H1085" i="66"/>
  <c r="B1085" i="66"/>
  <c r="A1085" i="66"/>
  <c r="N1084" i="66"/>
  <c r="K1084" i="66"/>
  <c r="H1084" i="66"/>
  <c r="B1084" i="66"/>
  <c r="A1084" i="66"/>
  <c r="N1083" i="66"/>
  <c r="K1083" i="66"/>
  <c r="H1083" i="66"/>
  <c r="B1083" i="66"/>
  <c r="A1083" i="66"/>
  <c r="N1082" i="66"/>
  <c r="K1082" i="66"/>
  <c r="H1082" i="66"/>
  <c r="B1082" i="66"/>
  <c r="A1082" i="66"/>
  <c r="N1081" i="66"/>
  <c r="K1081" i="66"/>
  <c r="H1081" i="66"/>
  <c r="B1081" i="66"/>
  <c r="A1081" i="66"/>
  <c r="N1080" i="66"/>
  <c r="K1080" i="66"/>
  <c r="H1080" i="66"/>
  <c r="B1080" i="66"/>
  <c r="A1080" i="66"/>
  <c r="N1079" i="66"/>
  <c r="K1079" i="66"/>
  <c r="H1079" i="66"/>
  <c r="B1079" i="66"/>
  <c r="A1079" i="66"/>
  <c r="N1078" i="66"/>
  <c r="K1078" i="66"/>
  <c r="H1078" i="66"/>
  <c r="B1078" i="66"/>
  <c r="A1078" i="66"/>
  <c r="N1077" i="66"/>
  <c r="K1077" i="66"/>
  <c r="H1077" i="66"/>
  <c r="B1077" i="66"/>
  <c r="A1077" i="66"/>
  <c r="N1076" i="66"/>
  <c r="K1076" i="66"/>
  <c r="H1076" i="66"/>
  <c r="B1076" i="66"/>
  <c r="A1076" i="66"/>
  <c r="N1075" i="66"/>
  <c r="K1075" i="66"/>
  <c r="H1075" i="66"/>
  <c r="B1075" i="66"/>
  <c r="A1075" i="66"/>
  <c r="N1074" i="66"/>
  <c r="K1074" i="66"/>
  <c r="H1074" i="66"/>
  <c r="B1074" i="66"/>
  <c r="A1074" i="66"/>
  <c r="N1073" i="66"/>
  <c r="K1073" i="66"/>
  <c r="H1073" i="66"/>
  <c r="B1073" i="66"/>
  <c r="A1073" i="66"/>
  <c r="N1072" i="66"/>
  <c r="K1072" i="66"/>
  <c r="H1072" i="66"/>
  <c r="B1072" i="66"/>
  <c r="A1072" i="66"/>
  <c r="N1071" i="66"/>
  <c r="K1071" i="66"/>
  <c r="H1071" i="66"/>
  <c r="B1071" i="66"/>
  <c r="A1071" i="66"/>
  <c r="N1070" i="66"/>
  <c r="K1070" i="66"/>
  <c r="H1070" i="66"/>
  <c r="B1070" i="66"/>
  <c r="A1070" i="66"/>
  <c r="N1069" i="66"/>
  <c r="K1069" i="66"/>
  <c r="H1069" i="66"/>
  <c r="B1069" i="66"/>
  <c r="A1069" i="66"/>
  <c r="N1068" i="66"/>
  <c r="K1068" i="66"/>
  <c r="H1068" i="66"/>
  <c r="B1068" i="66"/>
  <c r="A1068" i="66"/>
  <c r="N1067" i="66"/>
  <c r="K1067" i="66"/>
  <c r="H1067" i="66"/>
  <c r="B1067" i="66"/>
  <c r="A1067" i="66"/>
  <c r="N1066" i="66"/>
  <c r="K1066" i="66"/>
  <c r="H1066" i="66"/>
  <c r="B1066" i="66"/>
  <c r="A1066" i="66"/>
  <c r="N1065" i="66"/>
  <c r="K1065" i="66"/>
  <c r="H1065" i="66"/>
  <c r="B1065" i="66"/>
  <c r="A1065" i="66"/>
  <c r="N1064" i="66"/>
  <c r="K1064" i="66"/>
  <c r="H1064" i="66"/>
  <c r="B1064" i="66"/>
  <c r="A1064" i="66"/>
  <c r="N1063" i="66"/>
  <c r="K1063" i="66"/>
  <c r="H1063" i="66"/>
  <c r="B1063" i="66"/>
  <c r="A1063" i="66"/>
  <c r="N1062" i="66"/>
  <c r="K1062" i="66"/>
  <c r="H1062" i="66"/>
  <c r="B1062" i="66"/>
  <c r="A1062" i="66"/>
  <c r="N1061" i="66"/>
  <c r="K1061" i="66"/>
  <c r="H1061" i="66"/>
  <c r="B1061" i="66"/>
  <c r="A1061" i="66"/>
  <c r="N1060" i="66"/>
  <c r="K1060" i="66"/>
  <c r="H1060" i="66"/>
  <c r="B1060" i="66"/>
  <c r="A1060" i="66"/>
  <c r="N1059" i="66"/>
  <c r="K1059" i="66"/>
  <c r="H1059" i="66"/>
  <c r="B1059" i="66"/>
  <c r="A1059" i="66"/>
  <c r="N1058" i="66"/>
  <c r="K1058" i="66"/>
  <c r="H1058" i="66"/>
  <c r="B1058" i="66"/>
  <c r="A1058" i="66"/>
  <c r="N1057" i="66"/>
  <c r="K1057" i="66"/>
  <c r="H1057" i="66"/>
  <c r="B1057" i="66"/>
  <c r="A1057" i="66"/>
  <c r="N1056" i="66"/>
  <c r="K1056" i="66"/>
  <c r="H1056" i="66"/>
  <c r="B1056" i="66"/>
  <c r="A1056" i="66"/>
  <c r="N1055" i="66"/>
  <c r="K1055" i="66"/>
  <c r="H1055" i="66"/>
  <c r="B1055" i="66"/>
  <c r="A1055" i="66"/>
  <c r="N1054" i="66"/>
  <c r="K1054" i="66"/>
  <c r="H1054" i="66"/>
  <c r="B1054" i="66"/>
  <c r="A1054" i="66"/>
  <c r="N1053" i="66"/>
  <c r="K1053" i="66"/>
  <c r="H1053" i="66"/>
  <c r="B1053" i="66"/>
  <c r="A1053" i="66"/>
  <c r="N1052" i="66"/>
  <c r="K1052" i="66"/>
  <c r="H1052" i="66"/>
  <c r="B1052" i="66"/>
  <c r="A1052" i="66"/>
  <c r="N1051" i="66"/>
  <c r="K1051" i="66"/>
  <c r="H1051" i="66"/>
  <c r="B1051" i="66"/>
  <c r="A1051" i="66"/>
  <c r="N1050" i="66"/>
  <c r="K1050" i="66"/>
  <c r="H1050" i="66"/>
  <c r="B1050" i="66"/>
  <c r="A1050" i="66"/>
  <c r="N1049" i="66"/>
  <c r="K1049" i="66"/>
  <c r="H1049" i="66"/>
  <c r="B1049" i="66"/>
  <c r="A1049" i="66"/>
  <c r="N1048" i="66"/>
  <c r="K1048" i="66"/>
  <c r="H1048" i="66"/>
  <c r="B1048" i="66"/>
  <c r="A1048" i="66"/>
  <c r="N1047" i="66"/>
  <c r="K1047" i="66"/>
  <c r="H1047" i="66"/>
  <c r="B1047" i="66"/>
  <c r="A1047" i="66"/>
  <c r="N1046" i="66"/>
  <c r="K1046" i="66"/>
  <c r="H1046" i="66"/>
  <c r="B1046" i="66"/>
  <c r="A1046" i="66"/>
  <c r="N1045" i="66"/>
  <c r="K1045" i="66"/>
  <c r="H1045" i="66"/>
  <c r="B1045" i="66"/>
  <c r="A1045" i="66"/>
  <c r="N1044" i="66"/>
  <c r="K1044" i="66"/>
  <c r="H1044" i="66"/>
  <c r="B1044" i="66"/>
  <c r="A1044" i="66"/>
  <c r="N1043" i="66"/>
  <c r="K1043" i="66"/>
  <c r="H1043" i="66"/>
  <c r="B1043" i="66"/>
  <c r="A1043" i="66"/>
  <c r="N1042" i="66"/>
  <c r="K1042" i="66"/>
  <c r="H1042" i="66"/>
  <c r="B1042" i="66"/>
  <c r="A1042" i="66"/>
  <c r="N1041" i="66"/>
  <c r="K1041" i="66"/>
  <c r="H1041" i="66"/>
  <c r="B1041" i="66"/>
  <c r="A1041" i="66"/>
  <c r="N1040" i="66"/>
  <c r="K1040" i="66"/>
  <c r="H1040" i="66"/>
  <c r="B1040" i="66"/>
  <c r="A1040" i="66"/>
  <c r="N1039" i="66"/>
  <c r="K1039" i="66"/>
  <c r="H1039" i="66"/>
  <c r="B1039" i="66"/>
  <c r="A1039" i="66"/>
  <c r="N1038" i="66"/>
  <c r="K1038" i="66"/>
  <c r="H1038" i="66"/>
  <c r="B1038" i="66"/>
  <c r="A1038" i="66"/>
  <c r="N1037" i="66"/>
  <c r="K1037" i="66"/>
  <c r="H1037" i="66"/>
  <c r="B1037" i="66"/>
  <c r="A1037" i="66"/>
  <c r="N1036" i="66"/>
  <c r="K1036" i="66"/>
  <c r="H1036" i="66"/>
  <c r="B1036" i="66"/>
  <c r="A1036" i="66"/>
  <c r="N1035" i="66"/>
  <c r="K1035" i="66"/>
  <c r="H1035" i="66"/>
  <c r="B1035" i="66"/>
  <c r="A1035" i="66"/>
  <c r="N1034" i="66"/>
  <c r="K1034" i="66"/>
  <c r="H1034" i="66"/>
  <c r="B1034" i="66"/>
  <c r="A1034" i="66"/>
  <c r="N1033" i="66"/>
  <c r="K1033" i="66"/>
  <c r="H1033" i="66"/>
  <c r="B1033" i="66"/>
  <c r="A1033" i="66"/>
  <c r="N1032" i="66"/>
  <c r="K1032" i="66"/>
  <c r="H1032" i="66"/>
  <c r="B1032" i="66"/>
  <c r="A1032" i="66"/>
  <c r="N1031" i="66"/>
  <c r="K1031" i="66"/>
  <c r="H1031" i="66"/>
  <c r="B1031" i="66"/>
  <c r="A1031" i="66"/>
  <c r="N1030" i="66"/>
  <c r="K1030" i="66"/>
  <c r="H1030" i="66"/>
  <c r="B1030" i="66"/>
  <c r="A1030" i="66"/>
  <c r="N1029" i="66"/>
  <c r="K1029" i="66"/>
  <c r="H1029" i="66"/>
  <c r="B1029" i="66"/>
  <c r="A1029" i="66"/>
  <c r="N1028" i="66"/>
  <c r="K1028" i="66"/>
  <c r="H1028" i="66"/>
  <c r="B1028" i="66"/>
  <c r="A1028" i="66"/>
  <c r="N1027" i="66"/>
  <c r="K1027" i="66"/>
  <c r="H1027" i="66"/>
  <c r="B1027" i="66"/>
  <c r="A1027" i="66"/>
  <c r="N1026" i="66"/>
  <c r="K1026" i="66"/>
  <c r="H1026" i="66"/>
  <c r="B1026" i="66"/>
  <c r="A1026" i="66"/>
  <c r="N1025" i="66"/>
  <c r="K1025" i="66"/>
  <c r="H1025" i="66"/>
  <c r="B1025" i="66"/>
  <c r="A1025" i="66"/>
  <c r="N1024" i="66"/>
  <c r="K1024" i="66"/>
  <c r="H1024" i="66"/>
  <c r="B1024" i="66"/>
  <c r="A1024" i="66"/>
  <c r="N1023" i="66"/>
  <c r="K1023" i="66"/>
  <c r="H1023" i="66"/>
  <c r="B1023" i="66"/>
  <c r="A1023" i="66"/>
  <c r="N1022" i="66"/>
  <c r="K1022" i="66"/>
  <c r="H1022" i="66"/>
  <c r="B1022" i="66"/>
  <c r="A1022" i="66"/>
  <c r="N1021" i="66"/>
  <c r="K1021" i="66"/>
  <c r="H1021" i="66"/>
  <c r="B1021" i="66"/>
  <c r="A1021" i="66"/>
  <c r="N1020" i="66"/>
  <c r="K1020" i="66"/>
  <c r="H1020" i="66"/>
  <c r="B1020" i="66"/>
  <c r="A1020" i="66"/>
  <c r="N1019" i="66"/>
  <c r="K1019" i="66"/>
  <c r="H1019" i="66"/>
  <c r="B1019" i="66"/>
  <c r="A1019" i="66"/>
  <c r="N1018" i="66"/>
  <c r="K1018" i="66"/>
  <c r="H1018" i="66"/>
  <c r="B1018" i="66"/>
  <c r="A1018" i="66"/>
  <c r="N1017" i="66"/>
  <c r="K1017" i="66"/>
  <c r="H1017" i="66"/>
  <c r="B1017" i="66"/>
  <c r="A1017" i="66"/>
  <c r="N1016" i="66"/>
  <c r="K1016" i="66"/>
  <c r="H1016" i="66"/>
  <c r="B1016" i="66"/>
  <c r="A1016" i="66"/>
  <c r="N1015" i="66"/>
  <c r="K1015" i="66"/>
  <c r="H1015" i="66"/>
  <c r="B1015" i="66"/>
  <c r="A1015" i="66"/>
  <c r="N1014" i="66"/>
  <c r="K1014" i="66"/>
  <c r="H1014" i="66"/>
  <c r="B1014" i="66"/>
  <c r="A1014" i="66"/>
  <c r="N1013" i="66"/>
  <c r="K1013" i="66"/>
  <c r="H1013" i="66"/>
  <c r="B1013" i="66"/>
  <c r="A1013" i="66"/>
  <c r="N1012" i="66"/>
  <c r="K1012" i="66"/>
  <c r="H1012" i="66"/>
  <c r="B1012" i="66"/>
  <c r="A1012" i="66"/>
  <c r="N1011" i="66"/>
  <c r="K1011" i="66"/>
  <c r="H1011" i="66"/>
  <c r="B1011" i="66"/>
  <c r="A1011" i="66"/>
  <c r="N1010" i="66"/>
  <c r="K1010" i="66"/>
  <c r="H1010" i="66"/>
  <c r="B1010" i="66"/>
  <c r="A1010" i="66"/>
  <c r="N1009" i="66"/>
  <c r="K1009" i="66"/>
  <c r="H1009" i="66"/>
  <c r="B1009" i="66"/>
  <c r="A1009" i="66"/>
  <c r="N1008" i="66"/>
  <c r="K1008" i="66"/>
  <c r="H1008" i="66"/>
  <c r="B1008" i="66"/>
  <c r="A1008" i="66"/>
  <c r="N1007" i="66"/>
  <c r="K1007" i="66"/>
  <c r="H1007" i="66"/>
  <c r="B1007" i="66"/>
  <c r="A1007" i="66"/>
  <c r="N1006" i="66"/>
  <c r="K1006" i="66"/>
  <c r="H1006" i="66"/>
  <c r="B1006" i="66"/>
  <c r="A1006" i="66"/>
  <c r="N1005" i="66"/>
  <c r="K1005" i="66"/>
  <c r="H1005" i="66"/>
  <c r="B1005" i="66"/>
  <c r="A1005" i="66"/>
  <c r="N1004" i="66"/>
  <c r="K1004" i="66"/>
  <c r="N1003" i="66"/>
  <c r="K1003" i="66"/>
  <c r="N1002" i="66"/>
  <c r="K1002" i="66"/>
  <c r="N1001" i="66"/>
  <c r="K1001" i="66"/>
  <c r="N1000" i="66"/>
  <c r="K1000" i="66"/>
  <c r="N999" i="66"/>
  <c r="K999" i="66"/>
  <c r="N998" i="66"/>
  <c r="K998" i="66"/>
  <c r="N997" i="66"/>
  <c r="K997" i="66"/>
  <c r="N996" i="66"/>
  <c r="K996" i="66"/>
  <c r="N995" i="66"/>
  <c r="K995" i="66"/>
  <c r="N994" i="66"/>
  <c r="K994" i="66"/>
  <c r="N993" i="66"/>
  <c r="K993" i="66"/>
  <c r="N992" i="66"/>
  <c r="K992" i="66"/>
  <c r="N991" i="66"/>
  <c r="K991" i="66"/>
  <c r="N990" i="66"/>
  <c r="K990" i="66"/>
  <c r="N989" i="66"/>
  <c r="K989" i="66"/>
  <c r="N988" i="66"/>
  <c r="K988" i="66"/>
  <c r="N987" i="66"/>
  <c r="K987" i="66"/>
  <c r="N986" i="66"/>
  <c r="K986" i="66"/>
  <c r="N985" i="66"/>
  <c r="K985" i="66"/>
  <c r="N984" i="66"/>
  <c r="K984" i="66"/>
  <c r="N983" i="66"/>
  <c r="K983" i="66"/>
  <c r="N982" i="66"/>
  <c r="K982" i="66"/>
  <c r="N981" i="66"/>
  <c r="K981" i="66"/>
  <c r="N980" i="66"/>
  <c r="K980" i="66"/>
  <c r="N979" i="66"/>
  <c r="K979" i="66"/>
  <c r="N978" i="66"/>
  <c r="K978" i="66"/>
  <c r="N977" i="66"/>
  <c r="K977" i="66"/>
  <c r="N976" i="66"/>
  <c r="K976" i="66"/>
  <c r="N975" i="66"/>
  <c r="K975" i="66"/>
  <c r="N974" i="66"/>
  <c r="K974" i="66"/>
  <c r="N973" i="66"/>
  <c r="K973" i="66"/>
  <c r="N972" i="66"/>
  <c r="K972" i="66"/>
  <c r="N971" i="66"/>
  <c r="K971" i="66"/>
  <c r="N970" i="66"/>
  <c r="K970" i="66"/>
  <c r="N969" i="66"/>
  <c r="K969" i="66"/>
  <c r="N968" i="66"/>
  <c r="K968" i="66"/>
  <c r="N967" i="66"/>
  <c r="K967" i="66"/>
  <c r="N966" i="66"/>
  <c r="K966" i="66"/>
  <c r="N965" i="66"/>
  <c r="K965" i="66"/>
  <c r="N964" i="66"/>
  <c r="K964" i="66"/>
  <c r="N963" i="66"/>
  <c r="K963" i="66"/>
  <c r="N962" i="66"/>
  <c r="K962" i="66"/>
  <c r="N961" i="66"/>
  <c r="K961" i="66"/>
  <c r="N960" i="66"/>
  <c r="K960" i="66"/>
  <c r="N959" i="66"/>
  <c r="K959" i="66"/>
  <c r="N958" i="66"/>
  <c r="K958" i="66"/>
  <c r="N957" i="66"/>
  <c r="K957" i="66"/>
  <c r="N956" i="66"/>
  <c r="K956" i="66"/>
  <c r="N955" i="66"/>
  <c r="K955" i="66"/>
  <c r="N954" i="66"/>
  <c r="K954" i="66"/>
  <c r="N953" i="66"/>
  <c r="K953" i="66"/>
  <c r="N952" i="66"/>
  <c r="K952" i="66"/>
  <c r="N951" i="66"/>
  <c r="K951" i="66"/>
  <c r="N950" i="66"/>
  <c r="K950" i="66"/>
  <c r="N949" i="66"/>
  <c r="K949" i="66"/>
  <c r="N948" i="66"/>
  <c r="K948" i="66"/>
  <c r="N947" i="66"/>
  <c r="K947" i="66"/>
  <c r="N946" i="66"/>
  <c r="K946" i="66"/>
  <c r="N945" i="66"/>
  <c r="K945" i="66"/>
  <c r="N944" i="66"/>
  <c r="K944" i="66"/>
  <c r="N943" i="66"/>
  <c r="K943" i="66"/>
  <c r="N942" i="66"/>
  <c r="K942" i="66"/>
  <c r="N941" i="66"/>
  <c r="K941" i="66"/>
  <c r="N940" i="66"/>
  <c r="K940" i="66"/>
  <c r="N939" i="66"/>
  <c r="K939" i="66"/>
  <c r="N938" i="66"/>
  <c r="K938" i="66"/>
  <c r="N937" i="66"/>
  <c r="K937" i="66"/>
  <c r="N936" i="66"/>
  <c r="K936" i="66"/>
  <c r="N935" i="66"/>
  <c r="K935" i="66"/>
  <c r="N934" i="66"/>
  <c r="K934" i="66"/>
  <c r="N933" i="66"/>
  <c r="K933" i="66"/>
  <c r="N932" i="66"/>
  <c r="K932" i="66"/>
  <c r="N931" i="66"/>
  <c r="K931" i="66"/>
  <c r="N930" i="66"/>
  <c r="K930" i="66"/>
  <c r="N929" i="66"/>
  <c r="K929" i="66"/>
  <c r="N928" i="66"/>
  <c r="K928" i="66"/>
  <c r="N927" i="66"/>
  <c r="K927" i="66"/>
  <c r="N926" i="66"/>
  <c r="K926" i="66"/>
  <c r="N925" i="66"/>
  <c r="K925" i="66"/>
  <c r="N924" i="66"/>
  <c r="K924" i="66"/>
  <c r="N923" i="66"/>
  <c r="K923" i="66"/>
  <c r="N922" i="66"/>
  <c r="K922" i="66"/>
  <c r="N921" i="66"/>
  <c r="K921" i="66"/>
  <c r="N920" i="66"/>
  <c r="K920" i="66"/>
  <c r="N919" i="66"/>
  <c r="K919" i="66"/>
  <c r="N918" i="66"/>
  <c r="K918" i="66"/>
  <c r="N917" i="66"/>
  <c r="K917" i="66"/>
  <c r="N916" i="66"/>
  <c r="K916" i="66"/>
  <c r="N915" i="66"/>
  <c r="K915" i="66"/>
  <c r="N914" i="66"/>
  <c r="K914" i="66"/>
  <c r="N913" i="66"/>
  <c r="K913" i="66"/>
  <c r="N912" i="66"/>
  <c r="K912" i="66"/>
  <c r="N911" i="66"/>
  <c r="K911" i="66"/>
  <c r="N910" i="66"/>
  <c r="K910" i="66"/>
  <c r="N909" i="66"/>
  <c r="K909" i="66"/>
  <c r="N908" i="66"/>
  <c r="K908" i="66"/>
  <c r="N907" i="66"/>
  <c r="K907" i="66"/>
  <c r="N906" i="66"/>
  <c r="K906" i="66"/>
  <c r="N905" i="66"/>
  <c r="K905" i="66"/>
  <c r="N904" i="66"/>
  <c r="K904" i="66"/>
  <c r="N903" i="66"/>
  <c r="K903" i="66"/>
  <c r="N902" i="66"/>
  <c r="K902" i="66"/>
  <c r="N901" i="66"/>
  <c r="K901" i="66"/>
  <c r="N900" i="66"/>
  <c r="K900" i="66"/>
  <c r="N899" i="66"/>
  <c r="K899" i="66"/>
  <c r="N898" i="66"/>
  <c r="K898" i="66"/>
  <c r="N897" i="66"/>
  <c r="K897" i="66"/>
  <c r="N896" i="66"/>
  <c r="K896" i="66"/>
  <c r="N895" i="66"/>
  <c r="K895" i="66"/>
  <c r="N894" i="66"/>
  <c r="K894" i="66"/>
  <c r="N893" i="66"/>
  <c r="K893" i="66"/>
  <c r="N892" i="66"/>
  <c r="K892" i="66"/>
  <c r="N891" i="66"/>
  <c r="K891" i="66"/>
  <c r="N890" i="66"/>
  <c r="K890" i="66"/>
  <c r="N889" i="66"/>
  <c r="K889" i="66"/>
  <c r="N888" i="66"/>
  <c r="K888" i="66"/>
  <c r="N887" i="66"/>
  <c r="K887" i="66"/>
  <c r="N886" i="66"/>
  <c r="K886" i="66"/>
  <c r="N885" i="66"/>
  <c r="K885" i="66"/>
  <c r="N884" i="66"/>
  <c r="K884" i="66"/>
  <c r="N883" i="66"/>
  <c r="K883" i="66"/>
  <c r="N882" i="66"/>
  <c r="K882" i="66"/>
  <c r="N881" i="66"/>
  <c r="K881" i="66"/>
  <c r="N880" i="66"/>
  <c r="K880" i="66"/>
  <c r="N879" i="66"/>
  <c r="K879" i="66"/>
  <c r="N878" i="66"/>
  <c r="K878" i="66"/>
  <c r="N877" i="66"/>
  <c r="K877" i="66"/>
  <c r="N876" i="66"/>
  <c r="K876" i="66"/>
  <c r="N875" i="66"/>
  <c r="K875" i="66"/>
  <c r="N874" i="66"/>
  <c r="K874" i="66"/>
  <c r="N873" i="66"/>
  <c r="K873" i="66"/>
  <c r="N872" i="66"/>
  <c r="K872" i="66"/>
  <c r="N871" i="66"/>
  <c r="K871" i="66"/>
  <c r="N870" i="66"/>
  <c r="K870" i="66"/>
  <c r="N869" i="66"/>
  <c r="K869" i="66"/>
  <c r="N868" i="66"/>
  <c r="K868" i="66"/>
  <c r="N867" i="66"/>
  <c r="K867" i="66"/>
  <c r="N866" i="66"/>
  <c r="K866" i="66"/>
  <c r="N865" i="66"/>
  <c r="K865" i="66"/>
  <c r="N864" i="66"/>
  <c r="K864" i="66"/>
  <c r="N863" i="66"/>
  <c r="K863" i="66"/>
  <c r="N862" i="66"/>
  <c r="K862" i="66"/>
  <c r="N861" i="66"/>
  <c r="K861" i="66"/>
  <c r="N860" i="66"/>
  <c r="K860" i="66"/>
  <c r="N859" i="66"/>
  <c r="K859" i="66"/>
  <c r="N858" i="66"/>
  <c r="K858" i="66"/>
  <c r="N857" i="66"/>
  <c r="K857" i="66"/>
  <c r="N856" i="66"/>
  <c r="K856" i="66"/>
  <c r="N855" i="66"/>
  <c r="K855" i="66"/>
  <c r="N854" i="66"/>
  <c r="K854" i="66"/>
  <c r="N853" i="66"/>
  <c r="K853" i="66"/>
  <c r="N852" i="66"/>
  <c r="K852" i="66"/>
  <c r="N851" i="66"/>
  <c r="K851" i="66"/>
  <c r="N850" i="66"/>
  <c r="K850" i="66"/>
  <c r="N849" i="66"/>
  <c r="K849" i="66"/>
  <c r="N848" i="66"/>
  <c r="K848" i="66"/>
  <c r="N847" i="66"/>
  <c r="K847" i="66"/>
  <c r="N846" i="66"/>
  <c r="K846" i="66"/>
  <c r="N845" i="66"/>
  <c r="K845" i="66"/>
  <c r="N844" i="66"/>
  <c r="K844" i="66"/>
  <c r="N843" i="66"/>
  <c r="K843" i="66"/>
  <c r="N842" i="66"/>
  <c r="K842" i="66"/>
  <c r="N841" i="66"/>
  <c r="K841" i="66"/>
  <c r="N840" i="66"/>
  <c r="K840" i="66"/>
  <c r="N839" i="66"/>
  <c r="K839" i="66"/>
  <c r="N838" i="66"/>
  <c r="K838" i="66"/>
  <c r="N837" i="66"/>
  <c r="K837" i="66"/>
  <c r="N836" i="66"/>
  <c r="K836" i="66"/>
  <c r="N835" i="66"/>
  <c r="K835" i="66"/>
  <c r="N834" i="66"/>
  <c r="K834" i="66"/>
  <c r="N833" i="66"/>
  <c r="K833" i="66"/>
  <c r="N832" i="66"/>
  <c r="K832" i="66"/>
  <c r="N831" i="66"/>
  <c r="K831" i="66"/>
  <c r="N830" i="66"/>
  <c r="K830" i="66"/>
  <c r="N829" i="66"/>
  <c r="K829" i="66"/>
  <c r="N828" i="66"/>
  <c r="K828" i="66"/>
  <c r="N827" i="66"/>
  <c r="K827" i="66"/>
  <c r="N826" i="66"/>
  <c r="K826" i="66"/>
  <c r="N825" i="66"/>
  <c r="K825" i="66"/>
  <c r="N824" i="66"/>
  <c r="K824" i="66"/>
  <c r="N823" i="66"/>
  <c r="K823" i="66"/>
  <c r="N822" i="66"/>
  <c r="K822" i="66"/>
  <c r="N821" i="66"/>
  <c r="K821" i="66"/>
  <c r="N820" i="66"/>
  <c r="K820" i="66"/>
  <c r="N819" i="66"/>
  <c r="K819" i="66"/>
  <c r="N818" i="66"/>
  <c r="K818" i="66"/>
  <c r="N817" i="66"/>
  <c r="K817" i="66"/>
  <c r="N816" i="66"/>
  <c r="K816" i="66"/>
  <c r="N815" i="66"/>
  <c r="K815" i="66"/>
  <c r="N814" i="66"/>
  <c r="K814" i="66"/>
  <c r="N813" i="66"/>
  <c r="K813" i="66"/>
  <c r="N812" i="66"/>
  <c r="K812" i="66"/>
  <c r="N811" i="66"/>
  <c r="K811" i="66"/>
  <c r="N810" i="66"/>
  <c r="K810" i="66"/>
  <c r="N809" i="66"/>
  <c r="K809" i="66"/>
  <c r="N808" i="66"/>
  <c r="K808" i="66"/>
  <c r="N807" i="66"/>
  <c r="K807" i="66"/>
  <c r="N806" i="66"/>
  <c r="K806" i="66"/>
  <c r="N805" i="66"/>
  <c r="K805" i="66"/>
  <c r="N804" i="66"/>
  <c r="K804" i="66"/>
  <c r="N803" i="66"/>
  <c r="K803" i="66"/>
  <c r="N802" i="66"/>
  <c r="K802" i="66"/>
  <c r="N801" i="66"/>
  <c r="K801" i="66"/>
  <c r="N800" i="66"/>
  <c r="K800" i="66"/>
  <c r="N799" i="66"/>
  <c r="K799" i="66"/>
  <c r="N798" i="66"/>
  <c r="K798" i="66"/>
  <c r="N797" i="66"/>
  <c r="K797" i="66"/>
  <c r="N796" i="66"/>
  <c r="K796" i="66"/>
  <c r="N795" i="66"/>
  <c r="K795" i="66"/>
  <c r="N794" i="66"/>
  <c r="K794" i="66"/>
  <c r="N793" i="66"/>
  <c r="K793" i="66"/>
  <c r="N792" i="66"/>
  <c r="K792" i="66"/>
  <c r="N791" i="66"/>
  <c r="K791" i="66"/>
  <c r="N790" i="66"/>
  <c r="K790" i="66"/>
  <c r="N789" i="66"/>
  <c r="K789" i="66"/>
  <c r="N788" i="66"/>
  <c r="K788" i="66"/>
  <c r="N787" i="66"/>
  <c r="K787" i="66"/>
  <c r="N786" i="66"/>
  <c r="K786" i="66"/>
  <c r="N785" i="66"/>
  <c r="K785" i="66"/>
  <c r="N784" i="66"/>
  <c r="K784" i="66"/>
  <c r="N783" i="66"/>
  <c r="K783" i="66"/>
  <c r="N782" i="66"/>
  <c r="K782" i="66"/>
  <c r="N781" i="66"/>
  <c r="K781" i="66"/>
  <c r="N780" i="66"/>
  <c r="K780" i="66"/>
  <c r="N779" i="66"/>
  <c r="K779" i="66"/>
  <c r="N778" i="66"/>
  <c r="K778" i="66"/>
  <c r="N777" i="66"/>
  <c r="K777" i="66"/>
  <c r="N776" i="66"/>
  <c r="K776" i="66"/>
  <c r="N775" i="66"/>
  <c r="K775" i="66"/>
  <c r="N774" i="66"/>
  <c r="K774" i="66"/>
  <c r="N773" i="66"/>
  <c r="K773" i="66"/>
  <c r="N772" i="66"/>
  <c r="K772" i="66"/>
  <c r="N771" i="66"/>
  <c r="K771" i="66"/>
  <c r="N770" i="66"/>
  <c r="K770" i="66"/>
  <c r="N769" i="66"/>
  <c r="K769" i="66"/>
  <c r="N768" i="66"/>
  <c r="K768" i="66"/>
  <c r="N767" i="66"/>
  <c r="K767" i="66"/>
  <c r="N766" i="66"/>
  <c r="K766" i="66"/>
  <c r="N765" i="66"/>
  <c r="K765" i="66"/>
  <c r="N764" i="66"/>
  <c r="K764" i="66"/>
  <c r="N763" i="66"/>
  <c r="K763" i="66"/>
  <c r="N762" i="66"/>
  <c r="K762" i="66"/>
  <c r="N761" i="66"/>
  <c r="K761" i="66"/>
  <c r="N760" i="66"/>
  <c r="K760" i="66"/>
  <c r="N759" i="66"/>
  <c r="K759" i="66"/>
  <c r="N758" i="66"/>
  <c r="K758" i="66"/>
  <c r="N757" i="66"/>
  <c r="K757" i="66"/>
  <c r="N756" i="66"/>
  <c r="K756" i="66"/>
  <c r="N755" i="66"/>
  <c r="K755" i="66"/>
  <c r="N754" i="66"/>
  <c r="K754" i="66"/>
  <c r="N753" i="66"/>
  <c r="K753" i="66"/>
  <c r="N752" i="66"/>
  <c r="K752" i="66"/>
  <c r="N751" i="66"/>
  <c r="K751" i="66"/>
  <c r="N750" i="66"/>
  <c r="K750" i="66"/>
  <c r="N749" i="66"/>
  <c r="K749" i="66"/>
  <c r="N748" i="66"/>
  <c r="K748" i="66"/>
  <c r="N747" i="66"/>
  <c r="K747" i="66"/>
  <c r="N746" i="66"/>
  <c r="K746" i="66"/>
  <c r="N745" i="66"/>
  <c r="K745" i="66"/>
  <c r="N744" i="66"/>
  <c r="K744" i="66"/>
  <c r="N743" i="66"/>
  <c r="K743" i="66"/>
  <c r="N742" i="66"/>
  <c r="K742" i="66"/>
  <c r="N741" i="66"/>
  <c r="K741" i="66"/>
  <c r="N740" i="66"/>
  <c r="K740" i="66"/>
  <c r="N739" i="66"/>
  <c r="K739" i="66"/>
  <c r="N738" i="66"/>
  <c r="K738" i="66"/>
  <c r="N737" i="66"/>
  <c r="K737" i="66"/>
  <c r="N736" i="66"/>
  <c r="K736" i="66"/>
  <c r="N735" i="66"/>
  <c r="K735" i="66"/>
  <c r="N734" i="66"/>
  <c r="K734" i="66"/>
  <c r="N733" i="66"/>
  <c r="K733" i="66"/>
  <c r="N732" i="66"/>
  <c r="K732" i="66"/>
  <c r="N731" i="66"/>
  <c r="K731" i="66"/>
  <c r="N730" i="66"/>
  <c r="K730" i="66"/>
  <c r="N729" i="66"/>
  <c r="K729" i="66"/>
  <c r="N728" i="66"/>
  <c r="K728" i="66"/>
  <c r="N727" i="66"/>
  <c r="K727" i="66"/>
  <c r="N726" i="66"/>
  <c r="K726" i="66"/>
  <c r="N725" i="66"/>
  <c r="K725" i="66"/>
  <c r="N724" i="66"/>
  <c r="K724" i="66"/>
  <c r="N723" i="66"/>
  <c r="K723" i="66"/>
  <c r="N722" i="66"/>
  <c r="K722" i="66"/>
  <c r="N721" i="66"/>
  <c r="K721" i="66"/>
  <c r="N720" i="66"/>
  <c r="K720" i="66"/>
  <c r="N719" i="66"/>
  <c r="K719" i="66"/>
  <c r="N718" i="66"/>
  <c r="K718" i="66"/>
  <c r="N717" i="66"/>
  <c r="K717" i="66"/>
  <c r="N716" i="66"/>
  <c r="K716" i="66"/>
  <c r="N715" i="66"/>
  <c r="K715" i="66"/>
  <c r="N714" i="66"/>
  <c r="K714" i="66"/>
  <c r="N713" i="66"/>
  <c r="K713" i="66"/>
  <c r="N712" i="66"/>
  <c r="K712" i="66"/>
  <c r="N711" i="66"/>
  <c r="K711" i="66"/>
  <c r="N710" i="66"/>
  <c r="K710" i="66"/>
  <c r="N709" i="66"/>
  <c r="K709" i="66"/>
  <c r="N708" i="66"/>
  <c r="K708" i="66"/>
  <c r="N707" i="66"/>
  <c r="K707" i="66"/>
  <c r="N706" i="66"/>
  <c r="K706" i="66"/>
  <c r="N705" i="66"/>
  <c r="K705" i="66"/>
  <c r="N704" i="66"/>
  <c r="K704" i="66"/>
  <c r="N703" i="66"/>
  <c r="K703" i="66"/>
  <c r="N702" i="66"/>
  <c r="K702" i="66"/>
  <c r="N701" i="66"/>
  <c r="K701" i="66"/>
  <c r="N700" i="66"/>
  <c r="K700" i="66"/>
  <c r="N699" i="66"/>
  <c r="K699" i="66"/>
  <c r="N698" i="66"/>
  <c r="K698" i="66"/>
  <c r="N697" i="66"/>
  <c r="K697" i="66"/>
  <c r="N696" i="66"/>
  <c r="K696" i="66"/>
  <c r="N695" i="66"/>
  <c r="K695" i="66"/>
  <c r="N694" i="66"/>
  <c r="K694" i="66"/>
  <c r="N693" i="66"/>
  <c r="K693" i="66"/>
  <c r="N692" i="66"/>
  <c r="K692" i="66"/>
  <c r="N691" i="66"/>
  <c r="K691" i="66"/>
  <c r="N690" i="66"/>
  <c r="K690" i="66"/>
  <c r="N689" i="66"/>
  <c r="K689" i="66"/>
  <c r="N688" i="66"/>
  <c r="K688" i="66"/>
  <c r="N687" i="66"/>
  <c r="K687" i="66"/>
  <c r="N686" i="66"/>
  <c r="K686" i="66"/>
  <c r="N685" i="66"/>
  <c r="K685" i="66"/>
  <c r="N684" i="66"/>
  <c r="K684" i="66"/>
  <c r="N683" i="66"/>
  <c r="K683" i="66"/>
  <c r="N682" i="66"/>
  <c r="K682" i="66"/>
  <c r="N681" i="66"/>
  <c r="K681" i="66"/>
  <c r="N680" i="66"/>
  <c r="K680" i="66"/>
  <c r="N679" i="66"/>
  <c r="K679" i="66"/>
  <c r="N678" i="66"/>
  <c r="K678" i="66"/>
  <c r="N677" i="66"/>
  <c r="K677" i="66"/>
  <c r="N676" i="66"/>
  <c r="K676" i="66"/>
  <c r="N675" i="66"/>
  <c r="K675" i="66"/>
  <c r="N674" i="66"/>
  <c r="K674" i="66"/>
  <c r="N673" i="66"/>
  <c r="K673" i="66"/>
  <c r="N672" i="66"/>
  <c r="K672" i="66"/>
  <c r="N671" i="66"/>
  <c r="K671" i="66"/>
  <c r="N670" i="66"/>
  <c r="K670" i="66"/>
  <c r="N669" i="66"/>
  <c r="K669" i="66"/>
  <c r="N668" i="66"/>
  <c r="K668" i="66"/>
  <c r="N667" i="66"/>
  <c r="K667" i="66"/>
  <c r="N666" i="66"/>
  <c r="K666" i="66"/>
  <c r="N665" i="66"/>
  <c r="K665" i="66"/>
  <c r="N664" i="66"/>
  <c r="K664" i="66"/>
  <c r="N663" i="66"/>
  <c r="K663" i="66"/>
  <c r="N662" i="66"/>
  <c r="K662" i="66"/>
  <c r="N661" i="66"/>
  <c r="K661" i="66"/>
  <c r="N660" i="66"/>
  <c r="K660" i="66"/>
  <c r="N659" i="66"/>
  <c r="K659" i="66"/>
  <c r="N658" i="66"/>
  <c r="K658" i="66"/>
  <c r="N657" i="66"/>
  <c r="K657" i="66"/>
  <c r="N656" i="66"/>
  <c r="K656" i="66"/>
  <c r="N655" i="66"/>
  <c r="K655" i="66"/>
  <c r="N654" i="66"/>
  <c r="K654" i="66"/>
  <c r="N653" i="66"/>
  <c r="K653" i="66"/>
  <c r="N652" i="66"/>
  <c r="K652" i="66"/>
  <c r="N651" i="66"/>
  <c r="K651" i="66"/>
  <c r="N650" i="66"/>
  <c r="K650" i="66"/>
  <c r="N649" i="66"/>
  <c r="K649" i="66"/>
  <c r="N648" i="66"/>
  <c r="K648" i="66"/>
  <c r="N647" i="66"/>
  <c r="K647" i="66"/>
  <c r="N646" i="66"/>
  <c r="K646" i="66"/>
  <c r="N645" i="66"/>
  <c r="K645" i="66"/>
  <c r="N644" i="66"/>
  <c r="K644" i="66"/>
  <c r="N643" i="66"/>
  <c r="K643" i="66"/>
  <c r="N642" i="66"/>
  <c r="K642" i="66"/>
  <c r="N641" i="66"/>
  <c r="K641" i="66"/>
  <c r="N640" i="66"/>
  <c r="K640" i="66"/>
  <c r="N639" i="66"/>
  <c r="K639" i="66"/>
  <c r="N638" i="66"/>
  <c r="K638" i="66"/>
  <c r="N637" i="66"/>
  <c r="K637" i="66"/>
  <c r="N636" i="66"/>
  <c r="K636" i="66"/>
  <c r="N635" i="66"/>
  <c r="K635" i="66"/>
  <c r="N634" i="66"/>
  <c r="K634" i="66"/>
  <c r="N633" i="66"/>
  <c r="K633" i="66"/>
  <c r="N632" i="66"/>
  <c r="K632" i="66"/>
  <c r="N631" i="66"/>
  <c r="K631" i="66"/>
  <c r="N630" i="66"/>
  <c r="K630" i="66"/>
  <c r="N629" i="66"/>
  <c r="K629" i="66"/>
  <c r="N628" i="66"/>
  <c r="K628" i="66"/>
  <c r="N627" i="66"/>
  <c r="K627" i="66"/>
  <c r="N626" i="66"/>
  <c r="K626" i="66"/>
  <c r="N625" i="66"/>
  <c r="K625" i="66"/>
  <c r="N624" i="66"/>
  <c r="K624" i="66"/>
  <c r="N623" i="66"/>
  <c r="K623" i="66"/>
  <c r="N622" i="66"/>
  <c r="K622" i="66"/>
  <c r="N621" i="66"/>
  <c r="K621" i="66"/>
  <c r="N620" i="66"/>
  <c r="K620" i="66"/>
  <c r="N619" i="66"/>
  <c r="K619" i="66"/>
  <c r="N618" i="66"/>
  <c r="K618" i="66"/>
  <c r="N617" i="66"/>
  <c r="K617" i="66"/>
  <c r="N616" i="66"/>
  <c r="K616" i="66"/>
  <c r="N615" i="66"/>
  <c r="K615" i="66"/>
  <c r="N614" i="66"/>
  <c r="K614" i="66"/>
  <c r="N613" i="66"/>
  <c r="K613" i="66"/>
  <c r="N612" i="66"/>
  <c r="K612" i="66"/>
  <c r="N611" i="66"/>
  <c r="K611" i="66"/>
  <c r="N610" i="66"/>
  <c r="K610" i="66"/>
  <c r="N609" i="66"/>
  <c r="K609" i="66"/>
  <c r="N608" i="66"/>
  <c r="K608" i="66"/>
  <c r="N607" i="66"/>
  <c r="K607" i="66"/>
  <c r="N606" i="66"/>
  <c r="K606" i="66"/>
  <c r="N605" i="66"/>
  <c r="K605" i="66"/>
  <c r="N604" i="66"/>
  <c r="K604" i="66"/>
  <c r="N603" i="66"/>
  <c r="K603" i="66"/>
  <c r="N602" i="66"/>
  <c r="K602" i="66"/>
  <c r="N601" i="66"/>
  <c r="K601" i="66"/>
  <c r="N600" i="66"/>
  <c r="K600" i="66"/>
  <c r="N599" i="66"/>
  <c r="K599" i="66"/>
  <c r="N598" i="66"/>
  <c r="K598" i="66"/>
  <c r="N597" i="66"/>
  <c r="K597" i="66"/>
  <c r="N596" i="66"/>
  <c r="K596" i="66"/>
  <c r="N595" i="66"/>
  <c r="K595" i="66"/>
  <c r="N594" i="66"/>
  <c r="K594" i="66"/>
  <c r="N593" i="66"/>
  <c r="K593" i="66"/>
  <c r="N592" i="66"/>
  <c r="K592" i="66"/>
  <c r="N591" i="66"/>
  <c r="K591" i="66"/>
  <c r="N590" i="66"/>
  <c r="K590" i="66"/>
  <c r="N589" i="66"/>
  <c r="K589" i="66"/>
  <c r="N588" i="66"/>
  <c r="K588" i="66"/>
  <c r="N587" i="66"/>
  <c r="K587" i="66"/>
  <c r="N586" i="66"/>
  <c r="K586" i="66"/>
  <c r="N585" i="66"/>
  <c r="K585" i="66"/>
  <c r="N584" i="66"/>
  <c r="K584" i="66"/>
  <c r="N583" i="66"/>
  <c r="K583" i="66"/>
  <c r="N582" i="66"/>
  <c r="K582" i="66"/>
  <c r="N581" i="66"/>
  <c r="K581" i="66"/>
  <c r="N580" i="66"/>
  <c r="K580" i="66"/>
  <c r="N579" i="66"/>
  <c r="K579" i="66"/>
  <c r="N578" i="66"/>
  <c r="K578" i="66"/>
  <c r="N577" i="66"/>
  <c r="K577" i="66"/>
  <c r="N576" i="66"/>
  <c r="K576" i="66"/>
  <c r="N575" i="66"/>
  <c r="K575" i="66"/>
  <c r="N574" i="66"/>
  <c r="K574" i="66"/>
  <c r="N573" i="66"/>
  <c r="K573" i="66"/>
  <c r="N572" i="66"/>
  <c r="K572" i="66"/>
  <c r="N571" i="66"/>
  <c r="K571" i="66"/>
  <c r="N570" i="66"/>
  <c r="K570" i="66"/>
  <c r="N569" i="66"/>
  <c r="K569" i="66"/>
  <c r="N568" i="66"/>
  <c r="K568" i="66"/>
  <c r="N567" i="66"/>
  <c r="K567" i="66"/>
  <c r="N566" i="66"/>
  <c r="K566" i="66"/>
  <c r="N565" i="66"/>
  <c r="K565" i="66"/>
  <c r="N564" i="66"/>
  <c r="K564" i="66"/>
  <c r="N563" i="66"/>
  <c r="K563" i="66"/>
  <c r="N562" i="66"/>
  <c r="K562" i="66"/>
  <c r="N561" i="66"/>
  <c r="K561" i="66"/>
  <c r="N560" i="66"/>
  <c r="K560" i="66"/>
  <c r="N559" i="66"/>
  <c r="K559" i="66"/>
  <c r="N558" i="66"/>
  <c r="K558" i="66"/>
  <c r="N557" i="66"/>
  <c r="K557" i="66"/>
  <c r="N556" i="66"/>
  <c r="K556" i="66"/>
  <c r="N555" i="66"/>
  <c r="K555" i="66"/>
  <c r="N554" i="66"/>
  <c r="K554" i="66"/>
  <c r="N553" i="66"/>
  <c r="K553" i="66"/>
  <c r="N552" i="66"/>
  <c r="K552" i="66"/>
  <c r="N551" i="66"/>
  <c r="K551" i="66"/>
  <c r="N550" i="66"/>
  <c r="K550" i="66"/>
  <c r="N549" i="66"/>
  <c r="K549" i="66"/>
  <c r="N548" i="66"/>
  <c r="K548" i="66"/>
  <c r="N547" i="66"/>
  <c r="K547" i="66"/>
  <c r="N546" i="66"/>
  <c r="K546" i="66"/>
  <c r="N545" i="66"/>
  <c r="K545" i="66"/>
  <c r="N544" i="66"/>
  <c r="K544" i="66"/>
  <c r="N543" i="66"/>
  <c r="K543" i="66"/>
  <c r="N542" i="66"/>
  <c r="K542" i="66"/>
  <c r="N541" i="66"/>
  <c r="K541" i="66"/>
  <c r="N540" i="66"/>
  <c r="K540" i="66"/>
  <c r="N539" i="66"/>
  <c r="K539" i="66"/>
  <c r="N538" i="66"/>
  <c r="K538" i="66"/>
  <c r="N537" i="66"/>
  <c r="K537" i="66"/>
  <c r="N536" i="66"/>
  <c r="K536" i="66"/>
  <c r="N535" i="66"/>
  <c r="K535" i="66"/>
  <c r="N534" i="66"/>
  <c r="K534" i="66"/>
  <c r="N533" i="66"/>
  <c r="K533" i="66"/>
  <c r="N532" i="66"/>
  <c r="K532" i="66"/>
  <c r="N531" i="66"/>
  <c r="K531" i="66"/>
  <c r="N530" i="66"/>
  <c r="K530" i="66"/>
  <c r="N529" i="66"/>
  <c r="K529" i="66"/>
  <c r="N528" i="66"/>
  <c r="K528" i="66"/>
  <c r="N527" i="66"/>
  <c r="K527" i="66"/>
  <c r="N526" i="66"/>
  <c r="K526" i="66"/>
  <c r="N525" i="66"/>
  <c r="K525" i="66"/>
  <c r="N524" i="66"/>
  <c r="K524" i="66"/>
  <c r="N523" i="66"/>
  <c r="K523" i="66"/>
  <c r="N522" i="66"/>
  <c r="K522" i="66"/>
  <c r="N521" i="66"/>
  <c r="K521" i="66"/>
  <c r="N520" i="66"/>
  <c r="K520" i="66"/>
  <c r="N519" i="66"/>
  <c r="K519" i="66"/>
  <c r="N518" i="66"/>
  <c r="K518" i="66"/>
  <c r="N517" i="66"/>
  <c r="K517" i="66"/>
  <c r="N516" i="66"/>
  <c r="K516" i="66"/>
  <c r="N515" i="66"/>
  <c r="K515" i="66"/>
  <c r="N514" i="66"/>
  <c r="K514" i="66"/>
  <c r="N513" i="66"/>
  <c r="K513" i="66"/>
  <c r="N512" i="66"/>
  <c r="K512" i="66"/>
  <c r="N511" i="66"/>
  <c r="K511" i="66"/>
  <c r="N510" i="66"/>
  <c r="K510" i="66"/>
  <c r="N509" i="66"/>
  <c r="K509" i="66"/>
  <c r="N508" i="66"/>
  <c r="K508" i="66"/>
  <c r="N507" i="66"/>
  <c r="K507" i="66"/>
  <c r="N506" i="66"/>
  <c r="K506" i="66"/>
  <c r="N505" i="66"/>
  <c r="K505" i="66"/>
  <c r="N504" i="66"/>
  <c r="K504" i="66"/>
  <c r="N503" i="66"/>
  <c r="K503" i="66"/>
  <c r="N502" i="66"/>
  <c r="K502" i="66"/>
  <c r="N501" i="66"/>
  <c r="K501" i="66"/>
  <c r="N500" i="66"/>
  <c r="K500" i="66"/>
  <c r="N499" i="66"/>
  <c r="K499" i="66"/>
  <c r="N498" i="66"/>
  <c r="K498" i="66"/>
  <c r="N497" i="66"/>
  <c r="K497" i="66"/>
  <c r="N496" i="66"/>
  <c r="K496" i="66"/>
  <c r="N495" i="66"/>
  <c r="K495" i="66"/>
  <c r="N494" i="66"/>
  <c r="K494" i="66"/>
  <c r="N493" i="66"/>
  <c r="K493" i="66"/>
  <c r="N492" i="66"/>
  <c r="K492" i="66"/>
  <c r="N491" i="66"/>
  <c r="K491" i="66"/>
  <c r="N490" i="66"/>
  <c r="K490" i="66"/>
  <c r="N489" i="66"/>
  <c r="K489" i="66"/>
  <c r="N488" i="66"/>
  <c r="K488" i="66"/>
  <c r="N487" i="66"/>
  <c r="K487" i="66"/>
  <c r="N486" i="66"/>
  <c r="K486" i="66"/>
  <c r="N485" i="66"/>
  <c r="K485" i="66"/>
  <c r="N484" i="66"/>
  <c r="K484" i="66"/>
  <c r="N483" i="66"/>
  <c r="K483" i="66"/>
  <c r="N482" i="66"/>
  <c r="K482" i="66"/>
  <c r="N481" i="66"/>
  <c r="K481" i="66"/>
  <c r="N480" i="66"/>
  <c r="K480" i="66"/>
  <c r="N479" i="66"/>
  <c r="K479" i="66"/>
  <c r="N478" i="66"/>
  <c r="K478" i="66"/>
  <c r="N477" i="66"/>
  <c r="K477" i="66"/>
  <c r="N476" i="66"/>
  <c r="K476" i="66"/>
  <c r="N475" i="66"/>
  <c r="K475" i="66"/>
  <c r="N474" i="66"/>
  <c r="K474" i="66"/>
  <c r="N473" i="66"/>
  <c r="K473" i="66"/>
  <c r="N472" i="66"/>
  <c r="K472" i="66"/>
  <c r="N471" i="66"/>
  <c r="K471" i="66"/>
  <c r="N470" i="66"/>
  <c r="K470" i="66"/>
  <c r="N469" i="66"/>
  <c r="K469" i="66"/>
  <c r="N468" i="66"/>
  <c r="K468" i="66"/>
  <c r="N467" i="66"/>
  <c r="K467" i="66"/>
  <c r="N466" i="66"/>
  <c r="K466" i="66"/>
  <c r="N465" i="66"/>
  <c r="K465" i="66"/>
  <c r="N464" i="66"/>
  <c r="K464" i="66"/>
  <c r="N463" i="66"/>
  <c r="K463" i="66"/>
  <c r="N462" i="66"/>
  <c r="K462" i="66"/>
  <c r="N461" i="66"/>
  <c r="K461" i="66"/>
  <c r="N460" i="66"/>
  <c r="K460" i="66"/>
  <c r="N459" i="66"/>
  <c r="K459" i="66"/>
  <c r="N458" i="66"/>
  <c r="K458" i="66"/>
  <c r="N457" i="66"/>
  <c r="K457" i="66"/>
  <c r="N456" i="66"/>
  <c r="K456" i="66"/>
  <c r="N455" i="66"/>
  <c r="K455" i="66"/>
  <c r="N454" i="66"/>
  <c r="K454" i="66"/>
  <c r="N453" i="66"/>
  <c r="K453" i="66"/>
  <c r="N452" i="66"/>
  <c r="K452" i="66"/>
  <c r="N451" i="66"/>
  <c r="K451" i="66"/>
  <c r="N450" i="66"/>
  <c r="K450" i="66"/>
  <c r="N449" i="66"/>
  <c r="K449" i="66"/>
  <c r="N448" i="66"/>
  <c r="K448" i="66"/>
  <c r="N447" i="66"/>
  <c r="K447" i="66"/>
  <c r="N446" i="66"/>
  <c r="K446" i="66"/>
  <c r="N445" i="66"/>
  <c r="K445" i="66"/>
  <c r="N444" i="66"/>
  <c r="K444" i="66"/>
  <c r="N443" i="66"/>
  <c r="K443" i="66"/>
  <c r="N442" i="66"/>
  <c r="K442" i="66"/>
  <c r="N441" i="66"/>
  <c r="K441" i="66"/>
  <c r="N440" i="66"/>
  <c r="K440" i="66"/>
  <c r="N439" i="66"/>
  <c r="K439" i="66"/>
  <c r="N438" i="66"/>
  <c r="K438" i="66"/>
  <c r="N437" i="66"/>
  <c r="K437" i="66"/>
  <c r="N436" i="66"/>
  <c r="K436" i="66"/>
  <c r="N435" i="66"/>
  <c r="K435" i="66"/>
  <c r="N434" i="66"/>
  <c r="K434" i="66"/>
  <c r="N433" i="66"/>
  <c r="K433" i="66"/>
  <c r="N432" i="66"/>
  <c r="K432" i="66"/>
  <c r="N431" i="66"/>
  <c r="K431" i="66"/>
  <c r="N430" i="66"/>
  <c r="K430" i="66"/>
  <c r="N429" i="66"/>
  <c r="K429" i="66"/>
  <c r="N428" i="66"/>
  <c r="K428" i="66"/>
  <c r="N427" i="66"/>
  <c r="K427" i="66"/>
  <c r="N426" i="66"/>
  <c r="K426" i="66"/>
  <c r="N425" i="66"/>
  <c r="K425" i="66"/>
  <c r="N424" i="66"/>
  <c r="K424" i="66"/>
  <c r="N423" i="66"/>
  <c r="K423" i="66"/>
  <c r="N422" i="66"/>
  <c r="K422" i="66"/>
  <c r="N421" i="66"/>
  <c r="K421" i="66"/>
  <c r="N420" i="66"/>
  <c r="K420" i="66"/>
  <c r="N419" i="66"/>
  <c r="K419" i="66"/>
  <c r="N418" i="66"/>
  <c r="K418" i="66"/>
  <c r="N417" i="66"/>
  <c r="K417" i="66"/>
  <c r="N416" i="66"/>
  <c r="K416" i="66"/>
  <c r="N415" i="66"/>
  <c r="K415" i="66"/>
  <c r="N414" i="66"/>
  <c r="K414" i="66"/>
  <c r="N413" i="66"/>
  <c r="K413" i="66"/>
  <c r="N412" i="66"/>
  <c r="K412" i="66"/>
  <c r="N411" i="66"/>
  <c r="K411" i="66"/>
  <c r="N410" i="66"/>
  <c r="K410" i="66"/>
  <c r="N409" i="66"/>
  <c r="K409" i="66"/>
  <c r="N408" i="66"/>
  <c r="K408" i="66"/>
  <c r="N407" i="66"/>
  <c r="K407" i="66"/>
  <c r="N406" i="66"/>
  <c r="K406" i="66"/>
  <c r="N405" i="66"/>
  <c r="K405" i="66"/>
  <c r="N404" i="66"/>
  <c r="K404" i="66"/>
  <c r="N403" i="66"/>
  <c r="K403" i="66"/>
  <c r="N402" i="66"/>
  <c r="K402" i="66"/>
  <c r="N401" i="66"/>
  <c r="K401" i="66"/>
  <c r="N400" i="66"/>
  <c r="K400" i="66"/>
  <c r="N399" i="66"/>
  <c r="K399" i="66"/>
  <c r="N398" i="66"/>
  <c r="K398" i="66"/>
  <c r="N397" i="66"/>
  <c r="K397" i="66"/>
  <c r="N396" i="66"/>
  <c r="K396" i="66"/>
  <c r="N395" i="66"/>
  <c r="K395" i="66"/>
  <c r="N394" i="66"/>
  <c r="K394" i="66"/>
  <c r="N393" i="66"/>
  <c r="K393" i="66"/>
  <c r="N392" i="66"/>
  <c r="K392" i="66"/>
  <c r="N391" i="66"/>
  <c r="K391" i="66"/>
  <c r="N390" i="66"/>
  <c r="K390" i="66"/>
  <c r="N389" i="66"/>
  <c r="K389" i="66"/>
  <c r="N388" i="66"/>
  <c r="K388" i="66"/>
  <c r="N387" i="66"/>
  <c r="K387" i="66"/>
  <c r="N386" i="66"/>
  <c r="K386" i="66"/>
  <c r="N385" i="66"/>
  <c r="K385" i="66"/>
  <c r="N384" i="66"/>
  <c r="K384" i="66"/>
  <c r="N383" i="66"/>
  <c r="K383" i="66"/>
  <c r="N382" i="66"/>
  <c r="K382" i="66"/>
  <c r="N381" i="66"/>
  <c r="K381" i="66"/>
  <c r="N380" i="66"/>
  <c r="K380" i="66"/>
  <c r="N379" i="66"/>
  <c r="K379" i="66"/>
  <c r="N378" i="66"/>
  <c r="K378" i="66"/>
  <c r="N377" i="66"/>
  <c r="K377" i="66"/>
  <c r="N376" i="66"/>
  <c r="K376" i="66"/>
  <c r="N375" i="66"/>
  <c r="K375" i="66"/>
  <c r="N374" i="66"/>
  <c r="K374" i="66"/>
  <c r="N373" i="66"/>
  <c r="K373" i="66"/>
  <c r="N372" i="66"/>
  <c r="K372" i="66"/>
  <c r="N371" i="66"/>
  <c r="K371" i="66"/>
  <c r="N370" i="66"/>
  <c r="K370" i="66"/>
  <c r="N369" i="66"/>
  <c r="K369" i="66"/>
  <c r="N368" i="66"/>
  <c r="K368" i="66"/>
  <c r="N367" i="66"/>
  <c r="K367" i="66"/>
  <c r="N366" i="66"/>
  <c r="K366" i="66"/>
  <c r="N365" i="66"/>
  <c r="K365" i="66"/>
  <c r="N364" i="66"/>
  <c r="K364" i="66"/>
  <c r="N363" i="66"/>
  <c r="K363" i="66"/>
  <c r="N362" i="66"/>
  <c r="K362" i="66"/>
  <c r="N361" i="66"/>
  <c r="K361" i="66"/>
  <c r="N360" i="66"/>
  <c r="K360" i="66"/>
  <c r="N359" i="66"/>
  <c r="K359" i="66"/>
  <c r="N358" i="66"/>
  <c r="K358" i="66"/>
  <c r="N357" i="66"/>
  <c r="K357" i="66"/>
  <c r="N356" i="66"/>
  <c r="K356" i="66"/>
  <c r="N355" i="66"/>
  <c r="K355" i="66"/>
  <c r="N354" i="66"/>
  <c r="K354" i="66"/>
  <c r="N353" i="66"/>
  <c r="K353" i="66"/>
  <c r="N352" i="66"/>
  <c r="K352" i="66"/>
  <c r="N351" i="66"/>
  <c r="K351" i="66"/>
  <c r="N350" i="66"/>
  <c r="K350" i="66"/>
  <c r="N349" i="66"/>
  <c r="K349" i="66"/>
  <c r="N348" i="66"/>
  <c r="K348" i="66"/>
  <c r="N347" i="66"/>
  <c r="K347" i="66"/>
  <c r="N346" i="66"/>
  <c r="K346" i="66"/>
  <c r="N345" i="66"/>
  <c r="K345" i="66"/>
  <c r="N344" i="66"/>
  <c r="K344" i="66"/>
  <c r="N343" i="66"/>
  <c r="K343" i="66"/>
  <c r="N342" i="66"/>
  <c r="K342" i="66"/>
  <c r="N341" i="66"/>
  <c r="K341" i="66"/>
  <c r="N340" i="66"/>
  <c r="K340" i="66"/>
  <c r="N339" i="66"/>
  <c r="K339" i="66"/>
  <c r="N338" i="66"/>
  <c r="K338" i="66"/>
  <c r="N337" i="66"/>
  <c r="K337" i="66"/>
  <c r="N336" i="66"/>
  <c r="K336" i="66"/>
  <c r="N335" i="66"/>
  <c r="K335" i="66"/>
  <c r="N334" i="66"/>
  <c r="K334" i="66"/>
  <c r="N333" i="66"/>
  <c r="K333" i="66"/>
  <c r="N332" i="66"/>
  <c r="K332" i="66"/>
  <c r="N331" i="66"/>
  <c r="K331" i="66"/>
  <c r="N330" i="66"/>
  <c r="K330" i="66"/>
  <c r="N329" i="66"/>
  <c r="K329" i="66"/>
  <c r="N328" i="66"/>
  <c r="K328" i="66"/>
  <c r="N327" i="66"/>
  <c r="K327" i="66"/>
  <c r="N326" i="66"/>
  <c r="K326" i="66"/>
  <c r="N325" i="66"/>
  <c r="K325" i="66"/>
  <c r="N324" i="66"/>
  <c r="K324" i="66"/>
  <c r="N323" i="66"/>
  <c r="K323" i="66"/>
  <c r="N322" i="66"/>
  <c r="K322" i="66"/>
  <c r="N321" i="66"/>
  <c r="K321" i="66"/>
  <c r="N320" i="66"/>
  <c r="K320" i="66"/>
  <c r="N319" i="66"/>
  <c r="K319" i="66"/>
  <c r="N318" i="66"/>
  <c r="K318" i="66"/>
  <c r="N317" i="66"/>
  <c r="K317" i="66"/>
  <c r="N316" i="66"/>
  <c r="K316" i="66"/>
  <c r="N315" i="66"/>
  <c r="K315" i="66"/>
  <c r="N314" i="66"/>
  <c r="K314" i="66"/>
  <c r="N313" i="66"/>
  <c r="K313" i="66"/>
  <c r="N312" i="66"/>
  <c r="K312" i="66"/>
  <c r="N311" i="66"/>
  <c r="K311" i="66"/>
  <c r="N310" i="66"/>
  <c r="K310" i="66"/>
  <c r="N309" i="66"/>
  <c r="K309" i="66"/>
  <c r="N308" i="66"/>
  <c r="K308" i="66"/>
  <c r="N307" i="66"/>
  <c r="K307" i="66"/>
  <c r="N306" i="66"/>
  <c r="K306" i="66"/>
  <c r="N305" i="66"/>
  <c r="K305" i="66"/>
  <c r="N304" i="66"/>
  <c r="K304" i="66"/>
  <c r="N303" i="66"/>
  <c r="K303" i="66"/>
  <c r="N302" i="66"/>
  <c r="K302" i="66"/>
  <c r="N301" i="66"/>
  <c r="K301" i="66"/>
  <c r="N300" i="66"/>
  <c r="K300" i="66"/>
  <c r="N299" i="66"/>
  <c r="K299" i="66"/>
  <c r="N298" i="66"/>
  <c r="K298" i="66"/>
  <c r="N297" i="66"/>
  <c r="K297" i="66"/>
  <c r="N296" i="66"/>
  <c r="K296" i="66"/>
  <c r="N295" i="66"/>
  <c r="K295" i="66"/>
  <c r="N294" i="66"/>
  <c r="K294" i="66"/>
  <c r="N293" i="66"/>
  <c r="K293" i="66"/>
  <c r="N292" i="66"/>
  <c r="K292" i="66"/>
  <c r="N291" i="66"/>
  <c r="K291" i="66"/>
  <c r="N290" i="66"/>
  <c r="K290" i="66"/>
  <c r="N289" i="66"/>
  <c r="K289" i="66"/>
  <c r="N288" i="66"/>
  <c r="K288" i="66"/>
  <c r="N287" i="66"/>
  <c r="K287" i="66"/>
  <c r="N286" i="66"/>
  <c r="K286" i="66"/>
  <c r="N285" i="66"/>
  <c r="K285" i="66"/>
  <c r="N284" i="66"/>
  <c r="K284" i="66"/>
  <c r="N283" i="66"/>
  <c r="K283" i="66"/>
  <c r="N282" i="66"/>
  <c r="K282" i="66"/>
  <c r="N281" i="66"/>
  <c r="K281" i="66"/>
  <c r="N280" i="66"/>
  <c r="K280" i="66"/>
  <c r="N279" i="66"/>
  <c r="K279" i="66"/>
  <c r="N278" i="66"/>
  <c r="K278" i="66"/>
  <c r="N277" i="66"/>
  <c r="K277" i="66"/>
  <c r="N276" i="66"/>
  <c r="K276" i="66"/>
  <c r="N275" i="66"/>
  <c r="K275" i="66"/>
  <c r="N274" i="66"/>
  <c r="K274" i="66"/>
  <c r="N273" i="66"/>
  <c r="K273" i="66"/>
  <c r="N272" i="66"/>
  <c r="K272" i="66"/>
  <c r="N271" i="66"/>
  <c r="K271" i="66"/>
  <c r="N270" i="66"/>
  <c r="K270" i="66"/>
  <c r="N269" i="66"/>
  <c r="K269" i="66"/>
  <c r="N268" i="66"/>
  <c r="K268" i="66"/>
  <c r="N267" i="66"/>
  <c r="K267" i="66"/>
  <c r="N266" i="66"/>
  <c r="K266" i="66"/>
  <c r="N265" i="66"/>
  <c r="K265" i="66"/>
  <c r="N264" i="66"/>
  <c r="K264" i="66"/>
  <c r="N263" i="66"/>
  <c r="K263" i="66"/>
  <c r="N262" i="66"/>
  <c r="K262" i="66"/>
  <c r="N261" i="66"/>
  <c r="K261" i="66"/>
  <c r="N260" i="66"/>
  <c r="K260" i="66"/>
  <c r="N259" i="66"/>
  <c r="K259" i="66"/>
  <c r="N258" i="66"/>
  <c r="K258" i="66"/>
  <c r="N257" i="66"/>
  <c r="K257" i="66"/>
  <c r="N256" i="66"/>
  <c r="K256" i="66"/>
  <c r="N255" i="66"/>
  <c r="K255" i="66"/>
  <c r="N254" i="66"/>
  <c r="K254" i="66"/>
  <c r="N253" i="66"/>
  <c r="K253" i="66"/>
  <c r="N252" i="66"/>
  <c r="K252" i="66"/>
  <c r="N251" i="66"/>
  <c r="K251" i="66"/>
  <c r="N250" i="66"/>
  <c r="K250" i="66"/>
  <c r="N249" i="66"/>
  <c r="K249" i="66"/>
  <c r="N248" i="66"/>
  <c r="K248" i="66"/>
  <c r="N247" i="66"/>
  <c r="K247" i="66"/>
  <c r="N246" i="66"/>
  <c r="K246" i="66"/>
  <c r="N245" i="66"/>
  <c r="K245" i="66"/>
  <c r="N244" i="66"/>
  <c r="K244" i="66"/>
  <c r="N243" i="66"/>
  <c r="K243" i="66"/>
  <c r="N242" i="66"/>
  <c r="K242" i="66"/>
  <c r="N241" i="66"/>
  <c r="K241" i="66"/>
  <c r="N240" i="66"/>
  <c r="K240" i="66"/>
  <c r="N239" i="66"/>
  <c r="K239" i="66"/>
  <c r="N238" i="66"/>
  <c r="K238" i="66"/>
  <c r="N237" i="66"/>
  <c r="K237" i="66"/>
  <c r="N236" i="66"/>
  <c r="K236" i="66"/>
  <c r="N235" i="66"/>
  <c r="K235" i="66"/>
  <c r="N234" i="66"/>
  <c r="K234" i="66"/>
  <c r="N233" i="66"/>
  <c r="K233" i="66"/>
  <c r="N232" i="66"/>
  <c r="K232" i="66"/>
  <c r="N231" i="66"/>
  <c r="K231" i="66"/>
  <c r="N230" i="66"/>
  <c r="K230" i="66"/>
  <c r="N229" i="66"/>
  <c r="K229" i="66"/>
  <c r="N228" i="66"/>
  <c r="K228" i="66"/>
  <c r="N227" i="66"/>
  <c r="K227" i="66"/>
  <c r="N226" i="66"/>
  <c r="K226" i="66"/>
  <c r="N225" i="66"/>
  <c r="K225" i="66"/>
  <c r="N224" i="66"/>
  <c r="K224" i="66"/>
  <c r="N223" i="66"/>
  <c r="K223" i="66"/>
  <c r="N222" i="66"/>
  <c r="K222" i="66"/>
  <c r="N221" i="66"/>
  <c r="K221" i="66"/>
  <c r="N220" i="66"/>
  <c r="K220" i="66"/>
  <c r="N219" i="66"/>
  <c r="K219" i="66"/>
  <c r="N218" i="66"/>
  <c r="K218" i="66"/>
  <c r="N217" i="66"/>
  <c r="K217" i="66"/>
  <c r="N216" i="66"/>
  <c r="K216" i="66"/>
  <c r="N215" i="66"/>
  <c r="K215" i="66"/>
  <c r="N214" i="66"/>
  <c r="K214" i="66"/>
  <c r="N213" i="66"/>
  <c r="K213" i="66"/>
  <c r="N212" i="66"/>
  <c r="K212" i="66"/>
  <c r="N211" i="66"/>
  <c r="K211" i="66"/>
  <c r="N210" i="66"/>
  <c r="K210" i="66"/>
  <c r="N209" i="66"/>
  <c r="K209" i="66"/>
  <c r="N208" i="66"/>
  <c r="K208" i="66"/>
  <c r="N207" i="66"/>
  <c r="K207" i="66"/>
  <c r="N206" i="66"/>
  <c r="K206" i="66"/>
  <c r="N205" i="66"/>
  <c r="K205" i="66"/>
  <c r="N204" i="66"/>
  <c r="K204" i="66"/>
  <c r="N203" i="66"/>
  <c r="K203" i="66"/>
  <c r="N202" i="66"/>
  <c r="K202" i="66"/>
  <c r="N201" i="66"/>
  <c r="K201" i="66"/>
  <c r="N200" i="66"/>
  <c r="K200" i="66"/>
  <c r="N199" i="66"/>
  <c r="K199" i="66"/>
  <c r="N198" i="66"/>
  <c r="K198" i="66"/>
  <c r="N197" i="66"/>
  <c r="K197" i="66"/>
  <c r="N196" i="66"/>
  <c r="K196" i="66"/>
  <c r="N195" i="66"/>
  <c r="K195" i="66"/>
  <c r="N194" i="66"/>
  <c r="K194" i="66"/>
  <c r="N193" i="66"/>
  <c r="K193" i="66"/>
  <c r="N192" i="66"/>
  <c r="K192" i="66"/>
  <c r="N191" i="66"/>
  <c r="K191" i="66"/>
  <c r="N190" i="66"/>
  <c r="K190" i="66"/>
  <c r="N189" i="66"/>
  <c r="K189" i="66"/>
  <c r="N188" i="66"/>
  <c r="K188" i="66"/>
  <c r="N187" i="66"/>
  <c r="K187" i="66"/>
  <c r="N186" i="66"/>
  <c r="K186" i="66"/>
  <c r="N185" i="66"/>
  <c r="K185" i="66"/>
  <c r="N184" i="66"/>
  <c r="K184" i="66"/>
  <c r="N183" i="66"/>
  <c r="K183" i="66"/>
  <c r="N182" i="66"/>
  <c r="K182" i="66"/>
  <c r="N181" i="66"/>
  <c r="K181" i="66"/>
  <c r="N180" i="66"/>
  <c r="K180" i="66"/>
  <c r="N179" i="66"/>
  <c r="K179" i="66"/>
  <c r="N178" i="66"/>
  <c r="K178" i="66"/>
  <c r="N177" i="66"/>
  <c r="K177" i="66"/>
  <c r="N176" i="66"/>
  <c r="K176" i="66"/>
  <c r="N175" i="66"/>
  <c r="K175" i="66"/>
  <c r="N174" i="66"/>
  <c r="K174" i="66"/>
  <c r="N173" i="66"/>
  <c r="K173" i="66"/>
  <c r="N172" i="66"/>
  <c r="K172" i="66"/>
  <c r="N171" i="66"/>
  <c r="K171" i="66"/>
  <c r="N170" i="66"/>
  <c r="K170" i="66"/>
  <c r="N169" i="66"/>
  <c r="K169" i="66"/>
  <c r="N168" i="66"/>
  <c r="K168" i="66"/>
  <c r="N167" i="66"/>
  <c r="K167" i="66"/>
  <c r="N166" i="66"/>
  <c r="K166" i="66"/>
  <c r="N165" i="66"/>
  <c r="K165" i="66"/>
  <c r="N164" i="66"/>
  <c r="K164" i="66"/>
  <c r="N163" i="66"/>
  <c r="K163" i="66"/>
  <c r="N162" i="66"/>
  <c r="K162" i="66"/>
  <c r="N161" i="66"/>
  <c r="K161" i="66"/>
  <c r="N160" i="66"/>
  <c r="K160" i="66"/>
  <c r="N159" i="66"/>
  <c r="K159" i="66"/>
  <c r="N158" i="66"/>
  <c r="K158" i="66"/>
  <c r="N157" i="66"/>
  <c r="K157" i="66"/>
  <c r="N156" i="66"/>
  <c r="K156" i="66"/>
  <c r="N155" i="66"/>
  <c r="K155" i="66"/>
  <c r="N154" i="66"/>
  <c r="K154" i="66"/>
  <c r="N153" i="66"/>
  <c r="K153" i="66"/>
  <c r="N152" i="66"/>
  <c r="K152" i="66"/>
  <c r="N151" i="66"/>
  <c r="K151" i="66"/>
  <c r="N150" i="66"/>
  <c r="K150" i="66"/>
  <c r="N149" i="66"/>
  <c r="K149" i="66"/>
  <c r="N148" i="66"/>
  <c r="K148" i="66"/>
  <c r="N147" i="66"/>
  <c r="K147" i="66"/>
  <c r="N146" i="66"/>
  <c r="K146" i="66"/>
  <c r="N145" i="66"/>
  <c r="K145" i="66"/>
  <c r="N144" i="66"/>
  <c r="K144" i="66"/>
  <c r="N143" i="66"/>
  <c r="K143" i="66"/>
  <c r="N142" i="66"/>
  <c r="K142" i="66"/>
  <c r="N141" i="66"/>
  <c r="K141" i="66"/>
  <c r="N140" i="66"/>
  <c r="K140" i="66"/>
  <c r="N139" i="66"/>
  <c r="K139" i="66"/>
  <c r="N138" i="66"/>
  <c r="K138" i="66"/>
  <c r="N137" i="66"/>
  <c r="K137" i="66"/>
  <c r="N136" i="66"/>
  <c r="K136" i="66"/>
  <c r="N135" i="66"/>
  <c r="K135" i="66"/>
  <c r="N134" i="66"/>
  <c r="K134" i="66"/>
  <c r="N133" i="66"/>
  <c r="K133" i="66"/>
  <c r="N132" i="66"/>
  <c r="K132" i="66"/>
  <c r="N131" i="66"/>
  <c r="K131" i="66"/>
  <c r="N130" i="66"/>
  <c r="K130" i="66"/>
  <c r="N129" i="66"/>
  <c r="K129" i="66"/>
  <c r="N128" i="66"/>
  <c r="K128" i="66"/>
  <c r="N127" i="66"/>
  <c r="K127" i="66"/>
  <c r="N126" i="66"/>
  <c r="K126" i="66"/>
  <c r="N125" i="66"/>
  <c r="K125" i="66"/>
  <c r="N124" i="66"/>
  <c r="K124" i="66"/>
  <c r="N123" i="66"/>
  <c r="K123" i="66"/>
  <c r="N122" i="66"/>
  <c r="K122" i="66"/>
  <c r="N121" i="66"/>
  <c r="K121" i="66"/>
  <c r="N120" i="66"/>
  <c r="K120" i="66"/>
  <c r="N119" i="66"/>
  <c r="K119" i="66"/>
  <c r="N118" i="66"/>
  <c r="K118" i="66"/>
  <c r="N117" i="66"/>
  <c r="K117" i="66"/>
  <c r="N116" i="66"/>
  <c r="K116" i="66"/>
  <c r="N115" i="66"/>
  <c r="K115" i="66"/>
  <c r="N114" i="66"/>
  <c r="K114" i="66"/>
  <c r="N113" i="66"/>
  <c r="K113" i="66"/>
  <c r="N112" i="66"/>
  <c r="K112" i="66"/>
  <c r="N111" i="66"/>
  <c r="K111" i="66"/>
  <c r="N110" i="66"/>
  <c r="K110" i="66"/>
  <c r="N109" i="66"/>
  <c r="K109" i="66"/>
  <c r="N108" i="66"/>
  <c r="K108" i="66"/>
  <c r="N107" i="66"/>
  <c r="K107" i="66"/>
  <c r="N106" i="66"/>
  <c r="K106" i="66"/>
  <c r="N105" i="66"/>
  <c r="K105" i="66"/>
  <c r="N104" i="66"/>
  <c r="K104" i="66"/>
  <c r="N103" i="66"/>
  <c r="K103" i="66"/>
  <c r="N102" i="66"/>
  <c r="K102" i="66"/>
  <c r="N101" i="66"/>
  <c r="K101" i="66"/>
  <c r="N100" i="66"/>
  <c r="K100" i="66"/>
  <c r="N99" i="66"/>
  <c r="K99" i="66"/>
  <c r="N98" i="66"/>
  <c r="K98" i="66"/>
  <c r="N97" i="66"/>
  <c r="K97" i="66"/>
  <c r="N96" i="66"/>
  <c r="K96" i="66"/>
  <c r="N95" i="66"/>
  <c r="K95" i="66"/>
  <c r="N94" i="66"/>
  <c r="K94" i="66"/>
  <c r="N93" i="66"/>
  <c r="K93" i="66"/>
  <c r="N92" i="66"/>
  <c r="K92" i="66"/>
  <c r="N91" i="66"/>
  <c r="K91" i="66"/>
  <c r="N90" i="66"/>
  <c r="K90" i="66"/>
  <c r="N89" i="66"/>
  <c r="K89" i="66"/>
  <c r="N88" i="66"/>
  <c r="K88" i="66"/>
  <c r="N87" i="66"/>
  <c r="K87" i="66"/>
  <c r="N86" i="66"/>
  <c r="K86" i="66"/>
  <c r="N85" i="66"/>
  <c r="K85" i="66"/>
  <c r="N84" i="66"/>
  <c r="K84" i="66"/>
  <c r="N83" i="66"/>
  <c r="K83" i="66"/>
  <c r="N82" i="66"/>
  <c r="K82" i="66"/>
  <c r="N81" i="66"/>
  <c r="K81" i="66"/>
  <c r="N80" i="66"/>
  <c r="K80" i="66"/>
  <c r="N79" i="66"/>
  <c r="K79" i="66"/>
  <c r="N78" i="66"/>
  <c r="K78" i="66"/>
  <c r="N77" i="66"/>
  <c r="K77" i="66"/>
  <c r="N76" i="66"/>
  <c r="K76" i="66"/>
  <c r="N75" i="66"/>
  <c r="K75" i="66"/>
  <c r="N74" i="66"/>
  <c r="K74" i="66"/>
  <c r="N73" i="66"/>
  <c r="K73" i="66"/>
  <c r="N72" i="66"/>
  <c r="K72" i="66"/>
  <c r="N71" i="66"/>
  <c r="K71" i="66"/>
  <c r="N70" i="66"/>
  <c r="K70" i="66"/>
  <c r="N69" i="66"/>
  <c r="K69" i="66"/>
  <c r="N68" i="66"/>
  <c r="K68" i="66"/>
  <c r="N67" i="66"/>
  <c r="K67" i="66"/>
  <c r="N66" i="66"/>
  <c r="K66" i="66"/>
  <c r="N65" i="66"/>
  <c r="K65" i="66"/>
  <c r="N64" i="66"/>
  <c r="K64" i="66"/>
  <c r="N63" i="66"/>
  <c r="K63" i="66"/>
  <c r="N62" i="66"/>
  <c r="K62" i="66"/>
  <c r="N61" i="66"/>
  <c r="K61" i="66"/>
  <c r="N60" i="66"/>
  <c r="K60" i="66"/>
  <c r="N59" i="66"/>
  <c r="K59" i="66"/>
  <c r="N58" i="66"/>
  <c r="K58" i="66"/>
  <c r="N57" i="66"/>
  <c r="K57" i="66"/>
  <c r="N56" i="66"/>
  <c r="K56" i="66"/>
  <c r="N55" i="66"/>
  <c r="K55" i="66"/>
  <c r="N54" i="66"/>
  <c r="K54" i="66"/>
  <c r="N53" i="66"/>
  <c r="K53" i="66"/>
  <c r="N52" i="66"/>
  <c r="K52" i="66"/>
  <c r="N51" i="66"/>
  <c r="K51" i="66"/>
  <c r="N50" i="66"/>
  <c r="K50" i="66"/>
  <c r="N49" i="66"/>
  <c r="K49" i="66"/>
  <c r="N48" i="66"/>
  <c r="K48" i="66"/>
  <c r="N47" i="66"/>
  <c r="K47" i="66"/>
  <c r="N46" i="66"/>
  <c r="K46" i="66"/>
  <c r="N45" i="66"/>
  <c r="K45" i="66"/>
  <c r="N44" i="66"/>
  <c r="K44" i="66"/>
  <c r="N43" i="66"/>
  <c r="K43" i="66"/>
  <c r="N42" i="66"/>
  <c r="K42" i="66"/>
  <c r="N41" i="66"/>
  <c r="K41" i="66"/>
  <c r="N40" i="66"/>
  <c r="K40" i="66"/>
  <c r="N39" i="66"/>
  <c r="K39" i="66"/>
  <c r="N38" i="66"/>
  <c r="K38" i="66"/>
  <c r="N37" i="66"/>
  <c r="K37" i="66"/>
  <c r="N36" i="66"/>
  <c r="K36" i="66"/>
  <c r="N35" i="66"/>
  <c r="K35" i="66"/>
  <c r="N34" i="66"/>
  <c r="K34" i="66"/>
  <c r="N33" i="66"/>
  <c r="K33" i="66"/>
  <c r="N32" i="66"/>
  <c r="K32" i="66"/>
  <c r="N31" i="66"/>
  <c r="K31" i="66"/>
  <c r="N30" i="66"/>
  <c r="K30" i="66"/>
  <c r="N29" i="66"/>
  <c r="K29" i="66"/>
  <c r="N28" i="66"/>
  <c r="K28" i="66"/>
  <c r="N27" i="66"/>
  <c r="K27" i="66"/>
  <c r="N26" i="66"/>
  <c r="K26" i="66"/>
  <c r="N25" i="66"/>
  <c r="K25" i="66"/>
  <c r="N24" i="66"/>
  <c r="K24" i="66"/>
  <c r="N23" i="66"/>
  <c r="K23" i="66"/>
  <c r="N22" i="66"/>
  <c r="K22" i="66"/>
  <c r="N21" i="66"/>
  <c r="K21" i="66"/>
  <c r="N20" i="66"/>
  <c r="K20" i="66"/>
  <c r="N19" i="66"/>
  <c r="K19" i="66"/>
  <c r="N18" i="66"/>
  <c r="K18" i="66"/>
  <c r="N17" i="66"/>
  <c r="K17" i="66"/>
  <c r="N16" i="66"/>
  <c r="K16" i="66"/>
  <c r="N15" i="66"/>
  <c r="K15" i="66"/>
  <c r="N14" i="66"/>
  <c r="K14" i="66"/>
  <c r="N13" i="66"/>
  <c r="K13" i="66"/>
  <c r="N12" i="66"/>
  <c r="K12" i="66"/>
  <c r="N11" i="66"/>
  <c r="K11" i="66"/>
  <c r="N10" i="66"/>
  <c r="K10" i="66"/>
  <c r="N9" i="66"/>
  <c r="K9" i="66"/>
  <c r="N8" i="66"/>
  <c r="K8" i="66"/>
  <c r="N7" i="66"/>
  <c r="K7" i="66"/>
  <c r="N6" i="66"/>
  <c r="K6" i="66"/>
  <c r="N5" i="66"/>
  <c r="K5" i="66"/>
  <c r="N4" i="66"/>
  <c r="K4" i="66"/>
  <c r="H1004" i="66"/>
  <c r="H1003" i="66"/>
  <c r="H1002" i="66"/>
  <c r="H1001" i="66"/>
  <c r="H1000" i="66"/>
  <c r="H999" i="66"/>
  <c r="H998" i="66"/>
  <c r="H997" i="66"/>
  <c r="H996" i="66"/>
  <c r="H995" i="66"/>
  <c r="H994" i="66"/>
  <c r="H993" i="66"/>
  <c r="H992" i="66"/>
  <c r="H991" i="66"/>
  <c r="H990" i="66"/>
  <c r="H989" i="66"/>
  <c r="H988" i="66"/>
  <c r="H987" i="66"/>
  <c r="H986" i="66"/>
  <c r="H985" i="66"/>
  <c r="H984" i="66"/>
  <c r="H983" i="66"/>
  <c r="H982" i="66"/>
  <c r="H981" i="66"/>
  <c r="H980" i="66"/>
  <c r="H979" i="66"/>
  <c r="H978" i="66"/>
  <c r="H977" i="66"/>
  <c r="H976" i="66"/>
  <c r="H975" i="66"/>
  <c r="H974" i="66"/>
  <c r="H973" i="66"/>
  <c r="H972" i="66"/>
  <c r="H971" i="66"/>
  <c r="H970" i="66"/>
  <c r="H969" i="66"/>
  <c r="H968" i="66"/>
  <c r="H967" i="66"/>
  <c r="H966" i="66"/>
  <c r="H965" i="66"/>
  <c r="H964" i="66"/>
  <c r="H963" i="66"/>
  <c r="H962" i="66"/>
  <c r="H961" i="66"/>
  <c r="H960" i="66"/>
  <c r="H959" i="66"/>
  <c r="H958" i="66"/>
  <c r="H957" i="66"/>
  <c r="H956" i="66"/>
  <c r="H955" i="66"/>
  <c r="H954" i="66"/>
  <c r="H953" i="66"/>
  <c r="H952" i="66"/>
  <c r="H951" i="66"/>
  <c r="H950" i="66"/>
  <c r="H949" i="66"/>
  <c r="H948" i="66"/>
  <c r="H947" i="66"/>
  <c r="H946" i="66"/>
  <c r="H945" i="66"/>
  <c r="H944" i="66"/>
  <c r="H943" i="66"/>
  <c r="H942" i="66"/>
  <c r="H941" i="66"/>
  <c r="H940" i="66"/>
  <c r="H939" i="66"/>
  <c r="H938" i="66"/>
  <c r="H937" i="66"/>
  <c r="H936" i="66"/>
  <c r="H935" i="66"/>
  <c r="H934" i="66"/>
  <c r="H933" i="66"/>
  <c r="H932" i="66"/>
  <c r="H931" i="66"/>
  <c r="H930" i="66"/>
  <c r="H929" i="66"/>
  <c r="H928" i="66"/>
  <c r="H927" i="66"/>
  <c r="H926" i="66"/>
  <c r="H925" i="66"/>
  <c r="H924" i="66"/>
  <c r="H923" i="66"/>
  <c r="H922" i="66"/>
  <c r="H921" i="66"/>
  <c r="H920" i="66"/>
  <c r="H919" i="66"/>
  <c r="H918" i="66"/>
  <c r="H917" i="66"/>
  <c r="H916" i="66"/>
  <c r="H915" i="66"/>
  <c r="H914" i="66"/>
  <c r="H913" i="66"/>
  <c r="H912" i="66"/>
  <c r="H911" i="66"/>
  <c r="H910" i="66"/>
  <c r="H909" i="66"/>
  <c r="H908" i="66"/>
  <c r="H907" i="66"/>
  <c r="H906" i="66"/>
  <c r="H905" i="66"/>
  <c r="H904" i="66"/>
  <c r="H903" i="66"/>
  <c r="H902" i="66"/>
  <c r="H901" i="66"/>
  <c r="H900" i="66"/>
  <c r="H899" i="66"/>
  <c r="H898" i="66"/>
  <c r="H897" i="66"/>
  <c r="H896" i="66"/>
  <c r="H895" i="66"/>
  <c r="H894" i="66"/>
  <c r="H893" i="66"/>
  <c r="H892" i="66"/>
  <c r="H891" i="66"/>
  <c r="H890" i="66"/>
  <c r="H889" i="66"/>
  <c r="H888" i="66"/>
  <c r="H887" i="66"/>
  <c r="H886" i="66"/>
  <c r="H885" i="66"/>
  <c r="H884" i="66"/>
  <c r="H883" i="66"/>
  <c r="H882" i="66"/>
  <c r="H881" i="66"/>
  <c r="H880" i="66"/>
  <c r="H879" i="66"/>
  <c r="H878" i="66"/>
  <c r="H877" i="66"/>
  <c r="H876" i="66"/>
  <c r="H875" i="66"/>
  <c r="H874" i="66"/>
  <c r="H873" i="66"/>
  <c r="H872" i="66"/>
  <c r="H871" i="66"/>
  <c r="H870" i="66"/>
  <c r="H869" i="66"/>
  <c r="H868" i="66"/>
  <c r="H867" i="66"/>
  <c r="H866" i="66"/>
  <c r="H865" i="66"/>
  <c r="H864" i="66"/>
  <c r="H863" i="66"/>
  <c r="H862" i="66"/>
  <c r="H861" i="66"/>
  <c r="H860" i="66"/>
  <c r="H859" i="66"/>
  <c r="H858" i="66"/>
  <c r="H857" i="66"/>
  <c r="H856" i="66"/>
  <c r="H855" i="66"/>
  <c r="H854" i="66"/>
  <c r="H853" i="66"/>
  <c r="H852" i="66"/>
  <c r="H851" i="66"/>
  <c r="H850" i="66"/>
  <c r="H849" i="66"/>
  <c r="H848" i="66"/>
  <c r="H847" i="66"/>
  <c r="H846" i="66"/>
  <c r="H845" i="66"/>
  <c r="H844" i="66"/>
  <c r="H843" i="66"/>
  <c r="H842" i="66"/>
  <c r="H841" i="66"/>
  <c r="H840" i="66"/>
  <c r="H839" i="66"/>
  <c r="H838" i="66"/>
  <c r="H837" i="66"/>
  <c r="H836" i="66"/>
  <c r="H835" i="66"/>
  <c r="H834" i="66"/>
  <c r="H833" i="66"/>
  <c r="H832" i="66"/>
  <c r="H831" i="66"/>
  <c r="H830" i="66"/>
  <c r="H829" i="66"/>
  <c r="H828" i="66"/>
  <c r="H827" i="66"/>
  <c r="H826" i="66"/>
  <c r="H825" i="66"/>
  <c r="H824" i="66"/>
  <c r="H823" i="66"/>
  <c r="H822" i="66"/>
  <c r="H821" i="66"/>
  <c r="H820" i="66"/>
  <c r="H819" i="66"/>
  <c r="H818" i="66"/>
  <c r="H817" i="66"/>
  <c r="H816" i="66"/>
  <c r="H815" i="66"/>
  <c r="H814" i="66"/>
  <c r="H813" i="66"/>
  <c r="H812" i="66"/>
  <c r="H811" i="66"/>
  <c r="H810" i="66"/>
  <c r="H809" i="66"/>
  <c r="H808" i="66"/>
  <c r="H807" i="66"/>
  <c r="H806" i="66"/>
  <c r="H805" i="66"/>
  <c r="H804" i="66"/>
  <c r="H803" i="66"/>
  <c r="H802" i="66"/>
  <c r="H801" i="66"/>
  <c r="H800" i="66"/>
  <c r="H799" i="66"/>
  <c r="H798" i="66"/>
  <c r="H797" i="66"/>
  <c r="H796" i="66"/>
  <c r="H795" i="66"/>
  <c r="H794" i="66"/>
  <c r="H793" i="66"/>
  <c r="H792" i="66"/>
  <c r="H791" i="66"/>
  <c r="H790" i="66"/>
  <c r="H789" i="66"/>
  <c r="H788" i="66"/>
  <c r="H787" i="66"/>
  <c r="H786" i="66"/>
  <c r="H785" i="66"/>
  <c r="H784" i="66"/>
  <c r="H783" i="66"/>
  <c r="H782" i="66"/>
  <c r="H781" i="66"/>
  <c r="H780" i="66"/>
  <c r="H779" i="66"/>
  <c r="H778" i="66"/>
  <c r="H777" i="66"/>
  <c r="H776" i="66"/>
  <c r="H775" i="66"/>
  <c r="H774" i="66"/>
  <c r="H773" i="66"/>
  <c r="H772" i="66"/>
  <c r="H771" i="66"/>
  <c r="H770" i="66"/>
  <c r="H769" i="66"/>
  <c r="H768" i="66"/>
  <c r="H767" i="66"/>
  <c r="H766" i="66"/>
  <c r="H765" i="66"/>
  <c r="H764" i="66"/>
  <c r="H763" i="66"/>
  <c r="H762" i="66"/>
  <c r="H761" i="66"/>
  <c r="H760" i="66"/>
  <c r="H759" i="66"/>
  <c r="H758" i="66"/>
  <c r="H757" i="66"/>
  <c r="H756" i="66"/>
  <c r="H755" i="66"/>
  <c r="H754" i="66"/>
  <c r="H753" i="66"/>
  <c r="H752" i="66"/>
  <c r="H751" i="66"/>
  <c r="H750" i="66"/>
  <c r="H749" i="66"/>
  <c r="H748" i="66"/>
  <c r="H747" i="66"/>
  <c r="H746" i="66"/>
  <c r="H745" i="66"/>
  <c r="H744" i="66"/>
  <c r="H743" i="66"/>
  <c r="H742" i="66"/>
  <c r="H741" i="66"/>
  <c r="H740" i="66"/>
  <c r="H739" i="66"/>
  <c r="H738" i="66"/>
  <c r="H737" i="66"/>
  <c r="H736" i="66"/>
  <c r="H735" i="66"/>
  <c r="H734" i="66"/>
  <c r="H733" i="66"/>
  <c r="H732" i="66"/>
  <c r="H731" i="66"/>
  <c r="H730" i="66"/>
  <c r="H729" i="66"/>
  <c r="H728" i="66"/>
  <c r="H727" i="66"/>
  <c r="H726" i="66"/>
  <c r="H725" i="66"/>
  <c r="H724" i="66"/>
  <c r="H723" i="66"/>
  <c r="H722" i="66"/>
  <c r="H721" i="66"/>
  <c r="H720" i="66"/>
  <c r="H719" i="66"/>
  <c r="H718" i="66"/>
  <c r="H717" i="66"/>
  <c r="H716" i="66"/>
  <c r="H715" i="66"/>
  <c r="H714" i="66"/>
  <c r="H713" i="66"/>
  <c r="H712" i="66"/>
  <c r="H711" i="66"/>
  <c r="H710" i="66"/>
  <c r="H709" i="66"/>
  <c r="H708" i="66"/>
  <c r="H707" i="66"/>
  <c r="H706" i="66"/>
  <c r="H705" i="66"/>
  <c r="H704" i="66"/>
  <c r="H703" i="66"/>
  <c r="H702" i="66"/>
  <c r="H701" i="66"/>
  <c r="H700" i="66"/>
  <c r="H699" i="66"/>
  <c r="H698" i="66"/>
  <c r="H697" i="66"/>
  <c r="H696" i="66"/>
  <c r="H695" i="66"/>
  <c r="H694" i="66"/>
  <c r="H693" i="66"/>
  <c r="H692" i="66"/>
  <c r="H691" i="66"/>
  <c r="H690" i="66"/>
  <c r="H689" i="66"/>
  <c r="H688" i="66"/>
  <c r="H687" i="66"/>
  <c r="H686" i="66"/>
  <c r="H685" i="66"/>
  <c r="H684" i="66"/>
  <c r="H683" i="66"/>
  <c r="H682" i="66"/>
  <c r="H681" i="66"/>
  <c r="H680" i="66"/>
  <c r="H679" i="66"/>
  <c r="H678" i="66"/>
  <c r="H677" i="66"/>
  <c r="H676" i="66"/>
  <c r="H675" i="66"/>
  <c r="H674" i="66"/>
  <c r="H673" i="66"/>
  <c r="H672" i="66"/>
  <c r="H671" i="66"/>
  <c r="H670" i="66"/>
  <c r="H669" i="66"/>
  <c r="H668" i="66"/>
  <c r="H667" i="66"/>
  <c r="H666" i="66"/>
  <c r="H665" i="66"/>
  <c r="H664" i="66"/>
  <c r="H663" i="66"/>
  <c r="H662" i="66"/>
  <c r="H661" i="66"/>
  <c r="H660" i="66"/>
  <c r="H659" i="66"/>
  <c r="H658" i="66"/>
  <c r="H657" i="66"/>
  <c r="H656" i="66"/>
  <c r="H655" i="66"/>
  <c r="H654" i="66"/>
  <c r="H653" i="66"/>
  <c r="H652" i="66"/>
  <c r="H651" i="66"/>
  <c r="H650" i="66"/>
  <c r="H649" i="66"/>
  <c r="H648" i="66"/>
  <c r="H647" i="66"/>
  <c r="H646" i="66"/>
  <c r="H645" i="66"/>
  <c r="H644" i="66"/>
  <c r="H643" i="66"/>
  <c r="H642" i="66"/>
  <c r="H641" i="66"/>
  <c r="H640" i="66"/>
  <c r="H639" i="66"/>
  <c r="H638" i="66"/>
  <c r="H637" i="66"/>
  <c r="H636" i="66"/>
  <c r="H635" i="66"/>
  <c r="H634" i="66"/>
  <c r="H633" i="66"/>
  <c r="H632" i="66"/>
  <c r="H631" i="66"/>
  <c r="H630" i="66"/>
  <c r="H629" i="66"/>
  <c r="H628" i="66"/>
  <c r="H627" i="66"/>
  <c r="H626" i="66"/>
  <c r="H625" i="66"/>
  <c r="H624" i="66"/>
  <c r="H623" i="66"/>
  <c r="H622" i="66"/>
  <c r="H621" i="66"/>
  <c r="H620" i="66"/>
  <c r="H619" i="66"/>
  <c r="H618" i="66"/>
  <c r="H617" i="66"/>
  <c r="H616" i="66"/>
  <c r="H615" i="66"/>
  <c r="H614" i="66"/>
  <c r="H613" i="66"/>
  <c r="H612" i="66"/>
  <c r="H611" i="66"/>
  <c r="H610" i="66"/>
  <c r="H609" i="66"/>
  <c r="H608" i="66"/>
  <c r="H607" i="66"/>
  <c r="H606" i="66"/>
  <c r="H605" i="66"/>
  <c r="H604" i="66"/>
  <c r="H603" i="66"/>
  <c r="H602" i="66"/>
  <c r="H601" i="66"/>
  <c r="H600" i="66"/>
  <c r="H599" i="66"/>
  <c r="H598" i="66"/>
  <c r="H597" i="66"/>
  <c r="H596" i="66"/>
  <c r="H595" i="66"/>
  <c r="H594" i="66"/>
  <c r="H593" i="66"/>
  <c r="H592" i="66"/>
  <c r="H591" i="66"/>
  <c r="H590" i="66"/>
  <c r="H589" i="66"/>
  <c r="H588" i="66"/>
  <c r="H587" i="66"/>
  <c r="H586" i="66"/>
  <c r="H585" i="66"/>
  <c r="H584" i="66"/>
  <c r="H583" i="66"/>
  <c r="H582" i="66"/>
  <c r="H581" i="66"/>
  <c r="H580" i="66"/>
  <c r="H579" i="66"/>
  <c r="H578" i="66"/>
  <c r="H577" i="66"/>
  <c r="H576" i="66"/>
  <c r="H575" i="66"/>
  <c r="H574" i="66"/>
  <c r="H573" i="66"/>
  <c r="H572" i="66"/>
  <c r="H571" i="66"/>
  <c r="H570" i="66"/>
  <c r="H569" i="66"/>
  <c r="H568" i="66"/>
  <c r="H567" i="66"/>
  <c r="H566" i="66"/>
  <c r="H565" i="66"/>
  <c r="H564" i="66"/>
  <c r="H563" i="66"/>
  <c r="H562" i="66"/>
  <c r="H561" i="66"/>
  <c r="H560" i="66"/>
  <c r="H559" i="66"/>
  <c r="H558" i="66"/>
  <c r="H557" i="66"/>
  <c r="H556" i="66"/>
  <c r="H555" i="66"/>
  <c r="H554" i="66"/>
  <c r="H553" i="66"/>
  <c r="H552" i="66"/>
  <c r="H551" i="66"/>
  <c r="H550" i="66"/>
  <c r="H549" i="66"/>
  <c r="H548" i="66"/>
  <c r="H547" i="66"/>
  <c r="H546" i="66"/>
  <c r="H545" i="66"/>
  <c r="H544" i="66"/>
  <c r="H543" i="66"/>
  <c r="H542" i="66"/>
  <c r="H541" i="66"/>
  <c r="H540" i="66"/>
  <c r="H539" i="66"/>
  <c r="H538" i="66"/>
  <c r="H537" i="66"/>
  <c r="H536" i="66"/>
  <c r="H535" i="66"/>
  <c r="H534" i="66"/>
  <c r="H533" i="66"/>
  <c r="H532" i="66"/>
  <c r="H531" i="66"/>
  <c r="H530" i="66"/>
  <c r="H529" i="66"/>
  <c r="H528" i="66"/>
  <c r="H527" i="66"/>
  <c r="H526" i="66"/>
  <c r="H525" i="66"/>
  <c r="H524" i="66"/>
  <c r="H523" i="66"/>
  <c r="H522" i="66"/>
  <c r="H521" i="66"/>
  <c r="H520" i="66"/>
  <c r="H519" i="66"/>
  <c r="H518" i="66"/>
  <c r="H517" i="66"/>
  <c r="H516" i="66"/>
  <c r="H515" i="66"/>
  <c r="H514" i="66"/>
  <c r="H513" i="66"/>
  <c r="H512" i="66"/>
  <c r="H511" i="66"/>
  <c r="H510" i="66"/>
  <c r="H509" i="66"/>
  <c r="H508" i="66"/>
  <c r="H507" i="66"/>
  <c r="H506" i="66"/>
  <c r="H505" i="66"/>
  <c r="H504" i="66"/>
  <c r="H503" i="66"/>
  <c r="H502" i="66"/>
  <c r="H501" i="66"/>
  <c r="H500" i="66"/>
  <c r="H499" i="66"/>
  <c r="H498" i="66"/>
  <c r="H497" i="66"/>
  <c r="H496" i="66"/>
  <c r="H495" i="66"/>
  <c r="H494" i="66"/>
  <c r="H493" i="66"/>
  <c r="H492" i="66"/>
  <c r="H491" i="66"/>
  <c r="H490" i="66"/>
  <c r="H489" i="66"/>
  <c r="H488" i="66"/>
  <c r="H487" i="66"/>
  <c r="H486" i="66"/>
  <c r="H485" i="66"/>
  <c r="H484" i="66"/>
  <c r="H483" i="66"/>
  <c r="H482" i="66"/>
  <c r="H481" i="66"/>
  <c r="H480" i="66"/>
  <c r="H479" i="66"/>
  <c r="H478" i="66"/>
  <c r="H477" i="66"/>
  <c r="H476" i="66"/>
  <c r="H475" i="66"/>
  <c r="H474" i="66"/>
  <c r="H473" i="66"/>
  <c r="H472" i="66"/>
  <c r="H471" i="66"/>
  <c r="H470" i="66"/>
  <c r="H469" i="66"/>
  <c r="H468" i="66"/>
  <c r="H467" i="66"/>
  <c r="H466" i="66"/>
  <c r="H465" i="66"/>
  <c r="H464" i="66"/>
  <c r="H463" i="66"/>
  <c r="H462" i="66"/>
  <c r="H461" i="66"/>
  <c r="H460" i="66"/>
  <c r="H459" i="66"/>
  <c r="H458" i="66"/>
  <c r="H457" i="66"/>
  <c r="H456" i="66"/>
  <c r="H455" i="66"/>
  <c r="H454" i="66"/>
  <c r="H453" i="66"/>
  <c r="H452" i="66"/>
  <c r="H451" i="66"/>
  <c r="H450" i="66"/>
  <c r="H449" i="66"/>
  <c r="H448" i="66"/>
  <c r="H447" i="66"/>
  <c r="H446" i="66"/>
  <c r="H445" i="66"/>
  <c r="H444" i="66"/>
  <c r="H443" i="66"/>
  <c r="H442" i="66"/>
  <c r="H441" i="66"/>
  <c r="H440" i="66"/>
  <c r="H439" i="66"/>
  <c r="H438" i="66"/>
  <c r="H437" i="66"/>
  <c r="H436" i="66"/>
  <c r="H435" i="66"/>
  <c r="H434" i="66"/>
  <c r="H433" i="66"/>
  <c r="H432" i="66"/>
  <c r="H431" i="66"/>
  <c r="H430" i="66"/>
  <c r="H429" i="66"/>
  <c r="H428" i="66"/>
  <c r="H427" i="66"/>
  <c r="H426" i="66"/>
  <c r="H425" i="66"/>
  <c r="H424" i="66"/>
  <c r="H423" i="66"/>
  <c r="H422" i="66"/>
  <c r="H421" i="66"/>
  <c r="H420" i="66"/>
  <c r="H419" i="66"/>
  <c r="H418" i="66"/>
  <c r="H417" i="66"/>
  <c r="H416" i="66"/>
  <c r="H415" i="66"/>
  <c r="H414" i="66"/>
  <c r="H413" i="66"/>
  <c r="H412" i="66"/>
  <c r="H411" i="66"/>
  <c r="H410" i="66"/>
  <c r="H409" i="66"/>
  <c r="H408" i="66"/>
  <c r="H407" i="66"/>
  <c r="H406" i="66"/>
  <c r="H405" i="66"/>
  <c r="H404" i="66"/>
  <c r="H403" i="66"/>
  <c r="H402" i="66"/>
  <c r="H401" i="66"/>
  <c r="H400" i="66"/>
  <c r="H399" i="66"/>
  <c r="H398" i="66"/>
  <c r="H397" i="66"/>
  <c r="H396" i="66"/>
  <c r="H395" i="66"/>
  <c r="H394" i="66"/>
  <c r="H393" i="66"/>
  <c r="H392" i="66"/>
  <c r="H391" i="66"/>
  <c r="H390" i="66"/>
  <c r="H389" i="66"/>
  <c r="H388" i="66"/>
  <c r="H387" i="66"/>
  <c r="H386" i="66"/>
  <c r="H385" i="66"/>
  <c r="H384" i="66"/>
  <c r="H383" i="66"/>
  <c r="H382" i="66"/>
  <c r="H381" i="66"/>
  <c r="H380" i="66"/>
  <c r="H379" i="66"/>
  <c r="H378" i="66"/>
  <c r="H377" i="66"/>
  <c r="H376" i="66"/>
  <c r="H375" i="66"/>
  <c r="H374" i="66"/>
  <c r="H373" i="66"/>
  <c r="H372" i="66"/>
  <c r="H371" i="66"/>
  <c r="H370" i="66"/>
  <c r="H369" i="66"/>
  <c r="H368" i="66"/>
  <c r="H367" i="66"/>
  <c r="H366" i="66"/>
  <c r="H365" i="66"/>
  <c r="H364" i="66"/>
  <c r="H363" i="66"/>
  <c r="H362" i="66"/>
  <c r="H361" i="66"/>
  <c r="H360" i="66"/>
  <c r="H359" i="66"/>
  <c r="H358" i="66"/>
  <c r="H357" i="66"/>
  <c r="H356" i="66"/>
  <c r="H355" i="66"/>
  <c r="H354" i="66"/>
  <c r="H353" i="66"/>
  <c r="H352" i="66"/>
  <c r="H351" i="66"/>
  <c r="H350" i="66"/>
  <c r="H349" i="66"/>
  <c r="H348" i="66"/>
  <c r="H347" i="66"/>
  <c r="H346" i="66"/>
  <c r="H345" i="66"/>
  <c r="H344" i="66"/>
  <c r="H343" i="66"/>
  <c r="H342" i="66"/>
  <c r="H341" i="66"/>
  <c r="H340" i="66"/>
  <c r="H339" i="66"/>
  <c r="H338" i="66"/>
  <c r="H337" i="66"/>
  <c r="H336" i="66"/>
  <c r="H335" i="66"/>
  <c r="H334" i="66"/>
  <c r="H333" i="66"/>
  <c r="H332" i="66"/>
  <c r="H331" i="66"/>
  <c r="H330" i="66"/>
  <c r="H329" i="66"/>
  <c r="H328" i="66"/>
  <c r="H327" i="66"/>
  <c r="H326" i="66"/>
  <c r="H325" i="66"/>
  <c r="H324" i="66"/>
  <c r="H323" i="66"/>
  <c r="H322" i="66"/>
  <c r="H321" i="66"/>
  <c r="H320" i="66"/>
  <c r="H319" i="66"/>
  <c r="H318" i="66"/>
  <c r="H317" i="66"/>
  <c r="H316" i="66"/>
  <c r="H315" i="66"/>
  <c r="H314" i="66"/>
  <c r="H313" i="66"/>
  <c r="H312" i="66"/>
  <c r="H311" i="66"/>
  <c r="H310" i="66"/>
  <c r="H309" i="66"/>
  <c r="H308" i="66"/>
  <c r="H307" i="66"/>
  <c r="H306" i="66"/>
  <c r="H305" i="66"/>
  <c r="H304" i="66"/>
  <c r="H303" i="66"/>
  <c r="H302" i="66"/>
  <c r="H301" i="66"/>
  <c r="H300" i="66"/>
  <c r="H299" i="66"/>
  <c r="H298" i="66"/>
  <c r="H297" i="66"/>
  <c r="H296" i="66"/>
  <c r="H295" i="66"/>
  <c r="H294" i="66"/>
  <c r="H293" i="66"/>
  <c r="H292" i="66"/>
  <c r="H291" i="66"/>
  <c r="H290" i="66"/>
  <c r="H289" i="66"/>
  <c r="H288" i="66"/>
  <c r="H287" i="66"/>
  <c r="H286" i="66"/>
  <c r="H285" i="66"/>
  <c r="H284" i="66"/>
  <c r="H283" i="66"/>
  <c r="H282" i="66"/>
  <c r="H281" i="66"/>
  <c r="H280" i="66"/>
  <c r="H279" i="66"/>
  <c r="H278" i="66"/>
  <c r="H277" i="66"/>
  <c r="H276" i="66"/>
  <c r="H275" i="66"/>
  <c r="H274" i="66"/>
  <c r="H273" i="66"/>
  <c r="H272" i="66"/>
  <c r="H271" i="66"/>
  <c r="H270" i="66"/>
  <c r="H269" i="66"/>
  <c r="H268" i="66"/>
  <c r="H267" i="66"/>
  <c r="H266" i="66"/>
  <c r="H265" i="66"/>
  <c r="H264" i="66"/>
  <c r="H263" i="66"/>
  <c r="H262" i="66"/>
  <c r="H261" i="66"/>
  <c r="H260" i="66"/>
  <c r="H259" i="66"/>
  <c r="H258" i="66"/>
  <c r="H257" i="66"/>
  <c r="H256" i="66"/>
  <c r="H255" i="66"/>
  <c r="H254" i="66"/>
  <c r="H253" i="66"/>
  <c r="H252" i="66"/>
  <c r="H251" i="66"/>
  <c r="H250" i="66"/>
  <c r="H249" i="66"/>
  <c r="H248" i="66"/>
  <c r="H247" i="66"/>
  <c r="H246" i="66"/>
  <c r="H245" i="66"/>
  <c r="H244" i="66"/>
  <c r="H243" i="66"/>
  <c r="H242" i="66"/>
  <c r="H241" i="66"/>
  <c r="H240" i="66"/>
  <c r="H239" i="66"/>
  <c r="H238" i="66"/>
  <c r="H237" i="66"/>
  <c r="H236" i="66"/>
  <c r="H235" i="66"/>
  <c r="H234" i="66"/>
  <c r="H233" i="66"/>
  <c r="H232" i="66"/>
  <c r="H231" i="66"/>
  <c r="H230" i="66"/>
  <c r="H229" i="66"/>
  <c r="H228" i="66"/>
  <c r="H227" i="66"/>
  <c r="H226" i="66"/>
  <c r="H225" i="66"/>
  <c r="H224" i="66"/>
  <c r="H223" i="66"/>
  <c r="H222" i="66"/>
  <c r="H221" i="66"/>
  <c r="H220" i="66"/>
  <c r="H219" i="66"/>
  <c r="H218" i="66"/>
  <c r="H217" i="66"/>
  <c r="H216" i="66"/>
  <c r="H215" i="66"/>
  <c r="H214" i="66"/>
  <c r="H213" i="66"/>
  <c r="H212" i="66"/>
  <c r="H211" i="66"/>
  <c r="H210" i="66"/>
  <c r="H209" i="66"/>
  <c r="H208" i="66"/>
  <c r="H207" i="66"/>
  <c r="H206" i="66"/>
  <c r="H205" i="66"/>
  <c r="H204" i="66"/>
  <c r="H203" i="66"/>
  <c r="H202" i="66"/>
  <c r="H201" i="66"/>
  <c r="H200" i="66"/>
  <c r="H199" i="66"/>
  <c r="H198" i="66"/>
  <c r="H197" i="66"/>
  <c r="H196" i="66"/>
  <c r="H195" i="66"/>
  <c r="H194" i="66"/>
  <c r="H193" i="66"/>
  <c r="H192" i="66"/>
  <c r="H191" i="66"/>
  <c r="H190" i="66"/>
  <c r="H189" i="66"/>
  <c r="H188" i="66"/>
  <c r="H187" i="66"/>
  <c r="H186" i="66"/>
  <c r="H185" i="66"/>
  <c r="H184" i="66"/>
  <c r="H183" i="66"/>
  <c r="H182" i="66"/>
  <c r="H181" i="66"/>
  <c r="H180" i="66"/>
  <c r="H179" i="66"/>
  <c r="H178" i="66"/>
  <c r="H177" i="66"/>
  <c r="H176" i="66"/>
  <c r="H175" i="66"/>
  <c r="H174" i="66"/>
  <c r="H173" i="66"/>
  <c r="H172" i="66"/>
  <c r="H171" i="66"/>
  <c r="H170" i="66"/>
  <c r="H169" i="66"/>
  <c r="H168" i="66"/>
  <c r="H167" i="66"/>
  <c r="H166" i="66"/>
  <c r="H165" i="66"/>
  <c r="H164" i="66"/>
  <c r="H163" i="66"/>
  <c r="H162" i="66"/>
  <c r="H161" i="66"/>
  <c r="H160" i="66"/>
  <c r="H159" i="66"/>
  <c r="H158" i="66"/>
  <c r="H157" i="66"/>
  <c r="H156" i="66"/>
  <c r="H155" i="66"/>
  <c r="H154" i="66"/>
  <c r="H153" i="66"/>
  <c r="H152" i="66"/>
  <c r="H151" i="66"/>
  <c r="H150" i="66"/>
  <c r="H149" i="66"/>
  <c r="H148" i="66"/>
  <c r="H147" i="66"/>
  <c r="H146" i="66"/>
  <c r="H145" i="66"/>
  <c r="H144" i="66"/>
  <c r="H143" i="66"/>
  <c r="H142" i="66"/>
  <c r="H141" i="66"/>
  <c r="H140" i="66"/>
  <c r="H139" i="66"/>
  <c r="H138" i="66"/>
  <c r="H137" i="66"/>
  <c r="H136" i="66"/>
  <c r="H135" i="66"/>
  <c r="H134" i="66"/>
  <c r="H133" i="66"/>
  <c r="H132" i="66"/>
  <c r="H131" i="66"/>
  <c r="H130" i="66"/>
  <c r="H129" i="66"/>
  <c r="H128" i="66"/>
  <c r="H127" i="66"/>
  <c r="H126" i="66"/>
  <c r="H125" i="66"/>
  <c r="H124" i="66"/>
  <c r="H123" i="66"/>
  <c r="H122" i="66"/>
  <c r="H121" i="66"/>
  <c r="H120" i="66"/>
  <c r="H119" i="66"/>
  <c r="H118" i="66"/>
  <c r="H117" i="66"/>
  <c r="H116" i="66"/>
  <c r="H115" i="66"/>
  <c r="H114" i="66"/>
  <c r="H113" i="66"/>
  <c r="H112" i="66"/>
  <c r="H111" i="66"/>
  <c r="H110" i="66"/>
  <c r="H109" i="66"/>
  <c r="H108" i="66"/>
  <c r="H107" i="66"/>
  <c r="H106" i="66"/>
  <c r="H105" i="66"/>
  <c r="H104" i="66"/>
  <c r="H103" i="66"/>
  <c r="H102" i="66"/>
  <c r="H101" i="66"/>
  <c r="H100" i="66"/>
  <c r="H99" i="66"/>
  <c r="H98" i="66"/>
  <c r="H97" i="66"/>
  <c r="H96" i="66"/>
  <c r="H95" i="66"/>
  <c r="H94" i="66"/>
  <c r="H93" i="66"/>
  <c r="H92" i="66"/>
  <c r="H91" i="66"/>
  <c r="H90" i="66"/>
  <c r="H89" i="66"/>
  <c r="H88" i="66"/>
  <c r="H87" i="66"/>
  <c r="H86" i="66"/>
  <c r="H85" i="66"/>
  <c r="H84" i="66"/>
  <c r="H83" i="66"/>
  <c r="H82" i="66"/>
  <c r="H81" i="66"/>
  <c r="H80" i="66"/>
  <c r="H79" i="66"/>
  <c r="H78" i="66"/>
  <c r="H77" i="66"/>
  <c r="H76" i="66"/>
  <c r="H75" i="66"/>
  <c r="H74" i="66"/>
  <c r="H73" i="66"/>
  <c r="H72" i="66"/>
  <c r="H71" i="66"/>
  <c r="H70" i="66"/>
  <c r="H69" i="66"/>
  <c r="H68" i="66"/>
  <c r="H67" i="66"/>
  <c r="H66" i="66"/>
  <c r="H65" i="66"/>
  <c r="H64" i="66"/>
  <c r="H63" i="66"/>
  <c r="H62" i="66"/>
  <c r="H61" i="66"/>
  <c r="H60" i="66"/>
  <c r="H59" i="66"/>
  <c r="H58" i="66"/>
  <c r="H57" i="66"/>
  <c r="H56" i="66"/>
  <c r="H55" i="66"/>
  <c r="H54" i="66"/>
  <c r="H53" i="66"/>
  <c r="H52" i="66"/>
  <c r="H51" i="66"/>
  <c r="H50" i="66"/>
  <c r="H49" i="66"/>
  <c r="H48" i="66"/>
  <c r="H47" i="66"/>
  <c r="H46" i="66"/>
  <c r="H45" i="66"/>
  <c r="H44" i="66"/>
  <c r="H43" i="66"/>
  <c r="H42" i="66"/>
  <c r="H41" i="66"/>
  <c r="H40" i="66"/>
  <c r="H39" i="66"/>
  <c r="H38" i="66"/>
  <c r="H37" i="66"/>
  <c r="H36" i="66"/>
  <c r="H35" i="66"/>
  <c r="H34" i="66"/>
  <c r="H33" i="66"/>
  <c r="H32" i="66"/>
  <c r="H31" i="66"/>
  <c r="H30" i="66"/>
  <c r="H29" i="66"/>
  <c r="H28" i="66"/>
  <c r="H27" i="66"/>
  <c r="H26" i="66"/>
  <c r="H25" i="66"/>
  <c r="H24" i="66"/>
  <c r="H23" i="66"/>
  <c r="H22" i="66"/>
  <c r="H21" i="66"/>
  <c r="H20" i="66"/>
  <c r="H19" i="66"/>
  <c r="H18" i="66"/>
  <c r="H17" i="66"/>
  <c r="H16" i="66"/>
  <c r="H15" i="66"/>
  <c r="H14" i="66"/>
  <c r="H13" i="66"/>
  <c r="H12" i="66"/>
  <c r="H11" i="66"/>
  <c r="H10" i="66"/>
  <c r="H9" i="66"/>
  <c r="H8" i="66"/>
  <c r="H7" i="66"/>
  <c r="H6" i="66"/>
  <c r="H5" i="66"/>
  <c r="H4" i="66"/>
  <c r="B1004" i="66"/>
  <c r="B1003" i="66"/>
  <c r="B1002" i="66"/>
  <c r="B1001" i="66"/>
  <c r="B1000" i="66"/>
  <c r="B999" i="66"/>
  <c r="B998" i="66"/>
  <c r="B997" i="66"/>
  <c r="B996" i="66"/>
  <c r="B995" i="66"/>
  <c r="B994" i="66"/>
  <c r="B993" i="66"/>
  <c r="B992" i="66"/>
  <c r="B991" i="66"/>
  <c r="B990" i="66"/>
  <c r="B989" i="66"/>
  <c r="B988" i="66"/>
  <c r="B987" i="66"/>
  <c r="B986" i="66"/>
  <c r="B985" i="66"/>
  <c r="B984" i="66"/>
  <c r="B983" i="66"/>
  <c r="B982" i="66"/>
  <c r="B981" i="66"/>
  <c r="B980" i="66"/>
  <c r="B979" i="66"/>
  <c r="B978" i="66"/>
  <c r="B977" i="66"/>
  <c r="B976" i="66"/>
  <c r="B975" i="66"/>
  <c r="B974" i="66"/>
  <c r="B973" i="66"/>
  <c r="B972" i="66"/>
  <c r="B971" i="66"/>
  <c r="B970" i="66"/>
  <c r="B969" i="66"/>
  <c r="B968" i="66"/>
  <c r="B967" i="66"/>
  <c r="B966" i="66"/>
  <c r="B965" i="66"/>
  <c r="B964" i="66"/>
  <c r="B963" i="66"/>
  <c r="B962" i="66"/>
  <c r="B961" i="66"/>
  <c r="B960" i="66"/>
  <c r="B959" i="66"/>
  <c r="B958" i="66"/>
  <c r="B957" i="66"/>
  <c r="B956" i="66"/>
  <c r="B955" i="66"/>
  <c r="B954" i="66"/>
  <c r="B953" i="66"/>
  <c r="B952" i="66"/>
  <c r="B951" i="66"/>
  <c r="B950" i="66"/>
  <c r="B949" i="66"/>
  <c r="B948" i="66"/>
  <c r="B947" i="66"/>
  <c r="B946" i="66"/>
  <c r="B945" i="66"/>
  <c r="B944" i="66"/>
  <c r="B943" i="66"/>
  <c r="B942" i="66"/>
  <c r="B941" i="66"/>
  <c r="B940" i="66"/>
  <c r="B939" i="66"/>
  <c r="B938" i="66"/>
  <c r="B937" i="66"/>
  <c r="B936" i="66"/>
  <c r="B935" i="66"/>
  <c r="B934" i="66"/>
  <c r="B933" i="66"/>
  <c r="B932" i="66"/>
  <c r="B931" i="66"/>
  <c r="B930" i="66"/>
  <c r="B929" i="66"/>
  <c r="B928" i="66"/>
  <c r="B927" i="66"/>
  <c r="B926" i="66"/>
  <c r="B925" i="66"/>
  <c r="B924" i="66"/>
  <c r="B923" i="66"/>
  <c r="B922" i="66"/>
  <c r="B921" i="66"/>
  <c r="B920" i="66"/>
  <c r="B919" i="66"/>
  <c r="B918" i="66"/>
  <c r="B917" i="66"/>
  <c r="B916" i="66"/>
  <c r="B915" i="66"/>
  <c r="B914" i="66"/>
  <c r="B913" i="66"/>
  <c r="B912" i="66"/>
  <c r="B911" i="66"/>
  <c r="B910" i="66"/>
  <c r="B909" i="66"/>
  <c r="B908" i="66"/>
  <c r="B907" i="66"/>
  <c r="B906" i="66"/>
  <c r="B905" i="66"/>
  <c r="B904" i="66"/>
  <c r="B903" i="66"/>
  <c r="B902" i="66"/>
  <c r="B901" i="66"/>
  <c r="B900" i="66"/>
  <c r="B899" i="66"/>
  <c r="B898" i="66"/>
  <c r="B897" i="66"/>
  <c r="B896" i="66"/>
  <c r="B895" i="66"/>
  <c r="B894" i="66"/>
  <c r="B893" i="66"/>
  <c r="B892" i="66"/>
  <c r="B891" i="66"/>
  <c r="B890" i="66"/>
  <c r="B889" i="66"/>
  <c r="B888" i="66"/>
  <c r="B887" i="66"/>
  <c r="B886" i="66"/>
  <c r="B885" i="66"/>
  <c r="B884" i="66"/>
  <c r="B883" i="66"/>
  <c r="B882" i="66"/>
  <c r="B881" i="66"/>
  <c r="B880" i="66"/>
  <c r="B879" i="66"/>
  <c r="B878" i="66"/>
  <c r="B877" i="66"/>
  <c r="B876" i="66"/>
  <c r="B875" i="66"/>
  <c r="B874" i="66"/>
  <c r="B873" i="66"/>
  <c r="B872" i="66"/>
  <c r="B871" i="66"/>
  <c r="B870" i="66"/>
  <c r="B869" i="66"/>
  <c r="B868" i="66"/>
  <c r="B867" i="66"/>
  <c r="B866" i="66"/>
  <c r="B865" i="66"/>
  <c r="B864" i="66"/>
  <c r="B863" i="66"/>
  <c r="B862" i="66"/>
  <c r="B861" i="66"/>
  <c r="B860" i="66"/>
  <c r="B859" i="66"/>
  <c r="B858" i="66"/>
  <c r="B857" i="66"/>
  <c r="B856" i="66"/>
  <c r="B855" i="66"/>
  <c r="B854" i="66"/>
  <c r="B853" i="66"/>
  <c r="B852" i="66"/>
  <c r="B851" i="66"/>
  <c r="B850" i="66"/>
  <c r="B849" i="66"/>
  <c r="B848" i="66"/>
  <c r="B847" i="66"/>
  <c r="B846" i="66"/>
  <c r="B845" i="66"/>
  <c r="B844" i="66"/>
  <c r="B843" i="66"/>
  <c r="B842" i="66"/>
  <c r="B841" i="66"/>
  <c r="B840" i="66"/>
  <c r="B839" i="66"/>
  <c r="B838" i="66"/>
  <c r="B837" i="66"/>
  <c r="B836" i="66"/>
  <c r="B835" i="66"/>
  <c r="B834" i="66"/>
  <c r="B833" i="66"/>
  <c r="B832" i="66"/>
  <c r="B831" i="66"/>
  <c r="B830" i="66"/>
  <c r="B829" i="66"/>
  <c r="B828" i="66"/>
  <c r="B827" i="66"/>
  <c r="B826" i="66"/>
  <c r="B825" i="66"/>
  <c r="B824" i="66"/>
  <c r="B823" i="66"/>
  <c r="B822" i="66"/>
  <c r="B821" i="66"/>
  <c r="B820" i="66"/>
  <c r="B819" i="66"/>
  <c r="B818" i="66"/>
  <c r="B817" i="66"/>
  <c r="B816" i="66"/>
  <c r="B815" i="66"/>
  <c r="B814" i="66"/>
  <c r="B813" i="66"/>
  <c r="B812" i="66"/>
  <c r="B811" i="66"/>
  <c r="B810" i="66"/>
  <c r="B809" i="66"/>
  <c r="B808" i="66"/>
  <c r="B807" i="66"/>
  <c r="B806" i="66"/>
  <c r="B805" i="66"/>
  <c r="B804" i="66"/>
  <c r="B803" i="66"/>
  <c r="B802" i="66"/>
  <c r="B801" i="66"/>
  <c r="B800" i="66"/>
  <c r="B799" i="66"/>
  <c r="B798" i="66"/>
  <c r="B797" i="66"/>
  <c r="B796" i="66"/>
  <c r="B795" i="66"/>
  <c r="B794" i="66"/>
  <c r="B793" i="66"/>
  <c r="B792" i="66"/>
  <c r="B791" i="66"/>
  <c r="B790" i="66"/>
  <c r="B789" i="66"/>
  <c r="B788" i="66"/>
  <c r="B787" i="66"/>
  <c r="B786" i="66"/>
  <c r="B785" i="66"/>
  <c r="B784" i="66"/>
  <c r="B783" i="66"/>
  <c r="B782" i="66"/>
  <c r="B781" i="66"/>
  <c r="B780" i="66"/>
  <c r="B779" i="66"/>
  <c r="B778" i="66"/>
  <c r="B777" i="66"/>
  <c r="B776" i="66"/>
  <c r="B775" i="66"/>
  <c r="B774" i="66"/>
  <c r="B773" i="66"/>
  <c r="B772" i="66"/>
  <c r="B771" i="66"/>
  <c r="B770" i="66"/>
  <c r="B769" i="66"/>
  <c r="B768" i="66"/>
  <c r="B767" i="66"/>
  <c r="B766" i="66"/>
  <c r="B765" i="66"/>
  <c r="B764" i="66"/>
  <c r="B763" i="66"/>
  <c r="B762" i="66"/>
  <c r="B761" i="66"/>
  <c r="B760" i="66"/>
  <c r="B759" i="66"/>
  <c r="B758" i="66"/>
  <c r="B757" i="66"/>
  <c r="B756" i="66"/>
  <c r="B755" i="66"/>
  <c r="B754" i="66"/>
  <c r="B753" i="66"/>
  <c r="B752" i="66"/>
  <c r="B751" i="66"/>
  <c r="B750" i="66"/>
  <c r="B749" i="66"/>
  <c r="B748" i="66"/>
  <c r="B747" i="66"/>
  <c r="B746" i="66"/>
  <c r="B745" i="66"/>
  <c r="B744" i="66"/>
  <c r="B743" i="66"/>
  <c r="B742" i="66"/>
  <c r="B741" i="66"/>
  <c r="B740" i="66"/>
  <c r="B739" i="66"/>
  <c r="B738" i="66"/>
  <c r="B737" i="66"/>
  <c r="B736" i="66"/>
  <c r="B735" i="66"/>
  <c r="B734" i="66"/>
  <c r="B733" i="66"/>
  <c r="B732" i="66"/>
  <c r="B731" i="66"/>
  <c r="B730" i="66"/>
  <c r="B729" i="66"/>
  <c r="B728" i="66"/>
  <c r="B727" i="66"/>
  <c r="B726" i="66"/>
  <c r="B725" i="66"/>
  <c r="B724" i="66"/>
  <c r="B723" i="66"/>
  <c r="B722" i="66"/>
  <c r="B721" i="66"/>
  <c r="B720" i="66"/>
  <c r="B719" i="66"/>
  <c r="B718" i="66"/>
  <c r="B717" i="66"/>
  <c r="B716" i="66"/>
  <c r="B715" i="66"/>
  <c r="B714" i="66"/>
  <c r="B713" i="66"/>
  <c r="B712" i="66"/>
  <c r="B711" i="66"/>
  <c r="B710" i="66"/>
  <c r="B709" i="66"/>
  <c r="B708" i="66"/>
  <c r="B707" i="66"/>
  <c r="B706" i="66"/>
  <c r="B705" i="66"/>
  <c r="B704" i="66"/>
  <c r="B703" i="66"/>
  <c r="B702" i="66"/>
  <c r="B701" i="66"/>
  <c r="B700" i="66"/>
  <c r="B699" i="66"/>
  <c r="B698" i="66"/>
  <c r="B697" i="66"/>
  <c r="B696" i="66"/>
  <c r="B695" i="66"/>
  <c r="B694" i="66"/>
  <c r="B693" i="66"/>
  <c r="B692" i="66"/>
  <c r="B691" i="66"/>
  <c r="B690" i="66"/>
  <c r="B689" i="66"/>
  <c r="B688" i="66"/>
  <c r="B687" i="66"/>
  <c r="B686" i="66"/>
  <c r="B685" i="66"/>
  <c r="B684" i="66"/>
  <c r="B683" i="66"/>
  <c r="B682" i="66"/>
  <c r="B681" i="66"/>
  <c r="B680" i="66"/>
  <c r="B679" i="66"/>
  <c r="B678" i="66"/>
  <c r="B677" i="66"/>
  <c r="B676" i="66"/>
  <c r="B675" i="66"/>
  <c r="B674" i="66"/>
  <c r="B673" i="66"/>
  <c r="B672" i="66"/>
  <c r="B671" i="66"/>
  <c r="B670" i="66"/>
  <c r="B669" i="66"/>
  <c r="B668" i="66"/>
  <c r="B667" i="66"/>
  <c r="B666" i="66"/>
  <c r="B665" i="66"/>
  <c r="B664" i="66"/>
  <c r="B663" i="66"/>
  <c r="B662" i="66"/>
  <c r="B661" i="66"/>
  <c r="B660" i="66"/>
  <c r="B659" i="66"/>
  <c r="B658" i="66"/>
  <c r="B657" i="66"/>
  <c r="B656" i="66"/>
  <c r="B655" i="66"/>
  <c r="B654" i="66"/>
  <c r="B653" i="66"/>
  <c r="B652" i="66"/>
  <c r="B651" i="66"/>
  <c r="B650" i="66"/>
  <c r="B649" i="66"/>
  <c r="B648" i="66"/>
  <c r="B647" i="66"/>
  <c r="B646" i="66"/>
  <c r="B645" i="66"/>
  <c r="B644" i="66"/>
  <c r="B643" i="66"/>
  <c r="B642" i="66"/>
  <c r="B641" i="66"/>
  <c r="B640" i="66"/>
  <c r="B639" i="66"/>
  <c r="B638" i="66"/>
  <c r="B637" i="66"/>
  <c r="B636" i="66"/>
  <c r="B635" i="66"/>
  <c r="B634" i="66"/>
  <c r="B633" i="66"/>
  <c r="B632" i="66"/>
  <c r="B631" i="66"/>
  <c r="B630" i="66"/>
  <c r="B629" i="66"/>
  <c r="B628" i="66"/>
  <c r="B627" i="66"/>
  <c r="B626" i="66"/>
  <c r="B625" i="66"/>
  <c r="B624" i="66"/>
  <c r="B623" i="66"/>
  <c r="B622" i="66"/>
  <c r="B621" i="66"/>
  <c r="B620" i="66"/>
  <c r="B619" i="66"/>
  <c r="B618" i="66"/>
  <c r="B617" i="66"/>
  <c r="B616" i="66"/>
  <c r="B615" i="66"/>
  <c r="B614" i="66"/>
  <c r="B613" i="66"/>
  <c r="B612" i="66"/>
  <c r="B611" i="66"/>
  <c r="B610" i="66"/>
  <c r="B609" i="66"/>
  <c r="B608" i="66"/>
  <c r="B607" i="66"/>
  <c r="B606" i="66"/>
  <c r="B605" i="66"/>
  <c r="B604" i="66"/>
  <c r="B603" i="66"/>
  <c r="B602" i="66"/>
  <c r="B601" i="66"/>
  <c r="B600" i="66"/>
  <c r="B599" i="66"/>
  <c r="B598" i="66"/>
  <c r="B597" i="66"/>
  <c r="B596" i="66"/>
  <c r="B595" i="66"/>
  <c r="B594" i="66"/>
  <c r="B593" i="66"/>
  <c r="B592" i="66"/>
  <c r="B591" i="66"/>
  <c r="B590" i="66"/>
  <c r="B589" i="66"/>
  <c r="B588" i="66"/>
  <c r="B587" i="66"/>
  <c r="B586" i="66"/>
  <c r="B585" i="66"/>
  <c r="B584" i="66"/>
  <c r="B583" i="66"/>
  <c r="B582" i="66"/>
  <c r="B581" i="66"/>
  <c r="B580" i="66"/>
  <c r="B579" i="66"/>
  <c r="B578" i="66"/>
  <c r="B577" i="66"/>
  <c r="B576" i="66"/>
  <c r="B575" i="66"/>
  <c r="B574" i="66"/>
  <c r="B573" i="66"/>
  <c r="B572" i="66"/>
  <c r="B571" i="66"/>
  <c r="B570" i="66"/>
  <c r="B569" i="66"/>
  <c r="B568" i="66"/>
  <c r="B567" i="66"/>
  <c r="B566" i="66"/>
  <c r="B565" i="66"/>
  <c r="B564" i="66"/>
  <c r="B563" i="66"/>
  <c r="B562" i="66"/>
  <c r="B561" i="66"/>
  <c r="B560" i="66"/>
  <c r="B559" i="66"/>
  <c r="B558" i="66"/>
  <c r="B557" i="66"/>
  <c r="B556" i="66"/>
  <c r="B555" i="66"/>
  <c r="B554" i="66"/>
  <c r="B553" i="66"/>
  <c r="B552" i="66"/>
  <c r="B551" i="66"/>
  <c r="B550" i="66"/>
  <c r="B549" i="66"/>
  <c r="B548" i="66"/>
  <c r="B547" i="66"/>
  <c r="B546" i="66"/>
  <c r="B545" i="66"/>
  <c r="B544" i="66"/>
  <c r="B543" i="66"/>
  <c r="B542" i="66"/>
  <c r="B541" i="66"/>
  <c r="B540" i="66"/>
  <c r="B539" i="66"/>
  <c r="B538" i="66"/>
  <c r="B537" i="66"/>
  <c r="B536" i="66"/>
  <c r="B535" i="66"/>
  <c r="B534" i="66"/>
  <c r="B533" i="66"/>
  <c r="B532" i="66"/>
  <c r="B531" i="66"/>
  <c r="B530" i="66"/>
  <c r="B529" i="66"/>
  <c r="B528" i="66"/>
  <c r="B527" i="66"/>
  <c r="B526" i="66"/>
  <c r="B525" i="66"/>
  <c r="B524" i="66"/>
  <c r="B523" i="66"/>
  <c r="B522" i="66"/>
  <c r="B521" i="66"/>
  <c r="B520" i="66"/>
  <c r="B519" i="66"/>
  <c r="B518" i="66"/>
  <c r="B517" i="66"/>
  <c r="B516" i="66"/>
  <c r="B515" i="66"/>
  <c r="B514" i="66"/>
  <c r="B513" i="66"/>
  <c r="B512" i="66"/>
  <c r="B511" i="66"/>
  <c r="B510" i="66"/>
  <c r="B509" i="66"/>
  <c r="B508" i="66"/>
  <c r="B507" i="66"/>
  <c r="B506" i="66"/>
  <c r="B505" i="66"/>
  <c r="B504" i="66"/>
  <c r="B503" i="66"/>
  <c r="B502" i="66"/>
  <c r="B501" i="66"/>
  <c r="B500" i="66"/>
  <c r="B499" i="66"/>
  <c r="B498" i="66"/>
  <c r="B497" i="66"/>
  <c r="B496" i="66"/>
  <c r="B495" i="66"/>
  <c r="B494" i="66"/>
  <c r="B493" i="66"/>
  <c r="B492" i="66"/>
  <c r="B491" i="66"/>
  <c r="B490" i="66"/>
  <c r="B489" i="66"/>
  <c r="B488" i="66"/>
  <c r="B487" i="66"/>
  <c r="B486" i="66"/>
  <c r="B485" i="66"/>
  <c r="B484" i="66"/>
  <c r="B483" i="66"/>
  <c r="B482" i="66"/>
  <c r="B481" i="66"/>
  <c r="B480" i="66"/>
  <c r="B479" i="66"/>
  <c r="B478" i="66"/>
  <c r="B477" i="66"/>
  <c r="B476" i="66"/>
  <c r="B475" i="66"/>
  <c r="B474" i="66"/>
  <c r="B473" i="66"/>
  <c r="B472" i="66"/>
  <c r="B471" i="66"/>
  <c r="B470" i="66"/>
  <c r="B469" i="66"/>
  <c r="B468" i="66"/>
  <c r="B467" i="66"/>
  <c r="B466" i="66"/>
  <c r="B465" i="66"/>
  <c r="B464" i="66"/>
  <c r="B463" i="66"/>
  <c r="B462" i="66"/>
  <c r="B461" i="66"/>
  <c r="B460" i="66"/>
  <c r="B459" i="66"/>
  <c r="B458" i="66"/>
  <c r="B457" i="66"/>
  <c r="B456" i="66"/>
  <c r="B455" i="66"/>
  <c r="B454" i="66"/>
  <c r="B453" i="66"/>
  <c r="B452" i="66"/>
  <c r="B451" i="66"/>
  <c r="B450" i="66"/>
  <c r="B449" i="66"/>
  <c r="B448" i="66"/>
  <c r="B447" i="66"/>
  <c r="B446" i="66"/>
  <c r="B445" i="66"/>
  <c r="B444" i="66"/>
  <c r="B443" i="66"/>
  <c r="B442" i="66"/>
  <c r="B441" i="66"/>
  <c r="B440" i="66"/>
  <c r="B439" i="66"/>
  <c r="B438" i="66"/>
  <c r="B437" i="66"/>
  <c r="B436" i="66"/>
  <c r="B435" i="66"/>
  <c r="B434" i="66"/>
  <c r="B433" i="66"/>
  <c r="B432" i="66"/>
  <c r="B431" i="66"/>
  <c r="B430" i="66"/>
  <c r="B429" i="66"/>
  <c r="B428" i="66"/>
  <c r="B427" i="66"/>
  <c r="B426" i="66"/>
  <c r="B425" i="66"/>
  <c r="B424" i="66"/>
  <c r="B423" i="66"/>
  <c r="B422" i="66"/>
  <c r="B421" i="66"/>
  <c r="B420" i="66"/>
  <c r="B419" i="66"/>
  <c r="B418" i="66"/>
  <c r="B417" i="66"/>
  <c r="B416" i="66"/>
  <c r="B415" i="66"/>
  <c r="B414" i="66"/>
  <c r="B413" i="66"/>
  <c r="B412" i="66"/>
  <c r="B411" i="66"/>
  <c r="B410" i="66"/>
  <c r="B409" i="66"/>
  <c r="B408" i="66"/>
  <c r="B407" i="66"/>
  <c r="B406" i="66"/>
  <c r="B405" i="66"/>
  <c r="B404" i="66"/>
  <c r="B403" i="66"/>
  <c r="B402" i="66"/>
  <c r="B401" i="66"/>
  <c r="B400" i="66"/>
  <c r="B399" i="66"/>
  <c r="B398" i="66"/>
  <c r="B397" i="66"/>
  <c r="B396" i="66"/>
  <c r="B395" i="66"/>
  <c r="B394" i="66"/>
  <c r="B393" i="66"/>
  <c r="B392" i="66"/>
  <c r="B391" i="66"/>
  <c r="B390" i="66"/>
  <c r="B389" i="66"/>
  <c r="B388" i="66"/>
  <c r="B387" i="66"/>
  <c r="B386" i="66"/>
  <c r="B385" i="66"/>
  <c r="B384" i="66"/>
  <c r="B383" i="66"/>
  <c r="B382" i="66"/>
  <c r="B381" i="66"/>
  <c r="B380" i="66"/>
  <c r="B379" i="66"/>
  <c r="B378" i="66"/>
  <c r="B377" i="66"/>
  <c r="B376" i="66"/>
  <c r="B375" i="66"/>
  <c r="B374" i="66"/>
  <c r="B373" i="66"/>
  <c r="B372" i="66"/>
  <c r="B371" i="66"/>
  <c r="B370" i="66"/>
  <c r="B369" i="66"/>
  <c r="B368" i="66"/>
  <c r="B367" i="66"/>
  <c r="B366" i="66"/>
  <c r="B365" i="66"/>
  <c r="B364" i="66"/>
  <c r="B363" i="66"/>
  <c r="B362" i="66"/>
  <c r="B361" i="66"/>
  <c r="B360" i="66"/>
  <c r="B359" i="66"/>
  <c r="B358" i="66"/>
  <c r="B357" i="66"/>
  <c r="B356" i="66"/>
  <c r="B355" i="66"/>
  <c r="B354" i="66"/>
  <c r="B353" i="66"/>
  <c r="B352" i="66"/>
  <c r="B351" i="66"/>
  <c r="B350" i="66"/>
  <c r="B349" i="66"/>
  <c r="B348" i="66"/>
  <c r="B347" i="66"/>
  <c r="B346" i="66"/>
  <c r="B345" i="66"/>
  <c r="B344" i="66"/>
  <c r="B343" i="66"/>
  <c r="B342" i="66"/>
  <c r="B341" i="66"/>
  <c r="B340" i="66"/>
  <c r="B339" i="66"/>
  <c r="B338" i="66"/>
  <c r="B337" i="66"/>
  <c r="B336" i="66"/>
  <c r="B335" i="66"/>
  <c r="B334" i="66"/>
  <c r="B333" i="66"/>
  <c r="B332" i="66"/>
  <c r="B331" i="66"/>
  <c r="B330" i="66"/>
  <c r="B329" i="66"/>
  <c r="B328" i="66"/>
  <c r="B327" i="66"/>
  <c r="B326" i="66"/>
  <c r="B325" i="66"/>
  <c r="B324" i="66"/>
  <c r="B323" i="66"/>
  <c r="B322" i="66"/>
  <c r="B321" i="66"/>
  <c r="B320" i="66"/>
  <c r="B319" i="66"/>
  <c r="B318" i="66"/>
  <c r="B317" i="66"/>
  <c r="B316" i="66"/>
  <c r="B315" i="66"/>
  <c r="B314" i="66"/>
  <c r="B313" i="66"/>
  <c r="B312" i="66"/>
  <c r="B311" i="66"/>
  <c r="B310" i="66"/>
  <c r="B309" i="66"/>
  <c r="B308" i="66"/>
  <c r="B307" i="66"/>
  <c r="B306" i="66"/>
  <c r="B305" i="66"/>
  <c r="B304" i="66"/>
  <c r="B303" i="66"/>
  <c r="B302" i="66"/>
  <c r="B301" i="66"/>
  <c r="B300" i="66"/>
  <c r="B299" i="66"/>
  <c r="B298" i="66"/>
  <c r="B297" i="66"/>
  <c r="B296" i="66"/>
  <c r="B295" i="66"/>
  <c r="B294" i="66"/>
  <c r="B293" i="66"/>
  <c r="B292" i="66"/>
  <c r="B291" i="66"/>
  <c r="B290" i="66"/>
  <c r="B289" i="66"/>
  <c r="B288" i="66"/>
  <c r="B287" i="66"/>
  <c r="B286" i="66"/>
  <c r="B285" i="66"/>
  <c r="B284" i="66"/>
  <c r="B283" i="66"/>
  <c r="B282" i="66"/>
  <c r="B281" i="66"/>
  <c r="B280" i="66"/>
  <c r="B279" i="66"/>
  <c r="B278" i="66"/>
  <c r="B277" i="66"/>
  <c r="B276" i="66"/>
  <c r="B275" i="66"/>
  <c r="B274" i="66"/>
  <c r="B273" i="66"/>
  <c r="B272" i="66"/>
  <c r="B271" i="66"/>
  <c r="B270" i="66"/>
  <c r="B269" i="66"/>
  <c r="B268" i="66"/>
  <c r="B267" i="66"/>
  <c r="B266" i="66"/>
  <c r="B265" i="66"/>
  <c r="B264" i="66"/>
  <c r="B263" i="66"/>
  <c r="B262" i="66"/>
  <c r="B261" i="66"/>
  <c r="B260" i="66"/>
  <c r="B259" i="66"/>
  <c r="B258" i="66"/>
  <c r="B257" i="66"/>
  <c r="B256" i="66"/>
  <c r="B255" i="66"/>
  <c r="B254" i="66"/>
  <c r="B253" i="66"/>
  <c r="B252" i="66"/>
  <c r="B251" i="66"/>
  <c r="B250" i="66"/>
  <c r="B249" i="66"/>
  <c r="B248" i="66"/>
  <c r="B247" i="66"/>
  <c r="B246" i="66"/>
  <c r="B245" i="66"/>
  <c r="B244" i="66"/>
  <c r="B243" i="66"/>
  <c r="B242" i="66"/>
  <c r="B241" i="66"/>
  <c r="B240" i="66"/>
  <c r="B239" i="66"/>
  <c r="B238" i="66"/>
  <c r="B237" i="66"/>
  <c r="B236" i="66"/>
  <c r="B235" i="66"/>
  <c r="B234" i="66"/>
  <c r="B233" i="66"/>
  <c r="B232" i="66"/>
  <c r="B231" i="66"/>
  <c r="B230" i="66"/>
  <c r="B229" i="66"/>
  <c r="B228" i="66"/>
  <c r="B227" i="66"/>
  <c r="B226" i="66"/>
  <c r="B225" i="66"/>
  <c r="B224" i="66"/>
  <c r="B223" i="66"/>
  <c r="B222" i="66"/>
  <c r="B221" i="66"/>
  <c r="B220" i="66"/>
  <c r="B219" i="66"/>
  <c r="B218" i="66"/>
  <c r="B217" i="66"/>
  <c r="B216" i="66"/>
  <c r="B215" i="66"/>
  <c r="B214" i="66"/>
  <c r="B213" i="66"/>
  <c r="B212" i="66"/>
  <c r="B211" i="66"/>
  <c r="B210" i="66"/>
  <c r="B209" i="66"/>
  <c r="B208" i="66"/>
  <c r="B207" i="66"/>
  <c r="B206" i="66"/>
  <c r="B205" i="66"/>
  <c r="B204" i="66"/>
  <c r="B203" i="66"/>
  <c r="B202" i="66"/>
  <c r="B201" i="66"/>
  <c r="B200" i="66"/>
  <c r="B199" i="66"/>
  <c r="B198" i="66"/>
  <c r="B197" i="66"/>
  <c r="B196" i="66"/>
  <c r="B195" i="66"/>
  <c r="B194" i="66"/>
  <c r="B193" i="66"/>
  <c r="B192" i="66"/>
  <c r="B191" i="66"/>
  <c r="B190" i="66"/>
  <c r="B189" i="66"/>
  <c r="B188" i="66"/>
  <c r="B187" i="66"/>
  <c r="B186" i="66"/>
  <c r="B185" i="66"/>
  <c r="B184" i="66"/>
  <c r="B183" i="66"/>
  <c r="B182" i="66"/>
  <c r="B181" i="66"/>
  <c r="B180" i="66"/>
  <c r="B179" i="66"/>
  <c r="B178" i="66"/>
  <c r="B177" i="66"/>
  <c r="B176" i="66"/>
  <c r="B175" i="66"/>
  <c r="B174" i="66"/>
  <c r="B173" i="66"/>
  <c r="B172" i="66"/>
  <c r="B171" i="66"/>
  <c r="B170" i="66"/>
  <c r="B169" i="66"/>
  <c r="B168" i="66"/>
  <c r="B167" i="66"/>
  <c r="B166" i="66"/>
  <c r="B165" i="66"/>
  <c r="B164" i="66"/>
  <c r="B163" i="66"/>
  <c r="B162" i="66"/>
  <c r="B161" i="66"/>
  <c r="B160" i="66"/>
  <c r="B159" i="66"/>
  <c r="B158" i="66"/>
  <c r="B157" i="66"/>
  <c r="B156" i="66"/>
  <c r="B155" i="66"/>
  <c r="B154" i="66"/>
  <c r="B153" i="66"/>
  <c r="B152" i="66"/>
  <c r="B151" i="66"/>
  <c r="B150" i="66"/>
  <c r="B149" i="66"/>
  <c r="B148" i="66"/>
  <c r="B147" i="66"/>
  <c r="B146" i="66"/>
  <c r="B145" i="66"/>
  <c r="B144" i="66"/>
  <c r="B143" i="66"/>
  <c r="B142" i="66"/>
  <c r="B141" i="66"/>
  <c r="B140" i="66"/>
  <c r="B139" i="66"/>
  <c r="B138" i="66"/>
  <c r="B137" i="66"/>
  <c r="B136" i="66"/>
  <c r="B135" i="66"/>
  <c r="B134" i="66"/>
  <c r="B133" i="66"/>
  <c r="B132" i="66"/>
  <c r="B131" i="66"/>
  <c r="B130" i="66"/>
  <c r="B129" i="66"/>
  <c r="B128" i="66"/>
  <c r="B127" i="66"/>
  <c r="B126" i="66"/>
  <c r="B125" i="66"/>
  <c r="B124" i="66"/>
  <c r="B123" i="66"/>
  <c r="B122" i="66"/>
  <c r="B121" i="66"/>
  <c r="B120" i="66"/>
  <c r="B119" i="66"/>
  <c r="B118" i="66"/>
  <c r="B117" i="66"/>
  <c r="B116" i="66"/>
  <c r="B115" i="66"/>
  <c r="B114" i="66"/>
  <c r="B113" i="66"/>
  <c r="B112" i="66"/>
  <c r="B111" i="66"/>
  <c r="B110" i="66"/>
  <c r="B109" i="66"/>
  <c r="B108" i="66"/>
  <c r="B107" i="66"/>
  <c r="B106" i="66"/>
  <c r="B105" i="66"/>
  <c r="B104" i="66"/>
  <c r="B103" i="66"/>
  <c r="B102" i="66"/>
  <c r="B101" i="66"/>
  <c r="B100" i="66"/>
  <c r="B99" i="66"/>
  <c r="B98" i="66"/>
  <c r="B97" i="66"/>
  <c r="B96" i="66"/>
  <c r="B95" i="66"/>
  <c r="B94" i="66"/>
  <c r="B93" i="66"/>
  <c r="B92" i="66"/>
  <c r="B91" i="66"/>
  <c r="B90" i="66"/>
  <c r="B89" i="66"/>
  <c r="B88" i="66"/>
  <c r="B87" i="66"/>
  <c r="B86" i="66"/>
  <c r="B85" i="66"/>
  <c r="B84" i="66"/>
  <c r="B83" i="66"/>
  <c r="B82" i="66"/>
  <c r="B81" i="66"/>
  <c r="B80" i="66"/>
  <c r="B79" i="66"/>
  <c r="B78" i="66"/>
  <c r="B77" i="66"/>
  <c r="B76" i="66"/>
  <c r="B75" i="66"/>
  <c r="B74" i="66"/>
  <c r="B73" i="66"/>
  <c r="B72" i="66"/>
  <c r="B71" i="66"/>
  <c r="B70" i="66"/>
  <c r="B69" i="66"/>
  <c r="B68" i="66"/>
  <c r="B67" i="66"/>
  <c r="B66" i="66"/>
  <c r="B65" i="66"/>
  <c r="B64" i="66"/>
  <c r="B63" i="66"/>
  <c r="B62" i="66"/>
  <c r="B61" i="66"/>
  <c r="A1004" i="66"/>
  <c r="A1003" i="66"/>
  <c r="A1002" i="66"/>
  <c r="A1001" i="66"/>
  <c r="A1000" i="66"/>
  <c r="A999" i="66"/>
  <c r="A998" i="66"/>
  <c r="A997" i="66"/>
  <c r="A996" i="66"/>
  <c r="A995" i="66"/>
  <c r="A994" i="66"/>
  <c r="A993" i="66"/>
  <c r="A992" i="66"/>
  <c r="A991" i="66"/>
  <c r="A990" i="66"/>
  <c r="A989" i="66"/>
  <c r="A988" i="66"/>
  <c r="A987" i="66"/>
  <c r="A986" i="66"/>
  <c r="A985" i="66"/>
  <c r="A984" i="66"/>
  <c r="A983" i="66"/>
  <c r="A982" i="66"/>
  <c r="A981" i="66"/>
  <c r="A980" i="66"/>
  <c r="A979" i="66"/>
  <c r="A978" i="66"/>
  <c r="A977" i="66"/>
  <c r="A976" i="66"/>
  <c r="A975" i="66"/>
  <c r="A974" i="66"/>
  <c r="A973" i="66"/>
  <c r="A972" i="66"/>
  <c r="A971" i="66"/>
  <c r="A970" i="66"/>
  <c r="A969" i="66"/>
  <c r="A968" i="66"/>
  <c r="A967" i="66"/>
  <c r="A966" i="66"/>
  <c r="A965" i="66"/>
  <c r="A964" i="66"/>
  <c r="A963" i="66"/>
  <c r="A962" i="66"/>
  <c r="A961" i="66"/>
  <c r="A960" i="66"/>
  <c r="A959" i="66"/>
  <c r="A958" i="66"/>
  <c r="A957" i="66"/>
  <c r="A956" i="66"/>
  <c r="A955" i="66"/>
  <c r="A954" i="66"/>
  <c r="A953" i="66"/>
  <c r="A952" i="66"/>
  <c r="A951" i="66"/>
  <c r="A950" i="66"/>
  <c r="A949" i="66"/>
  <c r="A948" i="66"/>
  <c r="A947" i="66"/>
  <c r="A946" i="66"/>
  <c r="A945" i="66"/>
  <c r="A944" i="66"/>
  <c r="A943" i="66"/>
  <c r="A942" i="66"/>
  <c r="A941" i="66"/>
  <c r="A940" i="66"/>
  <c r="A939" i="66"/>
  <c r="A938" i="66"/>
  <c r="A937" i="66"/>
  <c r="A936" i="66"/>
  <c r="A935" i="66"/>
  <c r="A934" i="66"/>
  <c r="A933" i="66"/>
  <c r="A932" i="66"/>
  <c r="A931" i="66"/>
  <c r="A930" i="66"/>
  <c r="A929" i="66"/>
  <c r="A928" i="66"/>
  <c r="A927" i="66"/>
  <c r="A926" i="66"/>
  <c r="A925" i="66"/>
  <c r="A924" i="66"/>
  <c r="A923" i="66"/>
  <c r="A922" i="66"/>
  <c r="A921" i="66"/>
  <c r="A920" i="66"/>
  <c r="A919" i="66"/>
  <c r="A918" i="66"/>
  <c r="A917" i="66"/>
  <c r="A916" i="66"/>
  <c r="A915" i="66"/>
  <c r="A914" i="66"/>
  <c r="A913" i="66"/>
  <c r="A912" i="66"/>
  <c r="A911" i="66"/>
  <c r="A910" i="66"/>
  <c r="A909" i="66"/>
  <c r="A908" i="66"/>
  <c r="A907" i="66"/>
  <c r="A906" i="66"/>
  <c r="A905" i="66"/>
  <c r="A904" i="66"/>
  <c r="A903" i="66"/>
  <c r="A902" i="66"/>
  <c r="A901" i="66"/>
  <c r="A900" i="66"/>
  <c r="A899" i="66"/>
  <c r="A898" i="66"/>
  <c r="A897" i="66"/>
  <c r="A896" i="66"/>
  <c r="A895" i="66"/>
  <c r="A894" i="66"/>
  <c r="A893" i="66"/>
  <c r="A892" i="66"/>
  <c r="A891" i="66"/>
  <c r="A890" i="66"/>
  <c r="A889" i="66"/>
  <c r="A888" i="66"/>
  <c r="A887" i="66"/>
  <c r="A886" i="66"/>
  <c r="A885" i="66"/>
  <c r="A884" i="66"/>
  <c r="A883" i="66"/>
  <c r="A882" i="66"/>
  <c r="A881" i="66"/>
  <c r="A880" i="66"/>
  <c r="A879" i="66"/>
  <c r="A878" i="66"/>
  <c r="A877" i="66"/>
  <c r="A876" i="66"/>
  <c r="A875" i="66"/>
  <c r="A874" i="66"/>
  <c r="A873" i="66"/>
  <c r="A872" i="66"/>
  <c r="A871" i="66"/>
  <c r="A870" i="66"/>
  <c r="A869" i="66"/>
  <c r="A868" i="66"/>
  <c r="A867" i="66"/>
  <c r="A866" i="66"/>
  <c r="A865" i="66"/>
  <c r="A864" i="66"/>
  <c r="A863" i="66"/>
  <c r="A862" i="66"/>
  <c r="A861" i="66"/>
  <c r="A860" i="66"/>
  <c r="A859" i="66"/>
  <c r="A858" i="66"/>
  <c r="A857" i="66"/>
  <c r="A856" i="66"/>
  <c r="A855" i="66"/>
  <c r="A854" i="66"/>
  <c r="A853" i="66"/>
  <c r="A852" i="66"/>
  <c r="A851" i="66"/>
  <c r="A850" i="66"/>
  <c r="A849" i="66"/>
  <c r="A848" i="66"/>
  <c r="A847" i="66"/>
  <c r="A846" i="66"/>
  <c r="A845" i="66"/>
  <c r="A844" i="66"/>
  <c r="A843" i="66"/>
  <c r="A842" i="66"/>
  <c r="A841" i="66"/>
  <c r="A840" i="66"/>
  <c r="A839" i="66"/>
  <c r="A838" i="66"/>
  <c r="A837" i="66"/>
  <c r="A836" i="66"/>
  <c r="A835" i="66"/>
  <c r="A834" i="66"/>
  <c r="A833" i="66"/>
  <c r="A832" i="66"/>
  <c r="A831" i="66"/>
  <c r="A830" i="66"/>
  <c r="A829" i="66"/>
  <c r="A828" i="66"/>
  <c r="A827" i="66"/>
  <c r="A826" i="66"/>
  <c r="A825" i="66"/>
  <c r="A824" i="66"/>
  <c r="A823" i="66"/>
  <c r="A822" i="66"/>
  <c r="A821" i="66"/>
  <c r="A820" i="66"/>
  <c r="A819" i="66"/>
  <c r="A818" i="66"/>
  <c r="A817" i="66"/>
  <c r="A816" i="66"/>
  <c r="A815" i="66"/>
  <c r="A814" i="66"/>
  <c r="A813" i="66"/>
  <c r="A812" i="66"/>
  <c r="A811" i="66"/>
  <c r="A810" i="66"/>
  <c r="A809" i="66"/>
  <c r="A808" i="66"/>
  <c r="A807" i="66"/>
  <c r="A806" i="66"/>
  <c r="A805" i="66"/>
  <c r="A804" i="66"/>
  <c r="A803" i="66"/>
  <c r="A802" i="66"/>
  <c r="A801" i="66"/>
  <c r="A800" i="66"/>
  <c r="A799" i="66"/>
  <c r="A798" i="66"/>
  <c r="A797" i="66"/>
  <c r="A796" i="66"/>
  <c r="A795" i="66"/>
  <c r="A794" i="66"/>
  <c r="A793" i="66"/>
  <c r="A792" i="66"/>
  <c r="A791" i="66"/>
  <c r="A790" i="66"/>
  <c r="A789" i="66"/>
  <c r="A788" i="66"/>
  <c r="A787" i="66"/>
  <c r="A786" i="66"/>
  <c r="A785" i="66"/>
  <c r="A784" i="66"/>
  <c r="A783" i="66"/>
  <c r="A782" i="66"/>
  <c r="A781" i="66"/>
  <c r="A780" i="66"/>
  <c r="A779" i="66"/>
  <c r="A778" i="66"/>
  <c r="A777" i="66"/>
  <c r="A776" i="66"/>
  <c r="A775" i="66"/>
  <c r="A774" i="66"/>
  <c r="A773" i="66"/>
  <c r="A772" i="66"/>
  <c r="A771" i="66"/>
  <c r="A770" i="66"/>
  <c r="A769" i="66"/>
  <c r="A768" i="66"/>
  <c r="A767" i="66"/>
  <c r="A766" i="66"/>
  <c r="A765" i="66"/>
  <c r="A764" i="66"/>
  <c r="A763" i="66"/>
  <c r="A762" i="66"/>
  <c r="A761" i="66"/>
  <c r="A760" i="66"/>
  <c r="A759" i="66"/>
  <c r="A758" i="66"/>
  <c r="A757" i="66"/>
  <c r="A756" i="66"/>
  <c r="A755" i="66"/>
  <c r="A754" i="66"/>
  <c r="A753" i="66"/>
  <c r="A752" i="66"/>
  <c r="A751" i="66"/>
  <c r="A750" i="66"/>
  <c r="A749" i="66"/>
  <c r="A748" i="66"/>
  <c r="A747" i="66"/>
  <c r="A746" i="66"/>
  <c r="A745" i="66"/>
  <c r="A744" i="66"/>
  <c r="A743" i="66"/>
  <c r="A742" i="66"/>
  <c r="A741" i="66"/>
  <c r="A740" i="66"/>
  <c r="A739" i="66"/>
  <c r="A738" i="66"/>
  <c r="A737" i="66"/>
  <c r="A736" i="66"/>
  <c r="A735" i="66"/>
  <c r="A734" i="66"/>
  <c r="A733" i="66"/>
  <c r="A732" i="66"/>
  <c r="A731" i="66"/>
  <c r="A730" i="66"/>
  <c r="A729" i="66"/>
  <c r="A728" i="66"/>
  <c r="A727" i="66"/>
  <c r="A726" i="66"/>
  <c r="A725" i="66"/>
  <c r="A724" i="66"/>
  <c r="A723" i="66"/>
  <c r="A722" i="66"/>
  <c r="A721" i="66"/>
  <c r="A720" i="66"/>
  <c r="A719" i="66"/>
  <c r="A718" i="66"/>
  <c r="A717" i="66"/>
  <c r="A716" i="66"/>
  <c r="A715" i="66"/>
  <c r="A714" i="66"/>
  <c r="A713" i="66"/>
  <c r="A712" i="66"/>
  <c r="A711" i="66"/>
  <c r="A710" i="66"/>
  <c r="A709" i="66"/>
  <c r="A708" i="66"/>
  <c r="A707" i="66"/>
  <c r="A706" i="66"/>
  <c r="A705" i="66"/>
  <c r="A704" i="66"/>
  <c r="A703" i="66"/>
  <c r="A702" i="66"/>
  <c r="A701" i="66"/>
  <c r="A700" i="66"/>
  <c r="A699" i="66"/>
  <c r="A698" i="66"/>
  <c r="A697" i="66"/>
  <c r="A696" i="66"/>
  <c r="A695" i="66"/>
  <c r="A694" i="66"/>
  <c r="A693" i="66"/>
  <c r="A692" i="66"/>
  <c r="A691" i="66"/>
  <c r="A690" i="66"/>
  <c r="A689" i="66"/>
  <c r="A688" i="66"/>
  <c r="A687" i="66"/>
  <c r="A686" i="66"/>
  <c r="A685" i="66"/>
  <c r="A684" i="66"/>
  <c r="A683" i="66"/>
  <c r="A682" i="66"/>
  <c r="A681" i="66"/>
  <c r="A680" i="66"/>
  <c r="A679" i="66"/>
  <c r="A678" i="66"/>
  <c r="A677" i="66"/>
  <c r="A676" i="66"/>
  <c r="A675" i="66"/>
  <c r="A674" i="66"/>
  <c r="A673" i="66"/>
  <c r="A672" i="66"/>
  <c r="A671" i="66"/>
  <c r="A670" i="66"/>
  <c r="A669" i="66"/>
  <c r="A668" i="66"/>
  <c r="A667" i="66"/>
  <c r="A666" i="66"/>
  <c r="A665" i="66"/>
  <c r="A664" i="66"/>
  <c r="A663" i="66"/>
  <c r="A662" i="66"/>
  <c r="A661" i="66"/>
  <c r="A660" i="66"/>
  <c r="A659" i="66"/>
  <c r="A658" i="66"/>
  <c r="A657" i="66"/>
  <c r="A656" i="66"/>
  <c r="A655" i="66"/>
  <c r="A654" i="66"/>
  <c r="A653" i="66"/>
  <c r="A652" i="66"/>
  <c r="A651" i="66"/>
  <c r="A650" i="66"/>
  <c r="A649" i="66"/>
  <c r="A648" i="66"/>
  <c r="A647" i="66"/>
  <c r="A646" i="66"/>
  <c r="A645" i="66"/>
  <c r="A644" i="66"/>
  <c r="A643" i="66"/>
  <c r="A642" i="66"/>
  <c r="A641" i="66"/>
  <c r="A640" i="66"/>
  <c r="A639" i="66"/>
  <c r="A638" i="66"/>
  <c r="A637" i="66"/>
  <c r="A636" i="66"/>
  <c r="A635" i="66"/>
  <c r="A634" i="66"/>
  <c r="A633" i="66"/>
  <c r="A632" i="66"/>
  <c r="A631" i="66"/>
  <c r="A630" i="66"/>
  <c r="A629" i="66"/>
  <c r="A628" i="66"/>
  <c r="A627" i="66"/>
  <c r="A626" i="66"/>
  <c r="A625" i="66"/>
  <c r="A624" i="66"/>
  <c r="A623" i="66"/>
  <c r="A622" i="66"/>
  <c r="A621" i="66"/>
  <c r="A620" i="66"/>
  <c r="A619" i="66"/>
  <c r="A618" i="66"/>
  <c r="A617" i="66"/>
  <c r="A616" i="66"/>
  <c r="A615" i="66"/>
  <c r="A614" i="66"/>
  <c r="A613" i="66"/>
  <c r="A612" i="66"/>
  <c r="A611" i="66"/>
  <c r="A610" i="66"/>
  <c r="A609" i="66"/>
  <c r="A608" i="66"/>
  <c r="A607" i="66"/>
  <c r="A606" i="66"/>
  <c r="A605" i="66"/>
  <c r="A604" i="66"/>
  <c r="A603" i="66"/>
  <c r="A602" i="66"/>
  <c r="A601" i="66"/>
  <c r="A600" i="66"/>
  <c r="A599" i="66"/>
  <c r="A598" i="66"/>
  <c r="A597" i="66"/>
  <c r="A596" i="66"/>
  <c r="A595" i="66"/>
  <c r="A594" i="66"/>
  <c r="A593" i="66"/>
  <c r="A592" i="66"/>
  <c r="A591" i="66"/>
  <c r="A590" i="66"/>
  <c r="A589" i="66"/>
  <c r="A588" i="66"/>
  <c r="A587" i="66"/>
  <c r="A586" i="66"/>
  <c r="A585" i="66"/>
  <c r="A584" i="66"/>
  <c r="A583" i="66"/>
  <c r="A582" i="66"/>
  <c r="A581" i="66"/>
  <c r="A580" i="66"/>
  <c r="A579" i="66"/>
  <c r="A578" i="66"/>
  <c r="A577" i="66"/>
  <c r="A576" i="66"/>
  <c r="A575" i="66"/>
  <c r="A574" i="66"/>
  <c r="A573" i="66"/>
  <c r="A572" i="66"/>
  <c r="A571" i="66"/>
  <c r="A570" i="66"/>
  <c r="A569" i="66"/>
  <c r="A568" i="66"/>
  <c r="A567" i="66"/>
  <c r="A566" i="66"/>
  <c r="A565" i="66"/>
  <c r="A564" i="66"/>
  <c r="A563" i="66"/>
  <c r="A562" i="66"/>
  <c r="A561" i="66"/>
  <c r="A560" i="66"/>
  <c r="A559" i="66"/>
  <c r="A558" i="66"/>
  <c r="A557" i="66"/>
  <c r="A556" i="66"/>
  <c r="A555" i="66"/>
  <c r="A554" i="66"/>
  <c r="A553" i="66"/>
  <c r="A552" i="66"/>
  <c r="A551" i="66"/>
  <c r="A550" i="66"/>
  <c r="A549" i="66"/>
  <c r="A548" i="66"/>
  <c r="A547" i="66"/>
  <c r="A546" i="66"/>
  <c r="A545" i="66"/>
  <c r="A544" i="66"/>
  <c r="A543" i="66"/>
  <c r="A542" i="66"/>
  <c r="A541" i="66"/>
  <c r="A540" i="66"/>
  <c r="A539" i="66"/>
  <c r="A538" i="66"/>
  <c r="A537" i="66"/>
  <c r="A536" i="66"/>
  <c r="A535" i="66"/>
  <c r="A534" i="66"/>
  <c r="A533" i="66"/>
  <c r="A532" i="66"/>
  <c r="A531" i="66"/>
  <c r="A530" i="66"/>
  <c r="A529" i="66"/>
  <c r="A528" i="66"/>
  <c r="A527" i="66"/>
  <c r="A526" i="66"/>
  <c r="A525" i="66"/>
  <c r="A524" i="66"/>
  <c r="A523" i="66"/>
  <c r="A522" i="66"/>
  <c r="A521" i="66"/>
  <c r="A520" i="66"/>
  <c r="A519" i="66"/>
  <c r="A518" i="66"/>
  <c r="A517" i="66"/>
  <c r="A516" i="66"/>
  <c r="A515" i="66"/>
  <c r="A514" i="66"/>
  <c r="A513" i="66"/>
  <c r="A512" i="66"/>
  <c r="A511" i="66"/>
  <c r="A510" i="66"/>
  <c r="A509" i="66"/>
  <c r="A508" i="66"/>
  <c r="A507" i="66"/>
  <c r="A506" i="66"/>
  <c r="A505" i="66"/>
  <c r="A504" i="66"/>
  <c r="A503" i="66"/>
  <c r="A502" i="66"/>
  <c r="A501" i="66"/>
  <c r="A500" i="66"/>
  <c r="A499" i="66"/>
  <c r="A498" i="66"/>
  <c r="A497" i="66"/>
  <c r="A496" i="66"/>
  <c r="A495" i="66"/>
  <c r="A494" i="66"/>
  <c r="A493" i="66"/>
  <c r="A492" i="66"/>
  <c r="A491" i="66"/>
  <c r="A490" i="66"/>
  <c r="A489" i="66"/>
  <c r="A488" i="66"/>
  <c r="A487" i="66"/>
  <c r="A486" i="66"/>
  <c r="A485" i="66"/>
  <c r="A484" i="66"/>
  <c r="A483" i="66"/>
  <c r="A482" i="66"/>
  <c r="A481" i="66"/>
  <c r="A480" i="66"/>
  <c r="A479" i="66"/>
  <c r="A478" i="66"/>
  <c r="A477" i="66"/>
  <c r="A476" i="66"/>
  <c r="A475" i="66"/>
  <c r="A474" i="66"/>
  <c r="A473" i="66"/>
  <c r="A472" i="66"/>
  <c r="A471" i="66"/>
  <c r="A470" i="66"/>
  <c r="A469" i="66"/>
  <c r="A468" i="66"/>
  <c r="A467" i="66"/>
  <c r="A466" i="66"/>
  <c r="A465" i="66"/>
  <c r="A464" i="66"/>
  <c r="A463" i="66"/>
  <c r="A462" i="66"/>
  <c r="A461" i="66"/>
  <c r="A460" i="66"/>
  <c r="A459" i="66"/>
  <c r="A458" i="66"/>
  <c r="A457" i="66"/>
  <c r="A456" i="66"/>
  <c r="A455" i="66"/>
  <c r="A454" i="66"/>
  <c r="A453" i="66"/>
  <c r="A452" i="66"/>
  <c r="A451" i="66"/>
  <c r="A450" i="66"/>
  <c r="A449" i="66"/>
  <c r="A448" i="66"/>
  <c r="A447" i="66"/>
  <c r="A446" i="66"/>
  <c r="A445" i="66"/>
  <c r="A444" i="66"/>
  <c r="A443" i="66"/>
  <c r="A442" i="66"/>
  <c r="A441" i="66"/>
  <c r="A440" i="66"/>
  <c r="A439" i="66"/>
  <c r="A438" i="66"/>
  <c r="A437" i="66"/>
  <c r="A436" i="66"/>
  <c r="A435" i="66"/>
  <c r="A434" i="66"/>
  <c r="A433" i="66"/>
  <c r="A432" i="66"/>
  <c r="A431" i="66"/>
  <c r="A430" i="66"/>
  <c r="A429" i="66"/>
  <c r="A428" i="66"/>
  <c r="A427" i="66"/>
  <c r="A426" i="66"/>
  <c r="A425" i="66"/>
  <c r="A424" i="66"/>
  <c r="A423" i="66"/>
  <c r="A422" i="66"/>
  <c r="A421" i="66"/>
  <c r="A420" i="66"/>
  <c r="A419" i="66"/>
  <c r="A418" i="66"/>
  <c r="A417" i="66"/>
  <c r="A416" i="66"/>
  <c r="A415" i="66"/>
  <c r="A414" i="66"/>
  <c r="A413" i="66"/>
  <c r="A412" i="66"/>
  <c r="A411" i="66"/>
  <c r="A410" i="66"/>
  <c r="A409" i="66"/>
  <c r="A408" i="66"/>
  <c r="A407" i="66"/>
  <c r="A406" i="66"/>
  <c r="A405" i="66"/>
  <c r="A404" i="66"/>
  <c r="A403" i="66"/>
  <c r="A402" i="66"/>
  <c r="A401" i="66"/>
  <c r="A400" i="66"/>
  <c r="A399" i="66"/>
  <c r="A398" i="66"/>
  <c r="A397" i="66"/>
  <c r="A396" i="66"/>
  <c r="A395" i="66"/>
  <c r="A394" i="66"/>
  <c r="A393" i="66"/>
  <c r="A392" i="66"/>
  <c r="A391" i="66"/>
  <c r="A390" i="66"/>
  <c r="A389" i="66"/>
  <c r="A388" i="66"/>
  <c r="A387" i="66"/>
  <c r="A386" i="66"/>
  <c r="A385" i="66"/>
  <c r="A384" i="66"/>
  <c r="A383" i="66"/>
  <c r="A382" i="66"/>
  <c r="A381" i="66"/>
  <c r="A380" i="66"/>
  <c r="A379" i="66"/>
  <c r="A378" i="66"/>
  <c r="A377" i="66"/>
  <c r="A376" i="66"/>
  <c r="A375" i="66"/>
  <c r="A374" i="66"/>
  <c r="A373" i="66"/>
  <c r="A372" i="66"/>
  <c r="A371" i="66"/>
  <c r="A370" i="66"/>
  <c r="A369" i="66"/>
  <c r="A368" i="66"/>
  <c r="A367" i="66"/>
  <c r="A366" i="66"/>
  <c r="A365" i="66"/>
  <c r="A364" i="66"/>
  <c r="A363" i="66"/>
  <c r="A362" i="66"/>
  <c r="A361" i="66"/>
  <c r="A360" i="66"/>
  <c r="A359" i="66"/>
  <c r="A358" i="66"/>
  <c r="A357" i="66"/>
  <c r="A356" i="66"/>
  <c r="A355" i="66"/>
  <c r="A354" i="66"/>
  <c r="A353" i="66"/>
  <c r="A352" i="66"/>
  <c r="A351" i="66"/>
  <c r="A350" i="66"/>
  <c r="A349" i="66"/>
  <c r="A348" i="66"/>
  <c r="A347" i="66"/>
  <c r="A346" i="66"/>
  <c r="A345" i="66"/>
  <c r="A344" i="66"/>
  <c r="A343" i="66"/>
  <c r="A342" i="66"/>
  <c r="A341" i="66"/>
  <c r="A340" i="66"/>
  <c r="A339" i="66"/>
  <c r="A338" i="66"/>
  <c r="A337" i="66"/>
  <c r="A336" i="66"/>
  <c r="A335" i="66"/>
  <c r="A334" i="66"/>
  <c r="A333" i="66"/>
  <c r="A332" i="66"/>
  <c r="A331" i="66"/>
  <c r="A330" i="66"/>
  <c r="A329" i="66"/>
  <c r="A328" i="66"/>
  <c r="A327" i="66"/>
  <c r="A326" i="66"/>
  <c r="A325" i="66"/>
  <c r="A324" i="66"/>
  <c r="A323" i="66"/>
  <c r="A322" i="66"/>
  <c r="A321" i="66"/>
  <c r="A320" i="66"/>
  <c r="A319" i="66"/>
  <c r="A318" i="66"/>
  <c r="A317" i="66"/>
  <c r="A316" i="66"/>
  <c r="A315" i="66"/>
  <c r="A314" i="66"/>
  <c r="A313" i="66"/>
  <c r="A312" i="66"/>
  <c r="A311" i="66"/>
  <c r="A310" i="66"/>
  <c r="A309" i="66"/>
  <c r="A308" i="66"/>
  <c r="A307" i="66"/>
  <c r="A306" i="66"/>
  <c r="A305" i="66"/>
  <c r="A304" i="66"/>
  <c r="A303" i="66"/>
  <c r="A302" i="66"/>
  <c r="A301" i="66"/>
  <c r="A300" i="66"/>
  <c r="A299" i="66"/>
  <c r="A298" i="66"/>
  <c r="A297" i="66"/>
  <c r="A296" i="66"/>
  <c r="A295" i="66"/>
  <c r="A294" i="66"/>
  <c r="A293" i="66"/>
  <c r="A292" i="66"/>
  <c r="A291" i="66"/>
  <c r="A290" i="66"/>
  <c r="A289" i="66"/>
  <c r="A288" i="66"/>
  <c r="A287" i="66"/>
  <c r="A286" i="66"/>
  <c r="A285" i="66"/>
  <c r="A284" i="66"/>
  <c r="A283" i="66"/>
  <c r="A282" i="66"/>
  <c r="A281" i="66"/>
  <c r="A280" i="66"/>
  <c r="A279" i="66"/>
  <c r="A278" i="66"/>
  <c r="A277" i="66"/>
  <c r="A276" i="66"/>
  <c r="A275" i="66"/>
  <c r="A274" i="66"/>
  <c r="A273" i="66"/>
  <c r="A272" i="66"/>
  <c r="A271" i="66"/>
  <c r="A270" i="66"/>
  <c r="A269" i="66"/>
  <c r="A268" i="66"/>
  <c r="A267" i="66"/>
  <c r="A266" i="66"/>
  <c r="A265" i="66"/>
  <c r="A264" i="66"/>
  <c r="A263" i="66"/>
  <c r="A262" i="66"/>
  <c r="A261" i="66"/>
  <c r="A260" i="66"/>
  <c r="A259" i="66"/>
  <c r="A258" i="66"/>
  <c r="A257" i="66"/>
  <c r="A256" i="66"/>
  <c r="A255" i="66"/>
  <c r="A254" i="66"/>
  <c r="A253" i="66"/>
  <c r="A252" i="66"/>
  <c r="A251" i="66"/>
  <c r="A250" i="66"/>
  <c r="A249" i="66"/>
  <c r="A248" i="66"/>
  <c r="A247" i="66"/>
  <c r="A246" i="66"/>
  <c r="A245" i="66"/>
  <c r="A244" i="66"/>
  <c r="A243" i="66"/>
  <c r="A242" i="66"/>
  <c r="A241" i="66"/>
  <c r="A240" i="66"/>
  <c r="A239" i="66"/>
  <c r="A238" i="66"/>
  <c r="A237" i="66"/>
  <c r="A236" i="66"/>
  <c r="A235" i="66"/>
  <c r="A234" i="66"/>
  <c r="A233" i="66"/>
  <c r="A232" i="66"/>
  <c r="A231" i="66"/>
  <c r="A230" i="66"/>
  <c r="A229" i="66"/>
  <c r="A228" i="66"/>
  <c r="A227" i="66"/>
  <c r="A226" i="66"/>
  <c r="A225" i="66"/>
  <c r="A224" i="66"/>
  <c r="A223" i="66"/>
  <c r="A222" i="66"/>
  <c r="A221" i="66"/>
  <c r="A220" i="66"/>
  <c r="A219" i="66"/>
  <c r="A218" i="66"/>
  <c r="A217" i="66"/>
  <c r="A216" i="66"/>
  <c r="A215" i="66"/>
  <c r="A214" i="66"/>
  <c r="A213" i="66"/>
  <c r="A212" i="66"/>
  <c r="A211" i="66"/>
  <c r="A210" i="66"/>
  <c r="A209" i="66"/>
  <c r="A208" i="66"/>
  <c r="A207" i="66"/>
  <c r="A206" i="66"/>
  <c r="A205" i="66"/>
  <c r="A204" i="66"/>
  <c r="A203" i="66"/>
  <c r="A202" i="66"/>
  <c r="A201" i="66"/>
  <c r="A200" i="66"/>
  <c r="A199" i="66"/>
  <c r="A198" i="66"/>
  <c r="A197" i="66"/>
  <c r="A196" i="66"/>
  <c r="A195" i="66"/>
  <c r="A194" i="66"/>
  <c r="A193" i="66"/>
  <c r="A192" i="66"/>
  <c r="A191" i="66"/>
  <c r="A190" i="66"/>
  <c r="A189" i="66"/>
  <c r="A188" i="66"/>
  <c r="A187" i="66"/>
  <c r="A186" i="66"/>
  <c r="A185" i="66"/>
  <c r="A184" i="66"/>
  <c r="A183" i="66"/>
  <c r="A182" i="66"/>
  <c r="A181" i="66"/>
  <c r="A180" i="66"/>
  <c r="A179" i="66"/>
  <c r="A178" i="66"/>
  <c r="A177" i="66"/>
  <c r="A176" i="66"/>
  <c r="A175" i="66"/>
  <c r="A174" i="66"/>
  <c r="A173" i="66"/>
  <c r="A172" i="66"/>
  <c r="A171" i="66"/>
  <c r="A170" i="66"/>
  <c r="A169" i="66"/>
  <c r="A168" i="66"/>
  <c r="A167" i="66"/>
  <c r="A166" i="66"/>
  <c r="A165" i="66"/>
  <c r="A164" i="66"/>
  <c r="A163" i="66"/>
  <c r="A162" i="66"/>
  <c r="A161" i="66"/>
  <c r="A160" i="66"/>
  <c r="A159" i="66"/>
  <c r="A158" i="66"/>
  <c r="A157" i="66"/>
  <c r="A156" i="66"/>
  <c r="A155" i="66"/>
  <c r="A154" i="66"/>
  <c r="A153" i="66"/>
  <c r="A152" i="66"/>
  <c r="A151" i="66"/>
  <c r="A150" i="66"/>
  <c r="A149" i="66"/>
  <c r="A148" i="66"/>
  <c r="A147" i="66"/>
  <c r="A146" i="66"/>
  <c r="A145" i="66"/>
  <c r="A144" i="66"/>
  <c r="A143" i="66"/>
  <c r="A142" i="66"/>
  <c r="A141" i="66"/>
  <c r="A140" i="66"/>
  <c r="A139" i="66"/>
  <c r="A138" i="66"/>
  <c r="A137" i="66"/>
  <c r="A136" i="66"/>
  <c r="A135" i="66"/>
  <c r="A134" i="66"/>
  <c r="A133" i="66"/>
  <c r="A132" i="66"/>
  <c r="A131" i="66"/>
  <c r="A130" i="66"/>
  <c r="A129" i="66"/>
  <c r="A128" i="66"/>
  <c r="A127" i="66"/>
  <c r="A126" i="66"/>
  <c r="A125" i="66"/>
  <c r="A124" i="66"/>
  <c r="A123" i="66"/>
  <c r="A122" i="66"/>
  <c r="A121" i="66"/>
  <c r="A120" i="66"/>
  <c r="A119" i="66"/>
  <c r="A118" i="66"/>
  <c r="A117" i="66"/>
  <c r="A116" i="66"/>
  <c r="A115" i="66"/>
  <c r="A114" i="66"/>
  <c r="A113" i="66"/>
  <c r="A112" i="66"/>
  <c r="A111" i="66"/>
  <c r="A110" i="66"/>
  <c r="A109" i="66"/>
  <c r="A108" i="66"/>
  <c r="A107" i="66"/>
  <c r="A106" i="66"/>
  <c r="A105" i="66"/>
  <c r="A104" i="66"/>
  <c r="A103" i="66"/>
  <c r="A102" i="66"/>
  <c r="A101" i="66"/>
  <c r="A100" i="66"/>
  <c r="A99" i="66"/>
  <c r="A98" i="66"/>
  <c r="A97" i="66"/>
  <c r="A96" i="66"/>
  <c r="A95" i="66"/>
  <c r="A94" i="66"/>
  <c r="A93" i="66"/>
  <c r="A92" i="66"/>
  <c r="A91" i="66"/>
  <c r="A90" i="66"/>
  <c r="A89" i="66"/>
  <c r="A88" i="66"/>
  <c r="A87" i="66"/>
  <c r="A86" i="66"/>
  <c r="A85" i="66"/>
  <c r="A84" i="66"/>
  <c r="A83" i="66"/>
  <c r="A82" i="66"/>
  <c r="A81" i="66"/>
  <c r="A80" i="66"/>
  <c r="A79" i="66"/>
  <c r="A78" i="66"/>
  <c r="A77" i="66"/>
  <c r="A76" i="66"/>
  <c r="A75" i="66"/>
  <c r="A74" i="66"/>
  <c r="A73" i="66"/>
  <c r="A72" i="66"/>
  <c r="A71" i="66"/>
  <c r="A70" i="66"/>
  <c r="A69" i="66"/>
  <c r="A68" i="66"/>
  <c r="A67" i="66"/>
  <c r="A66" i="66"/>
  <c r="A65" i="66"/>
  <c r="A64" i="66"/>
  <c r="A63" i="66"/>
  <c r="A62" i="66"/>
  <c r="A61" i="66"/>
  <c r="A60" i="66"/>
  <c r="A59" i="66"/>
  <c r="A58" i="66"/>
  <c r="A57" i="66"/>
  <c r="A56" i="66"/>
  <c r="A55" i="66"/>
  <c r="A54" i="66"/>
  <c r="A53" i="66"/>
  <c r="A52" i="66"/>
  <c r="A51" i="66"/>
  <c r="A50" i="66"/>
  <c r="A49" i="66"/>
  <c r="A48" i="66"/>
  <c r="A47" i="66"/>
  <c r="A46" i="66"/>
  <c r="A45" i="66"/>
  <c r="A44" i="66"/>
  <c r="A43" i="66"/>
  <c r="A42" i="66"/>
  <c r="A41" i="66"/>
  <c r="A40" i="66"/>
  <c r="A39" i="66"/>
  <c r="A38" i="66"/>
  <c r="A37" i="66"/>
  <c r="A36" i="66"/>
  <c r="A35" i="66"/>
  <c r="A34" i="66"/>
  <c r="A33" i="66"/>
  <c r="A32" i="66"/>
  <c r="A31" i="66"/>
  <c r="A30" i="66"/>
  <c r="A29" i="66"/>
  <c r="A28" i="66"/>
  <c r="A27" i="66"/>
  <c r="A26" i="66"/>
  <c r="A25" i="66"/>
  <c r="A24" i="66"/>
  <c r="A23" i="66"/>
  <c r="A22" i="66"/>
  <c r="A21" i="66"/>
  <c r="A20" i="66"/>
  <c r="A19" i="66"/>
  <c r="A18" i="66"/>
  <c r="A17" i="66"/>
  <c r="A16" i="66"/>
  <c r="A15" i="66"/>
  <c r="A14" i="66"/>
  <c r="A13" i="66"/>
  <c r="A12" i="66"/>
  <c r="A11" i="66"/>
  <c r="A10" i="66"/>
  <c r="A9" i="66"/>
  <c r="A8" i="66"/>
  <c r="A7" i="66"/>
  <c r="A6" i="66"/>
  <c r="A5" i="66"/>
  <c r="A4" i="66"/>
  <c r="B60" i="66"/>
  <c r="B59" i="66"/>
  <c r="B58" i="66"/>
  <c r="B57" i="66"/>
  <c r="B56" i="66"/>
  <c r="B55" i="66"/>
  <c r="B54" i="66"/>
  <c r="B53" i="66"/>
  <c r="B52" i="66"/>
  <c r="B51" i="66"/>
  <c r="B50" i="66"/>
  <c r="B49" i="66"/>
  <c r="B48" i="66"/>
  <c r="B47" i="66"/>
  <c r="B46" i="66"/>
  <c r="B45" i="66"/>
  <c r="B44" i="66"/>
  <c r="B43" i="66"/>
  <c r="B42" i="66"/>
  <c r="B41" i="66"/>
  <c r="B40" i="66"/>
  <c r="B39" i="66"/>
  <c r="B38" i="66"/>
  <c r="B37" i="66"/>
  <c r="B36" i="66"/>
  <c r="B35" i="66"/>
  <c r="B34" i="66"/>
  <c r="B33" i="66"/>
  <c r="B32" i="66"/>
  <c r="B31" i="66"/>
  <c r="B30" i="66"/>
  <c r="B29" i="66"/>
  <c r="B28" i="66"/>
  <c r="B27" i="66"/>
  <c r="B26" i="66"/>
  <c r="B25" i="66"/>
  <c r="B24" i="66"/>
  <c r="B23" i="66"/>
  <c r="B22" i="66"/>
  <c r="B21" i="66"/>
  <c r="B20" i="66"/>
  <c r="B19" i="66"/>
  <c r="B18" i="66"/>
  <c r="B17" i="66"/>
  <c r="B16" i="66"/>
  <c r="B15" i="66"/>
  <c r="B14" i="66"/>
  <c r="B13" i="66"/>
  <c r="B12" i="66"/>
  <c r="B11" i="66"/>
  <c r="B10" i="66"/>
  <c r="B9" i="66"/>
  <c r="B8" i="66"/>
  <c r="B7" i="66"/>
  <c r="B6" i="66"/>
  <c r="B5" i="66"/>
  <c r="B4" i="66"/>
  <c r="C1876" i="66" s="1"/>
  <c r="I929" i="59"/>
  <c r="I928" i="59"/>
  <c r="I927" i="59"/>
  <c r="I926" i="59"/>
  <c r="I925" i="59"/>
  <c r="I924" i="59"/>
  <c r="I923" i="59"/>
  <c r="I922" i="59"/>
  <c r="I921" i="59"/>
  <c r="I920" i="59"/>
  <c r="I919" i="59"/>
  <c r="I918" i="59"/>
  <c r="I917" i="59"/>
  <c r="I916" i="59"/>
  <c r="I915" i="59"/>
  <c r="I914" i="59"/>
  <c r="I913" i="59"/>
  <c r="I912" i="59"/>
  <c r="I911" i="59"/>
  <c r="I910" i="59"/>
  <c r="I909" i="59"/>
  <c r="I908" i="59"/>
  <c r="I907" i="59"/>
  <c r="I906" i="59"/>
  <c r="I905" i="59"/>
  <c r="I904" i="59"/>
  <c r="I903" i="59"/>
  <c r="I902" i="59"/>
  <c r="I901" i="59"/>
  <c r="I900" i="59"/>
  <c r="I899" i="59"/>
  <c r="I898" i="59"/>
  <c r="I897" i="59"/>
  <c r="I896" i="59"/>
  <c r="I895" i="59"/>
  <c r="I894" i="59"/>
  <c r="I893" i="59"/>
  <c r="I892" i="59"/>
  <c r="I891" i="59"/>
  <c r="I890" i="59"/>
  <c r="I889" i="59"/>
  <c r="I888" i="59"/>
  <c r="I887" i="59"/>
  <c r="I886" i="59"/>
  <c r="I885" i="59"/>
  <c r="I884" i="59"/>
  <c r="I883" i="59"/>
  <c r="I882" i="59"/>
  <c r="I881" i="59"/>
  <c r="I880" i="59"/>
  <c r="I879" i="59"/>
  <c r="I878" i="59"/>
  <c r="I877" i="59"/>
  <c r="I876" i="59"/>
  <c r="I875" i="59"/>
  <c r="I874" i="59"/>
  <c r="I873" i="59"/>
  <c r="I872" i="59"/>
  <c r="I871" i="59"/>
  <c r="I870" i="59"/>
  <c r="I869" i="59"/>
  <c r="I868" i="59"/>
  <c r="I867" i="59"/>
  <c r="I866" i="59"/>
  <c r="I865" i="59"/>
  <c r="I864" i="59"/>
  <c r="I863" i="59"/>
  <c r="I862" i="59"/>
  <c r="I861" i="59"/>
  <c r="I860" i="59"/>
  <c r="I859" i="59"/>
  <c r="I858" i="59"/>
  <c r="I857" i="59"/>
  <c r="I856" i="59"/>
  <c r="I855" i="59"/>
  <c r="I854" i="59"/>
  <c r="I853" i="59"/>
  <c r="I852" i="59"/>
  <c r="I851" i="59"/>
  <c r="I850" i="59"/>
  <c r="I849" i="59"/>
  <c r="I848" i="59"/>
  <c r="I847" i="59"/>
  <c r="I846" i="59"/>
  <c r="I845" i="59"/>
  <c r="I844" i="59"/>
  <c r="I843" i="59"/>
  <c r="I842" i="59"/>
  <c r="I841" i="59"/>
  <c r="I840" i="59"/>
  <c r="I839" i="59"/>
  <c r="I838" i="59"/>
  <c r="I837" i="59"/>
  <c r="I836" i="59"/>
  <c r="I835" i="59"/>
  <c r="I834" i="59"/>
  <c r="I833" i="59"/>
  <c r="I832" i="59"/>
  <c r="I831" i="59"/>
  <c r="I830" i="59"/>
  <c r="I829" i="59"/>
  <c r="I828" i="59"/>
  <c r="I827" i="59"/>
  <c r="I826" i="59"/>
  <c r="I825" i="59"/>
  <c r="I824" i="59"/>
  <c r="I823" i="59"/>
  <c r="I822" i="59"/>
  <c r="I821" i="59"/>
  <c r="I820" i="59"/>
  <c r="I819" i="59"/>
  <c r="I818" i="59"/>
  <c r="I817" i="59"/>
  <c r="I816" i="59"/>
  <c r="I815" i="59"/>
  <c r="I814" i="59"/>
  <c r="I813" i="59"/>
  <c r="I812" i="59"/>
  <c r="I811" i="59"/>
  <c r="I810" i="59"/>
  <c r="I809" i="59"/>
  <c r="I808" i="59"/>
  <c r="I807" i="59"/>
  <c r="I806" i="59"/>
  <c r="I805" i="59"/>
  <c r="I804" i="59"/>
  <c r="I803" i="59"/>
  <c r="I802" i="59"/>
  <c r="I801" i="59"/>
  <c r="I800" i="59"/>
  <c r="I799" i="59"/>
  <c r="I798" i="59"/>
  <c r="I797" i="59"/>
  <c r="I796" i="59"/>
  <c r="I795" i="59"/>
  <c r="I794" i="59"/>
  <c r="I793" i="59"/>
  <c r="I792" i="59"/>
  <c r="I791" i="59"/>
  <c r="I790" i="59"/>
  <c r="I789" i="59"/>
  <c r="I788" i="59"/>
  <c r="I787" i="59"/>
  <c r="I786" i="59"/>
  <c r="I785" i="59"/>
  <c r="I784" i="59"/>
  <c r="I783" i="59"/>
  <c r="I782" i="59"/>
  <c r="I781" i="59"/>
  <c r="I780" i="59"/>
  <c r="I779" i="59"/>
  <c r="I778" i="59"/>
  <c r="I777" i="59"/>
  <c r="I776" i="59"/>
  <c r="I775" i="59"/>
  <c r="I774" i="59"/>
  <c r="I773" i="59"/>
  <c r="I772" i="59"/>
  <c r="I771" i="59"/>
  <c r="I770" i="59"/>
  <c r="I769" i="59"/>
  <c r="I768" i="59"/>
  <c r="I767" i="59"/>
  <c r="I766" i="59"/>
  <c r="I765" i="59"/>
  <c r="I764" i="59"/>
  <c r="I763" i="59"/>
  <c r="I762" i="59"/>
  <c r="I761" i="59"/>
  <c r="I760" i="59"/>
  <c r="I759" i="59"/>
  <c r="I758" i="59"/>
  <c r="I757" i="59"/>
  <c r="I756" i="59"/>
  <c r="I755" i="59"/>
  <c r="I754" i="59"/>
  <c r="I753" i="59"/>
  <c r="I752" i="59"/>
  <c r="I751" i="59"/>
  <c r="I750" i="59"/>
  <c r="I749" i="59"/>
  <c r="I748" i="59"/>
  <c r="I747" i="59"/>
  <c r="I746" i="59"/>
  <c r="I745" i="59"/>
  <c r="I744" i="59"/>
  <c r="I743" i="59"/>
  <c r="I742" i="59"/>
  <c r="I741" i="59"/>
  <c r="I740" i="59"/>
  <c r="I739" i="59"/>
  <c r="I738" i="59"/>
  <c r="I737" i="59"/>
  <c r="I736" i="59"/>
  <c r="I735" i="59"/>
  <c r="I734" i="59"/>
  <c r="I733" i="59"/>
  <c r="I732" i="59"/>
  <c r="I731" i="59"/>
  <c r="I730" i="59"/>
  <c r="I729" i="59"/>
  <c r="I728" i="59"/>
  <c r="I727" i="59"/>
  <c r="I726" i="59"/>
  <c r="I725" i="59"/>
  <c r="I724" i="59"/>
  <c r="I723" i="59"/>
  <c r="I722" i="59"/>
  <c r="I721" i="59"/>
  <c r="I720" i="59"/>
  <c r="I719" i="59"/>
  <c r="I718" i="59"/>
  <c r="I717" i="59"/>
  <c r="I716" i="59"/>
  <c r="I715" i="59"/>
  <c r="I714" i="59"/>
  <c r="I713" i="59"/>
  <c r="I712" i="59"/>
  <c r="I711" i="59"/>
  <c r="I710" i="59"/>
  <c r="I709" i="59"/>
  <c r="I708" i="59"/>
  <c r="I707" i="59"/>
  <c r="I706" i="59"/>
  <c r="I705" i="59"/>
  <c r="I704" i="59"/>
  <c r="I703" i="59"/>
  <c r="I702" i="59"/>
  <c r="I701" i="59"/>
  <c r="I700" i="59"/>
  <c r="I699" i="59"/>
  <c r="I698" i="59"/>
  <c r="I697" i="59"/>
  <c r="I696" i="59"/>
  <c r="I695" i="59"/>
  <c r="I694" i="59"/>
  <c r="I693" i="59"/>
  <c r="I692" i="59"/>
  <c r="I691" i="59"/>
  <c r="I690" i="59"/>
  <c r="I689" i="59"/>
  <c r="I688" i="59"/>
  <c r="I687" i="59"/>
  <c r="I686" i="59"/>
  <c r="I685" i="59"/>
  <c r="I684" i="59"/>
  <c r="I683" i="59"/>
  <c r="I682" i="59"/>
  <c r="I681" i="59"/>
  <c r="I680" i="59"/>
  <c r="I679" i="59"/>
  <c r="I678" i="59"/>
  <c r="I677" i="59"/>
  <c r="I676" i="59"/>
  <c r="I675" i="59"/>
  <c r="I674" i="59"/>
  <c r="I673" i="59"/>
  <c r="I672" i="59"/>
  <c r="I671" i="59"/>
  <c r="I670" i="59"/>
  <c r="I669" i="59"/>
  <c r="I668" i="59"/>
  <c r="I667" i="59"/>
  <c r="I666" i="59"/>
  <c r="I665" i="59"/>
  <c r="I664" i="59"/>
  <c r="I663" i="59"/>
  <c r="I662" i="59"/>
  <c r="I661" i="59"/>
  <c r="I660" i="59"/>
  <c r="I659" i="59"/>
  <c r="I658" i="59"/>
  <c r="I657" i="59"/>
  <c r="I656" i="59"/>
  <c r="I655" i="59"/>
  <c r="I654" i="59"/>
  <c r="I653" i="59"/>
  <c r="I652" i="59"/>
  <c r="I651" i="59"/>
  <c r="I650" i="59"/>
  <c r="I649" i="59"/>
  <c r="I648" i="59"/>
  <c r="I647" i="59"/>
  <c r="I646" i="59"/>
  <c r="I645" i="59"/>
  <c r="I644" i="59"/>
  <c r="I643" i="59"/>
  <c r="I642" i="59"/>
  <c r="I641" i="59"/>
  <c r="I640" i="59"/>
  <c r="I639" i="59"/>
  <c r="I638" i="59"/>
  <c r="I637" i="59"/>
  <c r="I636" i="59"/>
  <c r="I635" i="59"/>
  <c r="I634" i="59"/>
  <c r="I633" i="59"/>
  <c r="I632" i="59"/>
  <c r="I631" i="59"/>
  <c r="I630" i="59"/>
  <c r="I629" i="59"/>
  <c r="I628" i="59"/>
  <c r="I627" i="59"/>
  <c r="I626" i="59"/>
  <c r="I625" i="59"/>
  <c r="I624" i="59"/>
  <c r="I623" i="59"/>
  <c r="I622" i="59"/>
  <c r="I621" i="59"/>
  <c r="I620" i="59"/>
  <c r="I619" i="59"/>
  <c r="I618" i="59"/>
  <c r="I617" i="59"/>
  <c r="I616" i="59"/>
  <c r="I615" i="59"/>
  <c r="I614" i="59"/>
  <c r="I613" i="59"/>
  <c r="I612" i="59"/>
  <c r="I611" i="59"/>
  <c r="I610" i="59"/>
  <c r="I609" i="59"/>
  <c r="I608" i="59"/>
  <c r="I607" i="59"/>
  <c r="I606" i="59"/>
  <c r="I605" i="59"/>
  <c r="I604" i="59"/>
  <c r="I603" i="59"/>
  <c r="I602" i="59"/>
  <c r="I601" i="59"/>
  <c r="I600" i="59"/>
  <c r="I599" i="59"/>
  <c r="I598" i="59"/>
  <c r="I597" i="59"/>
  <c r="I596" i="59"/>
  <c r="I595" i="59"/>
  <c r="I594" i="59"/>
  <c r="I593" i="59"/>
  <c r="I592" i="59"/>
  <c r="I591" i="59"/>
  <c r="I590" i="59"/>
  <c r="I589" i="59"/>
  <c r="I588" i="59"/>
  <c r="I587" i="59"/>
  <c r="I586" i="59"/>
  <c r="I585" i="59"/>
  <c r="I584" i="59"/>
  <c r="I583" i="59"/>
  <c r="I582" i="59"/>
  <c r="I581" i="59"/>
  <c r="I580" i="59"/>
  <c r="I579" i="59"/>
  <c r="I578" i="59"/>
  <c r="I577" i="59"/>
  <c r="I576" i="59"/>
  <c r="I575" i="59"/>
  <c r="I574" i="59"/>
  <c r="I573" i="59"/>
  <c r="I572" i="59"/>
  <c r="I571" i="59"/>
  <c r="I570" i="59"/>
  <c r="I569" i="59"/>
  <c r="I568" i="59"/>
  <c r="I567" i="59"/>
  <c r="I566" i="59"/>
  <c r="I565" i="59"/>
  <c r="I564" i="59"/>
  <c r="I563" i="59"/>
  <c r="I562" i="59"/>
  <c r="I561" i="59"/>
  <c r="I560" i="59"/>
  <c r="I559" i="59"/>
  <c r="I558" i="59"/>
  <c r="I557" i="59"/>
  <c r="I556" i="59"/>
  <c r="I555" i="59"/>
  <c r="I554" i="59"/>
  <c r="I553" i="59"/>
  <c r="I552" i="59"/>
  <c r="I551" i="59"/>
  <c r="I550" i="59"/>
  <c r="I549" i="59"/>
  <c r="I548" i="59"/>
  <c r="I547" i="59"/>
  <c r="I546" i="59"/>
  <c r="I545" i="59"/>
  <c r="I544" i="59"/>
  <c r="I543" i="59"/>
  <c r="I542" i="59"/>
  <c r="I541" i="59"/>
  <c r="I540" i="59"/>
  <c r="I539" i="59"/>
  <c r="I538" i="59"/>
  <c r="I537" i="59"/>
  <c r="I536" i="59"/>
  <c r="I535" i="59"/>
  <c r="I534" i="59"/>
  <c r="I533" i="59"/>
  <c r="I532" i="59"/>
  <c r="I531" i="59"/>
  <c r="I530" i="59"/>
  <c r="I529" i="59"/>
  <c r="I528" i="59"/>
  <c r="I527" i="59"/>
  <c r="I526" i="59"/>
  <c r="I525" i="59"/>
  <c r="I524" i="59"/>
  <c r="I523" i="59"/>
  <c r="I522" i="59"/>
  <c r="I521" i="59"/>
  <c r="I520" i="59"/>
  <c r="I519" i="59"/>
  <c r="I518" i="59"/>
  <c r="I517" i="59"/>
  <c r="I516" i="59"/>
  <c r="I515" i="59"/>
  <c r="I514" i="59"/>
  <c r="I513" i="59"/>
  <c r="I512" i="59"/>
  <c r="I511" i="59"/>
  <c r="I510" i="59"/>
  <c r="I509" i="59"/>
  <c r="I508" i="59"/>
  <c r="I507" i="59"/>
  <c r="I506" i="59"/>
  <c r="I505" i="59"/>
  <c r="I504" i="59"/>
  <c r="I503" i="59"/>
  <c r="I502" i="59"/>
  <c r="I501" i="59"/>
  <c r="I500" i="59"/>
  <c r="I499" i="59"/>
  <c r="I498" i="59"/>
  <c r="I497" i="59"/>
  <c r="I496" i="59"/>
  <c r="I495" i="59"/>
  <c r="I494" i="59"/>
  <c r="I493" i="59"/>
  <c r="I492" i="59"/>
  <c r="I491" i="59"/>
  <c r="I490" i="59"/>
  <c r="I489" i="59"/>
  <c r="I488" i="59"/>
  <c r="I487" i="59"/>
  <c r="I486" i="59"/>
  <c r="I485" i="59"/>
  <c r="I484" i="59"/>
  <c r="I483" i="59"/>
  <c r="I482" i="59"/>
  <c r="I481" i="59"/>
  <c r="I480" i="59"/>
  <c r="I479" i="59"/>
  <c r="I478" i="59"/>
  <c r="I477" i="59"/>
  <c r="I476" i="59"/>
  <c r="I475" i="59"/>
  <c r="I474" i="59"/>
  <c r="I473" i="59"/>
  <c r="I472" i="59"/>
  <c r="I471" i="59"/>
  <c r="I470" i="59"/>
  <c r="I469" i="59"/>
  <c r="I468" i="59"/>
  <c r="I467" i="59"/>
  <c r="I466" i="59"/>
  <c r="I465" i="59"/>
  <c r="I464" i="59"/>
  <c r="I463" i="59"/>
  <c r="I462" i="59"/>
  <c r="I461" i="59"/>
  <c r="I460" i="59"/>
  <c r="I459" i="59"/>
  <c r="I458" i="59"/>
  <c r="I457" i="59"/>
  <c r="I456" i="59"/>
  <c r="I455" i="59"/>
  <c r="I454" i="59"/>
  <c r="I453" i="59"/>
  <c r="I452" i="59"/>
  <c r="I451" i="59"/>
  <c r="I450" i="59"/>
  <c r="I449" i="59"/>
  <c r="I448" i="59"/>
  <c r="I447" i="59"/>
  <c r="I446" i="59"/>
  <c r="I445" i="59"/>
  <c r="I444" i="59"/>
  <c r="I443" i="59"/>
  <c r="I442" i="59"/>
  <c r="I441" i="59"/>
  <c r="I440" i="59"/>
  <c r="I439" i="59"/>
  <c r="I438" i="59"/>
  <c r="I437" i="59"/>
  <c r="I436" i="59"/>
  <c r="I435" i="59"/>
  <c r="I434" i="59"/>
  <c r="I433" i="59"/>
  <c r="I432" i="59"/>
  <c r="I431" i="59"/>
  <c r="I430" i="59"/>
  <c r="I429" i="59"/>
  <c r="I428" i="59"/>
  <c r="I427" i="59"/>
  <c r="I426" i="59"/>
  <c r="I425" i="59"/>
  <c r="I424" i="59"/>
  <c r="I423" i="59"/>
  <c r="I422" i="59"/>
  <c r="I421" i="59"/>
  <c r="I420" i="59"/>
  <c r="I419" i="59"/>
  <c r="I418" i="59"/>
  <c r="I417" i="59"/>
  <c r="I416" i="59"/>
  <c r="I415" i="59"/>
  <c r="I414" i="59"/>
  <c r="I413" i="59"/>
  <c r="I412" i="59"/>
  <c r="I411" i="59"/>
  <c r="I410" i="59"/>
  <c r="I409" i="59"/>
  <c r="I408" i="59"/>
  <c r="I407" i="59"/>
  <c r="I406" i="59"/>
  <c r="I405" i="59"/>
  <c r="I404" i="59"/>
  <c r="I403" i="59"/>
  <c r="I402" i="59"/>
  <c r="I401" i="59"/>
  <c r="I400" i="59"/>
  <c r="I399" i="59"/>
  <c r="I398" i="59"/>
  <c r="I397" i="59"/>
  <c r="I396" i="59"/>
  <c r="I395" i="59"/>
  <c r="I394" i="59"/>
  <c r="I393" i="59"/>
  <c r="I392" i="59"/>
  <c r="I391" i="59"/>
  <c r="I390" i="59"/>
  <c r="I389" i="59"/>
  <c r="I388" i="59"/>
  <c r="I387" i="59"/>
  <c r="I386" i="59"/>
  <c r="I385" i="59"/>
  <c r="I384" i="59"/>
  <c r="I383" i="59"/>
  <c r="I382" i="59"/>
  <c r="I381" i="59"/>
  <c r="I380" i="59"/>
  <c r="I379" i="59"/>
  <c r="I378" i="59"/>
  <c r="I377" i="59"/>
  <c r="I376" i="59"/>
  <c r="I375" i="59"/>
  <c r="I374" i="59"/>
  <c r="I373" i="59"/>
  <c r="I372" i="59"/>
  <c r="I371" i="59"/>
  <c r="I370" i="59"/>
  <c r="I369" i="59"/>
  <c r="I368" i="59"/>
  <c r="I367" i="59"/>
  <c r="I366" i="59"/>
  <c r="I365" i="59"/>
  <c r="I364" i="59"/>
  <c r="I363" i="59"/>
  <c r="I362" i="59"/>
  <c r="I361" i="59"/>
  <c r="I360" i="59"/>
  <c r="I359" i="59"/>
  <c r="I358" i="59"/>
  <c r="I357" i="59"/>
  <c r="I356" i="59"/>
  <c r="I355" i="59"/>
  <c r="I354" i="59"/>
  <c r="I353" i="59"/>
  <c r="I352" i="59"/>
  <c r="I351" i="59"/>
  <c r="I350" i="59"/>
  <c r="I349" i="59"/>
  <c r="I348" i="59"/>
  <c r="I347" i="59"/>
  <c r="I346" i="59"/>
  <c r="I345" i="59"/>
  <c r="I344" i="59"/>
  <c r="I343" i="59"/>
  <c r="I342" i="59"/>
  <c r="I341" i="59"/>
  <c r="I340" i="59"/>
  <c r="I339" i="59"/>
  <c r="I338" i="59"/>
  <c r="I337" i="59"/>
  <c r="I336" i="59"/>
  <c r="I335" i="59"/>
  <c r="I334" i="59"/>
  <c r="I333" i="59"/>
  <c r="I332" i="59"/>
  <c r="I331" i="59"/>
  <c r="I330" i="59"/>
  <c r="I329" i="59"/>
  <c r="I328" i="59"/>
  <c r="I327" i="59"/>
  <c r="I326" i="59"/>
  <c r="I325" i="59"/>
  <c r="I324" i="59"/>
  <c r="I323" i="59"/>
  <c r="I322" i="59"/>
  <c r="I321" i="59"/>
  <c r="I320" i="59"/>
  <c r="I319" i="59"/>
  <c r="I318" i="59"/>
  <c r="I317" i="59"/>
  <c r="I316" i="59"/>
  <c r="I315" i="59"/>
  <c r="I314" i="59"/>
  <c r="I313" i="59"/>
  <c r="I312" i="59"/>
  <c r="I311" i="59"/>
  <c r="I310" i="59"/>
  <c r="I309" i="59"/>
  <c r="I308" i="59"/>
  <c r="I307" i="59"/>
  <c r="I306" i="59"/>
  <c r="I305" i="59"/>
  <c r="I304" i="59"/>
  <c r="I303" i="59"/>
  <c r="I302" i="59"/>
  <c r="I301" i="59"/>
  <c r="I300" i="59"/>
  <c r="I299" i="59"/>
  <c r="I298" i="59"/>
  <c r="I297" i="59"/>
  <c r="I296" i="59"/>
  <c r="I295" i="59"/>
  <c r="I294" i="59"/>
  <c r="I293" i="59"/>
  <c r="I292" i="59"/>
  <c r="I291" i="59"/>
  <c r="I290" i="59"/>
  <c r="I289" i="59"/>
  <c r="I288" i="59"/>
  <c r="I287" i="59"/>
  <c r="I286" i="59"/>
  <c r="I285" i="59"/>
  <c r="I284" i="59"/>
  <c r="I283" i="59"/>
  <c r="I282" i="59"/>
  <c r="I281" i="59"/>
  <c r="I280" i="59"/>
  <c r="I279" i="59"/>
  <c r="I278" i="59"/>
  <c r="I277" i="59"/>
  <c r="I276" i="59"/>
  <c r="I275" i="59"/>
  <c r="I274" i="59"/>
  <c r="I273" i="59"/>
  <c r="I272" i="59"/>
  <c r="I271" i="59"/>
  <c r="I270" i="59"/>
  <c r="I269" i="59"/>
  <c r="I268" i="59"/>
  <c r="I267" i="59"/>
  <c r="I266" i="59"/>
  <c r="I265" i="59"/>
  <c r="I264" i="59"/>
  <c r="I263" i="59"/>
  <c r="I262" i="59"/>
  <c r="I261" i="59"/>
  <c r="I260" i="59"/>
  <c r="I259" i="59"/>
  <c r="I258" i="59"/>
  <c r="I257" i="59"/>
  <c r="I256" i="59"/>
  <c r="I255" i="59"/>
  <c r="I254" i="59"/>
  <c r="I253" i="59"/>
  <c r="I252" i="59"/>
  <c r="I251" i="59"/>
  <c r="I250" i="59"/>
  <c r="I249" i="59"/>
  <c r="I248" i="59"/>
  <c r="I247" i="59"/>
  <c r="I246" i="59"/>
  <c r="I245" i="59"/>
  <c r="I244" i="59"/>
  <c r="I243" i="59"/>
  <c r="I242" i="59"/>
  <c r="I241" i="59"/>
  <c r="I240" i="59"/>
  <c r="I239" i="59"/>
  <c r="I238" i="59"/>
  <c r="I237" i="59"/>
  <c r="I236" i="59"/>
  <c r="I235" i="59"/>
  <c r="I234" i="59"/>
  <c r="I233" i="59"/>
  <c r="I232" i="59"/>
  <c r="I231" i="59"/>
  <c r="I230" i="59"/>
  <c r="I229" i="59"/>
  <c r="I228" i="59"/>
  <c r="I227" i="59"/>
  <c r="I226" i="59"/>
  <c r="I225" i="59"/>
  <c r="I224" i="59"/>
  <c r="I223" i="59"/>
  <c r="I222" i="59"/>
  <c r="I221" i="59"/>
  <c r="I220" i="59"/>
  <c r="I219" i="59"/>
  <c r="I218" i="59"/>
  <c r="I217" i="59"/>
  <c r="I216" i="59"/>
  <c r="I215" i="59"/>
  <c r="I214" i="59"/>
  <c r="I213" i="59"/>
  <c r="I212" i="59"/>
  <c r="I211" i="59"/>
  <c r="I210" i="59"/>
  <c r="I209" i="59"/>
  <c r="I208" i="59"/>
  <c r="I207" i="59"/>
  <c r="I206" i="59"/>
  <c r="I205" i="59"/>
  <c r="I204" i="59"/>
  <c r="I203" i="59"/>
  <c r="I202" i="59"/>
  <c r="I201" i="59"/>
  <c r="I200" i="59"/>
  <c r="I199" i="59"/>
  <c r="I198" i="59"/>
  <c r="I197" i="59"/>
  <c r="I196" i="59"/>
  <c r="I195" i="59"/>
  <c r="I194" i="59"/>
  <c r="I193" i="59"/>
  <c r="I192" i="59"/>
  <c r="I191" i="59"/>
  <c r="I190" i="59"/>
  <c r="I189" i="59"/>
  <c r="I188" i="59"/>
  <c r="I187" i="59"/>
  <c r="I186" i="59"/>
  <c r="I185" i="59"/>
  <c r="I184" i="59"/>
  <c r="I183" i="59"/>
  <c r="I182" i="59"/>
  <c r="I181" i="59"/>
  <c r="I180" i="59"/>
  <c r="I179" i="59"/>
  <c r="I178" i="59"/>
  <c r="I177" i="59"/>
  <c r="I176" i="59"/>
  <c r="I175" i="59"/>
  <c r="I174" i="59"/>
  <c r="I173" i="59"/>
  <c r="I172" i="59"/>
  <c r="I171" i="59"/>
  <c r="I170" i="59"/>
  <c r="I169" i="59"/>
  <c r="I168" i="59"/>
  <c r="I167" i="59"/>
  <c r="I166" i="59"/>
  <c r="I165" i="59"/>
  <c r="I164" i="59"/>
  <c r="I163" i="59"/>
  <c r="I162" i="59"/>
  <c r="I161" i="59"/>
  <c r="I160" i="59"/>
  <c r="I159" i="59"/>
  <c r="I158" i="59"/>
  <c r="I157" i="59"/>
  <c r="I156" i="59"/>
  <c r="I155" i="59"/>
  <c r="I154" i="59"/>
  <c r="I153" i="59"/>
  <c r="I152" i="59"/>
  <c r="I151" i="59"/>
  <c r="I150" i="59"/>
  <c r="I149" i="59"/>
  <c r="I148" i="59"/>
  <c r="I147" i="59"/>
  <c r="I146" i="59"/>
  <c r="I145" i="59"/>
  <c r="I144" i="59"/>
  <c r="I143" i="59"/>
  <c r="I142" i="59"/>
  <c r="I141" i="59"/>
  <c r="I140" i="59"/>
  <c r="I139" i="59"/>
  <c r="I138" i="59"/>
  <c r="I137" i="59"/>
  <c r="I136" i="59"/>
  <c r="I135" i="59"/>
  <c r="I134" i="59"/>
  <c r="I133" i="59"/>
  <c r="I132" i="59"/>
  <c r="I131" i="59"/>
  <c r="I130" i="59"/>
  <c r="I129" i="59"/>
  <c r="I128" i="59"/>
  <c r="I127" i="59"/>
  <c r="I126" i="59"/>
  <c r="I125" i="59"/>
  <c r="I124" i="59"/>
  <c r="I123" i="59"/>
  <c r="I122" i="59"/>
  <c r="I121" i="59"/>
  <c r="I120" i="59"/>
  <c r="I119" i="59"/>
  <c r="I118" i="59"/>
  <c r="I117" i="59"/>
  <c r="I116" i="59"/>
  <c r="I115" i="59"/>
  <c r="I114" i="59"/>
  <c r="I113" i="59"/>
  <c r="I112" i="59"/>
  <c r="I111" i="59"/>
  <c r="I110" i="59"/>
  <c r="I109" i="59"/>
  <c r="I108" i="59"/>
  <c r="I107" i="59"/>
  <c r="I106" i="59"/>
  <c r="I105" i="59"/>
  <c r="I104" i="59"/>
  <c r="I103" i="59"/>
  <c r="I102" i="59"/>
  <c r="I101" i="59"/>
  <c r="I100" i="59"/>
  <c r="I99" i="59"/>
  <c r="I98" i="59"/>
  <c r="I97" i="59"/>
  <c r="I96" i="59"/>
  <c r="I95" i="59"/>
  <c r="I94" i="59"/>
  <c r="I93" i="59"/>
  <c r="I92" i="59"/>
  <c r="I91" i="59"/>
  <c r="I90" i="59"/>
  <c r="I89" i="59"/>
  <c r="I88" i="59"/>
  <c r="I87" i="59"/>
  <c r="I86" i="59"/>
  <c r="I85" i="59"/>
  <c r="I84" i="59"/>
  <c r="I83" i="59"/>
  <c r="I82" i="59"/>
  <c r="I81" i="59"/>
  <c r="I80" i="59"/>
  <c r="I79" i="59"/>
  <c r="I78" i="59"/>
  <c r="I77" i="59"/>
  <c r="I76" i="59"/>
  <c r="I75" i="59"/>
  <c r="I74" i="59"/>
  <c r="I73" i="59"/>
  <c r="I72" i="59"/>
  <c r="I71" i="59"/>
  <c r="I70" i="59"/>
  <c r="I69" i="59"/>
  <c r="I68" i="59"/>
  <c r="I67" i="59"/>
  <c r="I66" i="59"/>
  <c r="I65" i="59"/>
  <c r="I64" i="59"/>
  <c r="I63" i="59"/>
  <c r="I62" i="59"/>
  <c r="I61" i="59"/>
  <c r="I60" i="59"/>
  <c r="I59" i="59"/>
  <c r="I58" i="59"/>
  <c r="I57" i="59"/>
  <c r="I56" i="59"/>
  <c r="I55" i="59"/>
  <c r="I54" i="59"/>
  <c r="I53" i="59"/>
  <c r="I52" i="59"/>
  <c r="I51" i="59"/>
  <c r="I50" i="59"/>
  <c r="I49" i="59"/>
  <c r="I48" i="59"/>
  <c r="I47" i="59"/>
  <c r="I46" i="59"/>
  <c r="I45" i="59"/>
  <c r="I44" i="59"/>
  <c r="I43" i="59"/>
  <c r="I42" i="59"/>
  <c r="I41" i="59"/>
  <c r="I40" i="59"/>
  <c r="I39" i="59"/>
  <c r="I38" i="59"/>
  <c r="I37" i="59"/>
  <c r="I36" i="59"/>
  <c r="I35" i="59"/>
  <c r="I34" i="59"/>
  <c r="I33" i="59"/>
  <c r="I32" i="59"/>
  <c r="I31" i="59"/>
  <c r="I30" i="59"/>
  <c r="I29" i="59"/>
  <c r="I28" i="59"/>
  <c r="I27" i="59"/>
  <c r="I26" i="59"/>
  <c r="I25" i="59"/>
  <c r="I24" i="59"/>
  <c r="I23" i="59"/>
  <c r="I22" i="59"/>
  <c r="I21" i="59"/>
  <c r="I20" i="59"/>
  <c r="I19" i="59"/>
  <c r="I18" i="59"/>
  <c r="I17" i="59"/>
  <c r="I16" i="59"/>
  <c r="I15" i="59"/>
  <c r="I14" i="59"/>
  <c r="I13" i="59"/>
  <c r="I12" i="59"/>
  <c r="I11" i="59"/>
  <c r="I10" i="59"/>
  <c r="I9" i="59"/>
  <c r="I8" i="59"/>
  <c r="D929" i="59"/>
  <c r="D928" i="59"/>
  <c r="D927" i="59"/>
  <c r="D926" i="59"/>
  <c r="D925" i="59"/>
  <c r="D924" i="59"/>
  <c r="D923" i="59"/>
  <c r="D922" i="59"/>
  <c r="D921" i="59"/>
  <c r="D920" i="59"/>
  <c r="D919" i="59"/>
  <c r="D918" i="59"/>
  <c r="D917" i="59"/>
  <c r="D916" i="59"/>
  <c r="D915" i="59"/>
  <c r="D914" i="59"/>
  <c r="D913" i="59"/>
  <c r="D912" i="59"/>
  <c r="D911" i="59"/>
  <c r="D910" i="59"/>
  <c r="D909" i="59"/>
  <c r="D908" i="59"/>
  <c r="D907" i="59"/>
  <c r="D906" i="59"/>
  <c r="D905" i="59"/>
  <c r="D904" i="59"/>
  <c r="D903" i="59"/>
  <c r="D902" i="59"/>
  <c r="D901" i="59"/>
  <c r="D900" i="59"/>
  <c r="D899" i="59"/>
  <c r="D898" i="59"/>
  <c r="D897" i="59"/>
  <c r="D896" i="59"/>
  <c r="D895" i="59"/>
  <c r="D894" i="59"/>
  <c r="D893" i="59"/>
  <c r="D892" i="59"/>
  <c r="D891" i="59"/>
  <c r="D890" i="59"/>
  <c r="D889" i="59"/>
  <c r="D888" i="59"/>
  <c r="D887" i="59"/>
  <c r="D886" i="59"/>
  <c r="D885" i="59"/>
  <c r="D884" i="59"/>
  <c r="D883" i="59"/>
  <c r="D882" i="59"/>
  <c r="D881" i="59"/>
  <c r="D880" i="59"/>
  <c r="D879" i="59"/>
  <c r="D878" i="59"/>
  <c r="D877" i="59"/>
  <c r="D876" i="59"/>
  <c r="D875" i="59"/>
  <c r="D874" i="59"/>
  <c r="D873" i="59"/>
  <c r="D872" i="59"/>
  <c r="D871" i="59"/>
  <c r="D870" i="59"/>
  <c r="D869" i="59"/>
  <c r="D868" i="59"/>
  <c r="D867" i="59"/>
  <c r="D866" i="59"/>
  <c r="D865" i="59"/>
  <c r="D864" i="59"/>
  <c r="D863" i="59"/>
  <c r="D862" i="59"/>
  <c r="D861" i="59"/>
  <c r="D860" i="59"/>
  <c r="D859" i="59"/>
  <c r="D858" i="59"/>
  <c r="D857" i="59"/>
  <c r="D856" i="59"/>
  <c r="D855" i="59"/>
  <c r="D854" i="59"/>
  <c r="D853" i="59"/>
  <c r="D852" i="59"/>
  <c r="D851" i="59"/>
  <c r="D850" i="59"/>
  <c r="D849" i="59"/>
  <c r="D848" i="59"/>
  <c r="D847" i="59"/>
  <c r="D846" i="59"/>
  <c r="D845" i="59"/>
  <c r="D844" i="59"/>
  <c r="D843" i="59"/>
  <c r="D842" i="59"/>
  <c r="D841" i="59"/>
  <c r="D840" i="59"/>
  <c r="D839" i="59"/>
  <c r="D838" i="59"/>
  <c r="D837" i="59"/>
  <c r="D836" i="59"/>
  <c r="D835" i="59"/>
  <c r="D834" i="59"/>
  <c r="D833" i="59"/>
  <c r="D832" i="59"/>
  <c r="D831" i="59"/>
  <c r="D830" i="59"/>
  <c r="D829" i="59"/>
  <c r="D828" i="59"/>
  <c r="D827" i="59"/>
  <c r="D826" i="59"/>
  <c r="D825" i="59"/>
  <c r="D824" i="59"/>
  <c r="D823" i="59"/>
  <c r="D822" i="59"/>
  <c r="D821" i="59"/>
  <c r="D820" i="59"/>
  <c r="D819" i="59"/>
  <c r="D818" i="59"/>
  <c r="D817" i="59"/>
  <c r="D816" i="59"/>
  <c r="D815" i="59"/>
  <c r="D814" i="59"/>
  <c r="D813" i="59"/>
  <c r="D812" i="59"/>
  <c r="D811" i="59"/>
  <c r="D810" i="59"/>
  <c r="D809" i="59"/>
  <c r="D808" i="59"/>
  <c r="D807" i="59"/>
  <c r="D806" i="59"/>
  <c r="D805" i="59"/>
  <c r="D804" i="59"/>
  <c r="D803" i="59"/>
  <c r="D802" i="59"/>
  <c r="D801" i="59"/>
  <c r="D800" i="59"/>
  <c r="D799" i="59"/>
  <c r="D798" i="59"/>
  <c r="D797" i="59"/>
  <c r="D796" i="59"/>
  <c r="D795" i="59"/>
  <c r="D794" i="59"/>
  <c r="D793" i="59"/>
  <c r="D792" i="59"/>
  <c r="D791" i="59"/>
  <c r="D790" i="59"/>
  <c r="D789" i="59"/>
  <c r="D788" i="59"/>
  <c r="D787" i="59"/>
  <c r="D786" i="59"/>
  <c r="D785" i="59"/>
  <c r="D784" i="59"/>
  <c r="D783" i="59"/>
  <c r="D782" i="59"/>
  <c r="D781" i="59"/>
  <c r="D780" i="59"/>
  <c r="D779" i="59"/>
  <c r="D778" i="59"/>
  <c r="D777" i="59"/>
  <c r="D776" i="59"/>
  <c r="D775" i="59"/>
  <c r="D774" i="59"/>
  <c r="D773" i="59"/>
  <c r="D772" i="59"/>
  <c r="D771" i="59"/>
  <c r="D770" i="59"/>
  <c r="D769" i="59"/>
  <c r="D768" i="59"/>
  <c r="D767" i="59"/>
  <c r="D766" i="59"/>
  <c r="D765" i="59"/>
  <c r="D764" i="59"/>
  <c r="D763" i="59"/>
  <c r="D762" i="59"/>
  <c r="D761" i="59"/>
  <c r="D760" i="59"/>
  <c r="D759" i="59"/>
  <c r="D758" i="59"/>
  <c r="D757" i="59"/>
  <c r="D756" i="59"/>
  <c r="D755" i="59"/>
  <c r="D754" i="59"/>
  <c r="D753" i="59"/>
  <c r="D752" i="59"/>
  <c r="D751" i="59"/>
  <c r="D750" i="59"/>
  <c r="D749" i="59"/>
  <c r="D748" i="59"/>
  <c r="D747" i="59"/>
  <c r="D746" i="59"/>
  <c r="D745" i="59"/>
  <c r="D744" i="59"/>
  <c r="D743" i="59"/>
  <c r="D742" i="59"/>
  <c r="D741" i="59"/>
  <c r="D740" i="59"/>
  <c r="D739" i="59"/>
  <c r="D738" i="59"/>
  <c r="D737" i="59"/>
  <c r="D736" i="59"/>
  <c r="D735" i="59"/>
  <c r="D734" i="59"/>
  <c r="D733" i="59"/>
  <c r="D732" i="59"/>
  <c r="D731" i="59"/>
  <c r="D730" i="59"/>
  <c r="D729" i="59"/>
  <c r="D728" i="59"/>
  <c r="D727" i="59"/>
  <c r="D726" i="59"/>
  <c r="D725" i="59"/>
  <c r="D724" i="59"/>
  <c r="D723" i="59"/>
  <c r="D722" i="59"/>
  <c r="D721" i="59"/>
  <c r="D720" i="59"/>
  <c r="D719" i="59"/>
  <c r="D718" i="59"/>
  <c r="D717" i="59"/>
  <c r="D716" i="59"/>
  <c r="D715" i="59"/>
  <c r="D714" i="59"/>
  <c r="D713" i="59"/>
  <c r="D712" i="59"/>
  <c r="D711" i="59"/>
  <c r="D710" i="59"/>
  <c r="D709" i="59"/>
  <c r="D708" i="59"/>
  <c r="D707" i="59"/>
  <c r="D706" i="59"/>
  <c r="D705" i="59"/>
  <c r="D704" i="59"/>
  <c r="D703" i="59"/>
  <c r="D702" i="59"/>
  <c r="D701" i="59"/>
  <c r="D700" i="59"/>
  <c r="D699" i="59"/>
  <c r="D698" i="59"/>
  <c r="D697" i="59"/>
  <c r="D696" i="59"/>
  <c r="D695" i="59"/>
  <c r="D694" i="59"/>
  <c r="D693" i="59"/>
  <c r="D692" i="59"/>
  <c r="D691" i="59"/>
  <c r="D690" i="59"/>
  <c r="D689" i="59"/>
  <c r="D688" i="59"/>
  <c r="D687" i="59"/>
  <c r="D686" i="59"/>
  <c r="D685" i="59"/>
  <c r="D684" i="59"/>
  <c r="D683" i="59"/>
  <c r="D682" i="59"/>
  <c r="D681" i="59"/>
  <c r="D680" i="59"/>
  <c r="D679" i="59"/>
  <c r="D678" i="59"/>
  <c r="D677" i="59"/>
  <c r="D676" i="59"/>
  <c r="D675" i="59"/>
  <c r="D674" i="59"/>
  <c r="D673" i="59"/>
  <c r="D672" i="59"/>
  <c r="D671" i="59"/>
  <c r="D670" i="59"/>
  <c r="D669" i="59"/>
  <c r="D668" i="59"/>
  <c r="D667" i="59"/>
  <c r="D666" i="59"/>
  <c r="D665" i="59"/>
  <c r="D664" i="59"/>
  <c r="D663" i="59"/>
  <c r="D662" i="59"/>
  <c r="D661" i="59"/>
  <c r="D660" i="59"/>
  <c r="D659" i="59"/>
  <c r="D658" i="59"/>
  <c r="D657" i="59"/>
  <c r="D656" i="59"/>
  <c r="D655" i="59"/>
  <c r="D654" i="59"/>
  <c r="D653" i="59"/>
  <c r="D652" i="59"/>
  <c r="D651" i="59"/>
  <c r="D650" i="59"/>
  <c r="D649" i="59"/>
  <c r="D648" i="59"/>
  <c r="D647" i="59"/>
  <c r="D646" i="59"/>
  <c r="D645" i="59"/>
  <c r="D644" i="59"/>
  <c r="D643" i="59"/>
  <c r="D642" i="59"/>
  <c r="D641" i="59"/>
  <c r="D640" i="59"/>
  <c r="D639" i="59"/>
  <c r="D638" i="59"/>
  <c r="D637" i="59"/>
  <c r="D636" i="59"/>
  <c r="D635" i="59"/>
  <c r="D634" i="59"/>
  <c r="D633" i="59"/>
  <c r="D632" i="59"/>
  <c r="D631" i="59"/>
  <c r="D630" i="59"/>
  <c r="D629" i="59"/>
  <c r="D628" i="59"/>
  <c r="D627" i="59"/>
  <c r="D626" i="59"/>
  <c r="D625" i="59"/>
  <c r="D624" i="59"/>
  <c r="D623" i="59"/>
  <c r="D622" i="59"/>
  <c r="D621" i="59"/>
  <c r="D620" i="59"/>
  <c r="D619" i="59"/>
  <c r="D618" i="59"/>
  <c r="D617" i="59"/>
  <c r="D616" i="59"/>
  <c r="D615" i="59"/>
  <c r="D614" i="59"/>
  <c r="D613" i="59"/>
  <c r="D612" i="59"/>
  <c r="D611" i="59"/>
  <c r="D610" i="59"/>
  <c r="D609" i="59"/>
  <c r="D608" i="59"/>
  <c r="D607" i="59"/>
  <c r="D606" i="59"/>
  <c r="D605" i="59"/>
  <c r="D604" i="59"/>
  <c r="D603" i="59"/>
  <c r="D602" i="59"/>
  <c r="D601" i="59"/>
  <c r="D600" i="59"/>
  <c r="D599" i="59"/>
  <c r="D598" i="59"/>
  <c r="D597" i="59"/>
  <c r="D596" i="59"/>
  <c r="D595" i="59"/>
  <c r="D594" i="59"/>
  <c r="D593" i="59"/>
  <c r="D592" i="59"/>
  <c r="D591" i="59"/>
  <c r="D590" i="59"/>
  <c r="D589" i="59"/>
  <c r="D588" i="59"/>
  <c r="D587" i="59"/>
  <c r="D586" i="59"/>
  <c r="D585" i="59"/>
  <c r="D584" i="59"/>
  <c r="D583" i="59"/>
  <c r="D582" i="59"/>
  <c r="D581" i="59"/>
  <c r="D580" i="59"/>
  <c r="D579" i="59"/>
  <c r="D578" i="59"/>
  <c r="D577" i="59"/>
  <c r="D576" i="59"/>
  <c r="D575" i="59"/>
  <c r="D574" i="59"/>
  <c r="D573" i="59"/>
  <c r="D572" i="59"/>
  <c r="D571" i="59"/>
  <c r="D570" i="59"/>
  <c r="D569" i="59"/>
  <c r="D568" i="59"/>
  <c r="D567" i="59"/>
  <c r="D566" i="59"/>
  <c r="D565" i="59"/>
  <c r="D564" i="59"/>
  <c r="D563" i="59"/>
  <c r="D562" i="59"/>
  <c r="D561" i="59"/>
  <c r="D560" i="59"/>
  <c r="D559" i="59"/>
  <c r="D558" i="59"/>
  <c r="D557" i="59"/>
  <c r="D556" i="59"/>
  <c r="D555" i="59"/>
  <c r="D554" i="59"/>
  <c r="D553" i="59"/>
  <c r="D552" i="59"/>
  <c r="D551" i="59"/>
  <c r="D550" i="59"/>
  <c r="D549" i="59"/>
  <c r="D548" i="59"/>
  <c r="D547" i="59"/>
  <c r="D546" i="59"/>
  <c r="D545" i="59"/>
  <c r="D544" i="59"/>
  <c r="D543" i="59"/>
  <c r="D542" i="59"/>
  <c r="D541" i="59"/>
  <c r="D540" i="59"/>
  <c r="D539" i="59"/>
  <c r="D538" i="59"/>
  <c r="D537" i="59"/>
  <c r="D536" i="59"/>
  <c r="D535" i="59"/>
  <c r="D534" i="59"/>
  <c r="D533" i="59"/>
  <c r="D532" i="59"/>
  <c r="D531" i="59"/>
  <c r="D530" i="59"/>
  <c r="D529" i="59"/>
  <c r="D528" i="59"/>
  <c r="D527" i="59"/>
  <c r="D526" i="59"/>
  <c r="D525" i="59"/>
  <c r="D524" i="59"/>
  <c r="D523" i="59"/>
  <c r="D522" i="59"/>
  <c r="D521" i="59"/>
  <c r="D520" i="59"/>
  <c r="D519" i="59"/>
  <c r="D518" i="59"/>
  <c r="D517" i="59"/>
  <c r="D516" i="59"/>
  <c r="D515" i="59"/>
  <c r="D514" i="59"/>
  <c r="D513" i="59"/>
  <c r="D512" i="59"/>
  <c r="D511" i="59"/>
  <c r="D510" i="59"/>
  <c r="D509" i="59"/>
  <c r="D508" i="59"/>
  <c r="D507" i="59"/>
  <c r="D506" i="59"/>
  <c r="D505" i="59"/>
  <c r="D504" i="59"/>
  <c r="D503" i="59"/>
  <c r="D502" i="59"/>
  <c r="D501" i="59"/>
  <c r="D500" i="59"/>
  <c r="D499" i="59"/>
  <c r="D498" i="59"/>
  <c r="D497" i="59"/>
  <c r="D496" i="59"/>
  <c r="D495" i="59"/>
  <c r="D494" i="59"/>
  <c r="D493" i="59"/>
  <c r="D492" i="59"/>
  <c r="D491" i="59"/>
  <c r="D490" i="59"/>
  <c r="D489" i="59"/>
  <c r="D488" i="59"/>
  <c r="D487" i="59"/>
  <c r="D486" i="59"/>
  <c r="D485" i="59"/>
  <c r="D484" i="59"/>
  <c r="D483" i="59"/>
  <c r="D482" i="59"/>
  <c r="D481" i="59"/>
  <c r="D480" i="59"/>
  <c r="D479" i="59"/>
  <c r="D478" i="59"/>
  <c r="D477" i="59"/>
  <c r="D476" i="59"/>
  <c r="D475" i="59"/>
  <c r="D474" i="59"/>
  <c r="D473" i="59"/>
  <c r="D472" i="59"/>
  <c r="D471" i="59"/>
  <c r="D470" i="59"/>
  <c r="D469" i="59"/>
  <c r="D468" i="59"/>
  <c r="D467" i="59"/>
  <c r="D466" i="59"/>
  <c r="D465" i="59"/>
  <c r="D464" i="59"/>
  <c r="D463" i="59"/>
  <c r="D462" i="59"/>
  <c r="D461" i="59"/>
  <c r="D460" i="59"/>
  <c r="D459" i="59"/>
  <c r="D458" i="59"/>
  <c r="D457" i="59"/>
  <c r="D456" i="59"/>
  <c r="D455" i="59"/>
  <c r="D454" i="59"/>
  <c r="D453" i="59"/>
  <c r="D452" i="59"/>
  <c r="D451" i="59"/>
  <c r="D450" i="59"/>
  <c r="D449" i="59"/>
  <c r="D448" i="59"/>
  <c r="D447" i="59"/>
  <c r="D446" i="59"/>
  <c r="D445" i="59"/>
  <c r="D444" i="59"/>
  <c r="D443" i="59"/>
  <c r="D442" i="59"/>
  <c r="D441" i="59"/>
  <c r="D440" i="59"/>
  <c r="D439" i="59"/>
  <c r="D438" i="59"/>
  <c r="D437" i="59"/>
  <c r="D436" i="59"/>
  <c r="D435" i="59"/>
  <c r="D434" i="59"/>
  <c r="D433" i="59"/>
  <c r="D432" i="59"/>
  <c r="D431" i="59"/>
  <c r="D430" i="59"/>
  <c r="D429" i="59"/>
  <c r="D428" i="59"/>
  <c r="D427" i="59"/>
  <c r="D426" i="59"/>
  <c r="D425" i="59"/>
  <c r="D424" i="59"/>
  <c r="D423" i="59"/>
  <c r="D422" i="59"/>
  <c r="D421" i="59"/>
  <c r="D420" i="59"/>
  <c r="D419" i="59"/>
  <c r="D418" i="59"/>
  <c r="D417" i="59"/>
  <c r="D416" i="59"/>
  <c r="D415" i="59"/>
  <c r="D414" i="59"/>
  <c r="D413" i="59"/>
  <c r="D412" i="59"/>
  <c r="D411" i="59"/>
  <c r="D410" i="59"/>
  <c r="D409" i="59"/>
  <c r="D408" i="59"/>
  <c r="D407" i="59"/>
  <c r="D406" i="59"/>
  <c r="D405" i="59"/>
  <c r="D404" i="59"/>
  <c r="D403" i="59"/>
  <c r="D402" i="59"/>
  <c r="D401" i="59"/>
  <c r="D400" i="59"/>
  <c r="D399" i="59"/>
  <c r="D398" i="59"/>
  <c r="D397" i="59"/>
  <c r="D396" i="59"/>
  <c r="D395" i="59"/>
  <c r="D394" i="59"/>
  <c r="D393" i="59"/>
  <c r="D392" i="59"/>
  <c r="D391" i="59"/>
  <c r="D390" i="59"/>
  <c r="D389" i="59"/>
  <c r="D388" i="59"/>
  <c r="D387" i="59"/>
  <c r="D386" i="59"/>
  <c r="D385" i="59"/>
  <c r="D384" i="59"/>
  <c r="D383" i="59"/>
  <c r="D382" i="59"/>
  <c r="D381" i="59"/>
  <c r="D380" i="59"/>
  <c r="D379" i="59"/>
  <c r="D378" i="59"/>
  <c r="D377" i="59"/>
  <c r="D376" i="59"/>
  <c r="D375" i="59"/>
  <c r="D374" i="59"/>
  <c r="D373" i="59"/>
  <c r="D372" i="59"/>
  <c r="D371" i="59"/>
  <c r="D370" i="59"/>
  <c r="D369" i="59"/>
  <c r="D368" i="59"/>
  <c r="D367" i="59"/>
  <c r="D366" i="59"/>
  <c r="D365" i="59"/>
  <c r="D364" i="59"/>
  <c r="D363" i="59"/>
  <c r="D362" i="59"/>
  <c r="D361" i="59"/>
  <c r="D360" i="59"/>
  <c r="D359" i="59"/>
  <c r="D358" i="59"/>
  <c r="D357" i="59"/>
  <c r="D356" i="59"/>
  <c r="D355" i="59"/>
  <c r="D354" i="59"/>
  <c r="D353" i="59"/>
  <c r="D352" i="59"/>
  <c r="D351" i="59"/>
  <c r="D350" i="59"/>
  <c r="D349" i="59"/>
  <c r="D348" i="59"/>
  <c r="D347" i="59"/>
  <c r="D346" i="59"/>
  <c r="D345" i="59"/>
  <c r="D344" i="59"/>
  <c r="D343" i="59"/>
  <c r="D342" i="59"/>
  <c r="D341" i="59"/>
  <c r="D340" i="59"/>
  <c r="D339" i="59"/>
  <c r="D338" i="59"/>
  <c r="D337" i="59"/>
  <c r="D336" i="59"/>
  <c r="D335" i="59"/>
  <c r="D334" i="59"/>
  <c r="D333" i="59"/>
  <c r="D332" i="59"/>
  <c r="D331" i="59"/>
  <c r="D330" i="59"/>
  <c r="D329" i="59"/>
  <c r="D328" i="59"/>
  <c r="D327" i="59"/>
  <c r="D326" i="59"/>
  <c r="D325" i="59"/>
  <c r="D324" i="59"/>
  <c r="D323" i="59"/>
  <c r="D322" i="59"/>
  <c r="D321" i="59"/>
  <c r="D320" i="59"/>
  <c r="D319" i="59"/>
  <c r="D318" i="59"/>
  <c r="D317" i="59"/>
  <c r="D316" i="59"/>
  <c r="D315" i="59"/>
  <c r="D314" i="59"/>
  <c r="D313" i="59"/>
  <c r="D312" i="59"/>
  <c r="D311" i="59"/>
  <c r="D310" i="59"/>
  <c r="D309" i="59"/>
  <c r="D308" i="59"/>
  <c r="D307" i="59"/>
  <c r="D306" i="59"/>
  <c r="D305" i="59"/>
  <c r="D304" i="59"/>
  <c r="D303" i="59"/>
  <c r="D302" i="59"/>
  <c r="D301" i="59"/>
  <c r="D300" i="59"/>
  <c r="D299" i="59"/>
  <c r="D298" i="59"/>
  <c r="D297" i="59"/>
  <c r="D296" i="59"/>
  <c r="D295" i="59"/>
  <c r="D294" i="59"/>
  <c r="D293" i="59"/>
  <c r="D292" i="59"/>
  <c r="D291" i="59"/>
  <c r="D290" i="59"/>
  <c r="D289" i="59"/>
  <c r="D288" i="59"/>
  <c r="D287" i="59"/>
  <c r="D286" i="59"/>
  <c r="D285" i="59"/>
  <c r="D284" i="59"/>
  <c r="D283" i="59"/>
  <c r="D282" i="59"/>
  <c r="D281" i="59"/>
  <c r="D280" i="59"/>
  <c r="D279" i="59"/>
  <c r="D278" i="59"/>
  <c r="D277" i="59"/>
  <c r="D276" i="59"/>
  <c r="D275" i="59"/>
  <c r="D274" i="59"/>
  <c r="D273" i="59"/>
  <c r="D272" i="59"/>
  <c r="D271" i="59"/>
  <c r="D270" i="59"/>
  <c r="D269" i="59"/>
  <c r="D268" i="59"/>
  <c r="D267" i="59"/>
  <c r="D266" i="59"/>
  <c r="D265" i="59"/>
  <c r="D264" i="59"/>
  <c r="D263" i="59"/>
  <c r="D262" i="59"/>
  <c r="D261" i="59"/>
  <c r="D260" i="59"/>
  <c r="D259" i="59"/>
  <c r="D258" i="59"/>
  <c r="D257" i="59"/>
  <c r="D256" i="59"/>
  <c r="D255" i="59"/>
  <c r="D254" i="59"/>
  <c r="D253" i="59"/>
  <c r="D252" i="59"/>
  <c r="D251" i="59"/>
  <c r="D250" i="59"/>
  <c r="D249" i="59"/>
  <c r="D248" i="59"/>
  <c r="D247" i="59"/>
  <c r="D246" i="59"/>
  <c r="D245" i="59"/>
  <c r="D244" i="59"/>
  <c r="D243" i="59"/>
  <c r="D242" i="59"/>
  <c r="D241" i="59"/>
  <c r="D240" i="59"/>
  <c r="D239" i="59"/>
  <c r="D238" i="59"/>
  <c r="D237" i="59"/>
  <c r="D236" i="59"/>
  <c r="D235" i="59"/>
  <c r="D234" i="59"/>
  <c r="D233" i="59"/>
  <c r="D232" i="59"/>
  <c r="D231" i="59"/>
  <c r="D230" i="59"/>
  <c r="D229" i="59"/>
  <c r="D228" i="59"/>
  <c r="D227" i="59"/>
  <c r="D226" i="59"/>
  <c r="D225" i="59"/>
  <c r="D224" i="59"/>
  <c r="D223" i="59"/>
  <c r="D222" i="59"/>
  <c r="D221" i="59"/>
  <c r="D220" i="59"/>
  <c r="D219" i="59"/>
  <c r="D218" i="59"/>
  <c r="D217" i="59"/>
  <c r="D216" i="59"/>
  <c r="D215" i="59"/>
  <c r="D214" i="59"/>
  <c r="D213" i="59"/>
  <c r="D212" i="59"/>
  <c r="D211" i="59"/>
  <c r="D210" i="59"/>
  <c r="D209" i="59"/>
  <c r="D208" i="59"/>
  <c r="D207" i="59"/>
  <c r="D206" i="59"/>
  <c r="D205" i="59"/>
  <c r="D204" i="59"/>
  <c r="D203" i="59"/>
  <c r="D202" i="59"/>
  <c r="D201" i="59"/>
  <c r="D200" i="59"/>
  <c r="D199" i="59"/>
  <c r="D198" i="59"/>
  <c r="D197" i="59"/>
  <c r="D196" i="59"/>
  <c r="D195" i="59"/>
  <c r="D194" i="59"/>
  <c r="D193" i="59"/>
  <c r="D192" i="59"/>
  <c r="D191" i="59"/>
  <c r="D190" i="59"/>
  <c r="D189" i="59"/>
  <c r="D188" i="59"/>
  <c r="D187" i="59"/>
  <c r="D186" i="59"/>
  <c r="D185" i="59"/>
  <c r="D184" i="59"/>
  <c r="D183" i="59"/>
  <c r="D182" i="59"/>
  <c r="D181" i="59"/>
  <c r="D180" i="59"/>
  <c r="D179" i="59"/>
  <c r="D178" i="59"/>
  <c r="D177" i="59"/>
  <c r="D176" i="59"/>
  <c r="D175" i="59"/>
  <c r="D174" i="59"/>
  <c r="D173" i="59"/>
  <c r="D172" i="59"/>
  <c r="D171" i="59"/>
  <c r="D170" i="59"/>
  <c r="D169" i="59"/>
  <c r="D168" i="59"/>
  <c r="D167" i="59"/>
  <c r="D166" i="59"/>
  <c r="D165" i="59"/>
  <c r="D164" i="59"/>
  <c r="D163" i="59"/>
  <c r="D162" i="59"/>
  <c r="D161" i="59"/>
  <c r="D160" i="59"/>
  <c r="D159" i="59"/>
  <c r="D158" i="59"/>
  <c r="D157" i="59"/>
  <c r="D156" i="59"/>
  <c r="D155" i="59"/>
  <c r="D154" i="59"/>
  <c r="D153" i="59"/>
  <c r="D152" i="59"/>
  <c r="D151" i="59"/>
  <c r="D150" i="59"/>
  <c r="D149" i="59"/>
  <c r="D148" i="59"/>
  <c r="D147" i="59"/>
  <c r="D146" i="59"/>
  <c r="D145" i="59"/>
  <c r="D144" i="59"/>
  <c r="D143" i="59"/>
  <c r="D142" i="59"/>
  <c r="D141" i="59"/>
  <c r="D140" i="59"/>
  <c r="D139" i="59"/>
  <c r="D138" i="59"/>
  <c r="D137" i="59"/>
  <c r="D136" i="59"/>
  <c r="D135" i="59"/>
  <c r="D134" i="59"/>
  <c r="D133" i="59"/>
  <c r="D132" i="59"/>
  <c r="D131" i="59"/>
  <c r="D130" i="59"/>
  <c r="D129" i="59"/>
  <c r="D128" i="59"/>
  <c r="D127" i="59"/>
  <c r="D126" i="59"/>
  <c r="D125" i="59"/>
  <c r="D124" i="59"/>
  <c r="D123" i="59"/>
  <c r="D122" i="59"/>
  <c r="D121" i="59"/>
  <c r="D120" i="59"/>
  <c r="D119" i="59"/>
  <c r="D118" i="59"/>
  <c r="D117" i="59"/>
  <c r="D116" i="59"/>
  <c r="D115" i="59"/>
  <c r="D114" i="59"/>
  <c r="D113" i="59"/>
  <c r="D112" i="59"/>
  <c r="D111" i="59"/>
  <c r="D110" i="59"/>
  <c r="D109" i="59"/>
  <c r="D108" i="59"/>
  <c r="D107" i="59"/>
  <c r="D106" i="59"/>
  <c r="D105" i="59"/>
  <c r="D104" i="59"/>
  <c r="D103" i="59"/>
  <c r="D102" i="59"/>
  <c r="D101" i="59"/>
  <c r="D100" i="59"/>
  <c r="D99" i="59"/>
  <c r="D98" i="59"/>
  <c r="D97" i="59"/>
  <c r="D96" i="59"/>
  <c r="D95" i="59"/>
  <c r="D94" i="59"/>
  <c r="D93" i="59"/>
  <c r="D92" i="59"/>
  <c r="D91" i="59"/>
  <c r="D90" i="59"/>
  <c r="D89" i="59"/>
  <c r="D88" i="59"/>
  <c r="D87" i="59"/>
  <c r="D86" i="59"/>
  <c r="D85" i="59"/>
  <c r="D84" i="59"/>
  <c r="D83" i="59"/>
  <c r="D82" i="59"/>
  <c r="D81" i="59"/>
  <c r="D80" i="59"/>
  <c r="D79" i="59"/>
  <c r="D78" i="59"/>
  <c r="D77" i="59"/>
  <c r="D76" i="59"/>
  <c r="D75" i="59"/>
  <c r="D74" i="59"/>
  <c r="D73" i="59"/>
  <c r="D72" i="59"/>
  <c r="D71" i="59"/>
  <c r="D70" i="59"/>
  <c r="D69" i="59"/>
  <c r="D68" i="59"/>
  <c r="D67" i="59"/>
  <c r="D66" i="59"/>
  <c r="D65" i="59"/>
  <c r="D64" i="59"/>
  <c r="D63" i="59"/>
  <c r="D62" i="59"/>
  <c r="D61" i="59"/>
  <c r="D60" i="59"/>
  <c r="D59" i="59"/>
  <c r="D58" i="59"/>
  <c r="D57" i="59"/>
  <c r="D56" i="59"/>
  <c r="D55" i="59"/>
  <c r="D54" i="59"/>
  <c r="D53" i="59"/>
  <c r="D52" i="59"/>
  <c r="D51" i="59"/>
  <c r="D50" i="59"/>
  <c r="D49" i="59"/>
  <c r="D48" i="59"/>
  <c r="D47" i="59"/>
  <c r="D46" i="59"/>
  <c r="D45" i="59"/>
  <c r="D44" i="59"/>
  <c r="D43" i="59"/>
  <c r="D42" i="59"/>
  <c r="D41" i="59"/>
  <c r="D40" i="59"/>
  <c r="D39" i="59"/>
  <c r="D38" i="59"/>
  <c r="D37" i="59"/>
  <c r="D36" i="59"/>
  <c r="D35" i="59"/>
  <c r="D34" i="59"/>
  <c r="D33" i="59"/>
  <c r="D32" i="59"/>
  <c r="D31" i="59"/>
  <c r="D30" i="59"/>
  <c r="D29" i="59"/>
  <c r="D28" i="59"/>
  <c r="D27" i="59"/>
  <c r="D26" i="59"/>
  <c r="D25" i="59"/>
  <c r="D24" i="59"/>
  <c r="D23" i="59"/>
  <c r="D22" i="59"/>
  <c r="D21" i="59"/>
  <c r="D20" i="59"/>
  <c r="D19" i="59"/>
  <c r="D18" i="59"/>
  <c r="D17" i="59"/>
  <c r="D16" i="59"/>
  <c r="D15" i="59"/>
  <c r="D14" i="59"/>
  <c r="D13" i="59"/>
  <c r="D12" i="59"/>
  <c r="D11" i="59"/>
  <c r="D10" i="59"/>
  <c r="D9" i="59"/>
  <c r="D8" i="59"/>
  <c r="G17" i="16"/>
  <c r="G16" i="16"/>
  <c r="D929" i="57"/>
  <c r="D928" i="57"/>
  <c r="D927" i="57"/>
  <c r="D926" i="57"/>
  <c r="D925" i="57"/>
  <c r="D924" i="57"/>
  <c r="D923" i="57"/>
  <c r="D922" i="57"/>
  <c r="D921" i="57"/>
  <c r="D920" i="57"/>
  <c r="D919" i="57"/>
  <c r="D918" i="57"/>
  <c r="D917" i="57"/>
  <c r="D916" i="57"/>
  <c r="D915" i="57"/>
  <c r="D914" i="57"/>
  <c r="D913" i="57"/>
  <c r="D912" i="57"/>
  <c r="D911" i="57"/>
  <c r="D910" i="57"/>
  <c r="D909" i="57"/>
  <c r="D908" i="57"/>
  <c r="D907" i="57"/>
  <c r="D906" i="57"/>
  <c r="D905" i="57"/>
  <c r="D904" i="57"/>
  <c r="D903" i="57"/>
  <c r="D902" i="57"/>
  <c r="D901" i="57"/>
  <c r="D900" i="57"/>
  <c r="D899" i="57"/>
  <c r="D898" i="57"/>
  <c r="D897" i="57"/>
  <c r="D896" i="57"/>
  <c r="D895" i="57"/>
  <c r="D894" i="57"/>
  <c r="D893" i="57"/>
  <c r="D892" i="57"/>
  <c r="D891" i="57"/>
  <c r="D890" i="57"/>
  <c r="D889" i="57"/>
  <c r="D888" i="57"/>
  <c r="D887" i="57"/>
  <c r="D886" i="57"/>
  <c r="D885" i="57"/>
  <c r="D884" i="57"/>
  <c r="D883" i="57"/>
  <c r="D882" i="57"/>
  <c r="D881" i="57"/>
  <c r="D880" i="57"/>
  <c r="D879" i="57"/>
  <c r="D878" i="57"/>
  <c r="D877" i="57"/>
  <c r="D876" i="57"/>
  <c r="D875" i="57"/>
  <c r="D874" i="57"/>
  <c r="D873" i="57"/>
  <c r="D872" i="57"/>
  <c r="D871" i="57"/>
  <c r="D870" i="57"/>
  <c r="D869" i="57"/>
  <c r="D868" i="57"/>
  <c r="D867" i="57"/>
  <c r="D866" i="57"/>
  <c r="D865" i="57"/>
  <c r="D864" i="57"/>
  <c r="D863" i="57"/>
  <c r="D862" i="57"/>
  <c r="D861" i="57"/>
  <c r="D860" i="57"/>
  <c r="D859" i="57"/>
  <c r="D858" i="57"/>
  <c r="D857" i="57"/>
  <c r="D856" i="57"/>
  <c r="D855" i="57"/>
  <c r="D854" i="57"/>
  <c r="D853" i="57"/>
  <c r="D852" i="57"/>
  <c r="D851" i="57"/>
  <c r="D850" i="57"/>
  <c r="D849" i="57"/>
  <c r="D848" i="57"/>
  <c r="D847" i="57"/>
  <c r="D846" i="57"/>
  <c r="D845" i="57"/>
  <c r="D844" i="57"/>
  <c r="D843" i="57"/>
  <c r="D842" i="57"/>
  <c r="D841" i="57"/>
  <c r="D840" i="57"/>
  <c r="D839" i="57"/>
  <c r="D838" i="57"/>
  <c r="D837" i="57"/>
  <c r="D836" i="57"/>
  <c r="D835" i="57"/>
  <c r="D834" i="57"/>
  <c r="D833" i="57"/>
  <c r="D832" i="57"/>
  <c r="D831" i="57"/>
  <c r="D830" i="57"/>
  <c r="D829" i="57"/>
  <c r="D828" i="57"/>
  <c r="D827" i="57"/>
  <c r="D826" i="57"/>
  <c r="D825" i="57"/>
  <c r="D824" i="57"/>
  <c r="D823" i="57"/>
  <c r="D822" i="57"/>
  <c r="D821" i="57"/>
  <c r="D820" i="57"/>
  <c r="D819" i="57"/>
  <c r="D818" i="57"/>
  <c r="D817" i="57"/>
  <c r="D816" i="57"/>
  <c r="D815" i="57"/>
  <c r="D814" i="57"/>
  <c r="D813" i="57"/>
  <c r="D812" i="57"/>
  <c r="D811" i="57"/>
  <c r="D810" i="57"/>
  <c r="D809" i="57"/>
  <c r="D808" i="57"/>
  <c r="D807" i="57"/>
  <c r="D806" i="57"/>
  <c r="D805" i="57"/>
  <c r="D804" i="57"/>
  <c r="D803" i="57"/>
  <c r="D802" i="57"/>
  <c r="D801" i="57"/>
  <c r="D800" i="57"/>
  <c r="D799" i="57"/>
  <c r="D798" i="57"/>
  <c r="D797" i="57"/>
  <c r="D796" i="57"/>
  <c r="D795" i="57"/>
  <c r="D794" i="57"/>
  <c r="D793" i="57"/>
  <c r="D792" i="57"/>
  <c r="D791" i="57"/>
  <c r="D790" i="57"/>
  <c r="D789" i="57"/>
  <c r="D788" i="57"/>
  <c r="D787" i="57"/>
  <c r="D786" i="57"/>
  <c r="D785" i="57"/>
  <c r="D784" i="57"/>
  <c r="D783" i="57"/>
  <c r="D782" i="57"/>
  <c r="D781" i="57"/>
  <c r="D780" i="57"/>
  <c r="D779" i="57"/>
  <c r="D778" i="57"/>
  <c r="D777" i="57"/>
  <c r="D776" i="57"/>
  <c r="D775" i="57"/>
  <c r="D774" i="57"/>
  <c r="D773" i="57"/>
  <c r="D772" i="57"/>
  <c r="D771" i="57"/>
  <c r="D770" i="57"/>
  <c r="D769" i="57"/>
  <c r="D768" i="57"/>
  <c r="D767" i="57"/>
  <c r="D766" i="57"/>
  <c r="D765" i="57"/>
  <c r="D764" i="57"/>
  <c r="D763" i="57"/>
  <c r="D762" i="57"/>
  <c r="D761" i="57"/>
  <c r="D760" i="57"/>
  <c r="D759" i="57"/>
  <c r="D758" i="57"/>
  <c r="D757" i="57"/>
  <c r="D756" i="57"/>
  <c r="D755" i="57"/>
  <c r="D754" i="57"/>
  <c r="D753" i="57"/>
  <c r="D752" i="57"/>
  <c r="D751" i="57"/>
  <c r="D750" i="57"/>
  <c r="D749" i="57"/>
  <c r="D748" i="57"/>
  <c r="D747" i="57"/>
  <c r="D746" i="57"/>
  <c r="D745" i="57"/>
  <c r="D744" i="57"/>
  <c r="D743" i="57"/>
  <c r="D742" i="57"/>
  <c r="D741" i="57"/>
  <c r="D740" i="57"/>
  <c r="D739" i="57"/>
  <c r="D738" i="57"/>
  <c r="D737" i="57"/>
  <c r="D736" i="57"/>
  <c r="D735" i="57"/>
  <c r="D734" i="57"/>
  <c r="D733" i="57"/>
  <c r="D732" i="57"/>
  <c r="D731" i="57"/>
  <c r="D730" i="57"/>
  <c r="D729" i="57"/>
  <c r="D728" i="57"/>
  <c r="D727" i="57"/>
  <c r="D726" i="57"/>
  <c r="D725" i="57"/>
  <c r="D724" i="57"/>
  <c r="D723" i="57"/>
  <c r="D722" i="57"/>
  <c r="D721" i="57"/>
  <c r="D720" i="57"/>
  <c r="D719" i="57"/>
  <c r="D718" i="57"/>
  <c r="D717" i="57"/>
  <c r="D716" i="57"/>
  <c r="D715" i="57"/>
  <c r="D714" i="57"/>
  <c r="D713" i="57"/>
  <c r="D712" i="57"/>
  <c r="D711" i="57"/>
  <c r="D710" i="57"/>
  <c r="D709" i="57"/>
  <c r="D708" i="57"/>
  <c r="D707" i="57"/>
  <c r="D706" i="57"/>
  <c r="D705" i="57"/>
  <c r="D704" i="57"/>
  <c r="D703" i="57"/>
  <c r="D702" i="57"/>
  <c r="D701" i="57"/>
  <c r="D700" i="57"/>
  <c r="D699" i="57"/>
  <c r="D698" i="57"/>
  <c r="D697" i="57"/>
  <c r="D696" i="57"/>
  <c r="D695" i="57"/>
  <c r="D694" i="57"/>
  <c r="D693" i="57"/>
  <c r="D692" i="57"/>
  <c r="D691" i="57"/>
  <c r="D690" i="57"/>
  <c r="D689" i="57"/>
  <c r="D688" i="57"/>
  <c r="D687" i="57"/>
  <c r="D686" i="57"/>
  <c r="D685" i="57"/>
  <c r="D684" i="57"/>
  <c r="D683" i="57"/>
  <c r="D682" i="57"/>
  <c r="D681" i="57"/>
  <c r="D680" i="57"/>
  <c r="D679" i="57"/>
  <c r="D678" i="57"/>
  <c r="D677" i="57"/>
  <c r="D676" i="57"/>
  <c r="D675" i="57"/>
  <c r="D674" i="57"/>
  <c r="D673" i="57"/>
  <c r="D672" i="57"/>
  <c r="D671" i="57"/>
  <c r="D670" i="57"/>
  <c r="D669" i="57"/>
  <c r="D668" i="57"/>
  <c r="D667" i="57"/>
  <c r="D666" i="57"/>
  <c r="D665" i="57"/>
  <c r="D664" i="57"/>
  <c r="D663" i="57"/>
  <c r="D662" i="57"/>
  <c r="D661" i="57"/>
  <c r="D660" i="57"/>
  <c r="D659" i="57"/>
  <c r="D658" i="57"/>
  <c r="D657" i="57"/>
  <c r="D656" i="57"/>
  <c r="D655" i="57"/>
  <c r="D654" i="57"/>
  <c r="D653" i="57"/>
  <c r="D652" i="57"/>
  <c r="D651" i="57"/>
  <c r="D650" i="57"/>
  <c r="D649" i="57"/>
  <c r="D648" i="57"/>
  <c r="D647" i="57"/>
  <c r="D646" i="57"/>
  <c r="D645" i="57"/>
  <c r="D644" i="57"/>
  <c r="D643" i="57"/>
  <c r="D642" i="57"/>
  <c r="D641" i="57"/>
  <c r="D640" i="57"/>
  <c r="D639" i="57"/>
  <c r="D638" i="57"/>
  <c r="D637" i="57"/>
  <c r="D636" i="57"/>
  <c r="D635" i="57"/>
  <c r="D634" i="57"/>
  <c r="D633" i="57"/>
  <c r="D632" i="57"/>
  <c r="D631" i="57"/>
  <c r="D630" i="57"/>
  <c r="D629" i="57"/>
  <c r="D628" i="57"/>
  <c r="D627" i="57"/>
  <c r="D626" i="57"/>
  <c r="D625" i="57"/>
  <c r="D624" i="57"/>
  <c r="D623" i="57"/>
  <c r="D622" i="57"/>
  <c r="D621" i="57"/>
  <c r="D620" i="57"/>
  <c r="D619" i="57"/>
  <c r="D618" i="57"/>
  <c r="D617" i="57"/>
  <c r="D616" i="57"/>
  <c r="D615" i="57"/>
  <c r="D614" i="57"/>
  <c r="D613" i="57"/>
  <c r="D612" i="57"/>
  <c r="D611" i="57"/>
  <c r="D610" i="57"/>
  <c r="D609" i="57"/>
  <c r="D608" i="57"/>
  <c r="D607" i="57"/>
  <c r="D606" i="57"/>
  <c r="D605" i="57"/>
  <c r="D604" i="57"/>
  <c r="D603" i="57"/>
  <c r="D602" i="57"/>
  <c r="D601" i="57"/>
  <c r="D600" i="57"/>
  <c r="D599" i="57"/>
  <c r="D598" i="57"/>
  <c r="D597" i="57"/>
  <c r="D596" i="57"/>
  <c r="D595" i="57"/>
  <c r="D594" i="57"/>
  <c r="D593" i="57"/>
  <c r="D592" i="57"/>
  <c r="D591" i="57"/>
  <c r="D590" i="57"/>
  <c r="D589" i="57"/>
  <c r="D588" i="57"/>
  <c r="D587" i="57"/>
  <c r="D586" i="57"/>
  <c r="D585" i="57"/>
  <c r="D584" i="57"/>
  <c r="D583" i="57"/>
  <c r="D582" i="57"/>
  <c r="D581" i="57"/>
  <c r="D580" i="57"/>
  <c r="D579" i="57"/>
  <c r="D578" i="57"/>
  <c r="D577" i="57"/>
  <c r="D576" i="57"/>
  <c r="D575" i="57"/>
  <c r="D574" i="57"/>
  <c r="D573" i="57"/>
  <c r="D572" i="57"/>
  <c r="D571" i="57"/>
  <c r="D570" i="57"/>
  <c r="D569" i="57"/>
  <c r="D568" i="57"/>
  <c r="D567" i="57"/>
  <c r="D566" i="57"/>
  <c r="D565" i="57"/>
  <c r="D564" i="57"/>
  <c r="D563" i="57"/>
  <c r="D562" i="57"/>
  <c r="D561" i="57"/>
  <c r="D560" i="57"/>
  <c r="D559" i="57"/>
  <c r="D558" i="57"/>
  <c r="D557" i="57"/>
  <c r="D556" i="57"/>
  <c r="D555" i="57"/>
  <c r="D554" i="57"/>
  <c r="D553" i="57"/>
  <c r="D552" i="57"/>
  <c r="D551" i="57"/>
  <c r="D550" i="57"/>
  <c r="D549" i="57"/>
  <c r="D548" i="57"/>
  <c r="D547" i="57"/>
  <c r="D546" i="57"/>
  <c r="D545" i="57"/>
  <c r="D544" i="57"/>
  <c r="D543" i="57"/>
  <c r="D542" i="57"/>
  <c r="D541" i="57"/>
  <c r="D540" i="57"/>
  <c r="D539" i="57"/>
  <c r="D538" i="57"/>
  <c r="D537" i="57"/>
  <c r="D536" i="57"/>
  <c r="D535" i="57"/>
  <c r="D534" i="57"/>
  <c r="D533" i="57"/>
  <c r="D532" i="57"/>
  <c r="D531" i="57"/>
  <c r="D530" i="57"/>
  <c r="D529" i="57"/>
  <c r="D528" i="57"/>
  <c r="D527" i="57"/>
  <c r="D526" i="57"/>
  <c r="D525" i="57"/>
  <c r="D524" i="57"/>
  <c r="D523" i="57"/>
  <c r="D522" i="57"/>
  <c r="D521" i="57"/>
  <c r="D520" i="57"/>
  <c r="D519" i="57"/>
  <c r="D518" i="57"/>
  <c r="D517" i="57"/>
  <c r="D516" i="57"/>
  <c r="D515" i="57"/>
  <c r="D514" i="57"/>
  <c r="D513" i="57"/>
  <c r="D512" i="57"/>
  <c r="D511" i="57"/>
  <c r="D510" i="57"/>
  <c r="D509" i="57"/>
  <c r="D508" i="57"/>
  <c r="D507" i="57"/>
  <c r="D506" i="57"/>
  <c r="D505" i="57"/>
  <c r="D504" i="57"/>
  <c r="D503" i="57"/>
  <c r="D502" i="57"/>
  <c r="D501" i="57"/>
  <c r="D500" i="57"/>
  <c r="D499" i="57"/>
  <c r="D498" i="57"/>
  <c r="D497" i="57"/>
  <c r="D496" i="57"/>
  <c r="D495" i="57"/>
  <c r="D494" i="57"/>
  <c r="D493" i="57"/>
  <c r="D492" i="57"/>
  <c r="D491" i="57"/>
  <c r="D490" i="57"/>
  <c r="D489" i="57"/>
  <c r="D488" i="57"/>
  <c r="D487" i="57"/>
  <c r="D486" i="57"/>
  <c r="D485" i="57"/>
  <c r="D484" i="57"/>
  <c r="D483" i="57"/>
  <c r="D482" i="57"/>
  <c r="D481" i="57"/>
  <c r="D480" i="57"/>
  <c r="D479" i="57"/>
  <c r="D478" i="57"/>
  <c r="D477" i="57"/>
  <c r="D476" i="57"/>
  <c r="D475" i="57"/>
  <c r="D474" i="57"/>
  <c r="D473" i="57"/>
  <c r="D472" i="57"/>
  <c r="D471" i="57"/>
  <c r="D470" i="57"/>
  <c r="D469" i="57"/>
  <c r="D468" i="57"/>
  <c r="D467" i="57"/>
  <c r="D466" i="57"/>
  <c r="D465" i="57"/>
  <c r="D464" i="57"/>
  <c r="D463" i="57"/>
  <c r="D462" i="57"/>
  <c r="D461" i="57"/>
  <c r="D460" i="57"/>
  <c r="D459" i="57"/>
  <c r="D458" i="57"/>
  <c r="D457" i="57"/>
  <c r="D456" i="57"/>
  <c r="D455" i="57"/>
  <c r="D454" i="57"/>
  <c r="D453" i="57"/>
  <c r="D452" i="57"/>
  <c r="D451" i="57"/>
  <c r="D450" i="57"/>
  <c r="D449" i="57"/>
  <c r="D448" i="57"/>
  <c r="D447" i="57"/>
  <c r="D446" i="57"/>
  <c r="D445" i="57"/>
  <c r="D444" i="57"/>
  <c r="D443" i="57"/>
  <c r="D442" i="57"/>
  <c r="D441" i="57"/>
  <c r="D440" i="57"/>
  <c r="D439" i="57"/>
  <c r="D438" i="57"/>
  <c r="D437" i="57"/>
  <c r="D436" i="57"/>
  <c r="D435" i="57"/>
  <c r="D434" i="57"/>
  <c r="D433" i="57"/>
  <c r="D432" i="57"/>
  <c r="D431" i="57"/>
  <c r="D430" i="57"/>
  <c r="D429" i="57"/>
  <c r="D428" i="57"/>
  <c r="D427" i="57"/>
  <c r="D426" i="57"/>
  <c r="D425" i="57"/>
  <c r="D424" i="57"/>
  <c r="D423" i="57"/>
  <c r="D422" i="57"/>
  <c r="D421" i="57"/>
  <c r="D420" i="57"/>
  <c r="D419" i="57"/>
  <c r="D418" i="57"/>
  <c r="D417" i="57"/>
  <c r="D416" i="57"/>
  <c r="D415" i="57"/>
  <c r="D414" i="57"/>
  <c r="D413" i="57"/>
  <c r="D412" i="57"/>
  <c r="D411" i="57"/>
  <c r="D410" i="57"/>
  <c r="D409" i="57"/>
  <c r="D408" i="57"/>
  <c r="D407" i="57"/>
  <c r="D406" i="57"/>
  <c r="D405" i="57"/>
  <c r="D404" i="57"/>
  <c r="D403" i="57"/>
  <c r="D402" i="57"/>
  <c r="D401" i="57"/>
  <c r="D400" i="57"/>
  <c r="D399" i="57"/>
  <c r="D398" i="57"/>
  <c r="D397" i="57"/>
  <c r="D396" i="57"/>
  <c r="D395" i="57"/>
  <c r="D394" i="57"/>
  <c r="D393" i="57"/>
  <c r="D392" i="57"/>
  <c r="D391" i="57"/>
  <c r="D390" i="57"/>
  <c r="D389" i="57"/>
  <c r="D388" i="57"/>
  <c r="D387" i="57"/>
  <c r="D386" i="57"/>
  <c r="D385" i="57"/>
  <c r="D384" i="57"/>
  <c r="D383" i="57"/>
  <c r="D382" i="57"/>
  <c r="D381" i="57"/>
  <c r="D380" i="57"/>
  <c r="D379" i="57"/>
  <c r="D378" i="57"/>
  <c r="D377" i="57"/>
  <c r="D376" i="57"/>
  <c r="D375" i="57"/>
  <c r="D374" i="57"/>
  <c r="D373" i="57"/>
  <c r="D372" i="57"/>
  <c r="D371" i="57"/>
  <c r="D370" i="57"/>
  <c r="D369" i="57"/>
  <c r="D368" i="57"/>
  <c r="D367" i="57"/>
  <c r="D366" i="57"/>
  <c r="D365" i="57"/>
  <c r="D364" i="57"/>
  <c r="D363" i="57"/>
  <c r="D362" i="57"/>
  <c r="D361" i="57"/>
  <c r="D360" i="57"/>
  <c r="D359" i="57"/>
  <c r="D358" i="57"/>
  <c r="D357" i="57"/>
  <c r="D356" i="57"/>
  <c r="D355" i="57"/>
  <c r="D354" i="57"/>
  <c r="D353" i="57"/>
  <c r="D352" i="57"/>
  <c r="D351" i="57"/>
  <c r="D350" i="57"/>
  <c r="D349" i="57"/>
  <c r="D348" i="57"/>
  <c r="D347" i="57"/>
  <c r="D346" i="57"/>
  <c r="D345" i="57"/>
  <c r="D344" i="57"/>
  <c r="D343" i="57"/>
  <c r="D342" i="57"/>
  <c r="D341" i="57"/>
  <c r="D340" i="57"/>
  <c r="D339" i="57"/>
  <c r="D338" i="57"/>
  <c r="D337" i="57"/>
  <c r="D336" i="57"/>
  <c r="D335" i="57"/>
  <c r="D334" i="57"/>
  <c r="D333" i="57"/>
  <c r="D332" i="57"/>
  <c r="D331" i="57"/>
  <c r="D330" i="57"/>
  <c r="D329" i="57"/>
  <c r="D328" i="57"/>
  <c r="D327" i="57"/>
  <c r="D326" i="57"/>
  <c r="D325" i="57"/>
  <c r="D324" i="57"/>
  <c r="D323" i="57"/>
  <c r="D322" i="57"/>
  <c r="D321" i="57"/>
  <c r="D320" i="57"/>
  <c r="D319" i="57"/>
  <c r="D318" i="57"/>
  <c r="D317" i="57"/>
  <c r="D316" i="57"/>
  <c r="D315" i="57"/>
  <c r="D314" i="57"/>
  <c r="D313" i="57"/>
  <c r="D312" i="57"/>
  <c r="D311" i="57"/>
  <c r="D310" i="57"/>
  <c r="D309" i="57"/>
  <c r="D308" i="57"/>
  <c r="D307" i="57"/>
  <c r="D306" i="57"/>
  <c r="D305" i="57"/>
  <c r="D304" i="57"/>
  <c r="D303" i="57"/>
  <c r="D302" i="57"/>
  <c r="D301" i="57"/>
  <c r="D300" i="57"/>
  <c r="D299" i="57"/>
  <c r="D298" i="57"/>
  <c r="D297" i="57"/>
  <c r="D296" i="57"/>
  <c r="D295" i="57"/>
  <c r="D294" i="57"/>
  <c r="D293" i="57"/>
  <c r="D292" i="57"/>
  <c r="D291" i="57"/>
  <c r="D290" i="57"/>
  <c r="D289" i="57"/>
  <c r="D288" i="57"/>
  <c r="D287" i="57"/>
  <c r="D286" i="57"/>
  <c r="D285" i="57"/>
  <c r="D284" i="57"/>
  <c r="D283" i="57"/>
  <c r="D282" i="57"/>
  <c r="D281" i="57"/>
  <c r="D280" i="57"/>
  <c r="D279" i="57"/>
  <c r="D278" i="57"/>
  <c r="D277" i="57"/>
  <c r="D276" i="57"/>
  <c r="D275" i="57"/>
  <c r="D274" i="57"/>
  <c r="D273" i="57"/>
  <c r="D272" i="57"/>
  <c r="D271" i="57"/>
  <c r="D270" i="57"/>
  <c r="D269" i="57"/>
  <c r="D268" i="57"/>
  <c r="D267" i="57"/>
  <c r="D266" i="57"/>
  <c r="D265" i="57"/>
  <c r="D264" i="57"/>
  <c r="D263" i="57"/>
  <c r="D262" i="57"/>
  <c r="D261" i="57"/>
  <c r="D260" i="57"/>
  <c r="D259" i="57"/>
  <c r="D258" i="57"/>
  <c r="D257" i="57"/>
  <c r="D256" i="57"/>
  <c r="D255" i="57"/>
  <c r="D254" i="57"/>
  <c r="D253" i="57"/>
  <c r="D252" i="57"/>
  <c r="D251" i="57"/>
  <c r="D250" i="57"/>
  <c r="D249" i="57"/>
  <c r="D248" i="57"/>
  <c r="D247" i="57"/>
  <c r="D246" i="57"/>
  <c r="D245" i="57"/>
  <c r="D244" i="57"/>
  <c r="D243" i="57"/>
  <c r="D242" i="57"/>
  <c r="D241" i="57"/>
  <c r="D240" i="57"/>
  <c r="D239" i="57"/>
  <c r="D238" i="57"/>
  <c r="D237" i="57"/>
  <c r="D236" i="57"/>
  <c r="D235" i="57"/>
  <c r="D234" i="57"/>
  <c r="D233" i="57"/>
  <c r="D232" i="57"/>
  <c r="D231" i="57"/>
  <c r="D230" i="57"/>
  <c r="D229" i="57"/>
  <c r="D228" i="57"/>
  <c r="D227" i="57"/>
  <c r="D226" i="57"/>
  <c r="D225" i="57"/>
  <c r="D224" i="57"/>
  <c r="D223" i="57"/>
  <c r="D222" i="57"/>
  <c r="D221" i="57"/>
  <c r="D220" i="57"/>
  <c r="D219" i="57"/>
  <c r="D218" i="57"/>
  <c r="D217" i="57"/>
  <c r="D216" i="57"/>
  <c r="D215" i="57"/>
  <c r="D214" i="57"/>
  <c r="D213" i="57"/>
  <c r="D212" i="57"/>
  <c r="D211" i="57"/>
  <c r="D210" i="57"/>
  <c r="D209" i="57"/>
  <c r="D208" i="57"/>
  <c r="D207" i="57"/>
  <c r="D206" i="57"/>
  <c r="D205" i="57"/>
  <c r="D204" i="57"/>
  <c r="D203" i="57"/>
  <c r="D202" i="57"/>
  <c r="D201" i="57"/>
  <c r="D200" i="57"/>
  <c r="D199" i="57"/>
  <c r="D198" i="57"/>
  <c r="D197" i="57"/>
  <c r="D196" i="57"/>
  <c r="D195" i="57"/>
  <c r="D194" i="57"/>
  <c r="D193" i="57"/>
  <c r="D192" i="57"/>
  <c r="D191" i="57"/>
  <c r="D190" i="57"/>
  <c r="D189" i="57"/>
  <c r="D188" i="57"/>
  <c r="D187" i="57"/>
  <c r="D186" i="57"/>
  <c r="D185" i="57"/>
  <c r="D184" i="57"/>
  <c r="D183" i="57"/>
  <c r="D182" i="57"/>
  <c r="D181" i="57"/>
  <c r="D180" i="57"/>
  <c r="D179" i="57"/>
  <c r="D178" i="57"/>
  <c r="D177" i="57"/>
  <c r="D176" i="57"/>
  <c r="D175" i="57"/>
  <c r="D174" i="57"/>
  <c r="D173" i="57"/>
  <c r="D172" i="57"/>
  <c r="D171" i="57"/>
  <c r="D170" i="57"/>
  <c r="D169" i="57"/>
  <c r="D168" i="57"/>
  <c r="D167" i="57"/>
  <c r="D166" i="57"/>
  <c r="D165" i="57"/>
  <c r="D164" i="57"/>
  <c r="D163" i="57"/>
  <c r="D162" i="57"/>
  <c r="D161" i="57"/>
  <c r="D160" i="57"/>
  <c r="D159" i="57"/>
  <c r="D158" i="57"/>
  <c r="D157" i="57"/>
  <c r="D156" i="57"/>
  <c r="D155" i="57"/>
  <c r="D154" i="57"/>
  <c r="D153" i="57"/>
  <c r="D152" i="57"/>
  <c r="D151" i="57"/>
  <c r="D150" i="57"/>
  <c r="D149" i="57"/>
  <c r="D148" i="57"/>
  <c r="D147" i="57"/>
  <c r="D146" i="57"/>
  <c r="D145" i="57"/>
  <c r="D144" i="57"/>
  <c r="D143" i="57"/>
  <c r="D142" i="57"/>
  <c r="D141" i="57"/>
  <c r="D140" i="57"/>
  <c r="D139" i="57"/>
  <c r="D138" i="57"/>
  <c r="D137" i="57"/>
  <c r="D136" i="57"/>
  <c r="D135" i="57"/>
  <c r="D134" i="57"/>
  <c r="D133" i="57"/>
  <c r="D132" i="57"/>
  <c r="D131" i="57"/>
  <c r="D130" i="57"/>
  <c r="D129" i="57"/>
  <c r="D128" i="57"/>
  <c r="D127" i="57"/>
  <c r="D126" i="57"/>
  <c r="D125" i="57"/>
  <c r="D124" i="57"/>
  <c r="D123" i="57"/>
  <c r="D122" i="57"/>
  <c r="D121" i="57"/>
  <c r="D120" i="57"/>
  <c r="D119" i="57"/>
  <c r="D118" i="57"/>
  <c r="D117" i="57"/>
  <c r="D116" i="57"/>
  <c r="D115" i="57"/>
  <c r="D114" i="57"/>
  <c r="D113" i="57"/>
  <c r="D112" i="57"/>
  <c r="D111" i="57"/>
  <c r="D110" i="57"/>
  <c r="D109" i="57"/>
  <c r="D108" i="57"/>
  <c r="D107" i="57"/>
  <c r="D106" i="57"/>
  <c r="D105" i="57"/>
  <c r="D104" i="57"/>
  <c r="D103" i="57"/>
  <c r="D102" i="57"/>
  <c r="D101" i="57"/>
  <c r="D100" i="57"/>
  <c r="D99" i="57"/>
  <c r="D98" i="57"/>
  <c r="D97" i="57"/>
  <c r="D96" i="57"/>
  <c r="D95" i="57"/>
  <c r="D94" i="57"/>
  <c r="D93" i="57"/>
  <c r="D92" i="57"/>
  <c r="D91" i="57"/>
  <c r="D90" i="57"/>
  <c r="D89" i="57"/>
  <c r="D88" i="57"/>
  <c r="D87" i="57"/>
  <c r="D86" i="57"/>
  <c r="D85" i="57"/>
  <c r="D84" i="57"/>
  <c r="D83" i="57"/>
  <c r="D82" i="57"/>
  <c r="D81" i="57"/>
  <c r="D80" i="57"/>
  <c r="D79" i="57"/>
  <c r="D78" i="57"/>
  <c r="D77" i="57"/>
  <c r="D76" i="57"/>
  <c r="D75" i="57"/>
  <c r="D74" i="57"/>
  <c r="D73" i="57"/>
  <c r="D72" i="57"/>
  <c r="D71" i="57"/>
  <c r="D70" i="57"/>
  <c r="D69" i="57"/>
  <c r="D68" i="57"/>
  <c r="D67" i="57"/>
  <c r="D66" i="57"/>
  <c r="D65" i="57"/>
  <c r="D64" i="57"/>
  <c r="D63" i="57"/>
  <c r="D62" i="57"/>
  <c r="D61" i="57"/>
  <c r="D60" i="57"/>
  <c r="D59" i="57"/>
  <c r="D58" i="57"/>
  <c r="D57" i="57"/>
  <c r="D56" i="57"/>
  <c r="D55" i="57"/>
  <c r="D54" i="57"/>
  <c r="D53" i="57"/>
  <c r="D52" i="57"/>
  <c r="D51" i="57"/>
  <c r="D50" i="57"/>
  <c r="D49" i="57"/>
  <c r="D48" i="57"/>
  <c r="D47" i="57"/>
  <c r="D46" i="57"/>
  <c r="D45" i="57"/>
  <c r="D44" i="57"/>
  <c r="D43" i="57"/>
  <c r="D42" i="57"/>
  <c r="D41" i="57"/>
  <c r="D40" i="57"/>
  <c r="D39" i="57"/>
  <c r="D38" i="57"/>
  <c r="D37" i="57"/>
  <c r="D36" i="57"/>
  <c r="D35" i="57"/>
  <c r="D34" i="57"/>
  <c r="D33" i="57"/>
  <c r="D32" i="57"/>
  <c r="D31" i="57"/>
  <c r="D30" i="57"/>
  <c r="D29" i="57"/>
  <c r="D28" i="57"/>
  <c r="D27" i="57"/>
  <c r="D26" i="57"/>
  <c r="D25" i="57"/>
  <c r="D24" i="57"/>
  <c r="D23" i="57"/>
  <c r="D22" i="57"/>
  <c r="D21" i="57"/>
  <c r="D20" i="57"/>
  <c r="D19" i="57"/>
  <c r="D18" i="57"/>
  <c r="D17" i="57"/>
  <c r="D16" i="57"/>
  <c r="D15" i="57"/>
  <c r="D14" i="57"/>
  <c r="D13" i="57"/>
  <c r="D12" i="57"/>
  <c r="D11" i="57"/>
  <c r="D10" i="57"/>
  <c r="D9" i="57"/>
  <c r="D8" i="57"/>
  <c r="I929" i="57"/>
  <c r="I928" i="57"/>
  <c r="I927" i="57"/>
  <c r="I926" i="57"/>
  <c r="I925" i="57"/>
  <c r="I924" i="57"/>
  <c r="I923" i="57"/>
  <c r="I922" i="57"/>
  <c r="I921" i="57"/>
  <c r="I920" i="57"/>
  <c r="I919" i="57"/>
  <c r="I918" i="57"/>
  <c r="I917" i="57"/>
  <c r="I916" i="57"/>
  <c r="I915" i="57"/>
  <c r="I914" i="57"/>
  <c r="I913" i="57"/>
  <c r="I912" i="57"/>
  <c r="I911" i="57"/>
  <c r="I910" i="57"/>
  <c r="I909" i="57"/>
  <c r="I908" i="57"/>
  <c r="I907" i="57"/>
  <c r="I906" i="57"/>
  <c r="I905" i="57"/>
  <c r="I904" i="57"/>
  <c r="I903" i="57"/>
  <c r="I902" i="57"/>
  <c r="I901" i="57"/>
  <c r="I900" i="57"/>
  <c r="I899" i="57"/>
  <c r="I898" i="57"/>
  <c r="I897" i="57"/>
  <c r="I896" i="57"/>
  <c r="I895" i="57"/>
  <c r="I894" i="57"/>
  <c r="I893" i="57"/>
  <c r="I892" i="57"/>
  <c r="I891" i="57"/>
  <c r="I890" i="57"/>
  <c r="I889" i="57"/>
  <c r="I888" i="57"/>
  <c r="I887" i="57"/>
  <c r="I886" i="57"/>
  <c r="I885" i="57"/>
  <c r="I884" i="57"/>
  <c r="I883" i="57"/>
  <c r="I882" i="57"/>
  <c r="I881" i="57"/>
  <c r="I880" i="57"/>
  <c r="I879" i="57"/>
  <c r="I878" i="57"/>
  <c r="I877" i="57"/>
  <c r="I876" i="57"/>
  <c r="I875" i="57"/>
  <c r="I874" i="57"/>
  <c r="I873" i="57"/>
  <c r="I872" i="57"/>
  <c r="I871" i="57"/>
  <c r="I870" i="57"/>
  <c r="I869" i="57"/>
  <c r="I868" i="57"/>
  <c r="I867" i="57"/>
  <c r="I866" i="57"/>
  <c r="I865" i="57"/>
  <c r="I864" i="57"/>
  <c r="I863" i="57"/>
  <c r="I862" i="57"/>
  <c r="I861" i="57"/>
  <c r="I860" i="57"/>
  <c r="I859" i="57"/>
  <c r="I858" i="57"/>
  <c r="I857" i="57"/>
  <c r="I856" i="57"/>
  <c r="I855" i="57"/>
  <c r="I854" i="57"/>
  <c r="I853" i="57"/>
  <c r="I852" i="57"/>
  <c r="I851" i="57"/>
  <c r="I850" i="57"/>
  <c r="I849" i="57"/>
  <c r="I848" i="57"/>
  <c r="I847" i="57"/>
  <c r="I846" i="57"/>
  <c r="I845" i="57"/>
  <c r="I844" i="57"/>
  <c r="I843" i="57"/>
  <c r="I842" i="57"/>
  <c r="I841" i="57"/>
  <c r="I840" i="57"/>
  <c r="I839" i="57"/>
  <c r="I838" i="57"/>
  <c r="I837" i="57"/>
  <c r="I836" i="57"/>
  <c r="I835" i="57"/>
  <c r="I834" i="57"/>
  <c r="I833" i="57"/>
  <c r="I832" i="57"/>
  <c r="I831" i="57"/>
  <c r="I830" i="57"/>
  <c r="I829" i="57"/>
  <c r="I828" i="57"/>
  <c r="I827" i="57"/>
  <c r="I826" i="57"/>
  <c r="I825" i="57"/>
  <c r="I824" i="57"/>
  <c r="I823" i="57"/>
  <c r="I822" i="57"/>
  <c r="I821" i="57"/>
  <c r="I820" i="57"/>
  <c r="I819" i="57"/>
  <c r="I818" i="57"/>
  <c r="I817" i="57"/>
  <c r="I816" i="57"/>
  <c r="I815" i="57"/>
  <c r="I814" i="57"/>
  <c r="I813" i="57"/>
  <c r="I812" i="57"/>
  <c r="I811" i="57"/>
  <c r="I810" i="57"/>
  <c r="I809" i="57"/>
  <c r="I808" i="57"/>
  <c r="I807" i="57"/>
  <c r="I806" i="57"/>
  <c r="I805" i="57"/>
  <c r="I804" i="57"/>
  <c r="I803" i="57"/>
  <c r="I802" i="57"/>
  <c r="I801" i="57"/>
  <c r="I800" i="57"/>
  <c r="I799" i="57"/>
  <c r="I798" i="57"/>
  <c r="I797" i="57"/>
  <c r="I796" i="57"/>
  <c r="I795" i="57"/>
  <c r="I794" i="57"/>
  <c r="I793" i="57"/>
  <c r="I792" i="57"/>
  <c r="I791" i="57"/>
  <c r="I790" i="57"/>
  <c r="I789" i="57"/>
  <c r="I788" i="57"/>
  <c r="I787" i="57"/>
  <c r="I786" i="57"/>
  <c r="I785" i="57"/>
  <c r="I784" i="57"/>
  <c r="I783" i="57"/>
  <c r="I782" i="57"/>
  <c r="I781" i="57"/>
  <c r="I780" i="57"/>
  <c r="I779" i="57"/>
  <c r="I778" i="57"/>
  <c r="I777" i="57"/>
  <c r="I776" i="57"/>
  <c r="I775" i="57"/>
  <c r="I774" i="57"/>
  <c r="I773" i="57"/>
  <c r="I772" i="57"/>
  <c r="I771" i="57"/>
  <c r="I770" i="57"/>
  <c r="I769" i="57"/>
  <c r="I768" i="57"/>
  <c r="I767" i="57"/>
  <c r="I766" i="57"/>
  <c r="I765" i="57"/>
  <c r="I764" i="57"/>
  <c r="I763" i="57"/>
  <c r="I762" i="57"/>
  <c r="I761" i="57"/>
  <c r="I760" i="57"/>
  <c r="I759" i="57"/>
  <c r="I758" i="57"/>
  <c r="I757" i="57"/>
  <c r="I756" i="57"/>
  <c r="I755" i="57"/>
  <c r="I754" i="57"/>
  <c r="I753" i="57"/>
  <c r="I752" i="57"/>
  <c r="I751" i="57"/>
  <c r="I750" i="57"/>
  <c r="I749" i="57"/>
  <c r="I748" i="57"/>
  <c r="I747" i="57"/>
  <c r="I746" i="57"/>
  <c r="I745" i="57"/>
  <c r="I744" i="57"/>
  <c r="I743" i="57"/>
  <c r="I742" i="57"/>
  <c r="I741" i="57"/>
  <c r="I740" i="57"/>
  <c r="I739" i="57"/>
  <c r="I738" i="57"/>
  <c r="I737" i="57"/>
  <c r="I736" i="57"/>
  <c r="I735" i="57"/>
  <c r="I734" i="57"/>
  <c r="I733" i="57"/>
  <c r="I732" i="57"/>
  <c r="I731" i="57"/>
  <c r="I730" i="57"/>
  <c r="I729" i="57"/>
  <c r="I728" i="57"/>
  <c r="I727" i="57"/>
  <c r="I726" i="57"/>
  <c r="I725" i="57"/>
  <c r="I724" i="57"/>
  <c r="I723" i="57"/>
  <c r="I722" i="57"/>
  <c r="I721" i="57"/>
  <c r="I720" i="57"/>
  <c r="I719" i="57"/>
  <c r="I718" i="57"/>
  <c r="I717" i="57"/>
  <c r="I716" i="57"/>
  <c r="I715" i="57"/>
  <c r="I714" i="57"/>
  <c r="I713" i="57"/>
  <c r="I712" i="57"/>
  <c r="I711" i="57"/>
  <c r="I710" i="57"/>
  <c r="I709" i="57"/>
  <c r="I708" i="57"/>
  <c r="I707" i="57"/>
  <c r="I706" i="57"/>
  <c r="I705" i="57"/>
  <c r="I704" i="57"/>
  <c r="I703" i="57"/>
  <c r="I702" i="57"/>
  <c r="I701" i="57"/>
  <c r="I700" i="57"/>
  <c r="I699" i="57"/>
  <c r="I698" i="57"/>
  <c r="I697" i="57"/>
  <c r="I696" i="57"/>
  <c r="I695" i="57"/>
  <c r="I694" i="57"/>
  <c r="I693" i="57"/>
  <c r="I692" i="57"/>
  <c r="I691" i="57"/>
  <c r="I690" i="57"/>
  <c r="I689" i="57"/>
  <c r="I688" i="57"/>
  <c r="I687" i="57"/>
  <c r="I686" i="57"/>
  <c r="I685" i="57"/>
  <c r="I684" i="57"/>
  <c r="I683" i="57"/>
  <c r="I682" i="57"/>
  <c r="I681" i="57"/>
  <c r="I680" i="57"/>
  <c r="I679" i="57"/>
  <c r="I678" i="57"/>
  <c r="I677" i="57"/>
  <c r="I676" i="57"/>
  <c r="I675" i="57"/>
  <c r="I674" i="57"/>
  <c r="I673" i="57"/>
  <c r="I672" i="57"/>
  <c r="I671" i="57"/>
  <c r="I670" i="57"/>
  <c r="I669" i="57"/>
  <c r="I668" i="57"/>
  <c r="I667" i="57"/>
  <c r="I666" i="57"/>
  <c r="I665" i="57"/>
  <c r="I664" i="57"/>
  <c r="I663" i="57"/>
  <c r="I662" i="57"/>
  <c r="I661" i="57"/>
  <c r="I660" i="57"/>
  <c r="I659" i="57"/>
  <c r="I658" i="57"/>
  <c r="I657" i="57"/>
  <c r="I656" i="57"/>
  <c r="I655" i="57"/>
  <c r="I654" i="57"/>
  <c r="I653" i="57"/>
  <c r="I652" i="57"/>
  <c r="I651" i="57"/>
  <c r="I650" i="57"/>
  <c r="I649" i="57"/>
  <c r="I648" i="57"/>
  <c r="I647" i="57"/>
  <c r="I646" i="57"/>
  <c r="I645" i="57"/>
  <c r="I644" i="57"/>
  <c r="I643" i="57"/>
  <c r="I642" i="57"/>
  <c r="I641" i="57"/>
  <c r="I640" i="57"/>
  <c r="I639" i="57"/>
  <c r="I638" i="57"/>
  <c r="I637" i="57"/>
  <c r="I636" i="57"/>
  <c r="I635" i="57"/>
  <c r="I634" i="57"/>
  <c r="I633" i="57"/>
  <c r="I632" i="57"/>
  <c r="I631" i="57"/>
  <c r="I630" i="57"/>
  <c r="I629" i="57"/>
  <c r="I628" i="57"/>
  <c r="I627" i="57"/>
  <c r="I626" i="57"/>
  <c r="I625" i="57"/>
  <c r="I624" i="57"/>
  <c r="I623" i="57"/>
  <c r="I622" i="57"/>
  <c r="I621" i="57"/>
  <c r="I620" i="57"/>
  <c r="I619" i="57"/>
  <c r="I618" i="57"/>
  <c r="I617" i="57"/>
  <c r="I616" i="57"/>
  <c r="I615" i="57"/>
  <c r="I614" i="57"/>
  <c r="I613" i="57"/>
  <c r="I612" i="57"/>
  <c r="I611" i="57"/>
  <c r="I610" i="57"/>
  <c r="I609" i="57"/>
  <c r="I608" i="57"/>
  <c r="I607" i="57"/>
  <c r="I606" i="57"/>
  <c r="I605" i="57"/>
  <c r="I604" i="57"/>
  <c r="I603" i="57"/>
  <c r="I602" i="57"/>
  <c r="I601" i="57"/>
  <c r="I600" i="57"/>
  <c r="I599" i="57"/>
  <c r="I598" i="57"/>
  <c r="I597" i="57"/>
  <c r="I596" i="57"/>
  <c r="I595" i="57"/>
  <c r="I594" i="57"/>
  <c r="I593" i="57"/>
  <c r="I592" i="57"/>
  <c r="I591" i="57"/>
  <c r="I590" i="57"/>
  <c r="I589" i="57"/>
  <c r="I588" i="57"/>
  <c r="I587" i="57"/>
  <c r="I586" i="57"/>
  <c r="I585" i="57"/>
  <c r="I584" i="57"/>
  <c r="I583" i="57"/>
  <c r="I582" i="57"/>
  <c r="I581" i="57"/>
  <c r="I580" i="57"/>
  <c r="I579" i="57"/>
  <c r="I578" i="57"/>
  <c r="I577" i="57"/>
  <c r="I576" i="57"/>
  <c r="I575" i="57"/>
  <c r="I574" i="57"/>
  <c r="I573" i="57"/>
  <c r="I572" i="57"/>
  <c r="I571" i="57"/>
  <c r="I570" i="57"/>
  <c r="I569" i="57"/>
  <c r="I568" i="57"/>
  <c r="I567" i="57"/>
  <c r="I566" i="57"/>
  <c r="I565" i="57"/>
  <c r="I564" i="57"/>
  <c r="I563" i="57"/>
  <c r="I562" i="57"/>
  <c r="I561" i="57"/>
  <c r="I560" i="57"/>
  <c r="I559" i="57"/>
  <c r="I558" i="57"/>
  <c r="I557" i="57"/>
  <c r="I556" i="57"/>
  <c r="I555" i="57"/>
  <c r="I554" i="57"/>
  <c r="I553" i="57"/>
  <c r="I552" i="57"/>
  <c r="I551" i="57"/>
  <c r="I550" i="57"/>
  <c r="I549" i="57"/>
  <c r="I548" i="57"/>
  <c r="I547" i="57"/>
  <c r="I546" i="57"/>
  <c r="I545" i="57"/>
  <c r="I544" i="57"/>
  <c r="I543" i="57"/>
  <c r="I542" i="57"/>
  <c r="I541" i="57"/>
  <c r="I540" i="57"/>
  <c r="I539" i="57"/>
  <c r="I538" i="57"/>
  <c r="I537" i="57"/>
  <c r="I536" i="57"/>
  <c r="I535" i="57"/>
  <c r="I534" i="57"/>
  <c r="I533" i="57"/>
  <c r="I532" i="57"/>
  <c r="I531" i="57"/>
  <c r="I530" i="57"/>
  <c r="I529" i="57"/>
  <c r="I528" i="57"/>
  <c r="I527" i="57"/>
  <c r="I526" i="57"/>
  <c r="I525" i="57"/>
  <c r="I524" i="57"/>
  <c r="I523" i="57"/>
  <c r="I522" i="57"/>
  <c r="I521" i="57"/>
  <c r="I520" i="57"/>
  <c r="I519" i="57"/>
  <c r="I518" i="57"/>
  <c r="I517" i="57"/>
  <c r="I516" i="57"/>
  <c r="I515" i="57"/>
  <c r="I514" i="57"/>
  <c r="I513" i="57"/>
  <c r="I512" i="57"/>
  <c r="I511" i="57"/>
  <c r="I510" i="57"/>
  <c r="I509" i="57"/>
  <c r="I508" i="57"/>
  <c r="I507" i="57"/>
  <c r="I506" i="57"/>
  <c r="I505" i="57"/>
  <c r="I504" i="57"/>
  <c r="I503" i="57"/>
  <c r="I502" i="57"/>
  <c r="I501" i="57"/>
  <c r="I500" i="57"/>
  <c r="I499" i="57"/>
  <c r="I498" i="57"/>
  <c r="I497" i="57"/>
  <c r="I496" i="57"/>
  <c r="I495" i="57"/>
  <c r="I494" i="57"/>
  <c r="I493" i="57"/>
  <c r="I492" i="57"/>
  <c r="I491" i="57"/>
  <c r="I490" i="57"/>
  <c r="I489" i="57"/>
  <c r="I488" i="57"/>
  <c r="I487" i="57"/>
  <c r="I486" i="57"/>
  <c r="I485" i="57"/>
  <c r="I484" i="57"/>
  <c r="I483" i="57"/>
  <c r="I482" i="57"/>
  <c r="I481" i="57"/>
  <c r="I480" i="57"/>
  <c r="I479" i="57"/>
  <c r="I478" i="57"/>
  <c r="I477" i="57"/>
  <c r="I476" i="57"/>
  <c r="I475" i="57"/>
  <c r="I474" i="57"/>
  <c r="I473" i="57"/>
  <c r="I472" i="57"/>
  <c r="I471" i="57"/>
  <c r="I470" i="57"/>
  <c r="I469" i="57"/>
  <c r="I468" i="57"/>
  <c r="I467" i="57"/>
  <c r="I466" i="57"/>
  <c r="I465" i="57"/>
  <c r="I464" i="57"/>
  <c r="I463" i="57"/>
  <c r="I462" i="57"/>
  <c r="I461" i="57"/>
  <c r="I460" i="57"/>
  <c r="I459" i="57"/>
  <c r="I458" i="57"/>
  <c r="I457" i="57"/>
  <c r="I456" i="57"/>
  <c r="I455" i="57"/>
  <c r="I454" i="57"/>
  <c r="I453" i="57"/>
  <c r="I452" i="57"/>
  <c r="I451" i="57"/>
  <c r="I450" i="57"/>
  <c r="I449" i="57"/>
  <c r="I448" i="57"/>
  <c r="I447" i="57"/>
  <c r="I446" i="57"/>
  <c r="I445" i="57"/>
  <c r="I444" i="57"/>
  <c r="I443" i="57"/>
  <c r="I442" i="57"/>
  <c r="I441" i="57"/>
  <c r="I440" i="57"/>
  <c r="I439" i="57"/>
  <c r="I438" i="57"/>
  <c r="I437" i="57"/>
  <c r="I436" i="57"/>
  <c r="I435" i="57"/>
  <c r="I434" i="57"/>
  <c r="I433" i="57"/>
  <c r="I432" i="57"/>
  <c r="I431" i="57"/>
  <c r="I430" i="57"/>
  <c r="I429" i="57"/>
  <c r="I428" i="57"/>
  <c r="I427" i="57"/>
  <c r="I426" i="57"/>
  <c r="I425" i="57"/>
  <c r="I424" i="57"/>
  <c r="I423" i="57"/>
  <c r="I422" i="57"/>
  <c r="I421" i="57"/>
  <c r="I420" i="57"/>
  <c r="I419" i="57"/>
  <c r="I418" i="57"/>
  <c r="I417" i="57"/>
  <c r="I416" i="57"/>
  <c r="I415" i="57"/>
  <c r="I414" i="57"/>
  <c r="I413" i="57"/>
  <c r="I412" i="57"/>
  <c r="I411" i="57"/>
  <c r="I410" i="57"/>
  <c r="I409" i="57"/>
  <c r="I408" i="57"/>
  <c r="I407" i="57"/>
  <c r="I406" i="57"/>
  <c r="I405" i="57"/>
  <c r="I404" i="57"/>
  <c r="I403" i="57"/>
  <c r="I402" i="57"/>
  <c r="I401" i="57"/>
  <c r="I400" i="57"/>
  <c r="I399" i="57"/>
  <c r="I398" i="57"/>
  <c r="I397" i="57"/>
  <c r="I396" i="57"/>
  <c r="I395" i="57"/>
  <c r="I394" i="57"/>
  <c r="I393" i="57"/>
  <c r="I392" i="57"/>
  <c r="I391" i="57"/>
  <c r="I390" i="57"/>
  <c r="I389" i="57"/>
  <c r="I388" i="57"/>
  <c r="I387" i="57"/>
  <c r="I386" i="57"/>
  <c r="I385" i="57"/>
  <c r="I384" i="57"/>
  <c r="I383" i="57"/>
  <c r="I382" i="57"/>
  <c r="I381" i="57"/>
  <c r="I380" i="57"/>
  <c r="I379" i="57"/>
  <c r="I378" i="57"/>
  <c r="I377" i="57"/>
  <c r="I376" i="57"/>
  <c r="I375" i="57"/>
  <c r="I374" i="57"/>
  <c r="I373" i="57"/>
  <c r="I372" i="57"/>
  <c r="I371" i="57"/>
  <c r="I370" i="57"/>
  <c r="I369" i="57"/>
  <c r="I368" i="57"/>
  <c r="I367" i="57"/>
  <c r="I366" i="57"/>
  <c r="I365" i="57"/>
  <c r="I364" i="57"/>
  <c r="I363" i="57"/>
  <c r="I362" i="57"/>
  <c r="I361" i="57"/>
  <c r="I360" i="57"/>
  <c r="I359" i="57"/>
  <c r="I358" i="57"/>
  <c r="I357" i="57"/>
  <c r="I356" i="57"/>
  <c r="I355" i="57"/>
  <c r="I354" i="57"/>
  <c r="I353" i="57"/>
  <c r="I352" i="57"/>
  <c r="I351" i="57"/>
  <c r="I350" i="57"/>
  <c r="I349" i="57"/>
  <c r="I348" i="57"/>
  <c r="I347" i="57"/>
  <c r="I346" i="57"/>
  <c r="I345" i="57"/>
  <c r="I344" i="57"/>
  <c r="I343" i="57"/>
  <c r="I342" i="57"/>
  <c r="I341" i="57"/>
  <c r="I340" i="57"/>
  <c r="I339" i="57"/>
  <c r="I338" i="57"/>
  <c r="I337" i="57"/>
  <c r="I336" i="57"/>
  <c r="I335" i="57"/>
  <c r="I334" i="57"/>
  <c r="I333" i="57"/>
  <c r="I332" i="57"/>
  <c r="I331" i="57"/>
  <c r="I330" i="57"/>
  <c r="I329" i="57"/>
  <c r="I328" i="57"/>
  <c r="I327" i="57"/>
  <c r="I326" i="57"/>
  <c r="I325" i="57"/>
  <c r="I324" i="57"/>
  <c r="I323" i="57"/>
  <c r="I322" i="57"/>
  <c r="I321" i="57"/>
  <c r="I320" i="57"/>
  <c r="I319" i="57"/>
  <c r="I318" i="57"/>
  <c r="I317" i="57"/>
  <c r="I316" i="57"/>
  <c r="I315" i="57"/>
  <c r="I314" i="57"/>
  <c r="I313" i="57"/>
  <c r="I312" i="57"/>
  <c r="I311" i="57"/>
  <c r="I310" i="57"/>
  <c r="I309" i="57"/>
  <c r="I308" i="57"/>
  <c r="I307" i="57"/>
  <c r="I306" i="57"/>
  <c r="I305" i="57"/>
  <c r="I304" i="57"/>
  <c r="I303" i="57"/>
  <c r="I302" i="57"/>
  <c r="I301" i="57"/>
  <c r="I300" i="57"/>
  <c r="I299" i="57"/>
  <c r="I298" i="57"/>
  <c r="I297" i="57"/>
  <c r="I296" i="57"/>
  <c r="I295" i="57"/>
  <c r="I294" i="57"/>
  <c r="I293" i="57"/>
  <c r="I292" i="57"/>
  <c r="I291" i="57"/>
  <c r="I290" i="57"/>
  <c r="I289" i="57"/>
  <c r="I288" i="57"/>
  <c r="I287" i="57"/>
  <c r="I286" i="57"/>
  <c r="I285" i="57"/>
  <c r="I284" i="57"/>
  <c r="I283" i="57"/>
  <c r="I282" i="57"/>
  <c r="I281" i="57"/>
  <c r="I280" i="57"/>
  <c r="I279" i="57"/>
  <c r="I278" i="57"/>
  <c r="I277" i="57"/>
  <c r="I276" i="57"/>
  <c r="I275" i="57"/>
  <c r="I274" i="57"/>
  <c r="I273" i="57"/>
  <c r="I272" i="57"/>
  <c r="I271" i="57"/>
  <c r="I270" i="57"/>
  <c r="I269" i="57"/>
  <c r="I268" i="57"/>
  <c r="I267" i="57"/>
  <c r="I266" i="57"/>
  <c r="I265" i="57"/>
  <c r="I264" i="57"/>
  <c r="I263" i="57"/>
  <c r="I262" i="57"/>
  <c r="I261" i="57"/>
  <c r="I260" i="57"/>
  <c r="I259" i="57"/>
  <c r="I258" i="57"/>
  <c r="I257" i="57"/>
  <c r="I256" i="57"/>
  <c r="I255" i="57"/>
  <c r="I254" i="57"/>
  <c r="I253" i="57"/>
  <c r="I252" i="57"/>
  <c r="I251" i="57"/>
  <c r="I250" i="57"/>
  <c r="I249" i="57"/>
  <c r="I248" i="57"/>
  <c r="I247" i="57"/>
  <c r="I246" i="57"/>
  <c r="I245" i="57"/>
  <c r="I244" i="57"/>
  <c r="I243" i="57"/>
  <c r="I242" i="57"/>
  <c r="I241" i="57"/>
  <c r="I240" i="57"/>
  <c r="I239" i="57"/>
  <c r="I238" i="57"/>
  <c r="I237" i="57"/>
  <c r="I236" i="57"/>
  <c r="I235" i="57"/>
  <c r="I234" i="57"/>
  <c r="I233" i="57"/>
  <c r="I232" i="57"/>
  <c r="I231" i="57"/>
  <c r="I230" i="57"/>
  <c r="I229" i="57"/>
  <c r="I228" i="57"/>
  <c r="I227" i="57"/>
  <c r="I226" i="57"/>
  <c r="I225" i="57"/>
  <c r="I224" i="57"/>
  <c r="I223" i="57"/>
  <c r="I222" i="57"/>
  <c r="I221" i="57"/>
  <c r="I220" i="57"/>
  <c r="I219" i="57"/>
  <c r="I218" i="57"/>
  <c r="I217" i="57"/>
  <c r="I216" i="57"/>
  <c r="I215" i="57"/>
  <c r="I214" i="57"/>
  <c r="I213" i="57"/>
  <c r="I212" i="57"/>
  <c r="I211" i="57"/>
  <c r="I210" i="57"/>
  <c r="I209" i="57"/>
  <c r="I208" i="57"/>
  <c r="I207" i="57"/>
  <c r="I206" i="57"/>
  <c r="I205" i="57"/>
  <c r="I204" i="57"/>
  <c r="I203" i="57"/>
  <c r="I202" i="57"/>
  <c r="I201" i="57"/>
  <c r="I200" i="57"/>
  <c r="I199" i="57"/>
  <c r="I198" i="57"/>
  <c r="I197" i="57"/>
  <c r="I196" i="57"/>
  <c r="I195" i="57"/>
  <c r="I194" i="57"/>
  <c r="I193" i="57"/>
  <c r="I192" i="57"/>
  <c r="I191" i="57"/>
  <c r="I190" i="57"/>
  <c r="I189" i="57"/>
  <c r="I188" i="57"/>
  <c r="I187" i="57"/>
  <c r="I186" i="57"/>
  <c r="I185" i="57"/>
  <c r="I184" i="57"/>
  <c r="I183" i="57"/>
  <c r="I182" i="57"/>
  <c r="I181" i="57"/>
  <c r="I180" i="57"/>
  <c r="I179" i="57"/>
  <c r="I178" i="57"/>
  <c r="I177" i="57"/>
  <c r="I176" i="57"/>
  <c r="I175" i="57"/>
  <c r="I174" i="57"/>
  <c r="I173" i="57"/>
  <c r="I172" i="57"/>
  <c r="I171" i="57"/>
  <c r="I170" i="57"/>
  <c r="I169" i="57"/>
  <c r="I168" i="57"/>
  <c r="I167" i="57"/>
  <c r="I166" i="57"/>
  <c r="I165" i="57"/>
  <c r="I164" i="57"/>
  <c r="I163" i="57"/>
  <c r="I162" i="57"/>
  <c r="I161" i="57"/>
  <c r="I160" i="57"/>
  <c r="I159" i="57"/>
  <c r="I158" i="57"/>
  <c r="I157" i="57"/>
  <c r="I156" i="57"/>
  <c r="I155" i="57"/>
  <c r="I154" i="57"/>
  <c r="I153" i="57"/>
  <c r="I152" i="57"/>
  <c r="I151" i="57"/>
  <c r="I150" i="57"/>
  <c r="I149" i="57"/>
  <c r="I148" i="57"/>
  <c r="I147" i="57"/>
  <c r="I146" i="57"/>
  <c r="I145" i="57"/>
  <c r="I144" i="57"/>
  <c r="I143" i="57"/>
  <c r="I142" i="57"/>
  <c r="I141" i="57"/>
  <c r="I140" i="57"/>
  <c r="I139" i="57"/>
  <c r="I138" i="57"/>
  <c r="I137" i="57"/>
  <c r="I136" i="57"/>
  <c r="I135" i="57"/>
  <c r="I134" i="57"/>
  <c r="I133" i="57"/>
  <c r="I132" i="57"/>
  <c r="I131" i="57"/>
  <c r="I130" i="57"/>
  <c r="I129" i="57"/>
  <c r="I128" i="57"/>
  <c r="I127" i="57"/>
  <c r="I126" i="57"/>
  <c r="I125" i="57"/>
  <c r="I124" i="57"/>
  <c r="I123" i="57"/>
  <c r="I122" i="57"/>
  <c r="I121" i="57"/>
  <c r="I120" i="57"/>
  <c r="I119" i="57"/>
  <c r="I118" i="57"/>
  <c r="I117" i="57"/>
  <c r="I116" i="57"/>
  <c r="I115" i="57"/>
  <c r="I114" i="57"/>
  <c r="I113" i="57"/>
  <c r="I112" i="57"/>
  <c r="I111" i="57"/>
  <c r="I110" i="57"/>
  <c r="I109" i="57"/>
  <c r="I108" i="57"/>
  <c r="I107" i="57"/>
  <c r="I106" i="57"/>
  <c r="I105" i="57"/>
  <c r="I104" i="57"/>
  <c r="I103" i="57"/>
  <c r="I102" i="57"/>
  <c r="I101" i="57"/>
  <c r="I100" i="57"/>
  <c r="I99" i="57"/>
  <c r="I98" i="57"/>
  <c r="I97" i="57"/>
  <c r="I96" i="57"/>
  <c r="I95" i="57"/>
  <c r="I94" i="57"/>
  <c r="I93" i="57"/>
  <c r="I92" i="57"/>
  <c r="I91" i="57"/>
  <c r="I90" i="57"/>
  <c r="I89" i="57"/>
  <c r="I88" i="57"/>
  <c r="I87" i="57"/>
  <c r="I86" i="57"/>
  <c r="I85" i="57"/>
  <c r="I84" i="57"/>
  <c r="I83" i="57"/>
  <c r="I82" i="57"/>
  <c r="I81" i="57"/>
  <c r="I80" i="57"/>
  <c r="I79" i="57"/>
  <c r="I78" i="57"/>
  <c r="I77" i="57"/>
  <c r="I76" i="57"/>
  <c r="I75" i="57"/>
  <c r="I74" i="57"/>
  <c r="I73" i="57"/>
  <c r="I72" i="57"/>
  <c r="I71" i="57"/>
  <c r="I70" i="57"/>
  <c r="I69" i="57"/>
  <c r="I68" i="57"/>
  <c r="I67" i="57"/>
  <c r="I66" i="57"/>
  <c r="I65" i="57"/>
  <c r="I64" i="57"/>
  <c r="I63" i="57"/>
  <c r="I62" i="57"/>
  <c r="I61" i="57"/>
  <c r="I60" i="57"/>
  <c r="I59" i="57"/>
  <c r="I58" i="57"/>
  <c r="I57" i="57"/>
  <c r="I56" i="57"/>
  <c r="I55" i="57"/>
  <c r="I54" i="57"/>
  <c r="I53" i="57"/>
  <c r="I52" i="57"/>
  <c r="I51" i="57"/>
  <c r="I50" i="57"/>
  <c r="I49" i="57"/>
  <c r="I48" i="57"/>
  <c r="I47" i="57"/>
  <c r="I46" i="57"/>
  <c r="I45" i="57"/>
  <c r="I44" i="57"/>
  <c r="I43" i="57"/>
  <c r="I42" i="57"/>
  <c r="I41" i="57"/>
  <c r="I40" i="57"/>
  <c r="I39" i="57"/>
  <c r="I38" i="57"/>
  <c r="I37" i="57"/>
  <c r="I36" i="57"/>
  <c r="I35" i="57"/>
  <c r="I34" i="57"/>
  <c r="I33" i="57"/>
  <c r="I32" i="57"/>
  <c r="I31" i="57"/>
  <c r="I30" i="57"/>
  <c r="I29" i="57"/>
  <c r="I28" i="57"/>
  <c r="I27" i="57"/>
  <c r="I26" i="57"/>
  <c r="I25" i="57"/>
  <c r="I24" i="57"/>
  <c r="I23" i="57"/>
  <c r="I22" i="57"/>
  <c r="I21" i="57"/>
  <c r="I20" i="57"/>
  <c r="I19" i="57"/>
  <c r="I18" i="57"/>
  <c r="I17" i="57"/>
  <c r="I16" i="57"/>
  <c r="I15" i="57"/>
  <c r="I14" i="57"/>
  <c r="I13" i="57"/>
  <c r="I12" i="57"/>
  <c r="I11" i="57"/>
  <c r="I10" i="57"/>
  <c r="I9" i="57"/>
  <c r="I8" i="57"/>
  <c r="L1499" i="66" l="1"/>
  <c r="L1264" i="66"/>
  <c r="L1904" i="66"/>
  <c r="L1022" i="66"/>
  <c r="L1049" i="66"/>
  <c r="L1031" i="66"/>
  <c r="L1127" i="66"/>
  <c r="C1868" i="66"/>
  <c r="L1013" i="66"/>
  <c r="L1365" i="66"/>
  <c r="L1461" i="66"/>
  <c r="L1589" i="66"/>
  <c r="L1621" i="66"/>
  <c r="L1653" i="66"/>
  <c r="L1717" i="66"/>
  <c r="L1260" i="66"/>
  <c r="L290" i="66"/>
  <c r="L1251" i="66"/>
  <c r="C35" i="66"/>
  <c r="L13" i="66"/>
  <c r="L109" i="66"/>
  <c r="L141" i="66"/>
  <c r="L173" i="66"/>
  <c r="L205" i="66"/>
  <c r="L269" i="66"/>
  <c r="L1009" i="66"/>
  <c r="L56" i="66"/>
  <c r="L88" i="66"/>
  <c r="L120" i="66"/>
  <c r="L1073" i="66"/>
  <c r="L1105" i="66"/>
  <c r="L1233" i="66"/>
  <c r="L1265" i="66"/>
  <c r="L323" i="66"/>
  <c r="L1224" i="66"/>
  <c r="L1352" i="66"/>
  <c r="L1512" i="66"/>
  <c r="L1055" i="66"/>
  <c r="L1087" i="66"/>
  <c r="L1183" i="66"/>
  <c r="L1215" i="66"/>
  <c r="L1279" i="66"/>
  <c r="C1316" i="66"/>
  <c r="L1471" i="66"/>
  <c r="L1503" i="66"/>
  <c r="C1508" i="66"/>
  <c r="L633" i="66"/>
  <c r="L1142" i="66"/>
  <c r="L1206" i="66"/>
  <c r="L1494" i="66"/>
  <c r="L1357" i="66"/>
  <c r="L1060" i="66"/>
  <c r="L1124" i="66"/>
  <c r="L1220" i="66"/>
  <c r="C1152" i="66"/>
  <c r="L1467" i="66"/>
  <c r="L5" i="66"/>
  <c r="L1426" i="66"/>
  <c r="C1431" i="66"/>
  <c r="L1458" i="66"/>
  <c r="C1559" i="66"/>
  <c r="L1129" i="66"/>
  <c r="L1417" i="66"/>
  <c r="L1449" i="66"/>
  <c r="L1408" i="66"/>
  <c r="L1239" i="66"/>
  <c r="L1271" i="66"/>
  <c r="L1399" i="66"/>
  <c r="C1404" i="66"/>
  <c r="L1134" i="66"/>
  <c r="L1390" i="66"/>
  <c r="L1518" i="66"/>
  <c r="L1381" i="66"/>
  <c r="L1413" i="66"/>
  <c r="C1112" i="66"/>
  <c r="L1587" i="66"/>
  <c r="C1359" i="66"/>
  <c r="L1281" i="66"/>
  <c r="C1341" i="66"/>
  <c r="C1332" i="66"/>
  <c r="L1487" i="66"/>
  <c r="L1158" i="66"/>
  <c r="C1323" i="66"/>
  <c r="L212" i="66"/>
  <c r="L1053" i="66"/>
  <c r="L1085" i="66"/>
  <c r="L1373" i="66"/>
  <c r="L1076" i="66"/>
  <c r="L1899" i="66"/>
  <c r="L1058" i="66"/>
  <c r="C1054" i="66"/>
  <c r="C234" i="66"/>
  <c r="C33" i="66"/>
  <c r="L332" i="66"/>
  <c r="L460" i="66"/>
  <c r="L641" i="66"/>
  <c r="L705" i="66"/>
  <c r="L737" i="66"/>
  <c r="L1040" i="66"/>
  <c r="C1094" i="66"/>
  <c r="L1098" i="66"/>
  <c r="L1107" i="66"/>
  <c r="L1125" i="66"/>
  <c r="L1147" i="66"/>
  <c r="L1156" i="66"/>
  <c r="L1165" i="66"/>
  <c r="L1174" i="66"/>
  <c r="C1269" i="66"/>
  <c r="L1273" i="66"/>
  <c r="C1278" i="66"/>
  <c r="L1300" i="66"/>
  <c r="L1327" i="66"/>
  <c r="L1336" i="66"/>
  <c r="L1345" i="66"/>
  <c r="L1354" i="66"/>
  <c r="L1363" i="66"/>
  <c r="L1372" i="66"/>
  <c r="L1435" i="66"/>
  <c r="L1485" i="66"/>
  <c r="L1539" i="66"/>
  <c r="L1735" i="66"/>
  <c r="C1772" i="66"/>
  <c r="L1799" i="66"/>
  <c r="C1804" i="66"/>
  <c r="C1836" i="66"/>
  <c r="L1872" i="66"/>
  <c r="L195" i="66"/>
  <c r="L1045" i="66"/>
  <c r="C1063" i="66"/>
  <c r="L1103" i="66"/>
  <c r="L1121" i="66"/>
  <c r="L1179" i="66"/>
  <c r="L1188" i="66"/>
  <c r="L1269" i="66"/>
  <c r="L1305" i="66"/>
  <c r="L1350" i="66"/>
  <c r="L1544" i="66"/>
  <c r="C1617" i="66"/>
  <c r="C1649" i="66"/>
  <c r="C1681" i="66"/>
  <c r="L78" i="66"/>
  <c r="L110" i="66"/>
  <c r="L174" i="66"/>
  <c r="L227" i="66"/>
  <c r="L259" i="66"/>
  <c r="L1018" i="66"/>
  <c r="L1027" i="66"/>
  <c r="L1036" i="66"/>
  <c r="L1094" i="66"/>
  <c r="C1108" i="66"/>
  <c r="L1112" i="66"/>
  <c r="L1143" i="66"/>
  <c r="L1152" i="66"/>
  <c r="C1157" i="66"/>
  <c r="L1161" i="66"/>
  <c r="L1170" i="66"/>
  <c r="L1296" i="66"/>
  <c r="L1332" i="66"/>
  <c r="L1341" i="66"/>
  <c r="C1346" i="66"/>
  <c r="L1359" i="66"/>
  <c r="C1373" i="66"/>
  <c r="L1395" i="66"/>
  <c r="L1431" i="66"/>
  <c r="L1490" i="66"/>
  <c r="L1535" i="66"/>
  <c r="C1540" i="66"/>
  <c r="C1768" i="66"/>
  <c r="L355" i="66"/>
  <c r="L387" i="66"/>
  <c r="C1014" i="66"/>
  <c r="L1054" i="66"/>
  <c r="L1072" i="66"/>
  <c r="L1130" i="66"/>
  <c r="L1211" i="66"/>
  <c r="L1238" i="66"/>
  <c r="L1256" i="66"/>
  <c r="C1261" i="66"/>
  <c r="L1287" i="66"/>
  <c r="C1328" i="66"/>
  <c r="L1377" i="66"/>
  <c r="L1386" i="66"/>
  <c r="C1391" i="66"/>
  <c r="L1422" i="66"/>
  <c r="L1454" i="66"/>
  <c r="L1472" i="66"/>
  <c r="L1594" i="66"/>
  <c r="L1658" i="66"/>
  <c r="L1690" i="66"/>
  <c r="L1722" i="66"/>
  <c r="C1900" i="66"/>
  <c r="L1959" i="66"/>
  <c r="L196" i="66"/>
  <c r="L1063" i="66"/>
  <c r="C1068" i="66"/>
  <c r="L1081" i="66"/>
  <c r="C1086" i="66"/>
  <c r="L1090" i="66"/>
  <c r="L1139" i="66"/>
  <c r="L1193" i="66"/>
  <c r="C1198" i="66"/>
  <c r="C1216" i="66"/>
  <c r="L1247" i="66"/>
  <c r="C1418" i="66"/>
  <c r="L1445" i="66"/>
  <c r="C1513" i="66"/>
  <c r="C1572" i="66"/>
  <c r="C1622" i="66"/>
  <c r="C1654" i="66"/>
  <c r="L1681" i="66"/>
  <c r="C1686" i="66"/>
  <c r="C1855" i="66"/>
  <c r="C9" i="66"/>
  <c r="C41" i="66"/>
  <c r="L79" i="66"/>
  <c r="L143" i="66"/>
  <c r="L175" i="66"/>
  <c r="L260" i="66"/>
  <c r="L601" i="66"/>
  <c r="L1041" i="66"/>
  <c r="L1099" i="66"/>
  <c r="L1108" i="66"/>
  <c r="L1117" i="66"/>
  <c r="L1126" i="66"/>
  <c r="L1157" i="66"/>
  <c r="L1166" i="66"/>
  <c r="L1175" i="66"/>
  <c r="L1184" i="66"/>
  <c r="L1301" i="66"/>
  <c r="L1337" i="66"/>
  <c r="L1346" i="66"/>
  <c r="L1486" i="66"/>
  <c r="L1540" i="66"/>
  <c r="L1800" i="66"/>
  <c r="L1832" i="66"/>
  <c r="L324" i="66"/>
  <c r="L665" i="66"/>
  <c r="L729" i="66"/>
  <c r="L1014" i="66"/>
  <c r="L1023" i="66"/>
  <c r="L1032" i="66"/>
  <c r="C1037" i="66"/>
  <c r="L1050" i="66"/>
  <c r="C1095" i="66"/>
  <c r="L1135" i="66"/>
  <c r="C1144" i="66"/>
  <c r="C1171" i="66"/>
  <c r="L1207" i="66"/>
  <c r="L1261" i="66"/>
  <c r="L1292" i="66"/>
  <c r="L1319" i="66"/>
  <c r="L1328" i="66"/>
  <c r="C1342" i="66"/>
  <c r="C1360" i="66"/>
  <c r="L1391" i="66"/>
  <c r="C1396" i="66"/>
  <c r="L1427" i="66"/>
  <c r="L1459" i="66"/>
  <c r="L1477" i="66"/>
  <c r="L1495" i="66"/>
  <c r="L1531" i="66"/>
  <c r="C1636" i="66"/>
  <c r="C1668" i="66"/>
  <c r="C1796" i="66"/>
  <c r="C1828" i="66"/>
  <c r="C11" i="66"/>
  <c r="C43" i="66"/>
  <c r="L101" i="66"/>
  <c r="L165" i="66"/>
  <c r="L197" i="66"/>
  <c r="L282" i="66"/>
  <c r="C1055" i="66"/>
  <c r="L1068" i="66"/>
  <c r="L1077" i="66"/>
  <c r="L1086" i="66"/>
  <c r="L1216" i="66"/>
  <c r="C1230" i="66"/>
  <c r="L1252" i="66"/>
  <c r="L1283" i="66"/>
  <c r="C1378" i="66"/>
  <c r="L1382" i="66"/>
  <c r="C1387" i="66"/>
  <c r="L1409" i="66"/>
  <c r="L1418" i="66"/>
  <c r="C1423" i="66"/>
  <c r="L1450" i="66"/>
  <c r="C1500" i="66"/>
  <c r="C1518" i="66"/>
  <c r="L1522" i="66"/>
  <c r="C1527" i="66"/>
  <c r="C1577" i="66"/>
  <c r="L1581" i="66"/>
  <c r="C1860" i="66"/>
  <c r="L16" i="66"/>
  <c r="L80" i="66"/>
  <c r="L261" i="66"/>
  <c r="L1104" i="66"/>
  <c r="L1122" i="66"/>
  <c r="C1140" i="66"/>
  <c r="L1180" i="66"/>
  <c r="C1221" i="66"/>
  <c r="L1243" i="66"/>
  <c r="C1248" i="66"/>
  <c r="L1441" i="66"/>
  <c r="L1545" i="66"/>
  <c r="C1568" i="66"/>
  <c r="L1709" i="66"/>
  <c r="C1924" i="66"/>
  <c r="L187" i="66"/>
  <c r="L1019" i="66"/>
  <c r="L1028" i="66"/>
  <c r="L1037" i="66"/>
  <c r="L1046" i="66"/>
  <c r="L1095" i="66"/>
  <c r="C1100" i="66"/>
  <c r="L1113" i="66"/>
  <c r="L1144" i="66"/>
  <c r="L1153" i="66"/>
  <c r="C1158" i="66"/>
  <c r="L1162" i="66"/>
  <c r="L1171" i="66"/>
  <c r="C1185" i="66"/>
  <c r="L1297" i="66"/>
  <c r="L1324" i="66"/>
  <c r="L1333" i="66"/>
  <c r="L1342" i="66"/>
  <c r="L1369" i="66"/>
  <c r="L1396" i="66"/>
  <c r="C1437" i="66"/>
  <c r="L1482" i="66"/>
  <c r="C1487" i="66"/>
  <c r="L1536" i="66"/>
  <c r="C1609" i="66"/>
  <c r="C1641" i="66"/>
  <c r="C1673" i="66"/>
  <c r="L70" i="66"/>
  <c r="L102" i="66"/>
  <c r="L166" i="66"/>
  <c r="L219" i="66"/>
  <c r="L283" i="66"/>
  <c r="C1006" i="66"/>
  <c r="L1010" i="66"/>
  <c r="C1015" i="66"/>
  <c r="C1024" i="66"/>
  <c r="L1203" i="66"/>
  <c r="L1212" i="66"/>
  <c r="C1235" i="66"/>
  <c r="L1257" i="66"/>
  <c r="C1262" i="66"/>
  <c r="L1288" i="66"/>
  <c r="C1374" i="66"/>
  <c r="L1378" i="66"/>
  <c r="L1405" i="66"/>
  <c r="L1423" i="66"/>
  <c r="L1455" i="66"/>
  <c r="L1473" i="66"/>
  <c r="L1491" i="66"/>
  <c r="L1527" i="66"/>
  <c r="C1532" i="66"/>
  <c r="L1577" i="66"/>
  <c r="C1600" i="66"/>
  <c r="L1627" i="66"/>
  <c r="C1664" i="66"/>
  <c r="L1787" i="66"/>
  <c r="C1792" i="66"/>
  <c r="C1824" i="66"/>
  <c r="L1064" i="66"/>
  <c r="C1069" i="66"/>
  <c r="L1082" i="66"/>
  <c r="L1091" i="66"/>
  <c r="L1140" i="66"/>
  <c r="L1194" i="66"/>
  <c r="C1217" i="66"/>
  <c r="L1221" i="66"/>
  <c r="C1226" i="66"/>
  <c r="L1248" i="66"/>
  <c r="C1253" i="66"/>
  <c r="L1266" i="66"/>
  <c r="L1414" i="66"/>
  <c r="C1419" i="66"/>
  <c r="L1446" i="66"/>
  <c r="C1451" i="66"/>
  <c r="C1514" i="66"/>
  <c r="L1568" i="66"/>
  <c r="C1719" i="66"/>
  <c r="C1751" i="66"/>
  <c r="C1783" i="66"/>
  <c r="L1851" i="66"/>
  <c r="C1856" i="66"/>
  <c r="L1883" i="66"/>
  <c r="C1888" i="66"/>
  <c r="L188" i="66"/>
  <c r="L1042" i="66"/>
  <c r="L1100" i="66"/>
  <c r="L1109" i="66"/>
  <c r="L1118" i="66"/>
  <c r="L1149" i="66"/>
  <c r="L1167" i="66"/>
  <c r="L1275" i="66"/>
  <c r="L1338" i="66"/>
  <c r="L1437" i="66"/>
  <c r="C1442" i="66"/>
  <c r="C1564" i="66"/>
  <c r="C1742" i="66"/>
  <c r="C1879" i="66"/>
  <c r="C1920" i="66"/>
  <c r="C17" i="66"/>
  <c r="C49" i="66"/>
  <c r="C72" i="66"/>
  <c r="C104" i="66"/>
  <c r="C136" i="66"/>
  <c r="C168" i="66"/>
  <c r="C200" i="66"/>
  <c r="C232" i="66"/>
  <c r="L71" i="66"/>
  <c r="L167" i="66"/>
  <c r="L252" i="66"/>
  <c r="L284" i="66"/>
  <c r="L316" i="66"/>
  <c r="L465" i="66"/>
  <c r="L529" i="66"/>
  <c r="L1006" i="66"/>
  <c r="L1015" i="66"/>
  <c r="L1024" i="66"/>
  <c r="C1029" i="66"/>
  <c r="L1033" i="66"/>
  <c r="C1047" i="66"/>
  <c r="L1051" i="66"/>
  <c r="C1096" i="66"/>
  <c r="C1145" i="66"/>
  <c r="L1293" i="66"/>
  <c r="L1320" i="66"/>
  <c r="L1329" i="66"/>
  <c r="C1334" i="66"/>
  <c r="L1374" i="66"/>
  <c r="L1401" i="66"/>
  <c r="L1469" i="66"/>
  <c r="L1478" i="66"/>
  <c r="C1483" i="66"/>
  <c r="L1532" i="66"/>
  <c r="L1632" i="66"/>
  <c r="C18" i="66"/>
  <c r="C50" i="66"/>
  <c r="C73" i="66"/>
  <c r="C105" i="66"/>
  <c r="C137" i="66"/>
  <c r="C169" i="66"/>
  <c r="C201" i="66"/>
  <c r="C233" i="66"/>
  <c r="L721" i="66"/>
  <c r="L753" i="66"/>
  <c r="C1011" i="66"/>
  <c r="L1069" i="66"/>
  <c r="L1078" i="66"/>
  <c r="C1132" i="66"/>
  <c r="L1136" i="66"/>
  <c r="L1199" i="66"/>
  <c r="C1204" i="66"/>
  <c r="L1208" i="66"/>
  <c r="C1231" i="66"/>
  <c r="L1235" i="66"/>
  <c r="L1253" i="66"/>
  <c r="C1258" i="66"/>
  <c r="L1284" i="66"/>
  <c r="L1383" i="66"/>
  <c r="C1388" i="66"/>
  <c r="L1410" i="66"/>
  <c r="C1456" i="66"/>
  <c r="C1501" i="66"/>
  <c r="L1514" i="66"/>
  <c r="L1523" i="66"/>
  <c r="C1628" i="66"/>
  <c r="C1660" i="66"/>
  <c r="C1820" i="66"/>
  <c r="L1856" i="66"/>
  <c r="C51" i="66"/>
  <c r="C74" i="66"/>
  <c r="C106" i="66"/>
  <c r="C202" i="66"/>
  <c r="L189" i="66"/>
  <c r="L274" i="66"/>
  <c r="L306" i="66"/>
  <c r="L1123" i="66"/>
  <c r="C1141" i="66"/>
  <c r="L1181" i="66"/>
  <c r="L1190" i="66"/>
  <c r="L1244" i="66"/>
  <c r="C1249" i="66"/>
  <c r="C1312" i="66"/>
  <c r="L1442" i="66"/>
  <c r="C1519" i="66"/>
  <c r="C1551" i="66"/>
  <c r="L1555" i="66"/>
  <c r="L1564" i="66"/>
  <c r="L1806" i="66"/>
  <c r="C1884" i="66"/>
  <c r="L1920" i="66"/>
  <c r="C1925" i="66"/>
  <c r="C20" i="66"/>
  <c r="C52" i="66"/>
  <c r="C75" i="66"/>
  <c r="C107" i="66"/>
  <c r="C139" i="66"/>
  <c r="C171" i="66"/>
  <c r="C203" i="66"/>
  <c r="C235" i="66"/>
  <c r="L8" i="66"/>
  <c r="L72" i="66"/>
  <c r="L253" i="66"/>
  <c r="L338" i="66"/>
  <c r="L370" i="66"/>
  <c r="L402" i="66"/>
  <c r="L466" i="66"/>
  <c r="L498" i="66"/>
  <c r="L594" i="66"/>
  <c r="L626" i="66"/>
  <c r="L1020" i="66"/>
  <c r="L1029" i="66"/>
  <c r="L1038" i="66"/>
  <c r="C1043" i="66"/>
  <c r="L1047" i="66"/>
  <c r="L1096" i="66"/>
  <c r="C1101" i="66"/>
  <c r="C1110" i="66"/>
  <c r="L1114" i="66"/>
  <c r="C1119" i="66"/>
  <c r="L1145" i="66"/>
  <c r="L1154" i="66"/>
  <c r="L1163" i="66"/>
  <c r="C1276" i="66"/>
  <c r="C1303" i="66"/>
  <c r="L1316" i="66"/>
  <c r="L1325" i="66"/>
  <c r="L1334" i="66"/>
  <c r="L1343" i="66"/>
  <c r="L1361" i="66"/>
  <c r="L1370" i="66"/>
  <c r="L1433" i="66"/>
  <c r="C1438" i="66"/>
  <c r="L1483" i="66"/>
  <c r="C1560" i="66"/>
  <c r="C1610" i="66"/>
  <c r="C1642" i="66"/>
  <c r="C1674" i="66"/>
  <c r="C1706" i="66"/>
  <c r="L1733" i="66"/>
  <c r="C1690" i="66"/>
  <c r="C21" i="66"/>
  <c r="C53" i="66"/>
  <c r="C76" i="66"/>
  <c r="C108" i="66"/>
  <c r="C140" i="66"/>
  <c r="C172" i="66"/>
  <c r="C204" i="66"/>
  <c r="C236" i="66"/>
  <c r="L211" i="66"/>
  <c r="C1007" i="66"/>
  <c r="L1011" i="66"/>
  <c r="C1016" i="66"/>
  <c r="L1204" i="66"/>
  <c r="L1213" i="66"/>
  <c r="L1231" i="66"/>
  <c r="L1258" i="66"/>
  <c r="L1280" i="66"/>
  <c r="L1289" i="66"/>
  <c r="C1294" i="66"/>
  <c r="C1366" i="66"/>
  <c r="L1397" i="66"/>
  <c r="L1406" i="66"/>
  <c r="L1465" i="66"/>
  <c r="L1474" i="66"/>
  <c r="C1488" i="66"/>
  <c r="L1492" i="66"/>
  <c r="C1506" i="66"/>
  <c r="L1528" i="66"/>
  <c r="C1533" i="66"/>
  <c r="L1596" i="66"/>
  <c r="L1628" i="66"/>
  <c r="C1526" i="66"/>
  <c r="C22" i="66"/>
  <c r="C54" i="66"/>
  <c r="C77" i="66"/>
  <c r="C109" i="66"/>
  <c r="C141" i="66"/>
  <c r="C173" i="66"/>
  <c r="C205" i="66"/>
  <c r="C237" i="66"/>
  <c r="L94" i="66"/>
  <c r="L158" i="66"/>
  <c r="L190" i="66"/>
  <c r="L275" i="66"/>
  <c r="L1056" i="66"/>
  <c r="L1065" i="66"/>
  <c r="C1070" i="66"/>
  <c r="L1074" i="66"/>
  <c r="L1083" i="66"/>
  <c r="L1141" i="66"/>
  <c r="L1195" i="66"/>
  <c r="L1222" i="66"/>
  <c r="L1240" i="66"/>
  <c r="L1249" i="66"/>
  <c r="C1254" i="66"/>
  <c r="C1411" i="66"/>
  <c r="L1415" i="66"/>
  <c r="C1420" i="66"/>
  <c r="C1515" i="66"/>
  <c r="L1519" i="66"/>
  <c r="L1569" i="66"/>
  <c r="C1592" i="66"/>
  <c r="L1715" i="66"/>
  <c r="L1779" i="66"/>
  <c r="L1852" i="66"/>
  <c r="L1884" i="66"/>
  <c r="C23" i="66"/>
  <c r="C55" i="66"/>
  <c r="C78" i="66"/>
  <c r="C110" i="66"/>
  <c r="C142" i="66"/>
  <c r="C174" i="66"/>
  <c r="C206" i="66"/>
  <c r="C238" i="66"/>
  <c r="C270" i="66"/>
  <c r="L1043" i="66"/>
  <c r="C1088" i="66"/>
  <c r="L1092" i="66"/>
  <c r="L1101" i="66"/>
  <c r="L1110" i="66"/>
  <c r="L1119" i="66"/>
  <c r="L1150" i="66"/>
  <c r="L1186" i="66"/>
  <c r="L1267" i="66"/>
  <c r="L1276" i="66"/>
  <c r="C1308" i="66"/>
  <c r="L1312" i="66"/>
  <c r="L1339" i="66"/>
  <c r="L1348" i="66"/>
  <c r="L1438" i="66"/>
  <c r="C1443" i="66"/>
  <c r="L1551" i="66"/>
  <c r="C1615" i="66"/>
  <c r="C1711" i="66"/>
  <c r="C1743" i="66"/>
  <c r="C1839" i="66"/>
  <c r="L1843" i="66"/>
  <c r="L1875" i="66"/>
  <c r="C1880" i="66"/>
  <c r="L1916" i="66"/>
  <c r="C138" i="66"/>
  <c r="C24" i="66"/>
  <c r="C56" i="66"/>
  <c r="C79" i="66"/>
  <c r="C111" i="66"/>
  <c r="C143" i="66"/>
  <c r="C175" i="66"/>
  <c r="C207" i="66"/>
  <c r="C239" i="66"/>
  <c r="L180" i="66"/>
  <c r="L1007" i="66"/>
  <c r="L1016" i="66"/>
  <c r="L1025" i="66"/>
  <c r="L1034" i="66"/>
  <c r="C1048" i="66"/>
  <c r="L1052" i="66"/>
  <c r="L1159" i="66"/>
  <c r="C1164" i="66"/>
  <c r="C1272" i="66"/>
  <c r="L1294" i="66"/>
  <c r="L1321" i="66"/>
  <c r="C1326" i="66"/>
  <c r="L1330" i="66"/>
  <c r="C1335" i="66"/>
  <c r="L1366" i="66"/>
  <c r="L1375" i="66"/>
  <c r="L1393" i="66"/>
  <c r="L1402" i="66"/>
  <c r="L1429" i="66"/>
  <c r="L1470" i="66"/>
  <c r="L1479" i="66"/>
  <c r="C1484" i="66"/>
  <c r="L1506" i="66"/>
  <c r="C1538" i="66"/>
  <c r="L1601" i="66"/>
  <c r="L1633" i="66"/>
  <c r="C1670" i="66"/>
  <c r="L1697" i="66"/>
  <c r="C1871" i="66"/>
  <c r="C1912" i="66"/>
  <c r="C25" i="66"/>
  <c r="C57" i="66"/>
  <c r="C80" i="66"/>
  <c r="C112" i="66"/>
  <c r="C144" i="66"/>
  <c r="C176" i="66"/>
  <c r="C208" i="66"/>
  <c r="C240" i="66"/>
  <c r="L63" i="66"/>
  <c r="L95" i="66"/>
  <c r="L159" i="66"/>
  <c r="L276" i="66"/>
  <c r="L308" i="66"/>
  <c r="C1012" i="66"/>
  <c r="C1133" i="66"/>
  <c r="L1200" i="66"/>
  <c r="C1205" i="66"/>
  <c r="L1227" i="66"/>
  <c r="L1236" i="66"/>
  <c r="L1285" i="66"/>
  <c r="C1290" i="66"/>
  <c r="C1380" i="66"/>
  <c r="L1384" i="66"/>
  <c r="L1515" i="66"/>
  <c r="L1524" i="66"/>
  <c r="L1583" i="66"/>
  <c r="C26" i="66"/>
  <c r="C81" i="66"/>
  <c r="C113" i="66"/>
  <c r="C145" i="66"/>
  <c r="C177" i="66"/>
  <c r="C209" i="66"/>
  <c r="C241" i="66"/>
  <c r="L745" i="66"/>
  <c r="L1061" i="66"/>
  <c r="L1079" i="66"/>
  <c r="L1088" i="66"/>
  <c r="L1137" i="66"/>
  <c r="L1182" i="66"/>
  <c r="L1191" i="66"/>
  <c r="C1241" i="66"/>
  <c r="L1245" i="66"/>
  <c r="C1250" i="66"/>
  <c r="L1308" i="66"/>
  <c r="L1547" i="66"/>
  <c r="L1556" i="66"/>
  <c r="C1579" i="66"/>
  <c r="L1743" i="66"/>
  <c r="L1775" i="66"/>
  <c r="L1839" i="66"/>
  <c r="C170" i="66"/>
  <c r="C58" i="66"/>
  <c r="C27" i="66"/>
  <c r="C59" i="66"/>
  <c r="C82" i="66"/>
  <c r="C114" i="66"/>
  <c r="C146" i="66"/>
  <c r="C178" i="66"/>
  <c r="C210" i="66"/>
  <c r="C242" i="66"/>
  <c r="L21" i="66"/>
  <c r="L117" i="66"/>
  <c r="L181" i="66"/>
  <c r="L298" i="66"/>
  <c r="L1021" i="66"/>
  <c r="L1039" i="66"/>
  <c r="C1044" i="66"/>
  <c r="C1093" i="66"/>
  <c r="L1097" i="66"/>
  <c r="C1102" i="66"/>
  <c r="L1106" i="66"/>
  <c r="L1146" i="66"/>
  <c r="L1155" i="66"/>
  <c r="L1164" i="66"/>
  <c r="C1268" i="66"/>
  <c r="L1272" i="66"/>
  <c r="L1326" i="66"/>
  <c r="L1344" i="66"/>
  <c r="L1353" i="66"/>
  <c r="L1362" i="66"/>
  <c r="L1371" i="66"/>
  <c r="L1434" i="66"/>
  <c r="C1543" i="66"/>
  <c r="C1552" i="66"/>
  <c r="C1707" i="66"/>
  <c r="C1739" i="66"/>
  <c r="C1771" i="66"/>
  <c r="C1803" i="66"/>
  <c r="C1844" i="66"/>
  <c r="C28" i="66"/>
  <c r="C60" i="66"/>
  <c r="C83" i="66"/>
  <c r="C115" i="66"/>
  <c r="C147" i="66"/>
  <c r="C179" i="66"/>
  <c r="C211" i="66"/>
  <c r="C243" i="66"/>
  <c r="L64" i="66"/>
  <c r="L96" i="66"/>
  <c r="L128" i="66"/>
  <c r="L245" i="66"/>
  <c r="L277" i="66"/>
  <c r="L309" i="66"/>
  <c r="L330" i="66"/>
  <c r="L1012" i="66"/>
  <c r="L1030" i="66"/>
  <c r="L1048" i="66"/>
  <c r="L1133" i="66"/>
  <c r="L1232" i="66"/>
  <c r="L1259" i="66"/>
  <c r="C1295" i="66"/>
  <c r="L1317" i="66"/>
  <c r="C1358" i="66"/>
  <c r="L1389" i="66"/>
  <c r="L1398" i="66"/>
  <c r="L1407" i="66"/>
  <c r="L1425" i="66"/>
  <c r="C1430" i="66"/>
  <c r="L1457" i="66"/>
  <c r="L1466" i="66"/>
  <c r="L1475" i="66"/>
  <c r="L1493" i="66"/>
  <c r="C1498" i="66"/>
  <c r="L1502" i="66"/>
  <c r="C1507" i="66"/>
  <c r="L1511" i="66"/>
  <c r="C1602" i="66"/>
  <c r="C1698" i="66"/>
  <c r="C1730" i="66"/>
  <c r="C1867" i="66"/>
  <c r="L1903" i="66"/>
  <c r="C29" i="66"/>
  <c r="L203" i="66"/>
  <c r="L373" i="66"/>
  <c r="L1057" i="66"/>
  <c r="L1075" i="66"/>
  <c r="L1084" i="66"/>
  <c r="L1196" i="66"/>
  <c r="L1223" i="66"/>
  <c r="C1228" i="66"/>
  <c r="C1237" i="66"/>
  <c r="C1412" i="66"/>
  <c r="L1416" i="66"/>
  <c r="C1516" i="66"/>
  <c r="C1584" i="66"/>
  <c r="L1588" i="66"/>
  <c r="C1422" i="66"/>
  <c r="C19" i="66"/>
  <c r="L86" i="66"/>
  <c r="L182" i="66"/>
  <c r="L267" i="66"/>
  <c r="L1044" i="66"/>
  <c r="C1062" i="66"/>
  <c r="C1089" i="66"/>
  <c r="L1093" i="66"/>
  <c r="L1102" i="66"/>
  <c r="L1169" i="66"/>
  <c r="L1178" i="66"/>
  <c r="L1187" i="66"/>
  <c r="L1268" i="66"/>
  <c r="L1277" i="66"/>
  <c r="L1304" i="66"/>
  <c r="C1309" i="66"/>
  <c r="L1313" i="66"/>
  <c r="L1349" i="66"/>
  <c r="L1439" i="66"/>
  <c r="C1444" i="66"/>
  <c r="L1543" i="66"/>
  <c r="C1616" i="66"/>
  <c r="L1739" i="66"/>
  <c r="C1776" i="66"/>
  <c r="L1803" i="66"/>
  <c r="C1808" i="66"/>
  <c r="C1463" i="66"/>
  <c r="C1722" i="66"/>
  <c r="C31" i="66"/>
  <c r="L33" i="66"/>
  <c r="L246" i="66"/>
  <c r="L1008" i="66"/>
  <c r="L1017" i="66"/>
  <c r="L1035" i="66"/>
  <c r="C1040" i="66"/>
  <c r="C1107" i="66"/>
  <c r="L1111" i="66"/>
  <c r="L1151" i="66"/>
  <c r="L1295" i="66"/>
  <c r="C1327" i="66"/>
  <c r="L1331" i="66"/>
  <c r="L1340" i="66"/>
  <c r="C1354" i="66"/>
  <c r="L1358" i="66"/>
  <c r="L1376" i="66"/>
  <c r="L1394" i="66"/>
  <c r="L1430" i="66"/>
  <c r="L1480" i="66"/>
  <c r="L1498" i="66"/>
  <c r="L1507" i="66"/>
  <c r="L1534" i="66"/>
  <c r="L1602" i="66"/>
  <c r="L1634" i="66"/>
  <c r="L1666" i="66"/>
  <c r="L1698" i="66"/>
  <c r="L1730" i="66"/>
  <c r="C1840" i="66"/>
  <c r="C1872" i="66"/>
  <c r="C32" i="66"/>
  <c r="C87" i="66"/>
  <c r="C119" i="66"/>
  <c r="C151" i="66"/>
  <c r="C183" i="66"/>
  <c r="C215" i="66"/>
  <c r="C247" i="66"/>
  <c r="C279" i="66"/>
  <c r="C311" i="66"/>
  <c r="L172" i="66"/>
  <c r="L204" i="66"/>
  <c r="C1013" i="66"/>
  <c r="L1071" i="66"/>
  <c r="L1201" i="66"/>
  <c r="L1219" i="66"/>
  <c r="L1228" i="66"/>
  <c r="L1255" i="66"/>
  <c r="C1291" i="66"/>
  <c r="C1318" i="66"/>
  <c r="L1385" i="66"/>
  <c r="C1399" i="66"/>
  <c r="L1421" i="66"/>
  <c r="L1453" i="66"/>
  <c r="L1462" i="66"/>
  <c r="C1476" i="66"/>
  <c r="C1598" i="66"/>
  <c r="C1694" i="66"/>
  <c r="C1229" i="66"/>
  <c r="L23" i="66"/>
  <c r="L87" i="66"/>
  <c r="L151" i="66"/>
  <c r="L183" i="66"/>
  <c r="L268" i="66"/>
  <c r="L300" i="66"/>
  <c r="L609" i="66"/>
  <c r="L1062" i="66"/>
  <c r="L1080" i="66"/>
  <c r="L1089" i="66"/>
  <c r="L1138" i="66"/>
  <c r="L1192" i="66"/>
  <c r="C1197" i="66"/>
  <c r="L1246" i="66"/>
  <c r="C1282" i="66"/>
  <c r="L1309" i="66"/>
  <c r="C1449" i="66"/>
  <c r="L1557" i="66"/>
  <c r="C1571" i="66"/>
  <c r="C1010" i="66"/>
  <c r="C1039" i="66"/>
  <c r="C1137" i="66"/>
  <c r="C1215" i="66"/>
  <c r="C1219" i="66"/>
  <c r="C1227" i="66"/>
  <c r="C1300" i="66"/>
  <c r="C1304" i="66"/>
  <c r="L1360" i="66"/>
  <c r="C1389" i="66"/>
  <c r="C1421" i="66"/>
  <c r="C1429" i="66"/>
  <c r="C1433" i="66"/>
  <c r="C1441" i="66"/>
  <c r="C1445" i="66"/>
  <c r="C1457" i="66"/>
  <c r="C1502" i="66"/>
  <c r="L1510" i="66"/>
  <c r="L1526" i="66"/>
  <c r="L1616" i="66"/>
  <c r="L1674" i="66"/>
  <c r="C1687" i="66"/>
  <c r="L1712" i="66"/>
  <c r="L1729" i="66"/>
  <c r="L1746" i="66"/>
  <c r="C1755" i="66"/>
  <c r="L1802" i="66"/>
  <c r="L1823" i="66"/>
  <c r="C1832" i="66"/>
  <c r="L1844" i="66"/>
  <c r="L1929" i="66"/>
  <c r="L1997" i="66"/>
  <c r="C1035" i="66"/>
  <c r="C1072" i="66"/>
  <c r="C1076" i="66"/>
  <c r="C1080" i="66"/>
  <c r="C1117" i="66"/>
  <c r="C1125" i="66"/>
  <c r="C1162" i="66"/>
  <c r="C1166" i="66"/>
  <c r="C1199" i="66"/>
  <c r="C1203" i="66"/>
  <c r="C1207" i="66"/>
  <c r="C1211" i="66"/>
  <c r="C1223" i="66"/>
  <c r="C1288" i="66"/>
  <c r="C1292" i="66"/>
  <c r="C1381" i="66"/>
  <c r="C1385" i="66"/>
  <c r="C1397" i="66"/>
  <c r="C1401" i="66"/>
  <c r="C1405" i="66"/>
  <c r="C1409" i="66"/>
  <c r="C1413" i="66"/>
  <c r="C1417" i="66"/>
  <c r="C1547" i="66"/>
  <c r="L1563" i="66"/>
  <c r="L1567" i="66"/>
  <c r="L1575" i="66"/>
  <c r="C1596" i="66"/>
  <c r="C1604" i="66"/>
  <c r="L1608" i="66"/>
  <c r="L1612" i="66"/>
  <c r="C1633" i="66"/>
  <c r="C1637" i="66"/>
  <c r="C1666" i="66"/>
  <c r="C1717" i="66"/>
  <c r="C1738" i="66"/>
  <c r="L1759" i="66"/>
  <c r="C1815" i="66"/>
  <c r="C1891" i="66"/>
  <c r="C1908" i="66"/>
  <c r="L1912" i="66"/>
  <c r="C1993" i="66"/>
  <c r="C1027" i="66"/>
  <c r="C1060" i="66"/>
  <c r="C1129" i="66"/>
  <c r="C1195" i="66"/>
  <c r="C1264" i="66"/>
  <c r="C1357" i="66"/>
  <c r="C1365" i="66"/>
  <c r="C1369" i="66"/>
  <c r="C1377" i="66"/>
  <c r="C1393" i="66"/>
  <c r="C1425" i="66"/>
  <c r="C1482" i="66"/>
  <c r="C1486" i="66"/>
  <c r="C1490" i="66"/>
  <c r="C1494" i="66"/>
  <c r="C1531" i="66"/>
  <c r="C1539" i="66"/>
  <c r="L1559" i="66"/>
  <c r="L1579" i="66"/>
  <c r="C1621" i="66"/>
  <c r="C1625" i="66"/>
  <c r="C1629" i="66"/>
  <c r="L1645" i="66"/>
  <c r="L1649" i="66"/>
  <c r="C1658" i="66"/>
  <c r="C1662" i="66"/>
  <c r="L1670" i="66"/>
  <c r="C1679" i="66"/>
  <c r="L1691" i="66"/>
  <c r="L1708" i="66"/>
  <c r="L1725" i="66"/>
  <c r="L1742" i="66"/>
  <c r="C1764" i="66"/>
  <c r="L1768" i="66"/>
  <c r="C1794" i="66"/>
  <c r="L1798" i="66"/>
  <c r="C1811" i="66"/>
  <c r="L1819" i="66"/>
  <c r="L1840" i="66"/>
  <c r="L1895" i="66"/>
  <c r="C1904" i="66"/>
  <c r="C1921" i="66"/>
  <c r="L1925" i="66"/>
  <c r="C1121" i="66"/>
  <c r="C1154" i="66"/>
  <c r="C1187" i="66"/>
  <c r="C1252" i="66"/>
  <c r="C1296" i="66"/>
  <c r="C1349" i="66"/>
  <c r="C1353" i="66"/>
  <c r="C1466" i="66"/>
  <c r="C1478" i="66"/>
  <c r="C1535" i="66"/>
  <c r="L1571" i="66"/>
  <c r="C1588" i="66"/>
  <c r="L1641" i="66"/>
  <c r="C1700" i="66"/>
  <c r="C1734" i="66"/>
  <c r="L1836" i="66"/>
  <c r="L1857" i="66"/>
  <c r="C1887" i="66"/>
  <c r="L1952" i="66"/>
  <c r="C1019" i="66"/>
  <c r="C1023" i="66"/>
  <c r="C1031" i="66"/>
  <c r="C1064" i="66"/>
  <c r="C1105" i="66"/>
  <c r="C1150" i="66"/>
  <c r="C1183" i="66"/>
  <c r="C1191" i="66"/>
  <c r="C1256" i="66"/>
  <c r="C1260" i="66"/>
  <c r="C1280" i="66"/>
  <c r="C1284" i="66"/>
  <c r="C1325" i="66"/>
  <c r="C1333" i="66"/>
  <c r="C1337" i="66"/>
  <c r="C1345" i="66"/>
  <c r="C1361" i="66"/>
  <c r="C1511" i="66"/>
  <c r="L1600" i="66"/>
  <c r="L1604" i="66"/>
  <c r="L1637" i="66"/>
  <c r="L1683" i="66"/>
  <c r="L1704" i="66"/>
  <c r="L1738" i="66"/>
  <c r="C1747" i="66"/>
  <c r="L1755" i="66"/>
  <c r="C1807" i="66"/>
  <c r="L1815" i="66"/>
  <c r="L1891" i="66"/>
  <c r="L1908" i="66"/>
  <c r="C1917" i="66"/>
  <c r="C1930" i="66"/>
  <c r="L1943" i="66"/>
  <c r="C1948" i="66"/>
  <c r="L1984" i="66"/>
  <c r="C1052" i="66"/>
  <c r="C1085" i="66"/>
  <c r="C1109" i="66"/>
  <c r="C1113" i="66"/>
  <c r="C1179" i="66"/>
  <c r="C1244" i="66"/>
  <c r="C1470" i="66"/>
  <c r="C1474" i="66"/>
  <c r="C1523" i="66"/>
  <c r="C1576" i="66"/>
  <c r="L1592" i="66"/>
  <c r="C1613" i="66"/>
  <c r="L1625" i="66"/>
  <c r="L1629" i="66"/>
  <c r="L1662" i="66"/>
  <c r="C1675" i="66"/>
  <c r="L1679" i="66"/>
  <c r="C1760" i="66"/>
  <c r="C1790" i="66"/>
  <c r="L1794" i="66"/>
  <c r="C1913" i="66"/>
  <c r="C1980" i="66"/>
  <c r="C1056" i="66"/>
  <c r="C1097" i="66"/>
  <c r="C1146" i="66"/>
  <c r="C1175" i="66"/>
  <c r="C1232" i="66"/>
  <c r="C1317" i="66"/>
  <c r="C1321" i="66"/>
  <c r="C1329" i="66"/>
  <c r="C1462" i="66"/>
  <c r="C1499" i="66"/>
  <c r="C1556" i="66"/>
  <c r="C1580" i="66"/>
  <c r="C1646" i="66"/>
  <c r="C1650" i="66"/>
  <c r="C1692" i="66"/>
  <c r="L1700" i="66"/>
  <c r="L1734" i="66"/>
  <c r="L1751" i="66"/>
  <c r="C1799" i="66"/>
  <c r="L1811" i="66"/>
  <c r="L1828" i="66"/>
  <c r="L1887" i="66"/>
  <c r="C1896" i="66"/>
  <c r="L1957" i="66"/>
  <c r="C1142" i="66"/>
  <c r="C1220" i="66"/>
  <c r="C1236" i="66"/>
  <c r="C1240" i="66"/>
  <c r="C1301" i="66"/>
  <c r="C1305" i="66"/>
  <c r="C1313" i="66"/>
  <c r="C1434" i="66"/>
  <c r="C1450" i="66"/>
  <c r="C1454" i="66"/>
  <c r="C1458" i="66"/>
  <c r="C1503" i="66"/>
  <c r="C1544" i="66"/>
  <c r="L1696" i="66"/>
  <c r="L1713" i="66"/>
  <c r="C1726" i="66"/>
  <c r="L1777" i="66"/>
  <c r="C1858" i="66"/>
  <c r="C1875" i="66"/>
  <c r="L1900" i="66"/>
  <c r="L1917" i="66"/>
  <c r="C1935" i="66"/>
  <c r="L1989" i="66"/>
  <c r="C1138" i="66"/>
  <c r="C1167" i="66"/>
  <c r="C1200" i="66"/>
  <c r="C1224" i="66"/>
  <c r="C1293" i="66"/>
  <c r="C1402" i="66"/>
  <c r="C1446" i="66"/>
  <c r="C1548" i="66"/>
  <c r="L1584" i="66"/>
  <c r="C1601" i="66"/>
  <c r="C1605" i="66"/>
  <c r="C1638" i="66"/>
  <c r="C1705" i="66"/>
  <c r="L1747" i="66"/>
  <c r="C1756" i="66"/>
  <c r="L1760" i="66"/>
  <c r="L1773" i="66"/>
  <c r="L1790" i="66"/>
  <c r="L1807" i="66"/>
  <c r="C1854" i="66"/>
  <c r="C1909" i="66"/>
  <c r="L1939" i="66"/>
  <c r="C1944" i="66"/>
  <c r="L1980" i="66"/>
  <c r="C1994" i="66"/>
  <c r="C1028" i="66"/>
  <c r="C1036" i="66"/>
  <c r="C1073" i="66"/>
  <c r="C1077" i="66"/>
  <c r="C1081" i="66"/>
  <c r="C1118" i="66"/>
  <c r="C1163" i="66"/>
  <c r="C1212" i="66"/>
  <c r="C1289" i="66"/>
  <c r="C1370" i="66"/>
  <c r="C1386" i="66"/>
  <c r="C1390" i="66"/>
  <c r="C1394" i="66"/>
  <c r="C1426" i="66"/>
  <c r="C1491" i="66"/>
  <c r="L1576" i="66"/>
  <c r="L1580" i="66"/>
  <c r="C1593" i="66"/>
  <c r="C1597" i="66"/>
  <c r="L1613" i="66"/>
  <c r="L1617" i="66"/>
  <c r="C1626" i="66"/>
  <c r="L1646" i="66"/>
  <c r="L1650" i="66"/>
  <c r="C1663" i="66"/>
  <c r="C1667" i="66"/>
  <c r="L1671" i="66"/>
  <c r="L1692" i="66"/>
  <c r="C1782" i="66"/>
  <c r="C1795" i="66"/>
  <c r="C1816" i="66"/>
  <c r="L1824" i="66"/>
  <c r="L1841" i="66"/>
  <c r="L1879" i="66"/>
  <c r="C1892" i="66"/>
  <c r="L1896" i="66"/>
  <c r="C1922" i="66"/>
  <c r="C1976" i="66"/>
  <c r="C1122" i="66"/>
  <c r="C1126" i="66"/>
  <c r="C1134" i="66"/>
  <c r="C1155" i="66"/>
  <c r="C1188" i="66"/>
  <c r="C1196" i="66"/>
  <c r="C1208" i="66"/>
  <c r="C1265" i="66"/>
  <c r="C1297" i="66"/>
  <c r="C1382" i="66"/>
  <c r="C1398" i="66"/>
  <c r="C1406" i="66"/>
  <c r="C1410" i="66"/>
  <c r="C1414" i="66"/>
  <c r="C1467" i="66"/>
  <c r="C1479" i="66"/>
  <c r="C1495" i="66"/>
  <c r="C1536" i="66"/>
  <c r="L1560" i="66"/>
  <c r="L1609" i="66"/>
  <c r="C1630" i="66"/>
  <c r="C1634" i="66"/>
  <c r="C1659" i="66"/>
  <c r="C1680" i="66"/>
  <c r="L1688" i="66"/>
  <c r="C1701" i="66"/>
  <c r="C1718" i="66"/>
  <c r="L1726" i="66"/>
  <c r="C1735" i="66"/>
  <c r="L1786" i="66"/>
  <c r="L1837" i="66"/>
  <c r="C1905" i="66"/>
  <c r="L1953" i="66"/>
  <c r="C1967" i="66"/>
  <c r="C1020" i="66"/>
  <c r="C1032" i="66"/>
  <c r="C1061" i="66"/>
  <c r="C1065" i="66"/>
  <c r="C1130" i="66"/>
  <c r="C1151" i="66"/>
  <c r="C1159" i="66"/>
  <c r="C1192" i="66"/>
  <c r="C1257" i="66"/>
  <c r="C1285" i="66"/>
  <c r="C1338" i="66"/>
  <c r="C1362" i="66"/>
  <c r="L1548" i="66"/>
  <c r="L1572" i="66"/>
  <c r="C1589" i="66"/>
  <c r="L1605" i="66"/>
  <c r="L1638" i="66"/>
  <c r="L1642" i="66"/>
  <c r="L1684" i="66"/>
  <c r="L1705" i="66"/>
  <c r="C1714" i="66"/>
  <c r="L1756" i="66"/>
  <c r="C1812" i="66"/>
  <c r="L1820" i="66"/>
  <c r="C1846" i="66"/>
  <c r="C1863" i="66"/>
  <c r="C1901" i="66"/>
  <c r="L1909" i="66"/>
  <c r="C1931" i="66"/>
  <c r="L1935" i="66"/>
  <c r="C1999" i="66"/>
  <c r="C1053" i="66"/>
  <c r="C1106" i="66"/>
  <c r="C1114" i="66"/>
  <c r="C1245" i="66"/>
  <c r="C1273" i="66"/>
  <c r="C1277" i="66"/>
  <c r="C1281" i="66"/>
  <c r="C1350" i="66"/>
  <c r="C1471" i="66"/>
  <c r="C1512" i="66"/>
  <c r="L1552" i="66"/>
  <c r="C1585" i="66"/>
  <c r="L1593" i="66"/>
  <c r="L1597" i="66"/>
  <c r="L1663" i="66"/>
  <c r="C1676" i="66"/>
  <c r="L1765" i="66"/>
  <c r="L1782" i="66"/>
  <c r="C1791" i="66"/>
  <c r="L1795" i="66"/>
  <c r="L1816" i="66"/>
  <c r="L1871" i="66"/>
  <c r="L1892" i="66"/>
  <c r="C1940" i="66"/>
  <c r="C1057" i="66"/>
  <c r="C1147" i="66"/>
  <c r="C1180" i="66"/>
  <c r="C1184" i="66"/>
  <c r="C1233" i="66"/>
  <c r="C1330" i="66"/>
  <c r="C1475" i="66"/>
  <c r="C1524" i="66"/>
  <c r="C1528" i="66"/>
  <c r="C1581" i="66"/>
  <c r="C1614" i="66"/>
  <c r="C1618" i="66"/>
  <c r="L1626" i="66"/>
  <c r="L1630" i="66"/>
  <c r="C1651" i="66"/>
  <c r="C1655" i="66"/>
  <c r="L1659" i="66"/>
  <c r="C1693" i="66"/>
  <c r="L1701" i="66"/>
  <c r="L1718" i="66"/>
  <c r="C1770" i="66"/>
  <c r="L1829" i="66"/>
  <c r="L1867" i="66"/>
  <c r="C1897" i="66"/>
  <c r="C1098" i="66"/>
  <c r="C1306" i="66"/>
  <c r="C1322" i="66"/>
  <c r="C1435" i="66"/>
  <c r="C1459" i="66"/>
  <c r="C1557" i="66"/>
  <c r="C1561" i="66"/>
  <c r="C1569" i="66"/>
  <c r="L1622" i="66"/>
  <c r="C1647" i="66"/>
  <c r="C1689" i="66"/>
  <c r="C1710" i="66"/>
  <c r="L1714" i="66"/>
  <c r="C1727" i="66"/>
  <c r="C1731" i="66"/>
  <c r="L1778" i="66"/>
  <c r="C1787" i="66"/>
  <c r="C1800" i="66"/>
  <c r="L1812" i="66"/>
  <c r="C1859" i="66"/>
  <c r="L1901" i="66"/>
  <c r="L1931" i="66"/>
  <c r="C1954" i="66"/>
  <c r="C1963" i="66"/>
  <c r="C1090" i="66"/>
  <c r="C1143" i="66"/>
  <c r="C1168" i="66"/>
  <c r="C1172" i="66"/>
  <c r="C1176" i="66"/>
  <c r="C1225" i="66"/>
  <c r="C1403" i="66"/>
  <c r="C1447" i="66"/>
  <c r="C1504" i="66"/>
  <c r="C1549" i="66"/>
  <c r="C1565" i="66"/>
  <c r="C1573" i="66"/>
  <c r="C1606" i="66"/>
  <c r="C1685" i="66"/>
  <c r="C1744" i="66"/>
  <c r="L1761" i="66"/>
  <c r="L1774" i="66"/>
  <c r="L1791" i="66"/>
  <c r="C1834" i="66"/>
  <c r="L1863" i="66"/>
  <c r="L1888" i="66"/>
  <c r="C1936" i="66"/>
  <c r="L1940" i="66"/>
  <c r="C1986" i="66"/>
  <c r="C1995" i="66"/>
  <c r="C1041" i="66"/>
  <c r="C1045" i="66"/>
  <c r="C1049" i="66"/>
  <c r="C1078" i="66"/>
  <c r="C1082" i="66"/>
  <c r="C1139" i="66"/>
  <c r="C1201" i="66"/>
  <c r="C1213" i="66"/>
  <c r="C1302" i="66"/>
  <c r="C1310" i="66"/>
  <c r="C1314" i="66"/>
  <c r="C1371" i="66"/>
  <c r="C1395" i="66"/>
  <c r="C1427" i="66"/>
  <c r="C1439" i="66"/>
  <c r="C1455" i="66"/>
  <c r="C1520" i="66"/>
  <c r="C1545" i="66"/>
  <c r="C1553" i="66"/>
  <c r="L1585" i="66"/>
  <c r="C1594" i="66"/>
  <c r="L1614" i="66"/>
  <c r="C1643" i="66"/>
  <c r="L1672" i="66"/>
  <c r="L1693" i="66"/>
  <c r="C1723" i="66"/>
  <c r="C1766" i="66"/>
  <c r="L1770" i="66"/>
  <c r="C1851" i="66"/>
  <c r="C1893" i="66"/>
  <c r="L1972" i="66"/>
  <c r="C1008" i="66"/>
  <c r="C1074" i="66"/>
  <c r="C1123" i="66"/>
  <c r="C1135" i="66"/>
  <c r="C1156" i="66"/>
  <c r="C1298" i="66"/>
  <c r="L1306" i="66"/>
  <c r="L1322" i="66"/>
  <c r="C1383" i="66"/>
  <c r="C1407" i="66"/>
  <c r="C1415" i="66"/>
  <c r="L1463" i="66"/>
  <c r="C1492" i="66"/>
  <c r="C1496" i="66"/>
  <c r="L1516" i="66"/>
  <c r="C1541" i="66"/>
  <c r="L1561" i="66"/>
  <c r="C1627" i="66"/>
  <c r="C1631" i="66"/>
  <c r="L1651" i="66"/>
  <c r="L1689" i="66"/>
  <c r="C1702" i="66"/>
  <c r="L1710" i="66"/>
  <c r="L1727" i="66"/>
  <c r="L1859" i="66"/>
  <c r="L1880" i="66"/>
  <c r="L1927" i="66"/>
  <c r="L1954" i="66"/>
  <c r="C1968" i="66"/>
  <c r="C1955" i="66"/>
  <c r="C1919" i="66"/>
  <c r="C1786" i="66"/>
  <c r="C1890" i="66"/>
  <c r="C1878" i="66"/>
  <c r="C1866" i="66"/>
  <c r="C1850" i="66"/>
  <c r="C1910" i="66"/>
  <c r="C1942" i="66"/>
  <c r="C1918" i="66"/>
  <c r="C1732" i="66"/>
  <c r="C1982" i="66"/>
  <c r="C1962" i="66"/>
  <c r="C1950" i="66"/>
  <c r="C1728" i="66"/>
  <c r="C1748" i="66"/>
  <c r="C2001" i="66"/>
  <c r="C1969" i="66"/>
  <c r="C1956" i="66"/>
  <c r="C2004" i="66"/>
  <c r="C1972" i="66"/>
  <c r="C1952" i="66"/>
  <c r="C1021" i="66"/>
  <c r="C1033" i="66"/>
  <c r="C1131" i="66"/>
  <c r="C1160" i="66"/>
  <c r="L1168" i="66"/>
  <c r="L1172" i="66"/>
  <c r="L1176" i="66"/>
  <c r="C1193" i="66"/>
  <c r="L1237" i="66"/>
  <c r="L1241" i="66"/>
  <c r="C1266" i="66"/>
  <c r="C1286" i="66"/>
  <c r="L1318" i="66"/>
  <c r="C1339" i="66"/>
  <c r="C1363" i="66"/>
  <c r="C1375" i="66"/>
  <c r="C1379" i="66"/>
  <c r="L1451" i="66"/>
  <c r="C1480" i="66"/>
  <c r="L1508" i="66"/>
  <c r="C1537" i="66"/>
  <c r="L1565" i="66"/>
  <c r="L1573" i="66"/>
  <c r="L1610" i="66"/>
  <c r="C1635" i="66"/>
  <c r="L1647" i="66"/>
  <c r="C1715" i="66"/>
  <c r="L1757" i="66"/>
  <c r="C1779" i="66"/>
  <c r="C1932" i="66"/>
  <c r="L1936" i="66"/>
  <c r="C2000" i="66"/>
  <c r="C5" i="66"/>
  <c r="C37" i="66"/>
  <c r="C1066" i="66"/>
  <c r="C1115" i="66"/>
  <c r="C1127" i="66"/>
  <c r="C1189" i="66"/>
  <c r="C1209" i="66"/>
  <c r="L1225" i="66"/>
  <c r="L1229" i="66"/>
  <c r="C1270" i="66"/>
  <c r="C1274" i="66"/>
  <c r="L1302" i="66"/>
  <c r="L1310" i="66"/>
  <c r="L1314" i="66"/>
  <c r="C1351" i="66"/>
  <c r="C1355" i="66"/>
  <c r="C1367" i="66"/>
  <c r="L1403" i="66"/>
  <c r="L1447" i="66"/>
  <c r="C1468" i="66"/>
  <c r="L1500" i="66"/>
  <c r="L1504" i="66"/>
  <c r="L1520" i="66"/>
  <c r="L1549" i="66"/>
  <c r="L1553" i="66"/>
  <c r="C1590" i="66"/>
  <c r="C1623" i="66"/>
  <c r="L1639" i="66"/>
  <c r="L1643" i="66"/>
  <c r="C1677" i="66"/>
  <c r="L1685" i="66"/>
  <c r="L1706" i="66"/>
  <c r="L1766" i="66"/>
  <c r="C1847" i="66"/>
  <c r="L1855" i="66"/>
  <c r="C1864" i="66"/>
  <c r="L1876" i="66"/>
  <c r="L1923" i="66"/>
  <c r="C38" i="66"/>
  <c r="C61" i="66"/>
  <c r="C1025" i="66"/>
  <c r="C1058" i="66"/>
  <c r="C1181" i="66"/>
  <c r="L1217" i="66"/>
  <c r="C1246" i="66"/>
  <c r="L1298" i="66"/>
  <c r="C1331" i="66"/>
  <c r="C1343" i="66"/>
  <c r="C1347" i="66"/>
  <c r="L1387" i="66"/>
  <c r="L1419" i="66"/>
  <c r="L1443" i="66"/>
  <c r="C1472" i="66"/>
  <c r="L1496" i="66"/>
  <c r="C1525" i="66"/>
  <c r="C1529" i="66"/>
  <c r="L1541" i="66"/>
  <c r="L1598" i="66"/>
  <c r="C1619" i="66"/>
  <c r="L1631" i="66"/>
  <c r="L1664" i="66"/>
  <c r="L1702" i="66"/>
  <c r="L1723" i="66"/>
  <c r="C1762" i="66"/>
  <c r="C1775" i="66"/>
  <c r="L1783" i="66"/>
  <c r="C1826" i="66"/>
  <c r="C1843" i="66"/>
  <c r="C1885" i="66"/>
  <c r="C1898" i="66"/>
  <c r="L1968" i="66"/>
  <c r="C62" i="66"/>
  <c r="L1070" i="66"/>
  <c r="C1103" i="66"/>
  <c r="C1111" i="66"/>
  <c r="L1131" i="66"/>
  <c r="C1148" i="66"/>
  <c r="L1160" i="66"/>
  <c r="L1197" i="66"/>
  <c r="L1205" i="66"/>
  <c r="C1234" i="66"/>
  <c r="L1286" i="66"/>
  <c r="L1290" i="66"/>
  <c r="C1307" i="66"/>
  <c r="L1379" i="66"/>
  <c r="L1411" i="66"/>
  <c r="C1464" i="66"/>
  <c r="L1484" i="66"/>
  <c r="C1517" i="66"/>
  <c r="L1537" i="66"/>
  <c r="L1635" i="66"/>
  <c r="C1652" i="66"/>
  <c r="L1736" i="66"/>
  <c r="L1868" i="66"/>
  <c r="L1919" i="66"/>
  <c r="C1928" i="66"/>
  <c r="L1932" i="66"/>
  <c r="C1964" i="66"/>
  <c r="C6" i="66"/>
  <c r="C7" i="66"/>
  <c r="C39" i="66"/>
  <c r="C94" i="66"/>
  <c r="C8" i="66"/>
  <c r="C40" i="66"/>
  <c r="C63" i="66"/>
  <c r="C95" i="66"/>
  <c r="C127" i="66"/>
  <c r="C159" i="66"/>
  <c r="C191" i="66"/>
  <c r="C223" i="66"/>
  <c r="L416" i="66"/>
  <c r="L1979" i="66"/>
  <c r="L1947" i="66"/>
  <c r="L1749" i="66"/>
  <c r="L1745" i="66"/>
  <c r="L1741" i="66"/>
  <c r="L1793" i="66"/>
  <c r="L1789" i="66"/>
  <c r="L1781" i="66"/>
  <c r="L1990" i="66"/>
  <c r="L1986" i="66"/>
  <c r="L1825" i="66"/>
  <c r="L1821" i="66"/>
  <c r="L1813" i="66"/>
  <c r="L1801" i="66"/>
  <c r="L1728" i="66"/>
  <c r="L1716" i="66"/>
  <c r="L1978" i="66"/>
  <c r="L1873" i="66"/>
  <c r="L1861" i="66"/>
  <c r="L1853" i="66"/>
  <c r="L1845" i="66"/>
  <c r="L1833" i="66"/>
  <c r="L1748" i="66"/>
  <c r="L1675" i="66"/>
  <c r="L1905" i="66"/>
  <c r="L1893" i="66"/>
  <c r="L1885" i="66"/>
  <c r="L1921" i="66"/>
  <c r="L1897" i="66"/>
  <c r="L1792" i="66"/>
  <c r="L1788" i="66"/>
  <c r="L1711" i="66"/>
  <c r="L1985" i="66"/>
  <c r="L1981" i="66"/>
  <c r="L1965" i="66"/>
  <c r="L1961" i="66"/>
  <c r="L1949" i="66"/>
  <c r="L2004" i="66"/>
  <c r="L2000" i="66"/>
  <c r="L1948" i="66"/>
  <c r="L2003" i="66"/>
  <c r="L1999" i="66"/>
  <c r="L1971" i="66"/>
  <c r="L1967" i="66"/>
  <c r="L238" i="66"/>
  <c r="L482" i="66"/>
  <c r="L514" i="66"/>
  <c r="L578" i="66"/>
  <c r="C1017" i="66"/>
  <c r="L1066" i="66"/>
  <c r="C1091" i="66"/>
  <c r="C1099" i="66"/>
  <c r="L1115" i="66"/>
  <c r="C1169" i="66"/>
  <c r="L1209" i="66"/>
  <c r="C1238" i="66"/>
  <c r="C1242" i="66"/>
  <c r="L1274" i="66"/>
  <c r="C1319" i="66"/>
  <c r="L1355" i="66"/>
  <c r="C1460" i="66"/>
  <c r="C1509" i="66"/>
  <c r="C1574" i="66"/>
  <c r="L1590" i="66"/>
  <c r="C1607" i="66"/>
  <c r="L1623" i="66"/>
  <c r="C1648" i="66"/>
  <c r="L1660" i="66"/>
  <c r="C1822" i="66"/>
  <c r="L1847" i="66"/>
  <c r="L1889" i="66"/>
  <c r="C1937" i="66"/>
  <c r="L1941" i="66"/>
  <c r="C1987" i="66"/>
  <c r="L1991" i="66"/>
  <c r="C1996" i="66"/>
  <c r="C64" i="66"/>
  <c r="C96" i="66"/>
  <c r="C128" i="66"/>
  <c r="C160" i="66"/>
  <c r="C192" i="66"/>
  <c r="C224" i="66"/>
  <c r="C288" i="66"/>
  <c r="C1046" i="66"/>
  <c r="C1050" i="66"/>
  <c r="C1083" i="66"/>
  <c r="C1087" i="66"/>
  <c r="C1173" i="66"/>
  <c r="C1177" i="66"/>
  <c r="L1189" i="66"/>
  <c r="L1262" i="66"/>
  <c r="L1270" i="66"/>
  <c r="L1278" i="66"/>
  <c r="C1311" i="66"/>
  <c r="C1315" i="66"/>
  <c r="L1347" i="66"/>
  <c r="L1351" i="66"/>
  <c r="L1367" i="66"/>
  <c r="C1436" i="66"/>
  <c r="C1448" i="66"/>
  <c r="C1452" i="66"/>
  <c r="L1468" i="66"/>
  <c r="L1488" i="66"/>
  <c r="C1505" i="66"/>
  <c r="L1533" i="66"/>
  <c r="C1550" i="66"/>
  <c r="C1554" i="66"/>
  <c r="C1558" i="66"/>
  <c r="C1566" i="66"/>
  <c r="C1570" i="66"/>
  <c r="C1578" i="66"/>
  <c r="L1586" i="66"/>
  <c r="C1611" i="66"/>
  <c r="L1619" i="66"/>
  <c r="L1656" i="66"/>
  <c r="L1677" i="66"/>
  <c r="C1758" i="66"/>
  <c r="L1762" i="66"/>
  <c r="C1767" i="66"/>
  <c r="C1788" i="66"/>
  <c r="L1809" i="66"/>
  <c r="C1818" i="66"/>
  <c r="L1826" i="66"/>
  <c r="C1835" i="66"/>
  <c r="L1864" i="66"/>
  <c r="L1915" i="66"/>
  <c r="L1973" i="66"/>
  <c r="C4" i="66"/>
  <c r="C1009" i="66"/>
  <c r="C1042" i="66"/>
  <c r="C1079" i="66"/>
  <c r="C1124" i="66"/>
  <c r="C1136" i="66"/>
  <c r="L1148" i="66"/>
  <c r="L1185" i="66"/>
  <c r="C1202" i="66"/>
  <c r="C1214" i="66"/>
  <c r="L1250" i="66"/>
  <c r="L1282" i="66"/>
  <c r="C1299" i="66"/>
  <c r="C1428" i="66"/>
  <c r="C1440" i="66"/>
  <c r="L1464" i="66"/>
  <c r="L1476" i="66"/>
  <c r="C1497" i="66"/>
  <c r="L1525" i="66"/>
  <c r="C1542" i="66"/>
  <c r="L1582" i="66"/>
  <c r="C1595" i="66"/>
  <c r="C1599" i="66"/>
  <c r="L1615" i="66"/>
  <c r="L1652" i="66"/>
  <c r="C1665" i="66"/>
  <c r="C1669" i="66"/>
  <c r="L1673" i="66"/>
  <c r="L1694" i="66"/>
  <c r="C1703" i="66"/>
  <c r="C1724" i="66"/>
  <c r="L1805" i="66"/>
  <c r="C1831" i="66"/>
  <c r="C66" i="66"/>
  <c r="C98" i="66"/>
  <c r="C130" i="66"/>
  <c r="C162" i="66"/>
  <c r="C194" i="66"/>
  <c r="C226" i="66"/>
  <c r="C1038" i="66"/>
  <c r="C1071" i="66"/>
  <c r="C1075" i="66"/>
  <c r="C1161" i="66"/>
  <c r="C1165" i="66"/>
  <c r="C1206" i="66"/>
  <c r="C1218" i="66"/>
  <c r="C1222" i="66"/>
  <c r="L1234" i="66"/>
  <c r="L1242" i="66"/>
  <c r="L1254" i="66"/>
  <c r="C1287" i="66"/>
  <c r="L1307" i="66"/>
  <c r="L1323" i="66"/>
  <c r="L1335" i="66"/>
  <c r="C1372" i="66"/>
  <c r="C1384" i="66"/>
  <c r="C1408" i="66"/>
  <c r="C1416" i="66"/>
  <c r="C1432" i="66"/>
  <c r="L1460" i="66"/>
  <c r="L1509" i="66"/>
  <c r="L1513" i="66"/>
  <c r="L1517" i="66"/>
  <c r="C1546" i="66"/>
  <c r="L1562" i="66"/>
  <c r="L1574" i="66"/>
  <c r="C1603" i="66"/>
  <c r="L1607" i="66"/>
  <c r="C1632" i="66"/>
  <c r="L1648" i="66"/>
  <c r="C1754" i="66"/>
  <c r="L1771" i="66"/>
  <c r="C1784" i="66"/>
  <c r="C1814" i="66"/>
  <c r="L1822" i="66"/>
  <c r="C1852" i="66"/>
  <c r="L1860" i="66"/>
  <c r="C1903" i="66"/>
  <c r="L1911" i="66"/>
  <c r="L1928" i="66"/>
  <c r="C1933" i="66"/>
  <c r="L1937" i="66"/>
  <c r="C1951" i="66"/>
  <c r="L1987" i="66"/>
  <c r="C12" i="66"/>
  <c r="C44" i="66"/>
  <c r="C67" i="66"/>
  <c r="C99" i="66"/>
  <c r="C131" i="66"/>
  <c r="C163" i="66"/>
  <c r="C195" i="66"/>
  <c r="C227" i="66"/>
  <c r="C1034" i="66"/>
  <c r="C1067" i="66"/>
  <c r="C1116" i="66"/>
  <c r="L1173" i="66"/>
  <c r="L1177" i="66"/>
  <c r="C1194" i="66"/>
  <c r="C1210" i="66"/>
  <c r="C1275" i="66"/>
  <c r="L1315" i="66"/>
  <c r="C1376" i="66"/>
  <c r="C1400" i="66"/>
  <c r="C1481" i="66"/>
  <c r="L1521" i="66"/>
  <c r="L1554" i="66"/>
  <c r="L1558" i="66"/>
  <c r="L1566" i="66"/>
  <c r="L1578" i="66"/>
  <c r="C1591" i="66"/>
  <c r="L1611" i="66"/>
  <c r="L1644" i="66"/>
  <c r="C1661" i="66"/>
  <c r="C1682" i="66"/>
  <c r="L1758" i="66"/>
  <c r="L1877" i="66"/>
  <c r="C1983" i="66"/>
  <c r="C13" i="66"/>
  <c r="C45" i="66"/>
  <c r="C68" i="66"/>
  <c r="C100" i="66"/>
  <c r="C132" i="66"/>
  <c r="C164" i="66"/>
  <c r="C196" i="66"/>
  <c r="C228" i="66"/>
  <c r="C1005" i="66"/>
  <c r="C1022" i="66"/>
  <c r="C1026" i="66"/>
  <c r="C1030" i="66"/>
  <c r="C1059" i="66"/>
  <c r="C1120" i="66"/>
  <c r="C1128" i="66"/>
  <c r="L1230" i="66"/>
  <c r="C1263" i="66"/>
  <c r="C1267" i="66"/>
  <c r="C1271" i="66"/>
  <c r="C1279" i="66"/>
  <c r="L1311" i="66"/>
  <c r="C1340" i="66"/>
  <c r="C1352" i="66"/>
  <c r="C1356" i="66"/>
  <c r="C1364" i="66"/>
  <c r="C1368" i="66"/>
  <c r="C1392" i="66"/>
  <c r="C1424" i="66"/>
  <c r="L1436" i="66"/>
  <c r="L1448" i="66"/>
  <c r="C1489" i="66"/>
  <c r="L1497" i="66"/>
  <c r="L1505" i="66"/>
  <c r="C1530" i="66"/>
  <c r="L1542" i="66"/>
  <c r="L1550" i="66"/>
  <c r="L1570" i="66"/>
  <c r="C1587" i="66"/>
  <c r="L1599" i="66"/>
  <c r="C1620" i="66"/>
  <c r="C1624" i="66"/>
  <c r="L1640" i="66"/>
  <c r="C1657" i="66"/>
  <c r="L1669" i="66"/>
  <c r="C1678" i="66"/>
  <c r="L1686" i="66"/>
  <c r="L1707" i="66"/>
  <c r="L1724" i="66"/>
  <c r="C1750" i="66"/>
  <c r="C1763" i="66"/>
  <c r="L1767" i="66"/>
  <c r="C1780" i="66"/>
  <c r="L1797" i="66"/>
  <c r="C1827" i="66"/>
  <c r="L1835" i="66"/>
  <c r="C1848" i="66"/>
  <c r="C1886" i="66"/>
  <c r="C1899" i="66"/>
  <c r="L1924" i="66"/>
  <c r="C1974" i="66"/>
  <c r="C14" i="66"/>
  <c r="C69" i="66"/>
  <c r="C101" i="66"/>
  <c r="C133" i="66"/>
  <c r="C197" i="66"/>
  <c r="C229" i="66"/>
  <c r="C1104" i="66"/>
  <c r="C1149" i="66"/>
  <c r="C1153" i="66"/>
  <c r="C1182" i="66"/>
  <c r="C1186" i="66"/>
  <c r="C1190" i="66"/>
  <c r="L1202" i="66"/>
  <c r="L1214" i="66"/>
  <c r="L1218" i="66"/>
  <c r="L1226" i="66"/>
  <c r="C1247" i="66"/>
  <c r="C1251" i="66"/>
  <c r="C1259" i="66"/>
  <c r="C1283" i="66"/>
  <c r="L1299" i="66"/>
  <c r="L1303" i="66"/>
  <c r="C1344" i="66"/>
  <c r="C1348" i="66"/>
  <c r="L1388" i="66"/>
  <c r="L1404" i="66"/>
  <c r="L1420" i="66"/>
  <c r="L1428" i="66"/>
  <c r="L1432" i="66"/>
  <c r="L1440" i="66"/>
  <c r="L1444" i="66"/>
  <c r="L1456" i="66"/>
  <c r="C1465" i="66"/>
  <c r="C1469" i="66"/>
  <c r="C1473" i="66"/>
  <c r="C1477" i="66"/>
  <c r="L1501" i="66"/>
  <c r="C1534" i="66"/>
  <c r="L1546" i="66"/>
  <c r="C1583" i="66"/>
  <c r="L1595" i="66"/>
  <c r="L1603" i="66"/>
  <c r="C1653" i="66"/>
  <c r="L1665" i="66"/>
  <c r="C1695" i="66"/>
  <c r="C1699" i="66"/>
  <c r="L1703" i="66"/>
  <c r="L1754" i="66"/>
  <c r="L1814" i="66"/>
  <c r="L1831" i="66"/>
  <c r="L1869" i="66"/>
  <c r="L1907" i="66"/>
  <c r="C1916" i="66"/>
  <c r="L1933" i="66"/>
  <c r="C134" i="66"/>
  <c r="C1018" i="66"/>
  <c r="L1067" i="66"/>
  <c r="C1092" i="66"/>
  <c r="L1116" i="66"/>
  <c r="L1132" i="66"/>
  <c r="L1198" i="66"/>
  <c r="L1210" i="66"/>
  <c r="C1243" i="66"/>
  <c r="C1255" i="66"/>
  <c r="L1291" i="66"/>
  <c r="C1324" i="66"/>
  <c r="C1336" i="66"/>
  <c r="L1380" i="66"/>
  <c r="L1400" i="66"/>
  <c r="L1412" i="66"/>
  <c r="C1461" i="66"/>
  <c r="L1481" i="66"/>
  <c r="C1510" i="66"/>
  <c r="L1591" i="66"/>
  <c r="C1608" i="66"/>
  <c r="L1636" i="66"/>
  <c r="L1661" i="66"/>
  <c r="L1682" i="66"/>
  <c r="C1712" i="66"/>
  <c r="C1746" i="66"/>
  <c r="C1802" i="66"/>
  <c r="C1823" i="66"/>
  <c r="C1929" i="66"/>
  <c r="C1988" i="66"/>
  <c r="C46" i="66"/>
  <c r="C165" i="66"/>
  <c r="C15" i="66"/>
  <c r="C47" i="66"/>
  <c r="C70" i="66"/>
  <c r="C102" i="66"/>
  <c r="C166" i="66"/>
  <c r="C198" i="66"/>
  <c r="C230" i="66"/>
  <c r="C16" i="66"/>
  <c r="C48" i="66"/>
  <c r="C71" i="66"/>
  <c r="C103" i="66"/>
  <c r="C135" i="66"/>
  <c r="C167" i="66"/>
  <c r="C199" i="66"/>
  <c r="C231" i="66"/>
  <c r="L230" i="66"/>
  <c r="L1005" i="66"/>
  <c r="L1026" i="66"/>
  <c r="C1051" i="66"/>
  <c r="L1059" i="66"/>
  <c r="C1084" i="66"/>
  <c r="L1120" i="66"/>
  <c r="L1128" i="66"/>
  <c r="C1170" i="66"/>
  <c r="C1174" i="66"/>
  <c r="C1178" i="66"/>
  <c r="C1239" i="66"/>
  <c r="L1263" i="66"/>
  <c r="C1320" i="66"/>
  <c r="L1356" i="66"/>
  <c r="L1364" i="66"/>
  <c r="L1368" i="66"/>
  <c r="L1392" i="66"/>
  <c r="L1424" i="66"/>
  <c r="C1453" i="66"/>
  <c r="L1489" i="66"/>
  <c r="C1522" i="66"/>
  <c r="L1530" i="66"/>
  <c r="C1555" i="66"/>
  <c r="C1567" i="66"/>
  <c r="C1612" i="66"/>
  <c r="L1620" i="66"/>
  <c r="L1624" i="66"/>
  <c r="C1645" i="66"/>
  <c r="L1657" i="66"/>
  <c r="L1678" i="66"/>
  <c r="C1691" i="66"/>
  <c r="L1750" i="66"/>
  <c r="C1759" i="66"/>
  <c r="L1763" i="66"/>
  <c r="L1810" i="66"/>
  <c r="C1819" i="66"/>
  <c r="L1827" i="66"/>
  <c r="L1848" i="66"/>
  <c r="L1865" i="66"/>
  <c r="L1538" i="66"/>
  <c r="C1563" i="66"/>
  <c r="C1575" i="66"/>
  <c r="C1640" i="66"/>
  <c r="C1644" i="66"/>
  <c r="L1668" i="66"/>
  <c r="C1697" i="66"/>
  <c r="L1721" i="66"/>
  <c r="C1774" i="66"/>
  <c r="C1778" i="66"/>
  <c r="L1818" i="66"/>
  <c r="L1858" i="66"/>
  <c r="C1883" i="66"/>
  <c r="C1895" i="66"/>
  <c r="C1907" i="66"/>
  <c r="C1911" i="66"/>
  <c r="L1951" i="66"/>
  <c r="L1963" i="66"/>
  <c r="L1975" i="66"/>
  <c r="L1983" i="66"/>
  <c r="L1995" i="66"/>
  <c r="L1955" i="66"/>
  <c r="C1984" i="66"/>
  <c r="C1960" i="66"/>
  <c r="C1992" i="66"/>
  <c r="L1960" i="66"/>
  <c r="L1964" i="66"/>
  <c r="L1976" i="66"/>
  <c r="L1992" i="66"/>
  <c r="L1996" i="66"/>
  <c r="L1944" i="66"/>
  <c r="L1988" i="66"/>
  <c r="L1956" i="66"/>
  <c r="C1949" i="66"/>
  <c r="C1961" i="66"/>
  <c r="C1965" i="66"/>
  <c r="C1977" i="66"/>
  <c r="C1981" i="66"/>
  <c r="C1985" i="66"/>
  <c r="C1997" i="66"/>
  <c r="C1945" i="66"/>
  <c r="C1953" i="66"/>
  <c r="C1973" i="66"/>
  <c r="C1989" i="66"/>
  <c r="C1941" i="66"/>
  <c r="C1957" i="66"/>
  <c r="L1977" i="66"/>
  <c r="L1945" i="66"/>
  <c r="L1993" i="66"/>
  <c r="L1969" i="66"/>
  <c r="L2001" i="66"/>
  <c r="L1654" i="66"/>
  <c r="C1671" i="66"/>
  <c r="C1683" i="66"/>
  <c r="L1719" i="66"/>
  <c r="L1731" i="66"/>
  <c r="L1796" i="66"/>
  <c r="L1804" i="66"/>
  <c r="L1808" i="66"/>
  <c r="C1865" i="66"/>
  <c r="C1869" i="66"/>
  <c r="C1877" i="66"/>
  <c r="C1881" i="66"/>
  <c r="C1889" i="66"/>
  <c r="L1913" i="66"/>
  <c r="C1752" i="66"/>
  <c r="L1780" i="66"/>
  <c r="L1784" i="66"/>
  <c r="C1833" i="66"/>
  <c r="C1845" i="66"/>
  <c r="C1849" i="66"/>
  <c r="C1853" i="66"/>
  <c r="C1861" i="66"/>
  <c r="C1873" i="66"/>
  <c r="C1978" i="66"/>
  <c r="L1695" i="66"/>
  <c r="C1736" i="66"/>
  <c r="C1740" i="66"/>
  <c r="L1772" i="66"/>
  <c r="L1776" i="66"/>
  <c r="C1829" i="66"/>
  <c r="C1837" i="66"/>
  <c r="C1841" i="66"/>
  <c r="C1857" i="66"/>
  <c r="C1946" i="66"/>
  <c r="C1966" i="66"/>
  <c r="C1998" i="66"/>
  <c r="L1699" i="66"/>
  <c r="C1716" i="66"/>
  <c r="L1764" i="66"/>
  <c r="C1801" i="66"/>
  <c r="C1813" i="66"/>
  <c r="C1817" i="66"/>
  <c r="C1821" i="66"/>
  <c r="C1825" i="66"/>
  <c r="L1881" i="66"/>
  <c r="C1934" i="66"/>
  <c r="C1970" i="66"/>
  <c r="C1990" i="66"/>
  <c r="C2002" i="66"/>
  <c r="L1687" i="66"/>
  <c r="C1720" i="66"/>
  <c r="L1752" i="66"/>
  <c r="C1797" i="66"/>
  <c r="C1805" i="66"/>
  <c r="C1809" i="66"/>
  <c r="L1849" i="66"/>
  <c r="C1914" i="66"/>
  <c r="C1926" i="66"/>
  <c r="C1938" i="66"/>
  <c r="C1958" i="66"/>
  <c r="C1704" i="66"/>
  <c r="L1740" i="66"/>
  <c r="L1744" i="66"/>
  <c r="C1781" i="66"/>
  <c r="C1785" i="66"/>
  <c r="C1789" i="66"/>
  <c r="C1793" i="66"/>
  <c r="L1946" i="66"/>
  <c r="L1966" i="66"/>
  <c r="L1998" i="66"/>
  <c r="L1452" i="66"/>
  <c r="C1485" i="66"/>
  <c r="C1493" i="66"/>
  <c r="C1521" i="66"/>
  <c r="L1529" i="66"/>
  <c r="C1562" i="66"/>
  <c r="C1582" i="66"/>
  <c r="C1586" i="66"/>
  <c r="L1606" i="66"/>
  <c r="L1618" i="66"/>
  <c r="C1639" i="66"/>
  <c r="L1667" i="66"/>
  <c r="C1696" i="66"/>
  <c r="C1708" i="66"/>
  <c r="C1769" i="66"/>
  <c r="C1773" i="66"/>
  <c r="C1777" i="66"/>
  <c r="L1817" i="66"/>
  <c r="C1902" i="66"/>
  <c r="L1934" i="66"/>
  <c r="L1950" i="66"/>
  <c r="L1962" i="66"/>
  <c r="L1970" i="66"/>
  <c r="L1982" i="66"/>
  <c r="L1994" i="66"/>
  <c r="L2002" i="66"/>
  <c r="L1720" i="66"/>
  <c r="C1765" i="66"/>
  <c r="C1882" i="66"/>
  <c r="C1894" i="66"/>
  <c r="C1906" i="66"/>
  <c r="L1914" i="66"/>
  <c r="L1926" i="66"/>
  <c r="L1930" i="66"/>
  <c r="L1938" i="66"/>
  <c r="L1958" i="66"/>
  <c r="L1974" i="66"/>
  <c r="L1655" i="66"/>
  <c r="C1672" i="66"/>
  <c r="C1684" i="66"/>
  <c r="C1688" i="66"/>
  <c r="L1732" i="66"/>
  <c r="C1753" i="66"/>
  <c r="C1757" i="66"/>
  <c r="C1761" i="66"/>
  <c r="L1785" i="66"/>
  <c r="C1870" i="66"/>
  <c r="L1918" i="66"/>
  <c r="L1942" i="66"/>
  <c r="C1741" i="66"/>
  <c r="C1745" i="66"/>
  <c r="C1749" i="66"/>
  <c r="L1769" i="66"/>
  <c r="C1862" i="66"/>
  <c r="C1874" i="66"/>
  <c r="L1898" i="66"/>
  <c r="L1902" i="66"/>
  <c r="L1922" i="66"/>
  <c r="C1947" i="66"/>
  <c r="C1979" i="66"/>
  <c r="C1737" i="66"/>
  <c r="C1830" i="66"/>
  <c r="C1838" i="66"/>
  <c r="C1842" i="66"/>
  <c r="L1882" i="66"/>
  <c r="L1894" i="66"/>
  <c r="L1906" i="66"/>
  <c r="L1910" i="66"/>
  <c r="C1971" i="66"/>
  <c r="C2003" i="66"/>
  <c r="C1721" i="66"/>
  <c r="C1729" i="66"/>
  <c r="L1753" i="66"/>
  <c r="L1870" i="66"/>
  <c r="L1886" i="66"/>
  <c r="C1915" i="66"/>
  <c r="C1927" i="66"/>
  <c r="C1939" i="66"/>
  <c r="C1959" i="66"/>
  <c r="C1975" i="66"/>
  <c r="C1991" i="66"/>
  <c r="C1656" i="66"/>
  <c r="L1676" i="66"/>
  <c r="L1680" i="66"/>
  <c r="C1725" i="66"/>
  <c r="C1733" i="66"/>
  <c r="C1798" i="66"/>
  <c r="C1806" i="66"/>
  <c r="C1810" i="66"/>
  <c r="L1850" i="66"/>
  <c r="L1862" i="66"/>
  <c r="L1866" i="66"/>
  <c r="L1874" i="66"/>
  <c r="L1878" i="66"/>
  <c r="L1890" i="66"/>
  <c r="C1943" i="66"/>
  <c r="C1709" i="66"/>
  <c r="C1713" i="66"/>
  <c r="L1737" i="66"/>
  <c r="L1830" i="66"/>
  <c r="L1834" i="66"/>
  <c r="L1838" i="66"/>
  <c r="L1842" i="66"/>
  <c r="L1846" i="66"/>
  <c r="L1854" i="66"/>
  <c r="C1923" i="66"/>
  <c r="C518" i="66"/>
  <c r="C36" i="66"/>
  <c r="C91" i="66"/>
  <c r="C123" i="66"/>
  <c r="C155" i="66"/>
  <c r="C187" i="66"/>
  <c r="C219" i="66"/>
  <c r="C251" i="66"/>
  <c r="L655" i="66"/>
  <c r="L663" i="66"/>
  <c r="L679" i="66"/>
  <c r="L695" i="66"/>
  <c r="L727" i="66"/>
  <c r="L743" i="66"/>
  <c r="L983" i="66"/>
  <c r="C92" i="66"/>
  <c r="C124" i="66"/>
  <c r="C156" i="66"/>
  <c r="C188" i="66"/>
  <c r="C220" i="66"/>
  <c r="C252" i="66"/>
  <c r="L19" i="66"/>
  <c r="L27" i="66"/>
  <c r="L217" i="66"/>
  <c r="C93" i="66"/>
  <c r="C125" i="66"/>
  <c r="C157" i="66"/>
  <c r="C189" i="66"/>
  <c r="C221" i="66"/>
  <c r="C253" i="66"/>
  <c r="L35" i="66"/>
  <c r="L59" i="66"/>
  <c r="L344" i="66"/>
  <c r="L352" i="66"/>
  <c r="L384" i="66"/>
  <c r="C126" i="66"/>
  <c r="C158" i="66"/>
  <c r="C190" i="66"/>
  <c r="C222" i="66"/>
  <c r="C254" i="66"/>
  <c r="L281" i="66"/>
  <c r="L289" i="66"/>
  <c r="L297" i="66"/>
  <c r="L305" i="66"/>
  <c r="L480" i="66"/>
  <c r="L504" i="66"/>
  <c r="L536" i="66"/>
  <c r="L552" i="66"/>
  <c r="L560" i="66"/>
  <c r="L576" i="66"/>
  <c r="L592" i="66"/>
  <c r="L608" i="66"/>
  <c r="L99" i="66"/>
  <c r="L123" i="66"/>
  <c r="L321" i="66"/>
  <c r="L672" i="66"/>
  <c r="L712" i="66"/>
  <c r="L728" i="66"/>
  <c r="L736" i="66"/>
  <c r="L752" i="66"/>
  <c r="L876" i="66"/>
  <c r="L218" i="66"/>
  <c r="L226" i="66"/>
  <c r="L329" i="66"/>
  <c r="C10" i="66"/>
  <c r="C42" i="66"/>
  <c r="C65" i="66"/>
  <c r="C97" i="66"/>
  <c r="C129" i="66"/>
  <c r="C161" i="66"/>
  <c r="C193" i="66"/>
  <c r="C225" i="66"/>
  <c r="L36" i="66"/>
  <c r="L44" i="66"/>
  <c r="L266" i="66"/>
  <c r="L393" i="66"/>
  <c r="L409" i="66"/>
  <c r="C84" i="66"/>
  <c r="C116" i="66"/>
  <c r="C148" i="66"/>
  <c r="C180" i="66"/>
  <c r="C212" i="66"/>
  <c r="C244" i="66"/>
  <c r="L9" i="66"/>
  <c r="L25" i="66"/>
  <c r="L136" i="66"/>
  <c r="L144" i="66"/>
  <c r="C30" i="66"/>
  <c r="C85" i="66"/>
  <c r="C117" i="66"/>
  <c r="C149" i="66"/>
  <c r="C181" i="66"/>
  <c r="C213" i="66"/>
  <c r="C245" i="66"/>
  <c r="L41" i="66"/>
  <c r="L49" i="66"/>
  <c r="L57" i="66"/>
  <c r="L152" i="66"/>
  <c r="L160" i="66"/>
  <c r="L168" i="66"/>
  <c r="C86" i="66"/>
  <c r="C118" i="66"/>
  <c r="C150" i="66"/>
  <c r="C182" i="66"/>
  <c r="C214" i="66"/>
  <c r="C246" i="66"/>
  <c r="C630" i="66"/>
  <c r="L65" i="66"/>
  <c r="L311" i="66"/>
  <c r="L526" i="66"/>
  <c r="L534" i="66"/>
  <c r="L566" i="66"/>
  <c r="C343" i="66"/>
  <c r="C375" i="66"/>
  <c r="C407" i="66"/>
  <c r="C439" i="66"/>
  <c r="C471" i="66"/>
  <c r="C503" i="66"/>
  <c r="C535" i="66"/>
  <c r="C567" i="66"/>
  <c r="C599" i="66"/>
  <c r="C631" i="66"/>
  <c r="C663" i="66"/>
  <c r="C695" i="66"/>
  <c r="C727" i="66"/>
  <c r="C759" i="66"/>
  <c r="C791" i="66"/>
  <c r="C823" i="66"/>
  <c r="C855" i="66"/>
  <c r="C887" i="66"/>
  <c r="C919" i="66"/>
  <c r="C951" i="66"/>
  <c r="C983" i="66"/>
  <c r="L73" i="66"/>
  <c r="L81" i="66"/>
  <c r="L97" i="66"/>
  <c r="L113" i="66"/>
  <c r="L121" i="66"/>
  <c r="C88" i="66"/>
  <c r="C120" i="66"/>
  <c r="C152" i="66"/>
  <c r="C184" i="66"/>
  <c r="C216" i="66"/>
  <c r="C248" i="66"/>
  <c r="C568" i="66"/>
  <c r="L18" i="66"/>
  <c r="L26" i="66"/>
  <c r="L129" i="66"/>
  <c r="L137" i="66"/>
  <c r="L145" i="66"/>
  <c r="C34" i="66"/>
  <c r="C89" i="66"/>
  <c r="C121" i="66"/>
  <c r="C153" i="66"/>
  <c r="C185" i="66"/>
  <c r="C217" i="66"/>
  <c r="C249" i="66"/>
  <c r="L34" i="66"/>
  <c r="L42" i="66"/>
  <c r="L50" i="66"/>
  <c r="L58" i="66"/>
  <c r="L153" i="66"/>
  <c r="C90" i="66"/>
  <c r="C122" i="66"/>
  <c r="C154" i="66"/>
  <c r="C186" i="66"/>
  <c r="C218" i="66"/>
  <c r="C250" i="66"/>
  <c r="L431" i="66"/>
  <c r="L439" i="66"/>
  <c r="L471" i="66"/>
  <c r="L511" i="66"/>
  <c r="L551" i="66"/>
  <c r="L567" i="66"/>
  <c r="L583" i="66"/>
  <c r="L599" i="66"/>
  <c r="L615" i="66"/>
  <c r="L631" i="66"/>
  <c r="C744" i="66"/>
  <c r="C278" i="66"/>
  <c r="C310" i="66"/>
  <c r="C342" i="66"/>
  <c r="C374" i="66"/>
  <c r="C406" i="66"/>
  <c r="C438" i="66"/>
  <c r="C470" i="66"/>
  <c r="C502" i="66"/>
  <c r="C534" i="66"/>
  <c r="C566" i="66"/>
  <c r="C598" i="66"/>
  <c r="C662" i="66"/>
  <c r="C694" i="66"/>
  <c r="C726" i="66"/>
  <c r="C758" i="66"/>
  <c r="C790" i="66"/>
  <c r="C822" i="66"/>
  <c r="C854" i="66"/>
  <c r="C886" i="66"/>
  <c r="C918" i="66"/>
  <c r="C950" i="66"/>
  <c r="C982" i="66"/>
  <c r="L265" i="66"/>
  <c r="L320" i="66"/>
  <c r="C280" i="66"/>
  <c r="C376" i="66"/>
  <c r="C440" i="66"/>
  <c r="C536" i="66"/>
  <c r="C632" i="66"/>
  <c r="C728" i="66"/>
  <c r="C824" i="66"/>
  <c r="C920" i="66"/>
  <c r="C312" i="66"/>
  <c r="C344" i="66"/>
  <c r="C408" i="66"/>
  <c r="C472" i="66"/>
  <c r="C504" i="66"/>
  <c r="C600" i="66"/>
  <c r="C664" i="66"/>
  <c r="C696" i="66"/>
  <c r="C760" i="66"/>
  <c r="C792" i="66"/>
  <c r="C856" i="66"/>
  <c r="C888" i="66"/>
  <c r="C952" i="66"/>
  <c r="C984" i="66"/>
  <c r="C281" i="66"/>
  <c r="C313" i="66"/>
  <c r="C345" i="66"/>
  <c r="C377" i="66"/>
  <c r="C409" i="66"/>
  <c r="C441" i="66"/>
  <c r="C473" i="66"/>
  <c r="C505" i="66"/>
  <c r="C537" i="66"/>
  <c r="C569" i="66"/>
  <c r="C601" i="66"/>
  <c r="C633" i="66"/>
  <c r="C665" i="66"/>
  <c r="C697" i="66"/>
  <c r="C729" i="66"/>
  <c r="C761" i="66"/>
  <c r="C825" i="66"/>
  <c r="C857" i="66"/>
  <c r="C889" i="66"/>
  <c r="C921" i="66"/>
  <c r="C953" i="66"/>
  <c r="C985" i="66"/>
  <c r="L670" i="66"/>
  <c r="L734" i="66"/>
  <c r="L798" i="66"/>
  <c r="L830" i="66"/>
  <c r="L862" i="66"/>
  <c r="L878" i="66"/>
  <c r="L886" i="66"/>
  <c r="L894" i="66"/>
  <c r="L926" i="66"/>
  <c r="L950" i="66"/>
  <c r="L958" i="66"/>
  <c r="L974" i="66"/>
  <c r="C282" i="66"/>
  <c r="C314" i="66"/>
  <c r="C346" i="66"/>
  <c r="C378" i="66"/>
  <c r="C410" i="66"/>
  <c r="C442" i="66"/>
  <c r="C474" i="66"/>
  <c r="C506" i="66"/>
  <c r="C538" i="66"/>
  <c r="C570" i="66"/>
  <c r="C602" i="66"/>
  <c r="C634" i="66"/>
  <c r="C666" i="66"/>
  <c r="C698" i="66"/>
  <c r="C730" i="66"/>
  <c r="C762" i="66"/>
  <c r="C794" i="66"/>
  <c r="C826" i="66"/>
  <c r="C858" i="66"/>
  <c r="C890" i="66"/>
  <c r="C922" i="66"/>
  <c r="C954" i="66"/>
  <c r="C986" i="66"/>
  <c r="C692" i="66"/>
  <c r="C283" i="66"/>
  <c r="C315" i="66"/>
  <c r="C347" i="66"/>
  <c r="C379" i="66"/>
  <c r="C411" i="66"/>
  <c r="C443" i="66"/>
  <c r="C475" i="66"/>
  <c r="C754" i="66"/>
  <c r="C284" i="66"/>
  <c r="C316" i="66"/>
  <c r="C348" i="66"/>
  <c r="C380" i="66"/>
  <c r="C412" i="66"/>
  <c r="C444" i="66"/>
  <c r="C476" i="66"/>
  <c r="C793" i="66"/>
  <c r="L791" i="66"/>
  <c r="L823" i="66"/>
  <c r="L855" i="66"/>
  <c r="L871" i="66"/>
  <c r="L887" i="66"/>
  <c r="L919" i="66"/>
  <c r="L935" i="66"/>
  <c r="L943" i="66"/>
  <c r="L951" i="66"/>
  <c r="C286" i="66"/>
  <c r="C318" i="66"/>
  <c r="C350" i="66"/>
  <c r="C382" i="66"/>
  <c r="C414" i="66"/>
  <c r="C446" i="66"/>
  <c r="C478" i="66"/>
  <c r="C510" i="66"/>
  <c r="C917" i="66"/>
  <c r="C979" i="66"/>
  <c r="C256" i="66"/>
  <c r="L792" i="66"/>
  <c r="L800" i="66"/>
  <c r="L816" i="66"/>
  <c r="L824" i="66"/>
  <c r="L832" i="66"/>
  <c r="L848" i="66"/>
  <c r="L864" i="66"/>
  <c r="L880" i="66"/>
  <c r="L888" i="66"/>
  <c r="L896" i="66"/>
  <c r="L912" i="66"/>
  <c r="L920" i="66"/>
  <c r="L928" i="66"/>
  <c r="L944" i="66"/>
  <c r="L952" i="66"/>
  <c r="L960" i="66"/>
  <c r="C258" i="66"/>
  <c r="C290" i="66"/>
  <c r="C322" i="66"/>
  <c r="C354" i="66"/>
  <c r="C386" i="66"/>
  <c r="C418" i="66"/>
  <c r="C450" i="66"/>
  <c r="C482" i="66"/>
  <c r="C514" i="66"/>
  <c r="C546" i="66"/>
  <c r="C578" i="66"/>
  <c r="C610" i="66"/>
  <c r="C642" i="66"/>
  <c r="C674" i="66"/>
  <c r="C706" i="66"/>
  <c r="C738" i="66"/>
  <c r="C770" i="66"/>
  <c r="C802" i="66"/>
  <c r="C834" i="66"/>
  <c r="C866" i="66"/>
  <c r="C898" i="66"/>
  <c r="C930" i="66"/>
  <c r="C962" i="66"/>
  <c r="C994" i="66"/>
  <c r="L976" i="66"/>
  <c r="C259" i="66"/>
  <c r="C291" i="66"/>
  <c r="C323" i="66"/>
  <c r="C355" i="66"/>
  <c r="C387" i="66"/>
  <c r="C419" i="66"/>
  <c r="C451" i="66"/>
  <c r="C483" i="66"/>
  <c r="C515" i="66"/>
  <c r="C547" i="66"/>
  <c r="C579" i="66"/>
  <c r="C611" i="66"/>
  <c r="C643" i="66"/>
  <c r="C675" i="66"/>
  <c r="C707" i="66"/>
  <c r="C739" i="66"/>
  <c r="C771" i="66"/>
  <c r="C803" i="66"/>
  <c r="C835" i="66"/>
  <c r="C867" i="66"/>
  <c r="C899" i="66"/>
  <c r="C931" i="66"/>
  <c r="C963" i="66"/>
  <c r="C995" i="66"/>
  <c r="L992" i="66"/>
  <c r="L1000" i="66"/>
  <c r="C260" i="66"/>
  <c r="C292" i="66"/>
  <c r="C324" i="66"/>
  <c r="C356" i="66"/>
  <c r="C388" i="66"/>
  <c r="C420" i="66"/>
  <c r="C452" i="66"/>
  <c r="C484" i="66"/>
  <c r="C516" i="66"/>
  <c r="C548" i="66"/>
  <c r="C580" i="66"/>
  <c r="C612" i="66"/>
  <c r="C644" i="66"/>
  <c r="C676" i="66"/>
  <c r="C708" i="66"/>
  <c r="C740" i="66"/>
  <c r="C772" i="66"/>
  <c r="C804" i="66"/>
  <c r="C836" i="66"/>
  <c r="C868" i="66"/>
  <c r="C900" i="66"/>
  <c r="C932" i="66"/>
  <c r="C964" i="66"/>
  <c r="C996" i="66"/>
  <c r="C357" i="66"/>
  <c r="C389" i="66"/>
  <c r="C485" i="66"/>
  <c r="C581" i="66"/>
  <c r="C645" i="66"/>
  <c r="C709" i="66"/>
  <c r="C773" i="66"/>
  <c r="C805" i="66"/>
  <c r="C869" i="66"/>
  <c r="C933" i="66"/>
  <c r="C997" i="66"/>
  <c r="L761" i="66"/>
  <c r="L769" i="66"/>
  <c r="L785" i="66"/>
  <c r="L793" i="66"/>
  <c r="L841" i="66"/>
  <c r="L857" i="66"/>
  <c r="L881" i="66"/>
  <c r="L905" i="66"/>
  <c r="L913" i="66"/>
  <c r="L921" i="66"/>
  <c r="L945" i="66"/>
  <c r="C262" i="66"/>
  <c r="C358" i="66"/>
  <c r="C390" i="66"/>
  <c r="C486" i="66"/>
  <c r="C582" i="66"/>
  <c r="C646" i="66"/>
  <c r="C710" i="66"/>
  <c r="C806" i="66"/>
  <c r="C870" i="66"/>
  <c r="C934" i="66"/>
  <c r="C998" i="66"/>
  <c r="C263" i="66"/>
  <c r="C359" i="66"/>
  <c r="C391" i="66"/>
  <c r="C487" i="66"/>
  <c r="C519" i="66"/>
  <c r="C583" i="66"/>
  <c r="C647" i="66"/>
  <c r="C711" i="66"/>
  <c r="C743" i="66"/>
  <c r="C807" i="66"/>
  <c r="C871" i="66"/>
  <c r="C935" i="66"/>
  <c r="L985" i="66"/>
  <c r="C936" i="66"/>
  <c r="C265" i="66"/>
  <c r="C297" i="66"/>
  <c r="C393" i="66"/>
  <c r="C425" i="66"/>
  <c r="C521" i="66"/>
  <c r="C585" i="66"/>
  <c r="C649" i="66"/>
  <c r="C681" i="66"/>
  <c r="C745" i="66"/>
  <c r="C809" i="66"/>
  <c r="C873" i="66"/>
  <c r="C969" i="66"/>
  <c r="L12" i="66"/>
  <c r="L20" i="66"/>
  <c r="L43" i="66"/>
  <c r="L51" i="66"/>
  <c r="L82" i="66"/>
  <c r="L215" i="66"/>
  <c r="L254" i="66"/>
  <c r="L658" i="66"/>
  <c r="L690" i="66"/>
  <c r="L698" i="66"/>
  <c r="L850" i="66"/>
  <c r="L914" i="66"/>
  <c r="L962" i="66"/>
  <c r="C266" i="66"/>
  <c r="C298" i="66"/>
  <c r="C394" i="66"/>
  <c r="C426" i="66"/>
  <c r="C522" i="66"/>
  <c r="C586" i="66"/>
  <c r="C682" i="66"/>
  <c r="C746" i="66"/>
  <c r="C778" i="66"/>
  <c r="C810" i="66"/>
  <c r="C842" i="66"/>
  <c r="C874" i="66"/>
  <c r="C906" i="66"/>
  <c r="C970" i="66"/>
  <c r="C1002" i="66"/>
  <c r="L114" i="66"/>
  <c r="L122" i="66"/>
  <c r="L192" i="66"/>
  <c r="L262" i="66"/>
  <c r="L317" i="66"/>
  <c r="L978" i="66"/>
  <c r="C968" i="66"/>
  <c r="C267" i="66"/>
  <c r="C299" i="66"/>
  <c r="C331" i="66"/>
  <c r="C395" i="66"/>
  <c r="C427" i="66"/>
  <c r="C459" i="66"/>
  <c r="L28" i="66"/>
  <c r="L67" i="66"/>
  <c r="L161" i="66"/>
  <c r="L208" i="66"/>
  <c r="L223" i="66"/>
  <c r="L231" i="66"/>
  <c r="L239" i="66"/>
  <c r="L325" i="66"/>
  <c r="L547" i="66"/>
  <c r="L571" i="66"/>
  <c r="L994" i="66"/>
  <c r="C360" i="66"/>
  <c r="C268" i="66"/>
  <c r="C300" i="66"/>
  <c r="C332" i="66"/>
  <c r="C364" i="66"/>
  <c r="C396" i="66"/>
  <c r="C428" i="66"/>
  <c r="C460" i="66"/>
  <c r="C492" i="66"/>
  <c r="L130" i="66"/>
  <c r="L138" i="66"/>
  <c r="L169" i="66"/>
  <c r="L247" i="66"/>
  <c r="L302" i="66"/>
  <c r="L310" i="66"/>
  <c r="L380" i="66"/>
  <c r="L619" i="66"/>
  <c r="C648" i="66"/>
  <c r="L146" i="66"/>
  <c r="L177" i="66"/>
  <c r="L216" i="66"/>
  <c r="L255" i="66"/>
  <c r="L333" i="66"/>
  <c r="L341" i="66"/>
  <c r="L707" i="66"/>
  <c r="L803" i="66"/>
  <c r="L819" i="66"/>
  <c r="L827" i="66"/>
  <c r="L835" i="66"/>
  <c r="L891" i="66"/>
  <c r="L955" i="66"/>
  <c r="C808" i="66"/>
  <c r="C302" i="66"/>
  <c r="C334" i="66"/>
  <c r="C430" i="66"/>
  <c r="C462" i="66"/>
  <c r="C494" i="66"/>
  <c r="C526" i="66"/>
  <c r="L107" i="66"/>
  <c r="L115" i="66"/>
  <c r="L193" i="66"/>
  <c r="L318" i="66"/>
  <c r="C584" i="66"/>
  <c r="L29" i="66"/>
  <c r="L224" i="66"/>
  <c r="L232" i="66"/>
  <c r="L240" i="66"/>
  <c r="L326" i="66"/>
  <c r="L476" i="66"/>
  <c r="L492" i="66"/>
  <c r="L540" i="66"/>
  <c r="L572" i="66"/>
  <c r="L588" i="66"/>
  <c r="C392" i="66"/>
  <c r="L131" i="66"/>
  <c r="L139" i="66"/>
  <c r="L209" i="66"/>
  <c r="L248" i="66"/>
  <c r="L295" i="66"/>
  <c r="L303" i="66"/>
  <c r="L604" i="66"/>
  <c r="L620" i="66"/>
  <c r="C488" i="66"/>
  <c r="L6" i="66"/>
  <c r="L14" i="66"/>
  <c r="L53" i="66"/>
  <c r="L92" i="66"/>
  <c r="L256" i="66"/>
  <c r="L636" i="66"/>
  <c r="L684" i="66"/>
  <c r="L716" i="66"/>
  <c r="L748" i="66"/>
  <c r="L780" i="66"/>
  <c r="L940" i="66"/>
  <c r="L972" i="66"/>
  <c r="C306" i="66"/>
  <c r="C338" i="66"/>
  <c r="C434" i="66"/>
  <c r="C466" i="66"/>
  <c r="C562" i="66"/>
  <c r="C626" i="66"/>
  <c r="C690" i="66"/>
  <c r="C786" i="66"/>
  <c r="C850" i="66"/>
  <c r="C882" i="66"/>
  <c r="C914" i="66"/>
  <c r="C946" i="66"/>
  <c r="C978" i="66"/>
  <c r="L22" i="66"/>
  <c r="L100" i="66"/>
  <c r="L108" i="66"/>
  <c r="L116" i="66"/>
  <c r="L319" i="66"/>
  <c r="L366" i="66"/>
  <c r="L445" i="66"/>
  <c r="C872" i="66"/>
  <c r="C339" i="66"/>
  <c r="C371" i="66"/>
  <c r="C467" i="66"/>
  <c r="C563" i="66"/>
  <c r="C595" i="66"/>
  <c r="C627" i="66"/>
  <c r="C659" i="66"/>
  <c r="C691" i="66"/>
  <c r="C723" i="66"/>
  <c r="C787" i="66"/>
  <c r="C851" i="66"/>
  <c r="C883" i="66"/>
  <c r="C915" i="66"/>
  <c r="C947" i="66"/>
  <c r="L124" i="66"/>
  <c r="L194" i="66"/>
  <c r="L202" i="66"/>
  <c r="L225" i="66"/>
  <c r="L233" i="66"/>
  <c r="L241" i="66"/>
  <c r="L477" i="66"/>
  <c r="L493" i="66"/>
  <c r="L557" i="66"/>
  <c r="C276" i="66"/>
  <c r="C308" i="66"/>
  <c r="C340" i="66"/>
  <c r="C372" i="66"/>
  <c r="C404" i="66"/>
  <c r="C436" i="66"/>
  <c r="C468" i="66"/>
  <c r="C500" i="66"/>
  <c r="C532" i="66"/>
  <c r="C564" i="66"/>
  <c r="C596" i="66"/>
  <c r="C628" i="66"/>
  <c r="C660" i="66"/>
  <c r="C724" i="66"/>
  <c r="C756" i="66"/>
  <c r="C788" i="66"/>
  <c r="C820" i="66"/>
  <c r="C852" i="66"/>
  <c r="C884" i="66"/>
  <c r="C916" i="66"/>
  <c r="C948" i="66"/>
  <c r="C980" i="66"/>
  <c r="L210" i="66"/>
  <c r="L288" i="66"/>
  <c r="L296" i="66"/>
  <c r="L304" i="66"/>
  <c r="C264" i="66"/>
  <c r="C520" i="66"/>
  <c r="C277" i="66"/>
  <c r="C309" i="66"/>
  <c r="C341" i="66"/>
  <c r="C373" i="66"/>
  <c r="C405" i="66"/>
  <c r="C437" i="66"/>
  <c r="C469" i="66"/>
  <c r="C501" i="66"/>
  <c r="C533" i="66"/>
  <c r="C565" i="66"/>
  <c r="C597" i="66"/>
  <c r="C629" i="66"/>
  <c r="C661" i="66"/>
  <c r="C693" i="66"/>
  <c r="C725" i="66"/>
  <c r="C757" i="66"/>
  <c r="C789" i="66"/>
  <c r="C821" i="66"/>
  <c r="C853" i="66"/>
  <c r="C885" i="66"/>
  <c r="C949" i="66"/>
  <c r="C981" i="66"/>
  <c r="L7" i="66"/>
  <c r="L15" i="66"/>
  <c r="L77" i="66"/>
  <c r="L85" i="66"/>
  <c r="L93" i="66"/>
  <c r="L257" i="66"/>
  <c r="L312" i="66"/>
  <c r="L669" i="66"/>
  <c r="L717" i="66"/>
  <c r="L813" i="66"/>
  <c r="L845" i="66"/>
  <c r="L869" i="66"/>
  <c r="L877" i="66"/>
  <c r="L909" i="66"/>
  <c r="L941" i="66"/>
  <c r="L973" i="66"/>
  <c r="C307" i="66"/>
  <c r="C325" i="66"/>
  <c r="C361" i="66"/>
  <c r="C435" i="66"/>
  <c r="C453" i="66"/>
  <c r="C489" i="66"/>
  <c r="C549" i="66"/>
  <c r="C650" i="66"/>
  <c r="C712" i="66"/>
  <c r="C774" i="66"/>
  <c r="C937" i="66"/>
  <c r="C999" i="66"/>
  <c r="C398" i="66"/>
  <c r="C530" i="66"/>
  <c r="C755" i="66"/>
  <c r="C272" i="66"/>
  <c r="C326" i="66"/>
  <c r="C362" i="66"/>
  <c r="C454" i="66"/>
  <c r="C490" i="66"/>
  <c r="C550" i="66"/>
  <c r="C713" i="66"/>
  <c r="C775" i="66"/>
  <c r="C837" i="66"/>
  <c r="C938" i="66"/>
  <c r="C1000" i="66"/>
  <c r="C531" i="66"/>
  <c r="C818" i="66"/>
  <c r="C327" i="66"/>
  <c r="C363" i="66"/>
  <c r="C455" i="66"/>
  <c r="C551" i="66"/>
  <c r="C613" i="66"/>
  <c r="C714" i="66"/>
  <c r="C776" i="66"/>
  <c r="C838" i="66"/>
  <c r="C1001" i="66"/>
  <c r="C274" i="66"/>
  <c r="C594" i="66"/>
  <c r="C819" i="66"/>
  <c r="C507" i="66"/>
  <c r="C539" i="66"/>
  <c r="C571" i="66"/>
  <c r="C603" i="66"/>
  <c r="C635" i="66"/>
  <c r="C667" i="66"/>
  <c r="C699" i="66"/>
  <c r="C731" i="66"/>
  <c r="C763" i="66"/>
  <c r="C795" i="66"/>
  <c r="C827" i="66"/>
  <c r="C859" i="66"/>
  <c r="C891" i="66"/>
  <c r="C923" i="66"/>
  <c r="C955" i="66"/>
  <c r="C987" i="66"/>
  <c r="C328" i="66"/>
  <c r="C402" i="66"/>
  <c r="C456" i="66"/>
  <c r="C552" i="66"/>
  <c r="C614" i="66"/>
  <c r="C777" i="66"/>
  <c r="C839" i="66"/>
  <c r="C901" i="66"/>
  <c r="C508" i="66"/>
  <c r="C540" i="66"/>
  <c r="C572" i="66"/>
  <c r="C604" i="66"/>
  <c r="C636" i="66"/>
  <c r="C668" i="66"/>
  <c r="C700" i="66"/>
  <c r="C732" i="66"/>
  <c r="C764" i="66"/>
  <c r="C796" i="66"/>
  <c r="C828" i="66"/>
  <c r="C860" i="66"/>
  <c r="C892" i="66"/>
  <c r="C924" i="66"/>
  <c r="C956" i="66"/>
  <c r="C988" i="66"/>
  <c r="C275" i="66"/>
  <c r="C285" i="66"/>
  <c r="C317" i="66"/>
  <c r="C349" i="66"/>
  <c r="C381" i="66"/>
  <c r="C413" i="66"/>
  <c r="C445" i="66"/>
  <c r="C477" i="66"/>
  <c r="C509" i="66"/>
  <c r="C541" i="66"/>
  <c r="C573" i="66"/>
  <c r="C605" i="66"/>
  <c r="C637" i="66"/>
  <c r="C669" i="66"/>
  <c r="C701" i="66"/>
  <c r="C733" i="66"/>
  <c r="C765" i="66"/>
  <c r="C797" i="66"/>
  <c r="C829" i="66"/>
  <c r="C861" i="66"/>
  <c r="C893" i="66"/>
  <c r="C925" i="66"/>
  <c r="C957" i="66"/>
  <c r="C989" i="66"/>
  <c r="C293" i="66"/>
  <c r="C329" i="66"/>
  <c r="C403" i="66"/>
  <c r="C421" i="66"/>
  <c r="C457" i="66"/>
  <c r="C553" i="66"/>
  <c r="C615" i="66"/>
  <c r="C677" i="66"/>
  <c r="C840" i="66"/>
  <c r="C902" i="66"/>
  <c r="C542" i="66"/>
  <c r="C574" i="66"/>
  <c r="C606" i="66"/>
  <c r="C638" i="66"/>
  <c r="C670" i="66"/>
  <c r="C702" i="66"/>
  <c r="C734" i="66"/>
  <c r="C766" i="66"/>
  <c r="C798" i="66"/>
  <c r="C830" i="66"/>
  <c r="C862" i="66"/>
  <c r="C894" i="66"/>
  <c r="C926" i="66"/>
  <c r="C958" i="66"/>
  <c r="C990" i="66"/>
  <c r="C366" i="66"/>
  <c r="C658" i="66"/>
  <c r="C255" i="66"/>
  <c r="C287" i="66"/>
  <c r="C319" i="66"/>
  <c r="C351" i="66"/>
  <c r="C383" i="66"/>
  <c r="C415" i="66"/>
  <c r="C447" i="66"/>
  <c r="C479" i="66"/>
  <c r="C511" i="66"/>
  <c r="C543" i="66"/>
  <c r="C575" i="66"/>
  <c r="C607" i="66"/>
  <c r="C639" i="66"/>
  <c r="C671" i="66"/>
  <c r="C703" i="66"/>
  <c r="C735" i="66"/>
  <c r="C767" i="66"/>
  <c r="C799" i="66"/>
  <c r="C831" i="66"/>
  <c r="C863" i="66"/>
  <c r="C895" i="66"/>
  <c r="C927" i="66"/>
  <c r="C959" i="66"/>
  <c r="C991" i="66"/>
  <c r="C294" i="66"/>
  <c r="C330" i="66"/>
  <c r="C422" i="66"/>
  <c r="C458" i="66"/>
  <c r="C554" i="66"/>
  <c r="C616" i="66"/>
  <c r="C678" i="66"/>
  <c r="C841" i="66"/>
  <c r="C903" i="66"/>
  <c r="C965" i="66"/>
  <c r="C320" i="66"/>
  <c r="C352" i="66"/>
  <c r="C384" i="66"/>
  <c r="C416" i="66"/>
  <c r="C448" i="66"/>
  <c r="C480" i="66"/>
  <c r="C512" i="66"/>
  <c r="C544" i="66"/>
  <c r="C576" i="66"/>
  <c r="C608" i="66"/>
  <c r="C640" i="66"/>
  <c r="C672" i="66"/>
  <c r="C704" i="66"/>
  <c r="C736" i="66"/>
  <c r="C768" i="66"/>
  <c r="C800" i="66"/>
  <c r="C832" i="66"/>
  <c r="C864" i="66"/>
  <c r="C896" i="66"/>
  <c r="C928" i="66"/>
  <c r="C960" i="66"/>
  <c r="C992" i="66"/>
  <c r="C257" i="66"/>
  <c r="C289" i="66"/>
  <c r="C321" i="66"/>
  <c r="C353" i="66"/>
  <c r="C385" i="66"/>
  <c r="C417" i="66"/>
  <c r="C449" i="66"/>
  <c r="C481" i="66"/>
  <c r="C513" i="66"/>
  <c r="C545" i="66"/>
  <c r="C577" i="66"/>
  <c r="C609" i="66"/>
  <c r="C641" i="66"/>
  <c r="C673" i="66"/>
  <c r="C705" i="66"/>
  <c r="C737" i="66"/>
  <c r="C769" i="66"/>
  <c r="C801" i="66"/>
  <c r="C833" i="66"/>
  <c r="C865" i="66"/>
  <c r="C897" i="66"/>
  <c r="C929" i="66"/>
  <c r="C961" i="66"/>
  <c r="C993" i="66"/>
  <c r="C295" i="66"/>
  <c r="C423" i="66"/>
  <c r="C617" i="66"/>
  <c r="C679" i="66"/>
  <c r="C741" i="66"/>
  <c r="C904" i="66"/>
  <c r="C966" i="66"/>
  <c r="C498" i="66"/>
  <c r="C517" i="66"/>
  <c r="C722" i="66"/>
  <c r="C261" i="66"/>
  <c r="C296" i="66"/>
  <c r="C370" i="66"/>
  <c r="C424" i="66"/>
  <c r="C618" i="66"/>
  <c r="C680" i="66"/>
  <c r="C742" i="66"/>
  <c r="C905" i="66"/>
  <c r="C967" i="66"/>
  <c r="C499" i="66"/>
  <c r="C491" i="66"/>
  <c r="C523" i="66"/>
  <c r="C555" i="66"/>
  <c r="C587" i="66"/>
  <c r="C619" i="66"/>
  <c r="C651" i="66"/>
  <c r="C683" i="66"/>
  <c r="C715" i="66"/>
  <c r="C747" i="66"/>
  <c r="C779" i="66"/>
  <c r="C811" i="66"/>
  <c r="C843" i="66"/>
  <c r="C875" i="66"/>
  <c r="C907" i="66"/>
  <c r="C939" i="66"/>
  <c r="C971" i="66"/>
  <c r="C1003" i="66"/>
  <c r="C524" i="66"/>
  <c r="C556" i="66"/>
  <c r="C588" i="66"/>
  <c r="C620" i="66"/>
  <c r="C652" i="66"/>
  <c r="C684" i="66"/>
  <c r="C716" i="66"/>
  <c r="C748" i="66"/>
  <c r="C780" i="66"/>
  <c r="C812" i="66"/>
  <c r="C844" i="66"/>
  <c r="C876" i="66"/>
  <c r="C908" i="66"/>
  <c r="C940" i="66"/>
  <c r="C972" i="66"/>
  <c r="C1004" i="66"/>
  <c r="C269" i="66"/>
  <c r="C301" i="66"/>
  <c r="C333" i="66"/>
  <c r="C365" i="66"/>
  <c r="C397" i="66"/>
  <c r="C429" i="66"/>
  <c r="C461" i="66"/>
  <c r="C493" i="66"/>
  <c r="C525" i="66"/>
  <c r="C557" i="66"/>
  <c r="C589" i="66"/>
  <c r="C621" i="66"/>
  <c r="C653" i="66"/>
  <c r="C685" i="66"/>
  <c r="C717" i="66"/>
  <c r="C749" i="66"/>
  <c r="C781" i="66"/>
  <c r="C813" i="66"/>
  <c r="C845" i="66"/>
  <c r="C877" i="66"/>
  <c r="C909" i="66"/>
  <c r="C941" i="66"/>
  <c r="C973" i="66"/>
  <c r="C558" i="66"/>
  <c r="C590" i="66"/>
  <c r="C622" i="66"/>
  <c r="C654" i="66"/>
  <c r="C686" i="66"/>
  <c r="C718" i="66"/>
  <c r="C750" i="66"/>
  <c r="C782" i="66"/>
  <c r="C814" i="66"/>
  <c r="C846" i="66"/>
  <c r="C878" i="66"/>
  <c r="C910" i="66"/>
  <c r="C942" i="66"/>
  <c r="C974" i="66"/>
  <c r="C271" i="66"/>
  <c r="C303" i="66"/>
  <c r="C335" i="66"/>
  <c r="C367" i="66"/>
  <c r="C399" i="66"/>
  <c r="C431" i="66"/>
  <c r="C463" i="66"/>
  <c r="C495" i="66"/>
  <c r="C527" i="66"/>
  <c r="C559" i="66"/>
  <c r="C591" i="66"/>
  <c r="C623" i="66"/>
  <c r="C655" i="66"/>
  <c r="C687" i="66"/>
  <c r="C719" i="66"/>
  <c r="C751" i="66"/>
  <c r="C783" i="66"/>
  <c r="C815" i="66"/>
  <c r="C847" i="66"/>
  <c r="C879" i="66"/>
  <c r="C911" i="66"/>
  <c r="C943" i="66"/>
  <c r="C975" i="66"/>
  <c r="C304" i="66"/>
  <c r="C336" i="66"/>
  <c r="C368" i="66"/>
  <c r="C400" i="66"/>
  <c r="C432" i="66"/>
  <c r="C464" i="66"/>
  <c r="C496" i="66"/>
  <c r="C528" i="66"/>
  <c r="C560" i="66"/>
  <c r="C592" i="66"/>
  <c r="C624" i="66"/>
  <c r="C656" i="66"/>
  <c r="C688" i="66"/>
  <c r="C720" i="66"/>
  <c r="C752" i="66"/>
  <c r="C784" i="66"/>
  <c r="C816" i="66"/>
  <c r="C848" i="66"/>
  <c r="C880" i="66"/>
  <c r="C912" i="66"/>
  <c r="C944" i="66"/>
  <c r="C976" i="66"/>
  <c r="C273" i="66"/>
  <c r="C305" i="66"/>
  <c r="C337" i="66"/>
  <c r="C369" i="66"/>
  <c r="C401" i="66"/>
  <c r="C433" i="66"/>
  <c r="C465" i="66"/>
  <c r="C497" i="66"/>
  <c r="C529" i="66"/>
  <c r="C561" i="66"/>
  <c r="C593" i="66"/>
  <c r="C625" i="66"/>
  <c r="C657" i="66"/>
  <c r="C689" i="66"/>
  <c r="C721" i="66"/>
  <c r="C753" i="66"/>
  <c r="C785" i="66"/>
  <c r="C817" i="66"/>
  <c r="C849" i="66"/>
  <c r="C881" i="66"/>
  <c r="C913" i="66"/>
  <c r="C945" i="66"/>
  <c r="C977" i="66"/>
  <c r="L48" i="66"/>
  <c r="L55" i="66"/>
  <c r="L62" i="66"/>
  <c r="L106" i="66"/>
  <c r="L135" i="66"/>
  <c r="L150" i="66"/>
  <c r="L157" i="66"/>
  <c r="L179" i="66"/>
  <c r="L201" i="66"/>
  <c r="L237" i="66"/>
  <c r="L273" i="66"/>
  <c r="L280" i="66"/>
  <c r="L287" i="66"/>
  <c r="L294" i="66"/>
  <c r="L337" i="66"/>
  <c r="L351" i="66"/>
  <c r="L438" i="66"/>
  <c r="L452" i="66"/>
  <c r="L467" i="66"/>
  <c r="L489" i="66"/>
  <c r="L533" i="66"/>
  <c r="L590" i="66"/>
  <c r="L611" i="66"/>
  <c r="L640" i="66"/>
  <c r="L662" i="66"/>
  <c r="L676" i="66"/>
  <c r="L719" i="66"/>
  <c r="L776" i="66"/>
  <c r="L812" i="66"/>
  <c r="L826" i="66"/>
  <c r="L883" i="66"/>
  <c r="L890" i="66"/>
  <c r="L933" i="66"/>
  <c r="L947" i="66"/>
  <c r="L954" i="66"/>
  <c r="L969" i="66"/>
  <c r="L990" i="66"/>
  <c r="L359" i="66"/>
  <c r="L395" i="66"/>
  <c r="L691" i="66"/>
  <c r="L762" i="66"/>
  <c r="L805" i="66"/>
  <c r="L998" i="66"/>
  <c r="L424" i="66"/>
  <c r="L475" i="66"/>
  <c r="L497" i="66"/>
  <c r="L519" i="66"/>
  <c r="L555" i="66"/>
  <c r="L648" i="66"/>
  <c r="L741" i="66"/>
  <c r="L755" i="66"/>
  <c r="L453" i="66"/>
  <c r="L468" i="66"/>
  <c r="L490" i="66"/>
  <c r="L562" i="66"/>
  <c r="L569" i="66"/>
  <c r="L591" i="66"/>
  <c r="L598" i="66"/>
  <c r="L612" i="66"/>
  <c r="L677" i="66"/>
  <c r="L720" i="66"/>
  <c r="L777" i="66"/>
  <c r="L784" i="66"/>
  <c r="L834" i="66"/>
  <c r="L884" i="66"/>
  <c r="L898" i="66"/>
  <c r="L934" i="66"/>
  <c r="L948" i="66"/>
  <c r="L970" i="66"/>
  <c r="L991" i="66"/>
  <c r="L331" i="66"/>
  <c r="L367" i="66"/>
  <c r="L374" i="66"/>
  <c r="L388" i="66"/>
  <c r="L417" i="66"/>
  <c r="L432" i="66"/>
  <c r="L527" i="66"/>
  <c r="L548" i="66"/>
  <c r="L605" i="66"/>
  <c r="L634" i="66"/>
  <c r="L656" i="66"/>
  <c r="L713" i="66"/>
  <c r="L820" i="66"/>
  <c r="L842" i="66"/>
  <c r="L870" i="66"/>
  <c r="L906" i="66"/>
  <c r="L345" i="66"/>
  <c r="L360" i="66"/>
  <c r="L381" i="66"/>
  <c r="L403" i="66"/>
  <c r="L410" i="66"/>
  <c r="L446" i="66"/>
  <c r="L461" i="66"/>
  <c r="L512" i="66"/>
  <c r="L584" i="66"/>
  <c r="L627" i="66"/>
  <c r="L692" i="66"/>
  <c r="L699" i="66"/>
  <c r="L770" i="66"/>
  <c r="L806" i="66"/>
  <c r="L863" i="66"/>
  <c r="L927" i="66"/>
  <c r="L977" i="66"/>
  <c r="L984" i="66"/>
  <c r="L396" i="66"/>
  <c r="L425" i="66"/>
  <c r="L483" i="66"/>
  <c r="L505" i="66"/>
  <c r="L520" i="66"/>
  <c r="L541" i="66"/>
  <c r="L649" i="66"/>
  <c r="L685" i="66"/>
  <c r="L706" i="66"/>
  <c r="L735" i="66"/>
  <c r="L742" i="66"/>
  <c r="L749" i="66"/>
  <c r="L756" i="66"/>
  <c r="L763" i="66"/>
  <c r="L799" i="66"/>
  <c r="L849" i="66"/>
  <c r="L856" i="66"/>
  <c r="L999" i="66"/>
  <c r="L454" i="66"/>
  <c r="L469" i="66"/>
  <c r="L491" i="66"/>
  <c r="L556" i="66"/>
  <c r="L563" i="66"/>
  <c r="L570" i="66"/>
  <c r="L577" i="66"/>
  <c r="L613" i="66"/>
  <c r="L678" i="66"/>
  <c r="L778" i="66"/>
  <c r="L885" i="66"/>
  <c r="L899" i="66"/>
  <c r="L942" i="66"/>
  <c r="L949" i="66"/>
  <c r="L963" i="66"/>
  <c r="L971" i="66"/>
  <c r="L339" i="66"/>
  <c r="L353" i="66"/>
  <c r="L368" i="66"/>
  <c r="L389" i="66"/>
  <c r="L549" i="66"/>
  <c r="L606" i="66"/>
  <c r="L714" i="66"/>
  <c r="L814" i="66"/>
  <c r="L821" i="66"/>
  <c r="L828" i="66"/>
  <c r="L843" i="66"/>
  <c r="L892" i="66"/>
  <c r="L907" i="66"/>
  <c r="L956" i="66"/>
  <c r="L346" i="66"/>
  <c r="L375" i="66"/>
  <c r="L382" i="66"/>
  <c r="L411" i="66"/>
  <c r="L418" i="66"/>
  <c r="L433" i="66"/>
  <c r="L440" i="66"/>
  <c r="L447" i="66"/>
  <c r="L462" i="66"/>
  <c r="L513" i="66"/>
  <c r="L528" i="66"/>
  <c r="L535" i="66"/>
  <c r="L585" i="66"/>
  <c r="L628" i="66"/>
  <c r="L635" i="66"/>
  <c r="L642" i="66"/>
  <c r="L657" i="66"/>
  <c r="L664" i="66"/>
  <c r="L671" i="66"/>
  <c r="L693" i="66"/>
  <c r="L361" i="66"/>
  <c r="L404" i="66"/>
  <c r="L426" i="66"/>
  <c r="L484" i="66"/>
  <c r="L506" i="66"/>
  <c r="L521" i="66"/>
  <c r="L542" i="66"/>
  <c r="L621" i="66"/>
  <c r="L650" i="66"/>
  <c r="L686" i="66"/>
  <c r="L700" i="66"/>
  <c r="L750" i="66"/>
  <c r="L757" i="66"/>
  <c r="L764" i="66"/>
  <c r="L771" i="66"/>
  <c r="L807" i="66"/>
  <c r="L397" i="66"/>
  <c r="L455" i="66"/>
  <c r="L470" i="66"/>
  <c r="L499" i="66"/>
  <c r="L564" i="66"/>
  <c r="L614" i="66"/>
  <c r="L779" i="66"/>
  <c r="L900" i="66"/>
  <c r="L964" i="66"/>
  <c r="L354" i="66"/>
  <c r="L390" i="66"/>
  <c r="L550" i="66"/>
  <c r="L607" i="66"/>
  <c r="L715" i="66"/>
  <c r="L822" i="66"/>
  <c r="L829" i="66"/>
  <c r="L836" i="66"/>
  <c r="L879" i="66"/>
  <c r="L893" i="66"/>
  <c r="L936" i="66"/>
  <c r="L957" i="66"/>
  <c r="L993" i="66"/>
  <c r="L340" i="66"/>
  <c r="L369" i="66"/>
  <c r="L383" i="66"/>
  <c r="L463" i="66"/>
  <c r="L586" i="66"/>
  <c r="L593" i="66"/>
  <c r="L600" i="66"/>
  <c r="L629" i="66"/>
  <c r="L643" i="66"/>
  <c r="L694" i="66"/>
  <c r="L722" i="66"/>
  <c r="L786" i="66"/>
  <c r="L815" i="66"/>
  <c r="L844" i="66"/>
  <c r="L872" i="66"/>
  <c r="L908" i="66"/>
  <c r="L347" i="66"/>
  <c r="L362" i="66"/>
  <c r="L376" i="66"/>
  <c r="L405" i="66"/>
  <c r="L412" i="66"/>
  <c r="L419" i="66"/>
  <c r="L427" i="66"/>
  <c r="L434" i="66"/>
  <c r="L441" i="66"/>
  <c r="L448" i="66"/>
  <c r="L485" i="66"/>
  <c r="L507" i="66"/>
  <c r="L522" i="66"/>
  <c r="L543" i="66"/>
  <c r="L622" i="66"/>
  <c r="L651" i="66"/>
  <c r="L701" i="66"/>
  <c r="L758" i="66"/>
  <c r="L765" i="66"/>
  <c r="L772" i="66"/>
  <c r="L808" i="66"/>
  <c r="L865" i="66"/>
  <c r="L929" i="66"/>
  <c r="L979" i="66"/>
  <c r="L986" i="66"/>
  <c r="L398" i="66"/>
  <c r="L456" i="66"/>
  <c r="L500" i="66"/>
  <c r="L565" i="66"/>
  <c r="L687" i="66"/>
  <c r="L708" i="66"/>
  <c r="L744" i="66"/>
  <c r="L751" i="66"/>
  <c r="L801" i="66"/>
  <c r="L851" i="66"/>
  <c r="L858" i="66"/>
  <c r="L901" i="66"/>
  <c r="L915" i="66"/>
  <c r="L922" i="66"/>
  <c r="L965" i="66"/>
  <c r="L1001" i="66"/>
  <c r="L391" i="66"/>
  <c r="L478" i="66"/>
  <c r="L558" i="66"/>
  <c r="L579" i="66"/>
  <c r="L680" i="66"/>
  <c r="L730" i="66"/>
  <c r="L794" i="66"/>
  <c r="L837" i="66"/>
  <c r="L937" i="66"/>
  <c r="L37" i="66"/>
  <c r="L52" i="66"/>
  <c r="L66" i="66"/>
  <c r="L176" i="66"/>
  <c r="L234" i="66"/>
  <c r="L464" i="66"/>
  <c r="L587" i="66"/>
  <c r="L630" i="66"/>
  <c r="L644" i="66"/>
  <c r="L723" i="66"/>
  <c r="L787" i="66"/>
  <c r="L873" i="66"/>
  <c r="L30" i="66"/>
  <c r="L103" i="66"/>
  <c r="L118" i="66"/>
  <c r="L154" i="66"/>
  <c r="L270" i="66"/>
  <c r="L334" i="66"/>
  <c r="L363" i="66"/>
  <c r="L406" i="66"/>
  <c r="L420" i="66"/>
  <c r="L435" i="66"/>
  <c r="L442" i="66"/>
  <c r="L449" i="66"/>
  <c r="L486" i="66"/>
  <c r="L515" i="66"/>
  <c r="L523" i="66"/>
  <c r="L623" i="66"/>
  <c r="L637" i="66"/>
  <c r="L659" i="66"/>
  <c r="L666" i="66"/>
  <c r="L773" i="66"/>
  <c r="L809" i="66"/>
  <c r="L980" i="66"/>
  <c r="L987" i="66"/>
  <c r="L45" i="66"/>
  <c r="L74" i="66"/>
  <c r="L125" i="66"/>
  <c r="L132" i="66"/>
  <c r="L147" i="66"/>
  <c r="L191" i="66"/>
  <c r="L198" i="66"/>
  <c r="L263" i="66"/>
  <c r="L291" i="66"/>
  <c r="L327" i="66"/>
  <c r="L348" i="66"/>
  <c r="L377" i="66"/>
  <c r="L399" i="66"/>
  <c r="L413" i="66"/>
  <c r="L428" i="66"/>
  <c r="L457" i="66"/>
  <c r="L501" i="66"/>
  <c r="L508" i="66"/>
  <c r="L530" i="66"/>
  <c r="L537" i="66"/>
  <c r="L544" i="66"/>
  <c r="L652" i="66"/>
  <c r="L673" i="66"/>
  <c r="L688" i="66"/>
  <c r="L702" i="66"/>
  <c r="L709" i="66"/>
  <c r="L759" i="66"/>
  <c r="L766" i="66"/>
  <c r="L852" i="66"/>
  <c r="L866" i="66"/>
  <c r="L902" i="66"/>
  <c r="L916" i="66"/>
  <c r="L930" i="66"/>
  <c r="L966" i="66"/>
  <c r="L1002" i="66"/>
  <c r="L111" i="66"/>
  <c r="L140" i="66"/>
  <c r="L206" i="66"/>
  <c r="L213" i="66"/>
  <c r="L220" i="66"/>
  <c r="L299" i="66"/>
  <c r="L392" i="66"/>
  <c r="L479" i="66"/>
  <c r="L559" i="66"/>
  <c r="L580" i="66"/>
  <c r="L616" i="66"/>
  <c r="L681" i="66"/>
  <c r="L802" i="66"/>
  <c r="L838" i="66"/>
  <c r="L859" i="66"/>
  <c r="L923" i="66"/>
  <c r="L938" i="66"/>
  <c r="L38" i="66"/>
  <c r="L89" i="66"/>
  <c r="L162" i="66"/>
  <c r="L184" i="66"/>
  <c r="L235" i="66"/>
  <c r="L242" i="66"/>
  <c r="L249" i="66"/>
  <c r="L278" i="66"/>
  <c r="L313" i="66"/>
  <c r="L356" i="66"/>
  <c r="L472" i="66"/>
  <c r="L494" i="66"/>
  <c r="L573" i="66"/>
  <c r="L645" i="66"/>
  <c r="L724" i="66"/>
  <c r="L731" i="66"/>
  <c r="L738" i="66"/>
  <c r="L781" i="66"/>
  <c r="L788" i="66"/>
  <c r="L795" i="66"/>
  <c r="L831" i="66"/>
  <c r="L874" i="66"/>
  <c r="L895" i="66"/>
  <c r="L959" i="66"/>
  <c r="L995" i="66"/>
  <c r="L31" i="66"/>
  <c r="L60" i="66"/>
  <c r="L104" i="66"/>
  <c r="L271" i="66"/>
  <c r="L335" i="66"/>
  <c r="L342" i="66"/>
  <c r="L371" i="66"/>
  <c r="L385" i="66"/>
  <c r="L421" i="66"/>
  <c r="L516" i="66"/>
  <c r="L595" i="66"/>
  <c r="L602" i="66"/>
  <c r="L638" i="66"/>
  <c r="L660" i="66"/>
  <c r="L774" i="66"/>
  <c r="L810" i="66"/>
  <c r="L981" i="66"/>
  <c r="L988" i="66"/>
  <c r="L17" i="66"/>
  <c r="L24" i="66"/>
  <c r="L46" i="66"/>
  <c r="L75" i="66"/>
  <c r="L119" i="66"/>
  <c r="L126" i="66"/>
  <c r="L133" i="66"/>
  <c r="L148" i="66"/>
  <c r="L155" i="66"/>
  <c r="L199" i="66"/>
  <c r="L264" i="66"/>
  <c r="L285" i="66"/>
  <c r="L292" i="66"/>
  <c r="L328" i="66"/>
  <c r="L349" i="66"/>
  <c r="L364" i="66"/>
  <c r="L378" i="66"/>
  <c r="L400" i="66"/>
  <c r="L407" i="66"/>
  <c r="L414" i="66"/>
  <c r="L436" i="66"/>
  <c r="L443" i="66"/>
  <c r="L450" i="66"/>
  <c r="L458" i="66"/>
  <c r="L487" i="66"/>
  <c r="L502" i="66"/>
  <c r="L524" i="66"/>
  <c r="L531" i="66"/>
  <c r="L538" i="66"/>
  <c r="L545" i="66"/>
  <c r="L624" i="66"/>
  <c r="L667" i="66"/>
  <c r="L674" i="66"/>
  <c r="L696" i="66"/>
  <c r="L703" i="66"/>
  <c r="L710" i="66"/>
  <c r="L767" i="66"/>
  <c r="L817" i="66"/>
  <c r="L846" i="66"/>
  <c r="L853" i="66"/>
  <c r="L910" i="66"/>
  <c r="L917" i="66"/>
  <c r="L931" i="66"/>
  <c r="L967" i="66"/>
  <c r="L1003" i="66"/>
  <c r="L10" i="66"/>
  <c r="L112" i="66"/>
  <c r="L170" i="66"/>
  <c r="L207" i="66"/>
  <c r="L214" i="66"/>
  <c r="L221" i="66"/>
  <c r="L228" i="66"/>
  <c r="L307" i="66"/>
  <c r="L429" i="66"/>
  <c r="L509" i="66"/>
  <c r="L581" i="66"/>
  <c r="L617" i="66"/>
  <c r="L653" i="66"/>
  <c r="L682" i="66"/>
  <c r="L689" i="66"/>
  <c r="L746" i="66"/>
  <c r="L760" i="66"/>
  <c r="L839" i="66"/>
  <c r="L860" i="66"/>
  <c r="L867" i="66"/>
  <c r="L903" i="66"/>
  <c r="L924" i="66"/>
  <c r="L939" i="66"/>
  <c r="L39" i="66"/>
  <c r="L90" i="66"/>
  <c r="L243" i="66"/>
  <c r="L250" i="66"/>
  <c r="L314" i="66"/>
  <c r="L357" i="66"/>
  <c r="L495" i="66"/>
  <c r="L574" i="66"/>
  <c r="L646" i="66"/>
  <c r="L725" i="66"/>
  <c r="L732" i="66"/>
  <c r="L782" i="66"/>
  <c r="L789" i="66"/>
  <c r="L796" i="66"/>
  <c r="L875" i="66"/>
  <c r="L996" i="66"/>
  <c r="L54" i="66"/>
  <c r="L68" i="66"/>
  <c r="L83" i="66"/>
  <c r="L163" i="66"/>
  <c r="L185" i="66"/>
  <c r="L236" i="66"/>
  <c r="L272" i="66"/>
  <c r="L279" i="66"/>
  <c r="L336" i="66"/>
  <c r="L422" i="66"/>
  <c r="L473" i="66"/>
  <c r="L517" i="66"/>
  <c r="L553" i="66"/>
  <c r="L596" i="66"/>
  <c r="L639" i="66"/>
  <c r="L661" i="66"/>
  <c r="L718" i="66"/>
  <c r="L739" i="66"/>
  <c r="L811" i="66"/>
  <c r="L989" i="66"/>
  <c r="L32" i="66"/>
  <c r="L47" i="66"/>
  <c r="L61" i="66"/>
  <c r="L76" i="66"/>
  <c r="L105" i="66"/>
  <c r="L127" i="66"/>
  <c r="L134" i="66"/>
  <c r="L149" i="66"/>
  <c r="L156" i="66"/>
  <c r="L178" i="66"/>
  <c r="L200" i="66"/>
  <c r="L286" i="66"/>
  <c r="L293" i="66"/>
  <c r="L343" i="66"/>
  <c r="L350" i="66"/>
  <c r="L372" i="66"/>
  <c r="L379" i="66"/>
  <c r="L386" i="66"/>
  <c r="L415" i="66"/>
  <c r="L437" i="66"/>
  <c r="L451" i="66"/>
  <c r="L459" i="66"/>
  <c r="L488" i="66"/>
  <c r="L532" i="66"/>
  <c r="L589" i="66"/>
  <c r="L603" i="66"/>
  <c r="L610" i="66"/>
  <c r="L632" i="66"/>
  <c r="L675" i="66"/>
  <c r="L775" i="66"/>
  <c r="L825" i="66"/>
  <c r="L882" i="66"/>
  <c r="L889" i="66"/>
  <c r="L932" i="66"/>
  <c r="L946" i="66"/>
  <c r="L953" i="66"/>
  <c r="L968" i="66"/>
  <c r="L975" i="66"/>
  <c r="L982" i="66"/>
  <c r="L1004" i="66"/>
  <c r="L11" i="66"/>
  <c r="L171" i="66"/>
  <c r="L222" i="66"/>
  <c r="L229" i="66"/>
  <c r="L365" i="66"/>
  <c r="L401" i="66"/>
  <c r="L408" i="66"/>
  <c r="L430" i="66"/>
  <c r="L444" i="66"/>
  <c r="L503" i="66"/>
  <c r="L510" i="66"/>
  <c r="L525" i="66"/>
  <c r="L539" i="66"/>
  <c r="L546" i="66"/>
  <c r="L582" i="66"/>
  <c r="L618" i="66"/>
  <c r="L625" i="66"/>
  <c r="L654" i="66"/>
  <c r="L668" i="66"/>
  <c r="L683" i="66"/>
  <c r="L697" i="66"/>
  <c r="L704" i="66"/>
  <c r="L711" i="66"/>
  <c r="L747" i="66"/>
  <c r="L768" i="66"/>
  <c r="L818" i="66"/>
  <c r="L840" i="66"/>
  <c r="L847" i="66"/>
  <c r="L854" i="66"/>
  <c r="L861" i="66"/>
  <c r="L868" i="66"/>
  <c r="L904" i="66"/>
  <c r="L911" i="66"/>
  <c r="L918" i="66"/>
  <c r="L925" i="66"/>
  <c r="L40" i="66"/>
  <c r="L98" i="66"/>
  <c r="L142" i="66"/>
  <c r="L358" i="66"/>
  <c r="L394" i="66"/>
  <c r="L481" i="66"/>
  <c r="L496" i="66"/>
  <c r="L575" i="66"/>
  <c r="L726" i="66"/>
  <c r="L733" i="66"/>
  <c r="L790" i="66"/>
  <c r="L797" i="66"/>
  <c r="L804" i="66"/>
  <c r="L997" i="66"/>
  <c r="L4" i="66"/>
  <c r="L69" i="66"/>
  <c r="L84" i="66"/>
  <c r="L91" i="66"/>
  <c r="L164" i="66"/>
  <c r="L186" i="66"/>
  <c r="L244" i="66"/>
  <c r="L251" i="66"/>
  <c r="L258" i="66"/>
  <c r="L301" i="66"/>
  <c r="L315" i="66"/>
  <c r="L322" i="66"/>
  <c r="L423" i="66"/>
  <c r="L474" i="66"/>
  <c r="L518" i="66"/>
  <c r="L554" i="66"/>
  <c r="L561" i="66"/>
  <c r="L568" i="66"/>
  <c r="L597" i="66"/>
  <c r="L647" i="66"/>
  <c r="L740" i="66"/>
  <c r="L754" i="66"/>
  <c r="L783" i="66"/>
  <c r="L833" i="66"/>
  <c r="L897" i="66"/>
  <c r="L961" i="66"/>
  <c r="D14" i="19"/>
  <c r="D1307" i="66" l="1"/>
  <c r="D1339" i="66"/>
  <c r="D1371" i="66"/>
  <c r="D1403" i="66"/>
  <c r="D1435" i="66"/>
  <c r="D1467" i="66"/>
  <c r="D1499" i="66"/>
  <c r="D1531" i="66"/>
  <c r="D1563" i="66"/>
  <c r="D1595" i="66"/>
  <c r="D1627" i="66"/>
  <c r="D1659" i="66"/>
  <c r="D1691" i="66"/>
  <c r="D1723" i="66"/>
  <c r="D1755" i="66"/>
  <c r="D1787" i="66"/>
  <c r="D1819" i="66"/>
  <c r="D1851" i="66"/>
  <c r="D1883" i="66"/>
  <c r="D1915" i="66"/>
  <c r="D1947" i="66"/>
  <c r="D1979" i="66"/>
  <c r="D1308" i="66"/>
  <c r="D1340" i="66"/>
  <c r="D1372" i="66"/>
  <c r="D1404" i="66"/>
  <c r="D1436" i="66"/>
  <c r="D1468" i="66"/>
  <c r="D1500" i="66"/>
  <c r="D1532" i="66"/>
  <c r="D1564" i="66"/>
  <c r="D1596" i="66"/>
  <c r="D1628" i="66"/>
  <c r="D1660" i="66"/>
  <c r="D1692" i="66"/>
  <c r="D1724" i="66"/>
  <c r="D1756" i="66"/>
  <c r="D1788" i="66"/>
  <c r="D1820" i="66"/>
  <c r="D1852" i="66"/>
  <c r="D1884" i="66"/>
  <c r="D1916" i="66"/>
  <c r="D1948" i="66"/>
  <c r="D1980" i="66"/>
  <c r="D1309" i="66"/>
  <c r="D1341" i="66"/>
  <c r="D1373" i="66"/>
  <c r="D1405" i="66"/>
  <c r="D1437" i="66"/>
  <c r="D1469" i="66"/>
  <c r="D1501" i="66"/>
  <c r="D1533" i="66"/>
  <c r="D1565" i="66"/>
  <c r="D1597" i="66"/>
  <c r="D1629" i="66"/>
  <c r="D1661" i="66"/>
  <c r="D1693" i="66"/>
  <c r="D1725" i="66"/>
  <c r="D1757" i="66"/>
  <c r="D1789" i="66"/>
  <c r="D1821" i="66"/>
  <c r="D1853" i="66"/>
  <c r="D1885" i="66"/>
  <c r="D1917" i="66"/>
  <c r="D1949" i="66"/>
  <c r="D1981" i="66"/>
  <c r="D1310" i="66"/>
  <c r="D1342" i="66"/>
  <c r="D1374" i="66"/>
  <c r="D1406" i="66"/>
  <c r="D1438" i="66"/>
  <c r="D1470" i="66"/>
  <c r="D1502" i="66"/>
  <c r="D1534" i="66"/>
  <c r="D1566" i="66"/>
  <c r="D1598" i="66"/>
  <c r="D1630" i="66"/>
  <c r="D1662" i="66"/>
  <c r="D1694" i="66"/>
  <c r="D1726" i="66"/>
  <c r="D1758" i="66"/>
  <c r="D1790" i="66"/>
  <c r="D1822" i="66"/>
  <c r="D1854" i="66"/>
  <c r="D1886" i="66"/>
  <c r="D1918" i="66"/>
  <c r="D1950" i="66"/>
  <c r="D1982" i="66"/>
  <c r="D1311" i="66"/>
  <c r="D1343" i="66"/>
  <c r="D1375" i="66"/>
  <c r="D1407" i="66"/>
  <c r="D1439" i="66"/>
  <c r="D1471" i="66"/>
  <c r="D1503" i="66"/>
  <c r="D1535" i="66"/>
  <c r="D1567" i="66"/>
  <c r="D1599" i="66"/>
  <c r="D1631" i="66"/>
  <c r="D1663" i="66"/>
  <c r="D1695" i="66"/>
  <c r="D1727" i="66"/>
  <c r="D1759" i="66"/>
  <c r="D1791" i="66"/>
  <c r="D1823" i="66"/>
  <c r="D1855" i="66"/>
  <c r="D1887" i="66"/>
  <c r="D1919" i="66"/>
  <c r="D1951" i="66"/>
  <c r="D1983" i="66"/>
  <c r="D1312" i="66"/>
  <c r="D1344" i="66"/>
  <c r="D1376" i="66"/>
  <c r="D1408" i="66"/>
  <c r="D1440" i="66"/>
  <c r="D1472" i="66"/>
  <c r="D1504" i="66"/>
  <c r="D1536" i="66"/>
  <c r="D1568" i="66"/>
  <c r="D1600" i="66"/>
  <c r="D1632" i="66"/>
  <c r="D1664" i="66"/>
  <c r="D1696" i="66"/>
  <c r="D1728" i="66"/>
  <c r="D1760" i="66"/>
  <c r="D1792" i="66"/>
  <c r="D1824" i="66"/>
  <c r="D1856" i="66"/>
  <c r="D1888" i="66"/>
  <c r="D1920" i="66"/>
  <c r="D1952" i="66"/>
  <c r="D1984" i="66"/>
  <c r="D1313" i="66"/>
  <c r="D1345" i="66"/>
  <c r="D1377" i="66"/>
  <c r="D1409" i="66"/>
  <c r="D1441" i="66"/>
  <c r="D1473" i="66"/>
  <c r="D1505" i="66"/>
  <c r="D1537" i="66"/>
  <c r="D1569" i="66"/>
  <c r="D1601" i="66"/>
  <c r="D1633" i="66"/>
  <c r="D1665" i="66"/>
  <c r="D1697" i="66"/>
  <c r="D1729" i="66"/>
  <c r="D1761" i="66"/>
  <c r="D1793" i="66"/>
  <c r="D1825" i="66"/>
  <c r="D1857" i="66"/>
  <c r="D1889" i="66"/>
  <c r="D1921" i="66"/>
  <c r="D1953" i="66"/>
  <c r="D1985" i="66"/>
  <c r="D1314" i="66"/>
  <c r="D1346" i="66"/>
  <c r="D1378" i="66"/>
  <c r="D1410" i="66"/>
  <c r="D1442" i="66"/>
  <c r="D1474" i="66"/>
  <c r="D1506" i="66"/>
  <c r="D1538" i="66"/>
  <c r="D1570" i="66"/>
  <c r="D1602" i="66"/>
  <c r="D1634" i="66"/>
  <c r="D1666" i="66"/>
  <c r="D1698" i="66"/>
  <c r="D1730" i="66"/>
  <c r="D1762" i="66"/>
  <c r="D1794" i="66"/>
  <c r="D1826" i="66"/>
  <c r="D1858" i="66"/>
  <c r="D1890" i="66"/>
  <c r="D1922" i="66"/>
  <c r="D1954" i="66"/>
  <c r="D1986" i="66"/>
  <c r="D1315" i="66"/>
  <c r="D1347" i="66"/>
  <c r="D1379" i="66"/>
  <c r="D1411" i="66"/>
  <c r="D1443" i="66"/>
  <c r="D1475" i="66"/>
  <c r="D1507" i="66"/>
  <c r="D1539" i="66"/>
  <c r="D1571" i="66"/>
  <c r="D1603" i="66"/>
  <c r="D1635" i="66"/>
  <c r="D1667" i="66"/>
  <c r="D1699" i="66"/>
  <c r="D1731" i="66"/>
  <c r="D1763" i="66"/>
  <c r="D1795" i="66"/>
  <c r="D1827" i="66"/>
  <c r="D1859" i="66"/>
  <c r="D1891" i="66"/>
  <c r="D1923" i="66"/>
  <c r="D1955" i="66"/>
  <c r="D1987" i="66"/>
  <c r="D1316" i="66"/>
  <c r="D1348" i="66"/>
  <c r="D1380" i="66"/>
  <c r="D1412" i="66"/>
  <c r="D1444" i="66"/>
  <c r="D1476" i="66"/>
  <c r="D1508" i="66"/>
  <c r="D1540" i="66"/>
  <c r="D1572" i="66"/>
  <c r="D1604" i="66"/>
  <c r="D1636" i="66"/>
  <c r="D1668" i="66"/>
  <c r="D1700" i="66"/>
  <c r="D1732" i="66"/>
  <c r="D1764" i="66"/>
  <c r="D1796" i="66"/>
  <c r="D1828" i="66"/>
  <c r="D1860" i="66"/>
  <c r="D1892" i="66"/>
  <c r="D1924" i="66"/>
  <c r="D1956" i="66"/>
  <c r="D1988" i="66"/>
  <c r="D1317" i="66"/>
  <c r="D1349" i="66"/>
  <c r="D1381" i="66"/>
  <c r="D1413" i="66"/>
  <c r="D1445" i="66"/>
  <c r="D1477" i="66"/>
  <c r="D1509" i="66"/>
  <c r="D1541" i="66"/>
  <c r="D1573" i="66"/>
  <c r="D1605" i="66"/>
  <c r="D1637" i="66"/>
  <c r="D1669" i="66"/>
  <c r="D1701" i="66"/>
  <c r="D1733" i="66"/>
  <c r="D1765" i="66"/>
  <c r="D1797" i="66"/>
  <c r="D1829" i="66"/>
  <c r="D1861" i="66"/>
  <c r="D1893" i="66"/>
  <c r="D1925" i="66"/>
  <c r="D1957" i="66"/>
  <c r="D1989" i="66"/>
  <c r="D1318" i="66"/>
  <c r="D1350" i="66"/>
  <c r="D1382" i="66"/>
  <c r="D1414" i="66"/>
  <c r="D1446" i="66"/>
  <c r="D1478" i="66"/>
  <c r="D1510" i="66"/>
  <c r="D1542" i="66"/>
  <c r="D1574" i="66"/>
  <c r="D1606" i="66"/>
  <c r="D1638" i="66"/>
  <c r="D1670" i="66"/>
  <c r="D1702" i="66"/>
  <c r="D1734" i="66"/>
  <c r="D1766" i="66"/>
  <c r="D1798" i="66"/>
  <c r="D1830" i="66"/>
  <c r="D1862" i="66"/>
  <c r="D1894" i="66"/>
  <c r="D1926" i="66"/>
  <c r="D1958" i="66"/>
  <c r="D1990" i="66"/>
  <c r="D1319" i="66"/>
  <c r="D1351" i="66"/>
  <c r="D1383" i="66"/>
  <c r="D1415" i="66"/>
  <c r="D1447" i="66"/>
  <c r="D1479" i="66"/>
  <c r="D1511" i="66"/>
  <c r="D1543" i="66"/>
  <c r="D1575" i="66"/>
  <c r="D1607" i="66"/>
  <c r="D1639" i="66"/>
  <c r="D1671" i="66"/>
  <c r="D1703" i="66"/>
  <c r="D1735" i="66"/>
  <c r="D1767" i="66"/>
  <c r="D1799" i="66"/>
  <c r="D1831" i="66"/>
  <c r="D1863" i="66"/>
  <c r="D1895" i="66"/>
  <c r="D1927" i="66"/>
  <c r="D1959" i="66"/>
  <c r="D1991" i="66"/>
  <c r="D1320" i="66"/>
  <c r="D1352" i="66"/>
  <c r="D1384" i="66"/>
  <c r="D1416" i="66"/>
  <c r="D1448" i="66"/>
  <c r="D1480" i="66"/>
  <c r="D1512" i="66"/>
  <c r="D1544" i="66"/>
  <c r="D1576" i="66"/>
  <c r="D1608" i="66"/>
  <c r="D1640" i="66"/>
  <c r="D1672" i="66"/>
  <c r="D1704" i="66"/>
  <c r="D1736" i="66"/>
  <c r="D1768" i="66"/>
  <c r="D1800" i="66"/>
  <c r="D1832" i="66"/>
  <c r="D1864" i="66"/>
  <c r="D1896" i="66"/>
  <c r="D1928" i="66"/>
  <c r="D1960" i="66"/>
  <c r="D1992" i="66"/>
  <c r="D1321" i="66"/>
  <c r="D1353" i="66"/>
  <c r="D1385" i="66"/>
  <c r="D1417" i="66"/>
  <c r="D1449" i="66"/>
  <c r="D1481" i="66"/>
  <c r="D1513" i="66"/>
  <c r="D1545" i="66"/>
  <c r="D1577" i="66"/>
  <c r="D1609" i="66"/>
  <c r="D1641" i="66"/>
  <c r="D1673" i="66"/>
  <c r="D1705" i="66"/>
  <c r="D1737" i="66"/>
  <c r="D1769" i="66"/>
  <c r="D1801" i="66"/>
  <c r="D1833" i="66"/>
  <c r="D1865" i="66"/>
  <c r="D1897" i="66"/>
  <c r="D1929" i="66"/>
  <c r="D1961" i="66"/>
  <c r="D1993" i="66"/>
  <c r="D1322" i="66"/>
  <c r="D1354" i="66"/>
  <c r="D1386" i="66"/>
  <c r="D1418" i="66"/>
  <c r="D1450" i="66"/>
  <c r="D1482" i="66"/>
  <c r="D1514" i="66"/>
  <c r="D1546" i="66"/>
  <c r="D1578" i="66"/>
  <c r="D1610" i="66"/>
  <c r="D1642" i="66"/>
  <c r="D1674" i="66"/>
  <c r="D1706" i="66"/>
  <c r="D1738" i="66"/>
  <c r="D1770" i="66"/>
  <c r="D1802" i="66"/>
  <c r="D1834" i="66"/>
  <c r="D1866" i="66"/>
  <c r="D1898" i="66"/>
  <c r="D1930" i="66"/>
  <c r="D1962" i="66"/>
  <c r="D1994" i="66"/>
  <c r="D1323" i="66"/>
  <c r="D1355" i="66"/>
  <c r="D1387" i="66"/>
  <c r="D1419" i="66"/>
  <c r="D1451" i="66"/>
  <c r="D1483" i="66"/>
  <c r="D1515" i="66"/>
  <c r="D1547" i="66"/>
  <c r="D1579" i="66"/>
  <c r="D1611" i="66"/>
  <c r="D1643" i="66"/>
  <c r="D1675" i="66"/>
  <c r="D1707" i="66"/>
  <c r="D1739" i="66"/>
  <c r="D1771" i="66"/>
  <c r="D1803" i="66"/>
  <c r="D1835" i="66"/>
  <c r="D1867" i="66"/>
  <c r="D1899" i="66"/>
  <c r="D1931" i="66"/>
  <c r="D1963" i="66"/>
  <c r="D1995" i="66"/>
  <c r="D1324" i="66"/>
  <c r="D1356" i="66"/>
  <c r="D1388" i="66"/>
  <c r="D1420" i="66"/>
  <c r="D1452" i="66"/>
  <c r="D1484" i="66"/>
  <c r="D1516" i="66"/>
  <c r="D1548" i="66"/>
  <c r="D1580" i="66"/>
  <c r="D1612" i="66"/>
  <c r="D1644" i="66"/>
  <c r="D1676" i="66"/>
  <c r="D1708" i="66"/>
  <c r="D1740" i="66"/>
  <c r="D1772" i="66"/>
  <c r="D1804" i="66"/>
  <c r="D1836" i="66"/>
  <c r="D1868" i="66"/>
  <c r="D1900" i="66"/>
  <c r="D1932" i="66"/>
  <c r="D1964" i="66"/>
  <c r="D1996" i="66"/>
  <c r="D1325" i="66"/>
  <c r="D1357" i="66"/>
  <c r="D1389" i="66"/>
  <c r="D1421" i="66"/>
  <c r="D1453" i="66"/>
  <c r="D1485" i="66"/>
  <c r="D1517" i="66"/>
  <c r="D1549" i="66"/>
  <c r="D1581" i="66"/>
  <c r="D1613" i="66"/>
  <c r="D1645" i="66"/>
  <c r="D1677" i="66"/>
  <c r="D1709" i="66"/>
  <c r="D1741" i="66"/>
  <c r="D1773" i="66"/>
  <c r="D1805" i="66"/>
  <c r="D1837" i="66"/>
  <c r="D1869" i="66"/>
  <c r="D1901" i="66"/>
  <c r="D1933" i="66"/>
  <c r="D1965" i="66"/>
  <c r="D1997" i="66"/>
  <c r="D1326" i="66"/>
  <c r="D1358" i="66"/>
  <c r="D1390" i="66"/>
  <c r="D1422" i="66"/>
  <c r="D1454" i="66"/>
  <c r="D1486" i="66"/>
  <c r="D1518" i="66"/>
  <c r="D1550" i="66"/>
  <c r="D1582" i="66"/>
  <c r="D1614" i="66"/>
  <c r="D1646" i="66"/>
  <c r="D1678" i="66"/>
  <c r="D1710" i="66"/>
  <c r="D1742" i="66"/>
  <c r="D1774" i="66"/>
  <c r="D1806" i="66"/>
  <c r="D1838" i="66"/>
  <c r="D1870" i="66"/>
  <c r="D1902" i="66"/>
  <c r="D1934" i="66"/>
  <c r="D1966" i="66"/>
  <c r="D1998" i="66"/>
  <c r="D1327" i="66"/>
  <c r="D1359" i="66"/>
  <c r="D1391" i="66"/>
  <c r="D1423" i="66"/>
  <c r="D1455" i="66"/>
  <c r="D1487" i="66"/>
  <c r="D1519" i="66"/>
  <c r="D1551" i="66"/>
  <c r="D1583" i="66"/>
  <c r="D1615" i="66"/>
  <c r="D1647" i="66"/>
  <c r="D1679" i="66"/>
  <c r="D1711" i="66"/>
  <c r="D1743" i="66"/>
  <c r="D1775" i="66"/>
  <c r="D1807" i="66"/>
  <c r="D1839" i="66"/>
  <c r="D1871" i="66"/>
  <c r="D1903" i="66"/>
  <c r="D1935" i="66"/>
  <c r="D1967" i="66"/>
  <c r="D1999" i="66"/>
  <c r="D1328" i="66"/>
  <c r="D1360" i="66"/>
  <c r="D1392" i="66"/>
  <c r="D1424" i="66"/>
  <c r="D1456" i="66"/>
  <c r="D1488" i="66"/>
  <c r="D1520" i="66"/>
  <c r="D1552" i="66"/>
  <c r="D1584" i="66"/>
  <c r="D1616" i="66"/>
  <c r="D1648" i="66"/>
  <c r="D1680" i="66"/>
  <c r="D1712" i="66"/>
  <c r="D1744" i="66"/>
  <c r="D1776" i="66"/>
  <c r="D1808" i="66"/>
  <c r="D1840" i="66"/>
  <c r="D1872" i="66"/>
  <c r="D1904" i="66"/>
  <c r="D1936" i="66"/>
  <c r="D1968" i="66"/>
  <c r="D2000" i="66"/>
  <c r="D1329" i="66"/>
  <c r="D1361" i="66"/>
  <c r="D1393" i="66"/>
  <c r="D1425" i="66"/>
  <c r="D1457" i="66"/>
  <c r="D1489" i="66"/>
  <c r="D1521" i="66"/>
  <c r="D1553" i="66"/>
  <c r="D1585" i="66"/>
  <c r="D1617" i="66"/>
  <c r="D1649" i="66"/>
  <c r="D1681" i="66"/>
  <c r="D1713" i="66"/>
  <c r="D1745" i="66"/>
  <c r="D1777" i="66"/>
  <c r="D1809" i="66"/>
  <c r="D1841" i="66"/>
  <c r="D1873" i="66"/>
  <c r="D1905" i="66"/>
  <c r="D1937" i="66"/>
  <c r="D1969" i="66"/>
  <c r="D2001" i="66"/>
  <c r="D1330" i="66"/>
  <c r="D1362" i="66"/>
  <c r="D1394" i="66"/>
  <c r="D1426" i="66"/>
  <c r="D1458" i="66"/>
  <c r="D1490" i="66"/>
  <c r="D1522" i="66"/>
  <c r="D1554" i="66"/>
  <c r="D1586" i="66"/>
  <c r="D1618" i="66"/>
  <c r="D1650" i="66"/>
  <c r="D1682" i="66"/>
  <c r="D1714" i="66"/>
  <c r="D1746" i="66"/>
  <c r="D1778" i="66"/>
  <c r="D1810" i="66"/>
  <c r="D1842" i="66"/>
  <c r="D1874" i="66"/>
  <c r="D1906" i="66"/>
  <c r="D1938" i="66"/>
  <c r="D1970" i="66"/>
  <c r="D2002" i="66"/>
  <c r="D1331" i="66"/>
  <c r="D1363" i="66"/>
  <c r="D1395" i="66"/>
  <c r="D1427" i="66"/>
  <c r="D1459" i="66"/>
  <c r="D1491" i="66"/>
  <c r="D1523" i="66"/>
  <c r="D1555" i="66"/>
  <c r="D1587" i="66"/>
  <c r="D1619" i="66"/>
  <c r="D1651" i="66"/>
  <c r="D1683" i="66"/>
  <c r="D1715" i="66"/>
  <c r="D1747" i="66"/>
  <c r="D1779" i="66"/>
  <c r="D1811" i="66"/>
  <c r="D1843" i="66"/>
  <c r="D1875" i="66"/>
  <c r="D1907" i="66"/>
  <c r="D1939" i="66"/>
  <c r="D1971" i="66"/>
  <c r="D2003" i="66"/>
  <c r="D1332" i="66"/>
  <c r="D1364" i="66"/>
  <c r="D1396" i="66"/>
  <c r="D1428" i="66"/>
  <c r="D1460" i="66"/>
  <c r="D1492" i="66"/>
  <c r="D1524" i="66"/>
  <c r="D1556" i="66"/>
  <c r="D1588" i="66"/>
  <c r="D1620" i="66"/>
  <c r="D1652" i="66"/>
  <c r="D1684" i="66"/>
  <c r="D1716" i="66"/>
  <c r="D1748" i="66"/>
  <c r="D1780" i="66"/>
  <c r="D1812" i="66"/>
  <c r="D1844" i="66"/>
  <c r="D1876" i="66"/>
  <c r="D1908" i="66"/>
  <c r="D1940" i="66"/>
  <c r="D1972" i="66"/>
  <c r="D2004" i="66"/>
  <c r="D1333" i="66"/>
  <c r="D1365" i="66"/>
  <c r="D1397" i="66"/>
  <c r="D1429" i="66"/>
  <c r="D1461" i="66"/>
  <c r="D1493" i="66"/>
  <c r="D1525" i="66"/>
  <c r="D1557" i="66"/>
  <c r="D1589" i="66"/>
  <c r="D1621" i="66"/>
  <c r="D1653" i="66"/>
  <c r="D1685" i="66"/>
  <c r="D1717" i="66"/>
  <c r="D1749" i="66"/>
  <c r="D1781" i="66"/>
  <c r="D1813" i="66"/>
  <c r="D1845" i="66"/>
  <c r="D1877" i="66"/>
  <c r="D1909" i="66"/>
  <c r="D1941" i="66"/>
  <c r="D1973" i="66"/>
  <c r="D1334" i="66"/>
  <c r="D1366" i="66"/>
  <c r="D1398" i="66"/>
  <c r="D1430" i="66"/>
  <c r="D1462" i="66"/>
  <c r="D1494" i="66"/>
  <c r="D1526" i="66"/>
  <c r="D1558" i="66"/>
  <c r="D1590" i="66"/>
  <c r="D1622" i="66"/>
  <c r="D1654" i="66"/>
  <c r="D1686" i="66"/>
  <c r="D1718" i="66"/>
  <c r="D1750" i="66"/>
  <c r="D1782" i="66"/>
  <c r="D1814" i="66"/>
  <c r="D1846" i="66"/>
  <c r="D1878" i="66"/>
  <c r="D1910" i="66"/>
  <c r="D1942" i="66"/>
  <c r="D1974" i="66"/>
  <c r="D1335" i="66"/>
  <c r="D1367" i="66"/>
  <c r="D1399" i="66"/>
  <c r="D1431" i="66"/>
  <c r="D1463" i="66"/>
  <c r="D1495" i="66"/>
  <c r="D1527" i="66"/>
  <c r="D1559" i="66"/>
  <c r="D1591" i="66"/>
  <c r="D1623" i="66"/>
  <c r="D1655" i="66"/>
  <c r="D1687" i="66"/>
  <c r="D1719" i="66"/>
  <c r="D1751" i="66"/>
  <c r="D1783" i="66"/>
  <c r="D1815" i="66"/>
  <c r="D1847" i="66"/>
  <c r="D1879" i="66"/>
  <c r="D1911" i="66"/>
  <c r="D1943" i="66"/>
  <c r="D1975" i="66"/>
  <c r="D1336" i="66"/>
  <c r="D1368" i="66"/>
  <c r="D1400" i="66"/>
  <c r="D1432" i="66"/>
  <c r="D1464" i="66"/>
  <c r="D1496" i="66"/>
  <c r="D1528" i="66"/>
  <c r="D1560" i="66"/>
  <c r="D1592" i="66"/>
  <c r="D1624" i="66"/>
  <c r="D1656" i="66"/>
  <c r="D1688" i="66"/>
  <c r="D1720" i="66"/>
  <c r="D1752" i="66"/>
  <c r="D1784" i="66"/>
  <c r="D1816" i="66"/>
  <c r="D1848" i="66"/>
  <c r="D1880" i="66"/>
  <c r="D1912" i="66"/>
  <c r="D1944" i="66"/>
  <c r="D1976" i="66"/>
  <c r="D1338" i="66"/>
  <c r="D1370" i="66"/>
  <c r="D1402" i="66"/>
  <c r="D1434" i="66"/>
  <c r="D1466" i="66"/>
  <c r="D1498" i="66"/>
  <c r="D1530" i="66"/>
  <c r="D1562" i="66"/>
  <c r="D1594" i="66"/>
  <c r="D1626" i="66"/>
  <c r="D1658" i="66"/>
  <c r="D1690" i="66"/>
  <c r="D1722" i="66"/>
  <c r="D1754" i="66"/>
  <c r="D1786" i="66"/>
  <c r="D1818" i="66"/>
  <c r="D1850" i="66"/>
  <c r="D1882" i="66"/>
  <c r="D1914" i="66"/>
  <c r="D1946" i="66"/>
  <c r="D1978" i="66"/>
  <c r="D1337" i="66"/>
  <c r="D1369" i="66"/>
  <c r="D1401" i="66"/>
  <c r="D1433" i="66"/>
  <c r="D1465" i="66"/>
  <c r="D1497" i="66"/>
  <c r="D1529" i="66"/>
  <c r="D1561" i="66"/>
  <c r="D1593" i="66"/>
  <c r="D1625" i="66"/>
  <c r="D1657" i="66"/>
  <c r="D1689" i="66"/>
  <c r="D1721" i="66"/>
  <c r="D1753" i="66"/>
  <c r="D1785" i="66"/>
  <c r="D1817" i="66"/>
  <c r="D1849" i="66"/>
  <c r="D1881" i="66"/>
  <c r="D1913" i="66"/>
  <c r="D1945" i="66"/>
  <c r="D1977" i="66"/>
  <c r="M1998" i="66"/>
  <c r="M1966" i="66"/>
  <c r="M1934" i="66"/>
  <c r="M1902" i="66"/>
  <c r="M1870" i="66"/>
  <c r="M1838" i="66"/>
  <c r="M1806" i="66"/>
  <c r="M1774" i="66"/>
  <c r="M1742" i="66"/>
  <c r="M1710" i="66"/>
  <c r="M1678" i="66"/>
  <c r="M1646" i="66"/>
  <c r="M1614" i="66"/>
  <c r="M1582" i="66"/>
  <c r="M1550" i="66"/>
  <c r="M1518" i="66"/>
  <c r="M1486" i="66"/>
  <c r="M1454" i="66"/>
  <c r="M1422" i="66"/>
  <c r="M1390" i="66"/>
  <c r="M1358" i="66"/>
  <c r="M1326" i="66"/>
  <c r="M1997" i="66"/>
  <c r="M1965" i="66"/>
  <c r="M1933" i="66"/>
  <c r="M1901" i="66"/>
  <c r="M1869" i="66"/>
  <c r="M1837" i="66"/>
  <c r="M1805" i="66"/>
  <c r="M1773" i="66"/>
  <c r="M1741" i="66"/>
  <c r="M1709" i="66"/>
  <c r="M1677" i="66"/>
  <c r="M1645" i="66"/>
  <c r="M1613" i="66"/>
  <c r="M1581" i="66"/>
  <c r="M1549" i="66"/>
  <c r="M1517" i="66"/>
  <c r="M1485" i="66"/>
  <c r="M1453" i="66"/>
  <c r="M1421" i="66"/>
  <c r="M1389" i="66"/>
  <c r="M1357" i="66"/>
  <c r="M1325" i="66"/>
  <c r="M1996" i="66"/>
  <c r="M1964" i="66"/>
  <c r="M1932" i="66"/>
  <c r="M1900" i="66"/>
  <c r="M1868" i="66"/>
  <c r="M1836" i="66"/>
  <c r="M1804" i="66"/>
  <c r="M1772" i="66"/>
  <c r="M1740" i="66"/>
  <c r="M1708" i="66"/>
  <c r="M1676" i="66"/>
  <c r="M1644" i="66"/>
  <c r="M1612" i="66"/>
  <c r="M1580" i="66"/>
  <c r="M1548" i="66"/>
  <c r="M1516" i="66"/>
  <c r="M1484" i="66"/>
  <c r="M1452" i="66"/>
  <c r="M1420" i="66"/>
  <c r="M1388" i="66"/>
  <c r="M1356" i="66"/>
  <c r="M1324" i="66"/>
  <c r="M1995" i="66"/>
  <c r="M1963" i="66"/>
  <c r="M1931" i="66"/>
  <c r="M1899" i="66"/>
  <c r="M1867" i="66"/>
  <c r="M1835" i="66"/>
  <c r="M1803" i="66"/>
  <c r="M1771" i="66"/>
  <c r="M1739" i="66"/>
  <c r="M1707" i="66"/>
  <c r="M1675" i="66"/>
  <c r="M1643" i="66"/>
  <c r="M1611" i="66"/>
  <c r="M1579" i="66"/>
  <c r="M1547" i="66"/>
  <c r="M1515" i="66"/>
  <c r="M1483" i="66"/>
  <c r="M1451" i="66"/>
  <c r="M1419" i="66"/>
  <c r="M1387" i="66"/>
  <c r="M1355" i="66"/>
  <c r="M1323" i="66"/>
  <c r="M1994" i="66"/>
  <c r="M1962" i="66"/>
  <c r="M1930" i="66"/>
  <c r="M1898" i="66"/>
  <c r="M1866" i="66"/>
  <c r="M1834" i="66"/>
  <c r="M1802" i="66"/>
  <c r="M1770" i="66"/>
  <c r="M1738" i="66"/>
  <c r="M1706" i="66"/>
  <c r="M1674" i="66"/>
  <c r="M1642" i="66"/>
  <c r="M1610" i="66"/>
  <c r="M1578" i="66"/>
  <c r="M1546" i="66"/>
  <c r="M1514" i="66"/>
  <c r="M1482" i="66"/>
  <c r="M1450" i="66"/>
  <c r="M1418" i="66"/>
  <c r="M1386" i="66"/>
  <c r="M1354" i="66"/>
  <c r="M1322" i="66"/>
  <c r="M1993" i="66"/>
  <c r="M1961" i="66"/>
  <c r="M1929" i="66"/>
  <c r="M1897" i="66"/>
  <c r="M1865" i="66"/>
  <c r="M1833" i="66"/>
  <c r="M1801" i="66"/>
  <c r="M1769" i="66"/>
  <c r="M1737" i="66"/>
  <c r="M1705" i="66"/>
  <c r="M1673" i="66"/>
  <c r="M1641" i="66"/>
  <c r="M1609" i="66"/>
  <c r="M1577" i="66"/>
  <c r="M1545" i="66"/>
  <c r="M1513" i="66"/>
  <c r="M1481" i="66"/>
  <c r="M1449" i="66"/>
  <c r="M1417" i="66"/>
  <c r="M1385" i="66"/>
  <c r="M1353" i="66"/>
  <c r="M1321" i="66"/>
  <c r="M1992" i="66"/>
  <c r="M1960" i="66"/>
  <c r="M1928" i="66"/>
  <c r="M1896" i="66"/>
  <c r="M1864" i="66"/>
  <c r="M1832" i="66"/>
  <c r="M1800" i="66"/>
  <c r="M1768" i="66"/>
  <c r="M1736" i="66"/>
  <c r="M1704" i="66"/>
  <c r="M1672" i="66"/>
  <c r="M1640" i="66"/>
  <c r="M1608" i="66"/>
  <c r="M1576" i="66"/>
  <c r="M1544" i="66"/>
  <c r="M1512" i="66"/>
  <c r="M1480" i="66"/>
  <c r="M1448" i="66"/>
  <c r="M1416" i="66"/>
  <c r="M1384" i="66"/>
  <c r="M1352" i="66"/>
  <c r="M1320" i="66"/>
  <c r="M1991" i="66"/>
  <c r="M1959" i="66"/>
  <c r="M1927" i="66"/>
  <c r="M1895" i="66"/>
  <c r="M1863" i="66"/>
  <c r="M1831" i="66"/>
  <c r="M1799" i="66"/>
  <c r="M1767" i="66"/>
  <c r="M1735" i="66"/>
  <c r="M1703" i="66"/>
  <c r="M1671" i="66"/>
  <c r="M1639" i="66"/>
  <c r="M1607" i="66"/>
  <c r="M1575" i="66"/>
  <c r="M1543" i="66"/>
  <c r="M1511" i="66"/>
  <c r="M1479" i="66"/>
  <c r="M1447" i="66"/>
  <c r="M1415" i="66"/>
  <c r="M1383" i="66"/>
  <c r="M1351" i="66"/>
  <c r="M1319" i="66"/>
  <c r="M1990" i="66"/>
  <c r="M1958" i="66"/>
  <c r="M1926" i="66"/>
  <c r="M1894" i="66"/>
  <c r="M1862" i="66"/>
  <c r="M1830" i="66"/>
  <c r="M1798" i="66"/>
  <c r="M1766" i="66"/>
  <c r="M1734" i="66"/>
  <c r="M1702" i="66"/>
  <c r="M1670" i="66"/>
  <c r="M1638" i="66"/>
  <c r="M1606" i="66"/>
  <c r="M1574" i="66"/>
  <c r="M1542" i="66"/>
  <c r="M1510" i="66"/>
  <c r="M1478" i="66"/>
  <c r="M1446" i="66"/>
  <c r="M1414" i="66"/>
  <c r="M1382" i="66"/>
  <c r="M1350" i="66"/>
  <c r="M1318" i="66"/>
  <c r="M1989" i="66"/>
  <c r="M1957" i="66"/>
  <c r="M1925" i="66"/>
  <c r="M1893" i="66"/>
  <c r="M1861" i="66"/>
  <c r="M1829" i="66"/>
  <c r="M1797" i="66"/>
  <c r="M1765" i="66"/>
  <c r="M1733" i="66"/>
  <c r="M1701" i="66"/>
  <c r="M1669" i="66"/>
  <c r="M1637" i="66"/>
  <c r="M1605" i="66"/>
  <c r="M1573" i="66"/>
  <c r="M1541" i="66"/>
  <c r="M1509" i="66"/>
  <c r="M1477" i="66"/>
  <c r="M1445" i="66"/>
  <c r="M1413" i="66"/>
  <c r="M1381" i="66"/>
  <c r="M1349" i="66"/>
  <c r="M1317" i="66"/>
  <c r="M1988" i="66"/>
  <c r="M1956" i="66"/>
  <c r="M1924" i="66"/>
  <c r="M1892" i="66"/>
  <c r="M1860" i="66"/>
  <c r="M1828" i="66"/>
  <c r="M1796" i="66"/>
  <c r="M1764" i="66"/>
  <c r="M1732" i="66"/>
  <c r="M1700" i="66"/>
  <c r="M1668" i="66"/>
  <c r="M1636" i="66"/>
  <c r="M1604" i="66"/>
  <c r="M1572" i="66"/>
  <c r="M1540" i="66"/>
  <c r="M1508" i="66"/>
  <c r="M1476" i="66"/>
  <c r="M1444" i="66"/>
  <c r="M1412" i="66"/>
  <c r="M1380" i="66"/>
  <c r="M1348" i="66"/>
  <c r="M1316" i="66"/>
  <c r="M1987" i="66"/>
  <c r="M1955" i="66"/>
  <c r="M1923" i="66"/>
  <c r="M1891" i="66"/>
  <c r="M1859" i="66"/>
  <c r="M1827" i="66"/>
  <c r="M1795" i="66"/>
  <c r="M1763" i="66"/>
  <c r="M1731" i="66"/>
  <c r="M1699" i="66"/>
  <c r="M1667" i="66"/>
  <c r="M1635" i="66"/>
  <c r="M1603" i="66"/>
  <c r="M1571" i="66"/>
  <c r="M1539" i="66"/>
  <c r="M1507" i="66"/>
  <c r="M1475" i="66"/>
  <c r="M1443" i="66"/>
  <c r="M1411" i="66"/>
  <c r="M1379" i="66"/>
  <c r="M1347" i="66"/>
  <c r="M1315" i="66"/>
  <c r="M1986" i="66"/>
  <c r="M1954" i="66"/>
  <c r="M1922" i="66"/>
  <c r="M1890" i="66"/>
  <c r="M1858" i="66"/>
  <c r="M1826" i="66"/>
  <c r="M1794" i="66"/>
  <c r="M1762" i="66"/>
  <c r="M1730" i="66"/>
  <c r="M1698" i="66"/>
  <c r="M1666" i="66"/>
  <c r="M1634" i="66"/>
  <c r="M1602" i="66"/>
  <c r="M1570" i="66"/>
  <c r="M1538" i="66"/>
  <c r="M1506" i="66"/>
  <c r="M1474" i="66"/>
  <c r="M1442" i="66"/>
  <c r="M1410" i="66"/>
  <c r="M1378" i="66"/>
  <c r="M1346" i="66"/>
  <c r="M1314" i="66"/>
  <c r="M1985" i="66"/>
  <c r="M1953" i="66"/>
  <c r="M1921" i="66"/>
  <c r="M1889" i="66"/>
  <c r="M1857" i="66"/>
  <c r="M1825" i="66"/>
  <c r="M1793" i="66"/>
  <c r="M1761" i="66"/>
  <c r="M1729" i="66"/>
  <c r="M1697" i="66"/>
  <c r="M1665" i="66"/>
  <c r="M1633" i="66"/>
  <c r="M1601" i="66"/>
  <c r="M1569" i="66"/>
  <c r="M1537" i="66"/>
  <c r="M1505" i="66"/>
  <c r="M1473" i="66"/>
  <c r="M1441" i="66"/>
  <c r="M1409" i="66"/>
  <c r="M1377" i="66"/>
  <c r="M1345" i="66"/>
  <c r="M1313" i="66"/>
  <c r="M1984" i="66"/>
  <c r="M1952" i="66"/>
  <c r="M1920" i="66"/>
  <c r="M1888" i="66"/>
  <c r="M1856" i="66"/>
  <c r="M1824" i="66"/>
  <c r="M1792" i="66"/>
  <c r="M1760" i="66"/>
  <c r="M1728" i="66"/>
  <c r="M1696" i="66"/>
  <c r="M1664" i="66"/>
  <c r="M1632" i="66"/>
  <c r="M1600" i="66"/>
  <c r="M1568" i="66"/>
  <c r="M1536" i="66"/>
  <c r="M1504" i="66"/>
  <c r="M1472" i="66"/>
  <c r="M1440" i="66"/>
  <c r="M1408" i="66"/>
  <c r="M1376" i="66"/>
  <c r="M1344" i="66"/>
  <c r="M1312" i="66"/>
  <c r="M1983" i="66"/>
  <c r="M1951" i="66"/>
  <c r="M1919" i="66"/>
  <c r="M1887" i="66"/>
  <c r="M1855" i="66"/>
  <c r="M1823" i="66"/>
  <c r="M1791" i="66"/>
  <c r="M1759" i="66"/>
  <c r="M1727" i="66"/>
  <c r="M1695" i="66"/>
  <c r="M1663" i="66"/>
  <c r="M1631" i="66"/>
  <c r="M1599" i="66"/>
  <c r="M1567" i="66"/>
  <c r="M1535" i="66"/>
  <c r="M1503" i="66"/>
  <c r="M1471" i="66"/>
  <c r="M1439" i="66"/>
  <c r="M1407" i="66"/>
  <c r="M1375" i="66"/>
  <c r="M1343" i="66"/>
  <c r="M1311" i="66"/>
  <c r="M1982" i="66"/>
  <c r="M1950" i="66"/>
  <c r="M1918" i="66"/>
  <c r="M1886" i="66"/>
  <c r="M1854" i="66"/>
  <c r="M1822" i="66"/>
  <c r="M1790" i="66"/>
  <c r="M1758" i="66"/>
  <c r="M1726" i="66"/>
  <c r="M1694" i="66"/>
  <c r="M1662" i="66"/>
  <c r="M1630" i="66"/>
  <c r="M1598" i="66"/>
  <c r="M1566" i="66"/>
  <c r="M1534" i="66"/>
  <c r="M1502" i="66"/>
  <c r="M1470" i="66"/>
  <c r="M1438" i="66"/>
  <c r="M1406" i="66"/>
  <c r="M1374" i="66"/>
  <c r="M1342" i="66"/>
  <c r="M1310" i="66"/>
  <c r="M1981" i="66"/>
  <c r="M1949" i="66"/>
  <c r="M1917" i="66"/>
  <c r="M1885" i="66"/>
  <c r="M1853" i="66"/>
  <c r="M1821" i="66"/>
  <c r="M1789" i="66"/>
  <c r="M1757" i="66"/>
  <c r="M1725" i="66"/>
  <c r="M1693" i="66"/>
  <c r="M1661" i="66"/>
  <c r="M1629" i="66"/>
  <c r="M1597" i="66"/>
  <c r="M1565" i="66"/>
  <c r="M1533" i="66"/>
  <c r="M1501" i="66"/>
  <c r="M1469" i="66"/>
  <c r="M1437" i="66"/>
  <c r="M1405" i="66"/>
  <c r="M1373" i="66"/>
  <c r="M1341" i="66"/>
  <c r="M1309" i="66"/>
  <c r="M1980" i="66"/>
  <c r="M1948" i="66"/>
  <c r="M1916" i="66"/>
  <c r="M1884" i="66"/>
  <c r="M1852" i="66"/>
  <c r="M1820" i="66"/>
  <c r="M1788" i="66"/>
  <c r="M1756" i="66"/>
  <c r="M1724" i="66"/>
  <c r="M1692" i="66"/>
  <c r="M1660" i="66"/>
  <c r="M1628" i="66"/>
  <c r="M1596" i="66"/>
  <c r="M1564" i="66"/>
  <c r="M1532" i="66"/>
  <c r="M1500" i="66"/>
  <c r="M1468" i="66"/>
  <c r="M1436" i="66"/>
  <c r="M1404" i="66"/>
  <c r="M1372" i="66"/>
  <c r="M1340" i="66"/>
  <c r="M1308" i="66"/>
  <c r="M1979" i="66"/>
  <c r="M1947" i="66"/>
  <c r="M1915" i="66"/>
  <c r="M1883" i="66"/>
  <c r="M1851" i="66"/>
  <c r="M1819" i="66"/>
  <c r="M1787" i="66"/>
  <c r="M1755" i="66"/>
  <c r="M1723" i="66"/>
  <c r="M1691" i="66"/>
  <c r="M1659" i="66"/>
  <c r="M1627" i="66"/>
  <c r="M1595" i="66"/>
  <c r="M1563" i="66"/>
  <c r="M1531" i="66"/>
  <c r="M1499" i="66"/>
  <c r="M1467" i="66"/>
  <c r="M1435" i="66"/>
  <c r="M1403" i="66"/>
  <c r="M1371" i="66"/>
  <c r="M1339" i="66"/>
  <c r="M1307" i="66"/>
  <c r="M1978" i="66"/>
  <c r="M1946" i="66"/>
  <c r="M1914" i="66"/>
  <c r="M1882" i="66"/>
  <c r="M1850" i="66"/>
  <c r="M1818" i="66"/>
  <c r="M1786" i="66"/>
  <c r="M1754" i="66"/>
  <c r="M1722" i="66"/>
  <c r="M1690" i="66"/>
  <c r="M1658" i="66"/>
  <c r="M1626" i="66"/>
  <c r="M1594" i="66"/>
  <c r="M1562" i="66"/>
  <c r="M1530" i="66"/>
  <c r="M1498" i="66"/>
  <c r="M1466" i="66"/>
  <c r="M1434" i="66"/>
  <c r="M1402" i="66"/>
  <c r="M1370" i="66"/>
  <c r="M1338" i="66"/>
  <c r="M1977" i="66"/>
  <c r="M1945" i="66"/>
  <c r="M1913" i="66"/>
  <c r="M1881" i="66"/>
  <c r="M1849" i="66"/>
  <c r="M1817" i="66"/>
  <c r="M1785" i="66"/>
  <c r="M1753" i="66"/>
  <c r="M1721" i="66"/>
  <c r="M1689" i="66"/>
  <c r="M1657" i="66"/>
  <c r="M1625" i="66"/>
  <c r="M1593" i="66"/>
  <c r="M1561" i="66"/>
  <c r="M1529" i="66"/>
  <c r="M1497" i="66"/>
  <c r="M1465" i="66"/>
  <c r="M1433" i="66"/>
  <c r="M1401" i="66"/>
  <c r="M1369" i="66"/>
  <c r="M1337" i="66"/>
  <c r="M1976" i="66"/>
  <c r="M1944" i="66"/>
  <c r="M1912" i="66"/>
  <c r="M1880" i="66"/>
  <c r="M1848" i="66"/>
  <c r="M1816" i="66"/>
  <c r="M1784" i="66"/>
  <c r="M1752" i="66"/>
  <c r="M1720" i="66"/>
  <c r="M1688" i="66"/>
  <c r="M1656" i="66"/>
  <c r="M1624" i="66"/>
  <c r="M1592" i="66"/>
  <c r="M1560" i="66"/>
  <c r="M1528" i="66"/>
  <c r="M1496" i="66"/>
  <c r="M1464" i="66"/>
  <c r="M1432" i="66"/>
  <c r="M1400" i="66"/>
  <c r="M1368" i="66"/>
  <c r="M1336" i="66"/>
  <c r="M1975" i="66"/>
  <c r="M1943" i="66"/>
  <c r="M1911" i="66"/>
  <c r="M1879" i="66"/>
  <c r="M1847" i="66"/>
  <c r="M1815" i="66"/>
  <c r="M1783" i="66"/>
  <c r="M1751" i="66"/>
  <c r="M1719" i="66"/>
  <c r="M1687" i="66"/>
  <c r="M1655" i="66"/>
  <c r="M1623" i="66"/>
  <c r="M1591" i="66"/>
  <c r="M1559" i="66"/>
  <c r="M1527" i="66"/>
  <c r="M1495" i="66"/>
  <c r="M1463" i="66"/>
  <c r="M1431" i="66"/>
  <c r="M1399" i="66"/>
  <c r="M1367" i="66"/>
  <c r="M1335" i="66"/>
  <c r="M1974" i="66"/>
  <c r="M1942" i="66"/>
  <c r="M1910" i="66"/>
  <c r="M1878" i="66"/>
  <c r="M1846" i="66"/>
  <c r="M1814" i="66"/>
  <c r="M1782" i="66"/>
  <c r="M1750" i="66"/>
  <c r="M1718" i="66"/>
  <c r="M1686" i="66"/>
  <c r="M1654" i="66"/>
  <c r="M1622" i="66"/>
  <c r="M1590" i="66"/>
  <c r="M1558" i="66"/>
  <c r="M1526" i="66"/>
  <c r="M1494" i="66"/>
  <c r="M1462" i="66"/>
  <c r="M1430" i="66"/>
  <c r="M1398" i="66"/>
  <c r="M1366" i="66"/>
  <c r="M1334" i="66"/>
  <c r="M1973" i="66"/>
  <c r="M1941" i="66"/>
  <c r="M1909" i="66"/>
  <c r="M1877" i="66"/>
  <c r="M1845" i="66"/>
  <c r="M1813" i="66"/>
  <c r="M1781" i="66"/>
  <c r="M1749" i="66"/>
  <c r="M1717" i="66"/>
  <c r="M1685" i="66"/>
  <c r="M1653" i="66"/>
  <c r="M1621" i="66"/>
  <c r="M1589" i="66"/>
  <c r="M1557" i="66"/>
  <c r="M1525" i="66"/>
  <c r="M1493" i="66"/>
  <c r="M1461" i="66"/>
  <c r="M1429" i="66"/>
  <c r="M1397" i="66"/>
  <c r="M1365" i="66"/>
  <c r="M1333" i="66"/>
  <c r="M2004" i="66"/>
  <c r="M1972" i="66"/>
  <c r="M1940" i="66"/>
  <c r="M1908" i="66"/>
  <c r="M1876" i="66"/>
  <c r="M1844" i="66"/>
  <c r="M1812" i="66"/>
  <c r="M1780" i="66"/>
  <c r="M1748" i="66"/>
  <c r="M1716" i="66"/>
  <c r="M1684" i="66"/>
  <c r="M1652" i="66"/>
  <c r="M1620" i="66"/>
  <c r="M1588" i="66"/>
  <c r="M1556" i="66"/>
  <c r="M1524" i="66"/>
  <c r="M1492" i="66"/>
  <c r="M1460" i="66"/>
  <c r="M1428" i="66"/>
  <c r="M1396" i="66"/>
  <c r="M1364" i="66"/>
  <c r="M1332" i="66"/>
  <c r="M2003" i="66"/>
  <c r="M1971" i="66"/>
  <c r="M1939" i="66"/>
  <c r="M1907" i="66"/>
  <c r="M1875" i="66"/>
  <c r="M1843" i="66"/>
  <c r="M1811" i="66"/>
  <c r="M1779" i="66"/>
  <c r="M1747" i="66"/>
  <c r="M1715" i="66"/>
  <c r="M1683" i="66"/>
  <c r="M1651" i="66"/>
  <c r="M1619" i="66"/>
  <c r="M1587" i="66"/>
  <c r="M1555" i="66"/>
  <c r="M1523" i="66"/>
  <c r="M1491" i="66"/>
  <c r="M1459" i="66"/>
  <c r="M1427" i="66"/>
  <c r="M1395" i="66"/>
  <c r="M1363" i="66"/>
  <c r="M1331" i="66"/>
  <c r="M2002" i="66"/>
  <c r="M1970" i="66"/>
  <c r="M1938" i="66"/>
  <c r="M1906" i="66"/>
  <c r="M1874" i="66"/>
  <c r="M1842" i="66"/>
  <c r="M1810" i="66"/>
  <c r="M1778" i="66"/>
  <c r="M1746" i="66"/>
  <c r="M1714" i="66"/>
  <c r="M1682" i="66"/>
  <c r="M1650" i="66"/>
  <c r="M1618" i="66"/>
  <c r="M1586" i="66"/>
  <c r="M1554" i="66"/>
  <c r="M1522" i="66"/>
  <c r="M1490" i="66"/>
  <c r="M1458" i="66"/>
  <c r="M1426" i="66"/>
  <c r="M1394" i="66"/>
  <c r="M1362" i="66"/>
  <c r="M1330" i="66"/>
  <c r="M2001" i="66"/>
  <c r="M1969" i="66"/>
  <c r="M1937" i="66"/>
  <c r="M1905" i="66"/>
  <c r="M1873" i="66"/>
  <c r="M1841" i="66"/>
  <c r="M1809" i="66"/>
  <c r="M1777" i="66"/>
  <c r="M1745" i="66"/>
  <c r="M1713" i="66"/>
  <c r="M1681" i="66"/>
  <c r="M1649" i="66"/>
  <c r="M1617" i="66"/>
  <c r="M1585" i="66"/>
  <c r="M1553" i="66"/>
  <c r="M1521" i="66"/>
  <c r="M1489" i="66"/>
  <c r="M1457" i="66"/>
  <c r="M1425" i="66"/>
  <c r="M1393" i="66"/>
  <c r="M1361" i="66"/>
  <c r="M1329" i="66"/>
  <c r="M1999" i="66"/>
  <c r="M1967" i="66"/>
  <c r="M1935" i="66"/>
  <c r="M1903" i="66"/>
  <c r="M1871" i="66"/>
  <c r="M1839" i="66"/>
  <c r="M1807" i="66"/>
  <c r="M1775" i="66"/>
  <c r="M1743" i="66"/>
  <c r="M1711" i="66"/>
  <c r="M1679" i="66"/>
  <c r="M1647" i="66"/>
  <c r="M1615" i="66"/>
  <c r="M1583" i="66"/>
  <c r="M1551" i="66"/>
  <c r="M1519" i="66"/>
  <c r="M1487" i="66"/>
  <c r="M1455" i="66"/>
  <c r="M1423" i="66"/>
  <c r="M1391" i="66"/>
  <c r="M1359" i="66"/>
  <c r="M1327" i="66"/>
  <c r="M1648" i="66"/>
  <c r="M1616" i="66"/>
  <c r="M1584" i="66"/>
  <c r="M1552" i="66"/>
  <c r="M1520" i="66"/>
  <c r="M1488" i="66"/>
  <c r="M1456" i="66"/>
  <c r="M1424" i="66"/>
  <c r="M1392" i="66"/>
  <c r="M1360" i="66"/>
  <c r="M1328" i="66"/>
  <c r="M2000" i="66"/>
  <c r="M1968" i="66"/>
  <c r="M1936" i="66"/>
  <c r="M1904" i="66"/>
  <c r="M1872" i="66"/>
  <c r="M1840" i="66"/>
  <c r="M1808" i="66"/>
  <c r="M1776" i="66"/>
  <c r="M1744" i="66"/>
  <c r="M1712" i="66"/>
  <c r="M1680" i="66"/>
  <c r="A9" i="16"/>
  <c r="A10" i="16" s="1"/>
  <c r="A11" i="16" s="1"/>
  <c r="A12" i="16" s="1"/>
  <c r="A13" i="16" s="1"/>
  <c r="I21" i="16" l="1"/>
  <c r="I22" i="16"/>
  <c r="I23" i="16"/>
  <c r="H21" i="16"/>
  <c r="H22" i="16"/>
  <c r="H23" i="16"/>
  <c r="G22" i="16"/>
  <c r="F21" i="16"/>
  <c r="F22" i="16"/>
  <c r="F23" i="16"/>
  <c r="E21" i="16"/>
  <c r="E22" i="16"/>
  <c r="E23" i="16"/>
  <c r="A21" i="16"/>
  <c r="A22" i="16"/>
  <c r="A23" i="16"/>
  <c r="I7" i="57" l="1"/>
  <c r="I6" i="57"/>
  <c r="D7" i="57"/>
  <c r="D6" i="57"/>
  <c r="E19" i="16" l="1"/>
  <c r="F19" i="16"/>
  <c r="H19" i="16"/>
  <c r="I19" i="16"/>
  <c r="E20" i="16"/>
  <c r="F20" i="16"/>
  <c r="G20" i="16"/>
  <c r="H20" i="16"/>
  <c r="I20" i="16"/>
  <c r="F18" i="16"/>
  <c r="H18" i="16"/>
  <c r="I18" i="16"/>
  <c r="E18" i="16"/>
  <c r="C23" i="16"/>
  <c r="C19" i="16"/>
  <c r="C20" i="16"/>
  <c r="C22" i="16"/>
  <c r="C18" i="16"/>
  <c r="A19" i="16"/>
  <c r="A20" i="16"/>
  <c r="A18" i="16"/>
  <c r="I7" i="59" l="1"/>
  <c r="I6" i="59"/>
  <c r="D7" i="59"/>
  <c r="D6" i="59"/>
  <c r="A17" i="16"/>
  <c r="A16" i="16"/>
  <c r="D17" i="16" l="1"/>
  <c r="B17" i="16"/>
  <c r="D7" i="16"/>
  <c r="B7" i="16"/>
  <c r="F114" i="18" l="1"/>
  <c r="F115" i="18" s="1"/>
  <c r="C57" i="18"/>
  <c r="C56" i="18"/>
  <c r="D5" i="23" l="1"/>
  <c r="C5" i="23"/>
  <c r="C91" i="18" l="1"/>
  <c r="C62" i="18"/>
  <c r="C85" i="18"/>
  <c r="C88" i="18" s="1"/>
  <c r="C76" i="18"/>
  <c r="G97" i="18"/>
  <c r="C16" i="23" l="1"/>
  <c r="D8" i="23"/>
  <c r="C6" i="23"/>
  <c r="F36" i="17"/>
  <c r="D13" i="19"/>
  <c r="D15" i="19"/>
  <c r="D16" i="19" s="1"/>
  <c r="I27" i="21"/>
  <c r="I26" i="21"/>
  <c r="G27" i="21"/>
  <c r="G26" i="21"/>
  <c r="C26" i="21"/>
  <c r="C34" i="21" s="1"/>
  <c r="D27" i="21"/>
  <c r="D34" i="21" s="1"/>
  <c r="C27" i="21"/>
  <c r="C29" i="21"/>
  <c r="D29" i="21"/>
  <c r="B34" i="21"/>
  <c r="C38" i="21"/>
  <c r="C39" i="21"/>
  <c r="D39" i="21"/>
  <c r="D41" i="21"/>
  <c r="D46" i="21" s="1"/>
  <c r="B46" i="21"/>
  <c r="C14" i="23" l="1"/>
  <c r="C17" i="23" s="1"/>
  <c r="C18" i="23" s="1"/>
  <c r="D6" i="23"/>
  <c r="C7" i="23"/>
  <c r="C41" i="21"/>
  <c r="C46" i="21" s="1"/>
  <c r="C24" i="23" l="1"/>
  <c r="C21" i="23"/>
  <c r="C22" i="23" s="1"/>
  <c r="H6" i="23"/>
  <c r="H7" i="23" s="1"/>
  <c r="C15" i="23"/>
  <c r="D7" i="23"/>
  <c r="D9" i="23" s="1"/>
  <c r="D10" i="23" s="1"/>
  <c r="C9" i="23"/>
  <c r="C10" i="23" s="1"/>
  <c r="C100" i="18"/>
  <c r="C97" i="18"/>
  <c r="C103" i="18"/>
  <c r="C106" i="18" s="1"/>
  <c r="C95" i="18"/>
  <c r="C96" i="18" s="1"/>
  <c r="C60" i="18"/>
  <c r="C59" i="18"/>
  <c r="H71" i="18"/>
  <c r="H74" i="18" s="1"/>
  <c r="H76" i="18"/>
  <c r="H75" i="18"/>
  <c r="C26" i="23" l="1"/>
  <c r="C94" i="18"/>
  <c r="C92" i="18"/>
  <c r="H63" i="18" l="1"/>
  <c r="H66" i="18" s="1"/>
  <c r="H62" i="18"/>
  <c r="H65" i="18" s="1"/>
  <c r="H68" i="18" s="1"/>
  <c r="G35" i="17" s="1"/>
  <c r="H35" i="17" s="1"/>
  <c r="H73" i="18"/>
  <c r="H54" i="18"/>
  <c r="H69" i="18" l="1"/>
  <c r="H67" i="18"/>
  <c r="H70" i="18" s="1"/>
  <c r="H64" i="18"/>
  <c r="C65" i="18"/>
  <c r="C68" i="18" s="1"/>
  <c r="C63" i="18"/>
  <c r="C93" i="18"/>
  <c r="C30" i="18"/>
  <c r="C29" i="18"/>
  <c r="F42" i="17"/>
  <c r="F43" i="17" s="1"/>
  <c r="F37" i="17"/>
  <c r="F30" i="17"/>
  <c r="F18" i="17"/>
  <c r="F19" i="17" s="1"/>
  <c r="F23" i="17"/>
  <c r="F24" i="17" s="1"/>
  <c r="F25" i="17" s="1"/>
  <c r="G103" i="18" l="1"/>
  <c r="G29" i="17"/>
  <c r="H29" i="17" s="1"/>
  <c r="F31" i="17"/>
  <c r="C21" i="18"/>
  <c r="C36" i="18"/>
  <c r="C37" i="18" s="1"/>
  <c r="C33" i="18"/>
  <c r="C34" i="18" s="1"/>
  <c r="C28" i="18"/>
  <c r="C26" i="18"/>
  <c r="C19" i="18"/>
  <c r="C71" i="18" s="1"/>
  <c r="C66" i="18" l="1"/>
  <c r="C69" i="18" s="1"/>
  <c r="C98" i="18" s="1"/>
  <c r="G36" i="17" s="1"/>
  <c r="H36" i="17" s="1"/>
  <c r="C14" i="18"/>
  <c r="C12" i="18" l="1"/>
  <c r="C10" i="18"/>
  <c r="C8" i="18"/>
  <c r="C23" i="18"/>
  <c r="C4" i="18"/>
  <c r="C40" i="18" l="1"/>
  <c r="C72" i="18" s="1"/>
  <c r="C41" i="18" l="1"/>
  <c r="C73" i="18" s="1"/>
  <c r="C50" i="18"/>
  <c r="C74" i="18" s="1"/>
  <c r="H50" i="18" l="1"/>
  <c r="H52" i="18" s="1"/>
  <c r="H49" i="18"/>
  <c r="H47" i="18"/>
  <c r="H51" i="18" l="1"/>
  <c r="H53" i="18" s="1"/>
  <c r="C6" i="18"/>
  <c r="H55" i="18" l="1"/>
  <c r="H72" i="18" s="1"/>
  <c r="C55" i="18" l="1"/>
  <c r="C49" i="18"/>
  <c r="C47" i="18"/>
  <c r="C86" i="18" l="1"/>
  <c r="C89" i="18" s="1"/>
  <c r="C52" i="18"/>
  <c r="C51" i="18"/>
  <c r="C104" i="18" l="1"/>
  <c r="G30" i="17" s="1"/>
  <c r="H30" i="17" s="1"/>
  <c r="C87" i="18"/>
  <c r="C90" i="18" s="1"/>
  <c r="C75" i="18"/>
  <c r="C77" i="18" s="1"/>
  <c r="C53" i="18"/>
  <c r="C105" i="18" l="1"/>
  <c r="G31" i="17" s="1"/>
  <c r="H31" i="17" s="1"/>
  <c r="C64" i="18"/>
  <c r="C78" i="18"/>
  <c r="C80" i="18"/>
  <c r="C79" i="18"/>
  <c r="C82" i="18" s="1"/>
  <c r="G100" i="18" l="1"/>
  <c r="G41" i="17"/>
  <c r="H41" i="17" s="1"/>
  <c r="C81" i="18"/>
  <c r="C84" i="18" s="1"/>
  <c r="C83" i="18"/>
  <c r="C67" i="18"/>
  <c r="C118" i="18"/>
  <c r="C119" i="18" s="1"/>
  <c r="C124" i="18" s="1"/>
  <c r="L4" i="19" s="1"/>
  <c r="L5" i="19" s="1"/>
  <c r="L6" i="19" s="1"/>
  <c r="E14" i="19" l="1"/>
  <c r="C15" i="19"/>
  <c r="C13" i="19"/>
  <c r="G106" i="18"/>
  <c r="C109" i="18"/>
  <c r="G23" i="17"/>
  <c r="H23" i="17" s="1"/>
  <c r="G17" i="17"/>
  <c r="H17" i="17" s="1"/>
  <c r="C101" i="18"/>
  <c r="C107" i="18" s="1"/>
  <c r="C70" i="18"/>
  <c r="C99" i="18" s="1"/>
  <c r="C113" i="18" l="1"/>
  <c r="C114" i="18" s="1"/>
  <c r="C115" i="18" s="1"/>
  <c r="E15" i="19"/>
  <c r="C16" i="19"/>
  <c r="E16" i="19" s="1"/>
  <c r="E13" i="19"/>
  <c r="C12" i="19"/>
  <c r="E12" i="19" s="1"/>
  <c r="C102" i="18"/>
  <c r="G37" i="17"/>
  <c r="H37" i="17" s="1"/>
  <c r="G42" i="17"/>
  <c r="H42" i="17" s="1"/>
  <c r="C108" i="18"/>
  <c r="G43" i="17"/>
  <c r="H43" i="17" s="1"/>
  <c r="G113" i="18" l="1"/>
  <c r="G24" i="17"/>
  <c r="H24" i="17" s="1"/>
  <c r="C110" i="18"/>
  <c r="G18" i="17" s="1"/>
  <c r="H18" i="17" s="1"/>
  <c r="G25" i="17"/>
  <c r="H25" i="17" s="1"/>
  <c r="C111" i="18"/>
  <c r="G19" i="17" s="1"/>
  <c r="H19" i="17" s="1"/>
</calcChain>
</file>

<file path=xl/comments1.xml><?xml version="1.0" encoding="utf-8"?>
<comments xmlns="http://schemas.openxmlformats.org/spreadsheetml/2006/main">
  <authors>
    <author>Manoj Pydah</author>
  </authors>
  <commentList>
    <comment ref="C20" authorId="0" shapeId="0">
      <text>
        <r>
          <rPr>
            <b/>
            <sz val="9"/>
            <color indexed="81"/>
            <rFont val="Tahoma"/>
            <family val="2"/>
          </rPr>
          <t>Manoj Pydah:</t>
        </r>
        <r>
          <rPr>
            <sz val="9"/>
            <color indexed="81"/>
            <rFont val="Tahoma"/>
            <family val="2"/>
          </rPr>
          <t xml:space="preserve">
Assumed, it is the only length where the total no.of risers is same for our calculations and roy </t>
        </r>
      </text>
    </comment>
    <comment ref="C35" authorId="0" shapeId="0">
      <text>
        <r>
          <rPr>
            <b/>
            <sz val="9"/>
            <color indexed="81"/>
            <rFont val="Tahoma"/>
            <family val="2"/>
          </rPr>
          <t>Manoj Pydah:</t>
        </r>
        <r>
          <rPr>
            <sz val="9"/>
            <color indexed="81"/>
            <rFont val="Tahoma"/>
            <family val="2"/>
          </rPr>
          <t xml:space="preserve">
Wet weight or dry weight??. I think it is dry weight</t>
        </r>
      </text>
    </comment>
  </commentList>
</comments>
</file>

<file path=xl/sharedStrings.xml><?xml version="1.0" encoding="utf-8"?>
<sst xmlns="http://schemas.openxmlformats.org/spreadsheetml/2006/main" count="623" uniqueCount="338">
  <si>
    <t>Output</t>
  </si>
  <si>
    <t>Sheet</t>
  </si>
  <si>
    <t>Cell</t>
  </si>
  <si>
    <t>Simulation</t>
  </si>
  <si>
    <t>Object</t>
  </si>
  <si>
    <t>Name</t>
  </si>
  <si>
    <t>Period</t>
  </si>
  <si>
    <t>Command</t>
  </si>
  <si>
    <t>Label</t>
  </si>
  <si>
    <t>Additional</t>
  </si>
  <si>
    <t>Script.txt</t>
  </si>
  <si>
    <t>Data</t>
  </si>
  <si>
    <t>Variable</t>
  </si>
  <si>
    <t>Duplicate - Script file name</t>
  </si>
  <si>
    <t>Duplicate - Sheet base name</t>
  </si>
  <si>
    <t>SpecifiedPeriodFrom</t>
  </si>
  <si>
    <t>SpecifiedPeriodTo</t>
  </si>
  <si>
    <t>Duplicate - Xoffset</t>
  </si>
  <si>
    <t>Duplicate - Yoffset</t>
  </si>
  <si>
    <t>Duplicate - Different sheets</t>
  </si>
  <si>
    <t>Duplicate - Specified Files</t>
  </si>
  <si>
    <t>Duplicate - Number of Files</t>
  </si>
  <si>
    <t>Duplicate - First File</t>
  </si>
  <si>
    <t>Results</t>
  </si>
  <si>
    <t>ArcLength</t>
  </si>
  <si>
    <t>Section</t>
  </si>
  <si>
    <t>Version</t>
  </si>
  <si>
    <t>OverwriteLabels</t>
  </si>
  <si>
    <t>ClearanceLineindex</t>
  </si>
  <si>
    <t>FileName</t>
  </si>
  <si>
    <t>GetDataIndex</t>
  </si>
  <si>
    <t>InsertMethod</t>
  </si>
  <si>
    <t>LabelCell</t>
  </si>
  <si>
    <t>LinePosition</t>
  </si>
  <si>
    <t>NodeNumber</t>
  </si>
  <si>
    <t>ObjectIndex</t>
  </si>
  <si>
    <t>OutputCell</t>
  </si>
  <si>
    <t>Radius</t>
  </si>
  <si>
    <t>ArcLengthRange</t>
  </si>
  <si>
    <t>SubObject</t>
  </si>
  <si>
    <t>ResultsSheetName</t>
  </si>
  <si>
    <t>Theta</t>
  </si>
  <si>
    <t>FromArcLength</t>
  </si>
  <si>
    <t>ToArcLength</t>
  </si>
  <si>
    <t>UseDefaultLabel</t>
  </si>
  <si>
    <t>SelectedVarIDs</t>
  </si>
  <si>
    <t>WinchConnectionPoint</t>
  </si>
  <si>
    <t>WingIndex</t>
  </si>
  <si>
    <t>ClearSheetName</t>
  </si>
  <si>
    <t>SourceSheetName</t>
  </si>
  <si>
    <t>DestinationSheetName</t>
  </si>
  <si>
    <t>RangeMin</t>
  </si>
  <si>
    <t>RangeMax</t>
  </si>
  <si>
    <t>RangeMean</t>
  </si>
  <si>
    <t>RangeStdDev</t>
  </si>
  <si>
    <t>RangeArcLength</t>
  </si>
  <si>
    <t>RangeUpper</t>
  </si>
  <si>
    <t>RangeLower</t>
  </si>
  <si>
    <t>ClearSheetMethod</t>
  </si>
  <si>
    <t>ClearSheetRange</t>
  </si>
  <si>
    <t>Position.X</t>
  </si>
  <si>
    <t>Position.Y</t>
  </si>
  <si>
    <t>Sheet2</t>
  </si>
  <si>
    <t>A1:E10</t>
  </si>
  <si>
    <t>Position.Z (Global)</t>
  </si>
  <si>
    <t>Position.Z (Local)</t>
  </si>
  <si>
    <t>Requires</t>
  </si>
  <si>
    <t>BatchName</t>
  </si>
  <si>
    <t>9.3c1</t>
  </si>
  <si>
    <t>IgnoreErrors</t>
  </si>
  <si>
    <t>ContainsDependencies</t>
  </si>
  <si>
    <t>InstructionsSheetIndex</t>
  </si>
  <si>
    <t>Duplicate - Duplicate Labels</t>
  </si>
  <si>
    <t>RayleighExtremesStormDuration</t>
  </si>
  <si>
    <t>RayleighExtremesRiskFactor</t>
  </si>
  <si>
    <t>RayleighExtremesToAnalyse</t>
  </si>
  <si>
    <t>Sheet1</t>
  </si>
  <si>
    <t>Duplicate - Sheet name method</t>
  </si>
  <si>
    <t>ExcludeHeaderText</t>
  </si>
  <si>
    <t>~</t>
  </si>
  <si>
    <t>9.8e</t>
  </si>
  <si>
    <t>in</t>
  </si>
  <si>
    <t>m</t>
  </si>
  <si>
    <t>Cross sectional area</t>
  </si>
  <si>
    <t>in2</t>
  </si>
  <si>
    <t>m2</t>
  </si>
  <si>
    <t>in^2</t>
  </si>
  <si>
    <t>m^2</t>
  </si>
  <si>
    <t>kg/m^3</t>
  </si>
  <si>
    <t xml:space="preserve">Density </t>
  </si>
  <si>
    <t>kg/m</t>
  </si>
  <si>
    <t>Internal Area</t>
  </si>
  <si>
    <t>kg</t>
  </si>
  <si>
    <t>Tension Factor</t>
  </si>
  <si>
    <t>Total Tension in support spring</t>
  </si>
  <si>
    <t>KN</t>
  </si>
  <si>
    <t>N</t>
  </si>
  <si>
    <t>Tensioners</t>
  </si>
  <si>
    <t>No. of. Tensioners</t>
  </si>
  <si>
    <t>Nominal Tension</t>
  </si>
  <si>
    <t>Water Depth</t>
  </si>
  <si>
    <t>ft</t>
  </si>
  <si>
    <t>Tension</t>
  </si>
  <si>
    <t>(kN)</t>
  </si>
  <si>
    <t>Length</t>
  </si>
  <si>
    <t>(m)</t>
  </si>
  <si>
    <t>Nominal Tension 1</t>
  </si>
  <si>
    <t>Nominal Tension 2</t>
  </si>
  <si>
    <t>Material Strength</t>
  </si>
  <si>
    <t>Ksi</t>
  </si>
  <si>
    <t>Mpa</t>
  </si>
  <si>
    <t>Material Properties</t>
  </si>
  <si>
    <t>Kg/m3</t>
  </si>
  <si>
    <t>lbs</t>
  </si>
  <si>
    <t>Buoyancy Length per joint</t>
  </si>
  <si>
    <t>No of buoyed Joints</t>
  </si>
  <si>
    <t>lb/ft^3</t>
  </si>
  <si>
    <t>lb/ft</t>
  </si>
  <si>
    <t>-</t>
  </si>
  <si>
    <t>Sea Water Density</t>
  </si>
  <si>
    <t>ppg</t>
  </si>
  <si>
    <t>Mud Density</t>
  </si>
  <si>
    <t>Insulgel</t>
  </si>
  <si>
    <t>Done</t>
  </si>
  <si>
    <t>Riser Buoyancy Material</t>
  </si>
  <si>
    <t>m3</t>
  </si>
  <si>
    <t>ft3</t>
  </si>
  <si>
    <t>Inner Riser</t>
  </si>
  <si>
    <t>Outer Riser</t>
  </si>
  <si>
    <t>Insulgel weight per unit length</t>
  </si>
  <si>
    <t>No.of Slick Joints</t>
  </si>
  <si>
    <t>Total Joints</t>
  </si>
  <si>
    <t>Riser joints</t>
  </si>
  <si>
    <t>MSL to surface Wellhead</t>
  </si>
  <si>
    <t>Heavy Equipment</t>
  </si>
  <si>
    <t>Weight of Tree</t>
  </si>
  <si>
    <t>lb</t>
  </si>
  <si>
    <t>Weight of BOP/LMRP</t>
  </si>
  <si>
    <t>te</t>
  </si>
  <si>
    <t>te/m</t>
  </si>
  <si>
    <t>Length of Riser Joint</t>
  </si>
  <si>
    <t>Weight of outer riser per joint</t>
  </si>
  <si>
    <t>Weight of Thrust collar per joint</t>
  </si>
  <si>
    <t>Insulgel weight per riser joint</t>
  </si>
  <si>
    <t>Insulgel weight per 80 joints</t>
  </si>
  <si>
    <t>Weight of outer riser per 80 joints</t>
  </si>
  <si>
    <t>Weight of Thrust collar per 80 joints</t>
  </si>
  <si>
    <t>Weight of buoyancy module per unit length</t>
  </si>
  <si>
    <t>Weight of buoyancy module for 60 joints</t>
  </si>
  <si>
    <t>Top Tension</t>
  </si>
  <si>
    <t>Riser Steel Weight</t>
  </si>
  <si>
    <t>Riser Wet Weight</t>
  </si>
  <si>
    <t>Buoyancy offered for total riser length</t>
  </si>
  <si>
    <t>Riser+Gel+BOP/LMRP</t>
  </si>
  <si>
    <t>Thickness of outer riser</t>
  </si>
  <si>
    <t>Thickness of inner riser</t>
  </si>
  <si>
    <t>Outer riser outer diameter</t>
  </si>
  <si>
    <t>Outer riser inner diameter</t>
  </si>
  <si>
    <t>Cross sectional area of outer riser</t>
  </si>
  <si>
    <t>Buoyancy outer diameter</t>
  </si>
  <si>
    <t>Buoyancy module area</t>
  </si>
  <si>
    <t>Total Riser length (LMRP+BOP+Riser)</t>
  </si>
  <si>
    <t>Inner riser outer diameter</t>
  </si>
  <si>
    <t>Inner riser inner diameter</t>
  </si>
  <si>
    <t>Riser Component weight</t>
  </si>
  <si>
    <t>Weight per unit length of outer riser</t>
  </si>
  <si>
    <t>Weight per unit length of inner riser</t>
  </si>
  <si>
    <t>Weight of inner riser per joint</t>
  </si>
  <si>
    <t>Weight of inner riser per 80 joints</t>
  </si>
  <si>
    <t>Insulgel flow area</t>
  </si>
  <si>
    <t>Internal Fluid mass per unit length</t>
  </si>
  <si>
    <t>Weight of Riser+Gel+BOP/LMRP</t>
  </si>
  <si>
    <t>Roy's Calculation</t>
  </si>
  <si>
    <t>Verfication</t>
  </si>
  <si>
    <t>Buoyancy Offered for total Riser, 60 Joints</t>
  </si>
  <si>
    <t>Riser wet weight</t>
  </si>
  <si>
    <t>% Difference</t>
  </si>
  <si>
    <t>Units</t>
  </si>
  <si>
    <t>Not Matching</t>
  </si>
  <si>
    <t>Matching</t>
  </si>
  <si>
    <t>RS Values</t>
  </si>
  <si>
    <t>Tension at MCD</t>
  </si>
  <si>
    <t>Internal Fluid mass per 80 Joints</t>
  </si>
  <si>
    <t>Te</t>
  </si>
  <si>
    <t>kN</t>
  </si>
  <si>
    <t>Wave Upstroke</t>
  </si>
  <si>
    <t>Current Downstroke</t>
  </si>
  <si>
    <t>Storm Surge Downstroke</t>
  </si>
  <si>
    <t>Total</t>
  </si>
  <si>
    <t>Tide DownStroke</t>
  </si>
  <si>
    <t>Wave DownStroke</t>
  </si>
  <si>
    <t>Offset DownStroke</t>
  </si>
  <si>
    <t>Tide Stroke</t>
  </si>
  <si>
    <t>For Riser Analysis</t>
  </si>
  <si>
    <t>Upstroke</t>
  </si>
  <si>
    <t>Downstroke</t>
  </si>
  <si>
    <t>100 Year Heave (ft) of West Sirius- Central Gulf</t>
  </si>
  <si>
    <t>1000 year Heave (ft) of West Sirius - Central Gulf</t>
  </si>
  <si>
    <t>Nominal Tension -2</t>
  </si>
  <si>
    <t>Nominal Tension -1</t>
  </si>
  <si>
    <t>Objective</t>
  </si>
  <si>
    <t>Equivalent Properties for Buoyant Joints and Slick Joints</t>
  </si>
  <si>
    <t xml:space="preserve">1/ </t>
  </si>
  <si>
    <t>Run with elastic properties</t>
  </si>
  <si>
    <t>Run with RO properties for steel</t>
  </si>
  <si>
    <t xml:space="preserve">2/ </t>
  </si>
  <si>
    <t>Methodology</t>
  </si>
  <si>
    <t>a/</t>
  </si>
  <si>
    <t>3/</t>
  </si>
  <si>
    <t>6% Offset</t>
  </si>
  <si>
    <t>b/</t>
  </si>
  <si>
    <t>With Current</t>
  </si>
  <si>
    <t>c/</t>
  </si>
  <si>
    <t xml:space="preserve">Move the vessel up (in heave direction) by 40 ft </t>
  </si>
  <si>
    <t>Slick</t>
  </si>
  <si>
    <t>Buoyant</t>
  </si>
  <si>
    <t>Outer Diameter</t>
  </si>
  <si>
    <t>Inner Diameter</t>
  </si>
  <si>
    <t>Material Density</t>
  </si>
  <si>
    <t>Coating Thickness</t>
  </si>
  <si>
    <t>Internal Fluid</t>
  </si>
  <si>
    <t>Te/m^3</t>
  </si>
  <si>
    <t>Production Riser Effective Tension (ArcLength; Max) Whole Simulation</t>
  </si>
  <si>
    <t>Range Graph</t>
  </si>
  <si>
    <t>Production Riser</t>
  </si>
  <si>
    <t>ArcLength; Max</t>
  </si>
  <si>
    <t>Whole Simulation</t>
  </si>
  <si>
    <t>Effective Tension</t>
  </si>
  <si>
    <t>A5</t>
  </si>
  <si>
    <t>B5</t>
  </si>
  <si>
    <t>Arc Length</t>
  </si>
  <si>
    <t>Maximum</t>
  </si>
  <si>
    <t>Te/m</t>
  </si>
  <si>
    <t>Dry weight per unit length</t>
  </si>
  <si>
    <t>.5 Heave RAO</t>
  </si>
  <si>
    <t>.4 Heave RAO</t>
  </si>
  <si>
    <t>.3 Heave RAO</t>
  </si>
  <si>
    <t>For each Tensioner</t>
  </si>
  <si>
    <t>Coating Diameter</t>
  </si>
  <si>
    <t>Steel Area</t>
  </si>
  <si>
    <t>Coating Area</t>
  </si>
  <si>
    <t>Coating Weight</t>
  </si>
  <si>
    <t>Buoyancy</t>
  </si>
  <si>
    <t>Buoyancy for all Slick Joints</t>
  </si>
  <si>
    <t>Buoyancy for all buoyant joints</t>
  </si>
  <si>
    <t>Volume of water displaced by buoyancy per joint</t>
  </si>
  <si>
    <t>inch</t>
  </si>
  <si>
    <t>Good</t>
  </si>
  <si>
    <t>Steel Thickness</t>
  </si>
  <si>
    <t>SS_RO_VA.sim</t>
  </si>
  <si>
    <t>Production Riser von Mises Stress (Inner; Theta 0; ArcLength; Max) Whole Simulation</t>
  </si>
  <si>
    <t>von Mises Stress</t>
  </si>
  <si>
    <t>Tensioner 1</t>
  </si>
  <si>
    <t>B6</t>
  </si>
  <si>
    <t>C5</t>
  </si>
  <si>
    <t>C6</t>
  </si>
  <si>
    <t>E5</t>
  </si>
  <si>
    <t>F5</t>
  </si>
  <si>
    <t>E6</t>
  </si>
  <si>
    <t>F6</t>
  </si>
  <si>
    <t>ET Results</t>
  </si>
  <si>
    <t>VM Results</t>
  </si>
  <si>
    <t>J1</t>
  </si>
  <si>
    <t>J2</t>
  </si>
  <si>
    <t>nnnnnnnnnnnnnnnnnnnnnnnnnnnnnnnnnnnnnnnnnnnnnnnnnnnnnnnnnnnnnnnnnnnnnnnnnnnnnnnnnnnnnnnnnnnnnnnnnnnnnnnnnnnnnnnnnnnnnnnnnnnnnnnnnnnnnnnnnnnnnnnnnnnnnnnnnnnnnnnnnnnnnnnnnnnnnnnnnnnnnnnnnnnnnnnnnnnnnnnnnnnnnnnnnnnnnnnnnnnnnnynnnnnnnnnnnnnnnnnnnnnnnnnnnnnnnnn</t>
  </si>
  <si>
    <t>G5</t>
  </si>
  <si>
    <t>(Te)</t>
  </si>
  <si>
    <t>Production Riser Effective Tension (Elastic)</t>
  </si>
  <si>
    <t>Production Riser Effective Tension (RO)</t>
  </si>
  <si>
    <t>Production Riser VM Stress (Elastic )</t>
  </si>
  <si>
    <t>(Mpa)</t>
  </si>
  <si>
    <t>Production Riser VM Stress (RO )</t>
  </si>
  <si>
    <t>Timetraces</t>
  </si>
  <si>
    <t>Tensioner 1 End A Z Whole Simulation</t>
  </si>
  <si>
    <t>Time History</t>
  </si>
  <si>
    <t>End A Z</t>
  </si>
  <si>
    <t>Tensioner 1 End B Z Whole Simulation</t>
  </si>
  <si>
    <t>End B Z</t>
  </si>
  <si>
    <t>D5</t>
  </si>
  <si>
    <t>D6</t>
  </si>
  <si>
    <t>Max von Mises Stress</t>
  </si>
  <si>
    <t>Ship Z Whole Simulation</t>
  </si>
  <si>
    <t>Ship</t>
  </si>
  <si>
    <t>Z</t>
  </si>
  <si>
    <t>I5</t>
  </si>
  <si>
    <t>J5</t>
  </si>
  <si>
    <t>K5</t>
  </si>
  <si>
    <t>L5</t>
  </si>
  <si>
    <t>I6</t>
  </si>
  <si>
    <t>J6</t>
  </si>
  <si>
    <t>K6</t>
  </si>
  <si>
    <t>L6</t>
  </si>
  <si>
    <t>N5</t>
  </si>
  <si>
    <t>N6</t>
  </si>
  <si>
    <t>Production Riser Max von Mises Stress (ArcLength 10) Whole Simulation</t>
  </si>
  <si>
    <t>Production Riser Effective Tension (ArcLength 10) Whole Simulation</t>
  </si>
  <si>
    <t>General Time Whole Simulation</t>
  </si>
  <si>
    <t>General</t>
  </si>
  <si>
    <t>Time</t>
  </si>
  <si>
    <t>G6</t>
  </si>
  <si>
    <t>M5</t>
  </si>
  <si>
    <t>M6</t>
  </si>
  <si>
    <t>Load EL.sim</t>
  </si>
  <si>
    <t>Load RO.sim</t>
  </si>
  <si>
    <t>Tensioner End A Z Coordinate</t>
  </si>
  <si>
    <t>Modelling</t>
  </si>
  <si>
    <t>Tensioner End B Z Coordinate</t>
  </si>
  <si>
    <t>Total Tension</t>
  </si>
  <si>
    <t>BOP Weight Check</t>
  </si>
  <si>
    <t>Tension below tensioner</t>
  </si>
  <si>
    <t>BOP/LMRP Weight</t>
  </si>
  <si>
    <t>kips</t>
  </si>
  <si>
    <t>ArcLength 20</t>
  </si>
  <si>
    <t>Outer; Theta 0; ArcLength; Max</t>
  </si>
  <si>
    <t>Tensioner Stroke</t>
  </si>
  <si>
    <t>Tensioner Length</t>
  </si>
  <si>
    <t>Time (s)</t>
  </si>
  <si>
    <t>Tension (Kips)</t>
  </si>
  <si>
    <t>Elastic Properties</t>
  </si>
  <si>
    <t>Riser Stretch</t>
  </si>
  <si>
    <t>Elastic-Plastic Properties</t>
  </si>
  <si>
    <t>Tensioner Stroke (Elastic-Plastic)</t>
  </si>
  <si>
    <t>Riser Stretch (Elastic-Plastic)</t>
  </si>
  <si>
    <t>Stress (Elastic-Plastic)</t>
  </si>
  <si>
    <t>Stress (Elastic)</t>
  </si>
  <si>
    <t>Vessel Heave</t>
  </si>
  <si>
    <t>H6</t>
  </si>
  <si>
    <t>O6</t>
  </si>
  <si>
    <t>H5</t>
  </si>
  <si>
    <t>O5</t>
  </si>
  <si>
    <t>Strain</t>
  </si>
  <si>
    <t>Strain (Elastic)</t>
  </si>
  <si>
    <t>Strain (Elastic-Plastic)</t>
  </si>
  <si>
    <t>Max pipelay von Mises Strain</t>
  </si>
  <si>
    <t>E Check</t>
  </si>
  <si>
    <t>4 risers</t>
  </si>
  <si>
    <t>Per riser</t>
  </si>
  <si>
    <t>Used buoyancy thickness to match lower tension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</si>
</sst>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/mmm/yy;@"/>
  </numFmts>
  <fonts count="15" x14ac:knownFonts="1"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rgb="FF0000CC"/>
      <name val="Arial"/>
      <family val="2"/>
    </font>
    <font>
      <sz val="10"/>
      <color rgb="FF0000FF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rgb="FF00B050"/>
      <name val="Arial"/>
      <family val="2"/>
    </font>
    <font>
      <sz val="9"/>
      <color rgb="FF0000CC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22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165" fontId="0" fillId="0" borderId="0"/>
    <xf numFmtId="165" fontId="4" fillId="0" borderId="0"/>
    <xf numFmtId="165" fontId="11" fillId="0" borderId="0"/>
    <xf numFmtId="165" fontId="4" fillId="0" borderId="0"/>
  </cellStyleXfs>
  <cellXfs count="78">
    <xf numFmtId="165" fontId="0" fillId="0" borderId="0" xfId="0"/>
    <xf numFmtId="165" fontId="1" fillId="0" borderId="0" xfId="0" applyFont="1"/>
    <xf numFmtId="165" fontId="1" fillId="0" borderId="0" xfId="0" applyFont="1" applyAlignment="1">
      <alignment horizontal="left"/>
    </xf>
    <xf numFmtId="165" fontId="2" fillId="2" borderId="1" xfId="0" applyFont="1" applyFill="1" applyBorder="1" applyAlignment="1">
      <alignment horizontal="center"/>
    </xf>
    <xf numFmtId="165" fontId="2" fillId="2" borderId="2" xfId="0" applyFont="1" applyFill="1" applyBorder="1" applyAlignment="1">
      <alignment horizontal="center"/>
    </xf>
    <xf numFmtId="165" fontId="2" fillId="2" borderId="3" xfId="0" applyFont="1" applyFill="1" applyBorder="1" applyAlignment="1">
      <alignment horizontal="center"/>
    </xf>
    <xf numFmtId="165" fontId="2" fillId="2" borderId="4" xfId="0" applyFont="1" applyFill="1" applyBorder="1" applyAlignment="1">
      <alignment horizontal="center"/>
    </xf>
    <xf numFmtId="165" fontId="2" fillId="2" borderId="1" xfId="0" applyFont="1" applyFill="1" applyBorder="1" applyAlignment="1"/>
    <xf numFmtId="2" fontId="0" fillId="0" borderId="0" xfId="0" applyNumberFormat="1"/>
    <xf numFmtId="165" fontId="0" fillId="0" borderId="0" xfId="0" applyNumberFormat="1"/>
    <xf numFmtId="165" fontId="0" fillId="0" borderId="0" xfId="0" applyAlignment="1">
      <alignment horizontal="left"/>
    </xf>
    <xf numFmtId="165" fontId="4" fillId="0" borderId="0" xfId="0" applyFont="1"/>
    <xf numFmtId="165" fontId="4" fillId="0" borderId="0" xfId="0" applyFont="1" applyAlignment="1">
      <alignment horizontal="left"/>
    </xf>
    <xf numFmtId="164" fontId="0" fillId="0" borderId="0" xfId="0" applyNumberFormat="1"/>
    <xf numFmtId="165" fontId="0" fillId="0" borderId="5" xfId="0" applyBorder="1"/>
    <xf numFmtId="164" fontId="4" fillId="0" borderId="0" xfId="0" applyNumberFormat="1" applyFont="1"/>
    <xf numFmtId="165" fontId="4" fillId="0" borderId="5" xfId="0" applyFon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64" fontId="3" fillId="0" borderId="0" xfId="0" applyNumberFormat="1" applyFont="1"/>
    <xf numFmtId="1" fontId="5" fillId="0" borderId="5" xfId="0" applyNumberFormat="1" applyFont="1" applyBorder="1" applyAlignment="1">
      <alignment horizontal="center"/>
    </xf>
    <xf numFmtId="165" fontId="3" fillId="0" borderId="5" xfId="0" applyFont="1" applyBorder="1" applyAlignment="1">
      <alignment horizontal="center" wrapText="1"/>
    </xf>
    <xf numFmtId="164" fontId="0" fillId="3" borderId="0" xfId="0" applyNumberFormat="1" applyFill="1"/>
    <xf numFmtId="164" fontId="3" fillId="3" borderId="0" xfId="0" applyNumberFormat="1" applyFont="1" applyFill="1"/>
    <xf numFmtId="164" fontId="0" fillId="0" borderId="0" xfId="0" applyNumberFormat="1" applyAlignment="1">
      <alignment horizontal="center"/>
    </xf>
    <xf numFmtId="164" fontId="4" fillId="3" borderId="0" xfId="0" applyNumberFormat="1" applyFont="1" applyFill="1"/>
    <xf numFmtId="164" fontId="0" fillId="0" borderId="5" xfId="0" applyNumberFormat="1" applyBorder="1" applyAlignment="1">
      <alignment horizontal="center"/>
    </xf>
    <xf numFmtId="165" fontId="3" fillId="0" borderId="5" xfId="0" applyFont="1" applyBorder="1"/>
    <xf numFmtId="165" fontId="0" fillId="0" borderId="5" xfId="0" applyBorder="1" applyAlignment="1">
      <alignment horizontal="center"/>
    </xf>
    <xf numFmtId="165" fontId="3" fillId="0" borderId="6" xfId="0" applyFont="1" applyFill="1" applyBorder="1"/>
    <xf numFmtId="164" fontId="0" fillId="0" borderId="5" xfId="0" applyNumberFormat="1" applyBorder="1"/>
    <xf numFmtId="165" fontId="0" fillId="4" borderId="0" xfId="0" applyFill="1"/>
    <xf numFmtId="165" fontId="0" fillId="0" borderId="7" xfId="0" applyNumberFormat="1" applyBorder="1" applyAlignment="1">
      <alignment horizontal="right"/>
    </xf>
    <xf numFmtId="165" fontId="4" fillId="0" borderId="0" xfId="1" applyNumberFormat="1" applyFont="1" applyFill="1" applyAlignment="1">
      <alignment horizontal="left"/>
    </xf>
    <xf numFmtId="165" fontId="1" fillId="5" borderId="0" xfId="0" applyFont="1" applyFill="1" applyAlignment="1">
      <alignment horizontal="left"/>
    </xf>
    <xf numFmtId="164" fontId="12" fillId="0" borderId="0" xfId="0" applyNumberFormat="1" applyFont="1"/>
    <xf numFmtId="0" fontId="3" fillId="0" borderId="0" xfId="0" applyNumberFormat="1" applyFont="1"/>
    <xf numFmtId="0" fontId="4" fillId="0" borderId="0" xfId="0" applyNumberFormat="1" applyFont="1"/>
    <xf numFmtId="0" fontId="0" fillId="0" borderId="0" xfId="0" applyNumberFormat="1"/>
    <xf numFmtId="0" fontId="5" fillId="0" borderId="0" xfId="0" applyNumberFormat="1" applyFont="1"/>
    <xf numFmtId="0" fontId="13" fillId="0" borderId="0" xfId="0" applyNumberFormat="1" applyFont="1"/>
    <xf numFmtId="0" fontId="4" fillId="0" borderId="0" xfId="0" applyNumberFormat="1" applyFont="1" applyAlignment="1">
      <alignment horizontal="right"/>
    </xf>
    <xf numFmtId="0" fontId="0" fillId="0" borderId="0" xfId="0" applyNumberFormat="1" applyAlignment="1">
      <alignment horizontal="right"/>
    </xf>
    <xf numFmtId="0" fontId="8" fillId="0" borderId="0" xfId="0" applyNumberFormat="1" applyFont="1"/>
    <xf numFmtId="165" fontId="1" fillId="0" borderId="0" xfId="0" applyFont="1" applyFill="1" applyAlignment="1">
      <alignment horizontal="left"/>
    </xf>
    <xf numFmtId="165" fontId="3" fillId="5" borderId="0" xfId="0" applyNumberFormat="1" applyFont="1" applyFill="1" applyBorder="1" applyAlignment="1">
      <alignment horizontal="left"/>
    </xf>
    <xf numFmtId="0" fontId="3" fillId="0" borderId="5" xfId="0" applyNumberFormat="1" applyFont="1" applyBorder="1"/>
    <xf numFmtId="0" fontId="4" fillId="0" borderId="5" xfId="0" applyNumberFormat="1" applyFont="1" applyBorder="1"/>
    <xf numFmtId="0" fontId="0" fillId="0" borderId="5" xfId="0" applyNumberFormat="1" applyBorder="1"/>
    <xf numFmtId="0" fontId="0" fillId="0" borderId="0" xfId="0" applyNumberFormat="1" applyAlignment="1">
      <alignment vertical="center"/>
    </xf>
    <xf numFmtId="165" fontId="4" fillId="0" borderId="5" xfId="0" applyFont="1" applyBorder="1" applyAlignment="1">
      <alignment horizontal="center" vertical="center"/>
    </xf>
    <xf numFmtId="165" fontId="1" fillId="0" borderId="0" xfId="0" applyFont="1"/>
    <xf numFmtId="165" fontId="4" fillId="0" borderId="0" xfId="1" applyNumberFormat="1" applyFont="1" applyFill="1" applyAlignment="1">
      <alignment horizontal="left"/>
    </xf>
    <xf numFmtId="165" fontId="4" fillId="0" borderId="0" xfId="1" applyNumberFormat="1" applyFont="1" applyFill="1" applyAlignment="1">
      <alignment horizontal="left"/>
    </xf>
    <xf numFmtId="165" fontId="1" fillId="0" borderId="0" xfId="0" applyFont="1"/>
    <xf numFmtId="0" fontId="3" fillId="5" borderId="0" xfId="0" applyNumberFormat="1" applyFont="1" applyFill="1" applyBorder="1" applyAlignment="1">
      <alignment horizontal="left"/>
    </xf>
    <xf numFmtId="0" fontId="6" fillId="0" borderId="0" xfId="0" applyNumberFormat="1" applyFont="1"/>
    <xf numFmtId="0" fontId="7" fillId="0" borderId="0" xfId="0" applyNumberFormat="1" applyFont="1"/>
    <xf numFmtId="0" fontId="0" fillId="0" borderId="0" xfId="0" applyNumberFormat="1" applyFont="1"/>
    <xf numFmtId="0" fontId="5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center"/>
    </xf>
    <xf numFmtId="0" fontId="0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Border="1"/>
    <xf numFmtId="0" fontId="4" fillId="0" borderId="5" xfId="0" applyNumberFormat="1" applyFont="1" applyBorder="1" applyAlignment="1">
      <alignment wrapText="1"/>
    </xf>
    <xf numFmtId="0" fontId="0" fillId="0" borderId="5" xfId="0" applyNumberFormat="1" applyBorder="1" applyAlignment="1">
      <alignment wrapText="1"/>
    </xf>
    <xf numFmtId="0" fontId="3" fillId="0" borderId="0" xfId="0" applyNumberFormat="1" applyFont="1" applyAlignment="1">
      <alignment wrapText="1"/>
    </xf>
    <xf numFmtId="164" fontId="5" fillId="0" borderId="5" xfId="0" applyNumberFormat="1" applyFont="1" applyBorder="1"/>
    <xf numFmtId="164" fontId="6" fillId="0" borderId="0" xfId="0" applyNumberFormat="1" applyFont="1"/>
    <xf numFmtId="165" fontId="5" fillId="0" borderId="0" xfId="1" applyNumberFormat="1" applyFont="1" applyFill="1" applyAlignment="1">
      <alignment horizontal="left"/>
    </xf>
    <xf numFmtId="165" fontId="14" fillId="0" borderId="0" xfId="0" applyFont="1" applyFill="1" applyAlignment="1">
      <alignment horizontal="left"/>
    </xf>
    <xf numFmtId="0" fontId="4" fillId="0" borderId="0" xfId="0" applyNumberFormat="1" applyFont="1" applyAlignment="1">
      <alignment horizontal="center"/>
    </xf>
    <xf numFmtId="164" fontId="0" fillId="3" borderId="0" xfId="0" applyNumberFormat="1" applyFill="1" applyAlignment="1">
      <alignment horizontal="center"/>
    </xf>
    <xf numFmtId="2" fontId="0" fillId="3" borderId="0" xfId="0" applyNumberFormat="1" applyFill="1"/>
    <xf numFmtId="11" fontId="0" fillId="0" borderId="0" xfId="0" applyNumberFormat="1" applyAlignment="1">
      <alignment horizontal="center"/>
    </xf>
    <xf numFmtId="165" fontId="3" fillId="0" borderId="5" xfId="0" applyFont="1" applyBorder="1" applyAlignment="1">
      <alignment horizontal="center"/>
    </xf>
    <xf numFmtId="165" fontId="3" fillId="0" borderId="5" xfId="0" applyFont="1" applyBorder="1" applyAlignment="1">
      <alignment horizontal="center"/>
    </xf>
    <xf numFmtId="0" fontId="4" fillId="0" borderId="0" xfId="0" applyNumberFormat="1" applyFont="1" applyAlignment="1">
      <alignment horizontal="center"/>
    </xf>
    <xf numFmtId="0" fontId="3" fillId="0" borderId="5" xfId="0" applyNumberFormat="1" applyFont="1" applyBorder="1" applyAlignment="1">
      <alignment horizontal="center" wrapText="1"/>
    </xf>
  </cellXfs>
  <cellStyles count="4">
    <cellStyle name="Normal" xfId="0" builtinId="0"/>
    <cellStyle name="Normal 2" xfId="2"/>
    <cellStyle name="Normal 2 2" xfId="3"/>
    <cellStyle name="Normal 6 2" xfId="1"/>
  </cellStyles>
  <dxfs count="0"/>
  <tableStyles count="0" defaultTableStyle="TableStyleMedium9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0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3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1.xml"/><Relationship Id="rId10" Type="http://schemas.openxmlformats.org/officeDocument/2006/relationships/chartsheet" Target="chartsheets/sheet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Force</a:t>
            </a:r>
            <a:r>
              <a:rPr lang="en-IN" baseline="0"/>
              <a:t> vs Displacement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Tensioner!$D$12:$D$16</c:f>
              <c:numCache>
                <c:formatCode>0.0</c:formatCode>
                <c:ptCount val="5"/>
                <c:pt idx="0">
                  <c:v>0</c:v>
                </c:pt>
                <c:pt idx="1">
                  <c:v>28.800156936645507</c:v>
                </c:pt>
                <c:pt idx="2">
                  <c:v>35.86</c:v>
                </c:pt>
                <c:pt idx="3">
                  <c:v>45.369254455566406</c:v>
                </c:pt>
                <c:pt idx="4">
                  <c:v>45.869254455566406</c:v>
                </c:pt>
              </c:numCache>
            </c:numRef>
          </c:xVal>
          <c:yVal>
            <c:numRef>
              <c:f>Tensioner!$C$12:$C$16</c:f>
              <c:numCache>
                <c:formatCode>0.0</c:formatCode>
                <c:ptCount val="5"/>
                <c:pt idx="0">
                  <c:v>3131.4593931778077</c:v>
                </c:pt>
                <c:pt idx="1">
                  <c:v>3163.0902961391998</c:v>
                </c:pt>
                <c:pt idx="2">
                  <c:v>3514.5447734879999</c:v>
                </c:pt>
                <c:pt idx="3">
                  <c:v>4217.4537281856001</c:v>
                </c:pt>
                <c:pt idx="4">
                  <c:v>42174.537281855999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50422768"/>
        <c:axId val="-1450428752"/>
      </c:scatterChart>
      <c:valAx>
        <c:axId val="-1450422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Displacement(m)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0428752"/>
        <c:crosses val="autoZero"/>
        <c:crossBetween val="midCat"/>
      </c:valAx>
      <c:valAx>
        <c:axId val="-145042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Force(KN)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042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Tensioner Stroke</a:t>
            </a:r>
            <a:r>
              <a:rPr lang="en-US" sz="1800" baseline="0"/>
              <a:t> and Riser Stretch</a:t>
            </a:r>
          </a:p>
          <a:p>
            <a:pPr>
              <a:defRPr sz="1800"/>
            </a:pPr>
            <a:r>
              <a:rPr lang="en-US" sz="1800" baseline="0"/>
              <a:t>14.75" X 11.75" Riser, Elastic &amp; Elastic-Plastic Materials</a:t>
            </a:r>
            <a:endParaRPr lang="en-US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'Stroke-Stress'!$C$3</c:f>
              <c:strCache>
                <c:ptCount val="1"/>
                <c:pt idx="0">
                  <c:v>Tensioner Stroke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'Stroke-Stress'!$A$4:$A$2004</c:f>
              <c:numCache>
                <c:formatCode>General</c:formatCode>
                <c:ptCount val="2001"/>
                <c:pt idx="0">
                  <c:v>0</c:v>
                </c:pt>
                <c:pt idx="1">
                  <c:v>9.9999999999999645E-2</c:v>
                </c:pt>
                <c:pt idx="2">
                  <c:v>0.20000000000000107</c:v>
                </c:pt>
                <c:pt idx="3">
                  <c:v>0.30000000000000071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0.59999999999999964</c:v>
                </c:pt>
                <c:pt idx="7">
                  <c:v>0.70000000000000107</c:v>
                </c:pt>
                <c:pt idx="8">
                  <c:v>0.80000000000000071</c:v>
                </c:pt>
                <c:pt idx="9">
                  <c:v>0.90000000000000036</c:v>
                </c:pt>
                <c:pt idx="10">
                  <c:v>1</c:v>
                </c:pt>
                <c:pt idx="11">
                  <c:v>1.0999999999999996</c:v>
                </c:pt>
                <c:pt idx="12">
                  <c:v>1.2000000000000011</c:v>
                </c:pt>
                <c:pt idx="13">
                  <c:v>1.3000000000000007</c:v>
                </c:pt>
                <c:pt idx="14">
                  <c:v>1.4000000000000004</c:v>
                </c:pt>
                <c:pt idx="15">
                  <c:v>1.5</c:v>
                </c:pt>
                <c:pt idx="16">
                  <c:v>1.6000000000000014</c:v>
                </c:pt>
                <c:pt idx="17">
                  <c:v>1.7000000000000011</c:v>
                </c:pt>
                <c:pt idx="18">
                  <c:v>1.8000000000000007</c:v>
                </c:pt>
                <c:pt idx="19">
                  <c:v>1.9000000000000004</c:v>
                </c:pt>
                <c:pt idx="20">
                  <c:v>2</c:v>
                </c:pt>
                <c:pt idx="21">
                  <c:v>2.1000000000000014</c:v>
                </c:pt>
                <c:pt idx="22">
                  <c:v>2.2000000000000011</c:v>
                </c:pt>
                <c:pt idx="23">
                  <c:v>2.3000000000000007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2.6000000000000014</c:v>
                </c:pt>
                <c:pt idx="27">
                  <c:v>2.7000000000000011</c:v>
                </c:pt>
                <c:pt idx="28">
                  <c:v>2.8000000000000007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3.1000000000000014</c:v>
                </c:pt>
                <c:pt idx="32">
                  <c:v>3.2000000000000011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3.6000000000000014</c:v>
                </c:pt>
                <c:pt idx="37">
                  <c:v>3.7000000000000011</c:v>
                </c:pt>
                <c:pt idx="38">
                  <c:v>3.8000000000000007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4.7000000000000011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5.2000000000000011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5.7000000000000011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6.2000000000000011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6.7000000000000011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7.2000000000000011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7.7000000000000011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8.1000000000000014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8.4000000000000021</c:v>
                </c:pt>
                <c:pt idx="85">
                  <c:v>8.5</c:v>
                </c:pt>
                <c:pt idx="86">
                  <c:v>8.6000000000000014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8.9000000000000021</c:v>
                </c:pt>
                <c:pt idx="90">
                  <c:v>9</c:v>
                </c:pt>
                <c:pt idx="91">
                  <c:v>9.1000000000000014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9.4000000000000021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9.9000000000000021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10.400000000000002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</c:v>
                </c:pt>
                <c:pt idx="108">
                  <c:v>10.8</c:v>
                </c:pt>
                <c:pt idx="109">
                  <c:v>10.900000000000002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11.200000000000003</c:v>
                </c:pt>
                <c:pt idx="113">
                  <c:v>11.3</c:v>
                </c:pt>
                <c:pt idx="114">
                  <c:v>11.400000000000002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11.700000000000003</c:v>
                </c:pt>
                <c:pt idx="118">
                  <c:v>11.8</c:v>
                </c:pt>
                <c:pt idx="119">
                  <c:v>11.900000000000002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12.200000000000003</c:v>
                </c:pt>
                <c:pt idx="123">
                  <c:v>12.3</c:v>
                </c:pt>
                <c:pt idx="124">
                  <c:v>12.400000000000002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12.700000000000003</c:v>
                </c:pt>
                <c:pt idx="128">
                  <c:v>12.8</c:v>
                </c:pt>
                <c:pt idx="129">
                  <c:v>12.900000000000002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13.200000000000003</c:v>
                </c:pt>
                <c:pt idx="133">
                  <c:v>13.3</c:v>
                </c:pt>
                <c:pt idx="134">
                  <c:v>13.400000000000002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13.700000000000003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14.200000000000003</c:v>
                </c:pt>
                <c:pt idx="143">
                  <c:v>14.3</c:v>
                </c:pt>
                <c:pt idx="144">
                  <c:v>14.400000000000002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14.700000000000003</c:v>
                </c:pt>
                <c:pt idx="148">
                  <c:v>14.8</c:v>
                </c:pt>
                <c:pt idx="149">
                  <c:v>14.900000000000002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15.200000000000003</c:v>
                </c:pt>
                <c:pt idx="153">
                  <c:v>15.3</c:v>
                </c:pt>
                <c:pt idx="154">
                  <c:v>15.400000000000002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15.700000000000003</c:v>
                </c:pt>
                <c:pt idx="158">
                  <c:v>15.8</c:v>
                </c:pt>
                <c:pt idx="159">
                  <c:v>15.900000000000002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16.200000000000003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16.700000000000003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17.200000000000003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17.700000000000003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18.200000000000003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18.700000000000003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24.300000000000004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24.800000000000004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25.300000000000004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25.800000000000004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26.300000000000004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26.800000000000004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27.300000000000004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28.300000000000004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28.800000000000004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29.300000000000004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29.800000000000004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30.300000000000004</c:v>
                </c:pt>
                <c:pt idx="304">
                  <c:v>30.400000000000006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30.800000000000004</c:v>
                </c:pt>
                <c:pt idx="309">
                  <c:v>30.900000000000006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31.300000000000004</c:v>
                </c:pt>
                <c:pt idx="314">
                  <c:v>31.400000000000006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31.800000000000004</c:v>
                </c:pt>
                <c:pt idx="319">
                  <c:v>31.900000000000006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32.400000000000006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32.900000000000006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56.600000000000009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57.100000000000009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57.600000000000009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58.100000000000009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58.600000000000009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59.100000000000009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59.600000000000009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60.100000000000009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60.600000000000009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61.100000000000009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61.600000000000009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62.100000000000009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62.600000000000009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63.100000000000009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63.600000000000009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68.800000000000011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69.300000000000011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69.800000000000011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70.300000000000011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70.800000000000011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71.300000000000011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71.800000000000011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72.300000000000011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72.800000000000011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73.300000000000011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73.800000000000011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74.300000000000011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74.800000000000011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75.300000000000011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75.800000000000011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76.300000000000011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120.20000000000002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120.70000000000002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121.20000000000002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121.70000000000002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122.20000000000002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122.70000000000002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123.20000000000002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123.70000000000002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124.20000000000002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124.70000000000002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125.20000000000002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125.70000000000002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126.20000000000002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126.70000000000002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127.20000000000002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127.70000000000002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145.60000000000002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146.10000000000002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146.60000000000002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147.10000000000002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147.60000000000002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148.10000000000002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148.60000000000002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149.10000000000002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149.60000000000002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150.10000000000002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150.60000000000002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151.10000000000002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151.60000000000002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152.10000000000002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152.60000000000002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153.10000000000002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</c:numCache>
            </c:numRef>
          </c:xVal>
          <c:yVal>
            <c:numRef>
              <c:f>'Stroke-Stress'!$C$4:$C$2004</c:f>
              <c:numCache>
                <c:formatCode>0.00</c:formatCode>
                <c:ptCount val="2001"/>
                <c:pt idx="0">
                  <c:v>0</c:v>
                </c:pt>
                <c:pt idx="1">
                  <c:v>-4.0770515682190422E-2</c:v>
                </c:pt>
                <c:pt idx="2">
                  <c:v>-7.8516995187193697E-2</c:v>
                </c:pt>
                <c:pt idx="3">
                  <c:v>-0.11324569622049807</c:v>
                </c:pt>
                <c:pt idx="4">
                  <c:v>-0.14496287648759176</c:v>
                </c:pt>
                <c:pt idx="5">
                  <c:v>-0.17367792254670711</c:v>
                </c:pt>
                <c:pt idx="6">
                  <c:v>-0.19940647866156469</c:v>
                </c:pt>
                <c:pt idx="7">
                  <c:v>-0.22216731794862921</c:v>
                </c:pt>
                <c:pt idx="8">
                  <c:v>-0.24198547122985359</c:v>
                </c:pt>
                <c:pt idx="9">
                  <c:v>-0.25889692031179512</c:v>
                </c:pt>
                <c:pt idx="10">
                  <c:v>-0.27294077585375526</c:v>
                </c:pt>
                <c:pt idx="11">
                  <c:v>-0.28416553507326781</c:v>
                </c:pt>
                <c:pt idx="12">
                  <c:v>-0.29263221059884298</c:v>
                </c:pt>
                <c:pt idx="13">
                  <c:v>-0.29841120161722334</c:v>
                </c:pt>
                <c:pt idx="14">
                  <c:v>-0.30158385829975598</c:v>
                </c:pt>
                <c:pt idx="15">
                  <c:v>-0.30224561065513628</c:v>
                </c:pt>
                <c:pt idx="16">
                  <c:v>-0.30051066180852454</c:v>
                </c:pt>
                <c:pt idx="17">
                  <c:v>-0.29650573029605731</c:v>
                </c:pt>
                <c:pt idx="18">
                  <c:v>-0.29037630777033607</c:v>
                </c:pt>
                <c:pt idx="19">
                  <c:v>-0.28228978785317088</c:v>
                </c:pt>
                <c:pt idx="20">
                  <c:v>-0.27243703056195273</c:v>
                </c:pt>
                <c:pt idx="21">
                  <c:v>-0.26102454017779331</c:v>
                </c:pt>
                <c:pt idx="22">
                  <c:v>-0.24828541623012912</c:v>
                </c:pt>
                <c:pt idx="23">
                  <c:v>-0.23447309579123349</c:v>
                </c:pt>
                <c:pt idx="24">
                  <c:v>-0.21985978904984441</c:v>
                </c:pt>
                <c:pt idx="25">
                  <c:v>-0.20473491488479253</c:v>
                </c:pt>
                <c:pt idx="26">
                  <c:v>-0.18940353643862906</c:v>
                </c:pt>
                <c:pt idx="27">
                  <c:v>-0.17418010341213755</c:v>
                </c:pt>
                <c:pt idx="28">
                  <c:v>-0.15938688763796188</c:v>
                </c:pt>
                <c:pt idx="29">
                  <c:v>-0.14534616094874583</c:v>
                </c:pt>
                <c:pt idx="30">
                  <c:v>-0.13237863075076126</c:v>
                </c:pt>
                <c:pt idx="31">
                  <c:v>-0.12079248903930342</c:v>
                </c:pt>
                <c:pt idx="32">
                  <c:v>-0.11088184797231919</c:v>
                </c:pt>
                <c:pt idx="33">
                  <c:v>-0.10292204659129064</c:v>
                </c:pt>
                <c:pt idx="34">
                  <c:v>-9.7161828689374938E-2</c:v>
                </c:pt>
                <c:pt idx="35">
                  <c:v>-9.3818649532288079E-2</c:v>
                </c:pt>
                <c:pt idx="36">
                  <c:v>-9.3081804711048988E-2</c:v>
                </c:pt>
                <c:pt idx="37">
                  <c:v>-9.5099914731003168E-2</c:v>
                </c:pt>
                <c:pt idx="38">
                  <c:v>-9.998561829093873E-2</c:v>
                </c:pt>
                <c:pt idx="39">
                  <c:v>-0.10781087900397032</c:v>
                </c:pt>
                <c:pt idx="40">
                  <c:v>-0.11860854982391117</c:v>
                </c:pt>
                <c:pt idx="41">
                  <c:v>-0.1323770663243892</c:v>
                </c:pt>
                <c:pt idx="42">
                  <c:v>-0.14906949571424269</c:v>
                </c:pt>
                <c:pt idx="43">
                  <c:v>-0.16861230995398493</c:v>
                </c:pt>
                <c:pt idx="44">
                  <c:v>-0.19089599919757191</c:v>
                </c:pt>
                <c:pt idx="45">
                  <c:v>-0.21578289392426256</c:v>
                </c:pt>
                <c:pt idx="46">
                  <c:v>-0.24310716493861881</c:v>
                </c:pt>
                <c:pt idx="47">
                  <c:v>-0.27268890320785399</c:v>
                </c:pt>
                <c:pt idx="48">
                  <c:v>-0.30432004002448454</c:v>
                </c:pt>
                <c:pt idx="49">
                  <c:v>-0.33778624897553849</c:v>
                </c:pt>
                <c:pt idx="50">
                  <c:v>-0.37285912381069553</c:v>
                </c:pt>
                <c:pt idx="51">
                  <c:v>-0.4093024361477749</c:v>
                </c:pt>
                <c:pt idx="52">
                  <c:v>-0.44687839317822392</c:v>
                </c:pt>
                <c:pt idx="53">
                  <c:v>-0.48534450881437363</c:v>
                </c:pt>
                <c:pt idx="54">
                  <c:v>-0.52446142582129929</c:v>
                </c:pt>
                <c:pt idx="55">
                  <c:v>-0.56399760909593633</c:v>
                </c:pt>
                <c:pt idx="56">
                  <c:v>-0.60371995910884824</c:v>
                </c:pt>
                <c:pt idx="57">
                  <c:v>-0.64340945616794698</c:v>
                </c:pt>
                <c:pt idx="58">
                  <c:v>-0.68285490271300464</c:v>
                </c:pt>
                <c:pt idx="59">
                  <c:v>-0.7218576165947701</c:v>
                </c:pt>
                <c:pt idx="60">
                  <c:v>-0.76023143107496849</c:v>
                </c:pt>
                <c:pt idx="61">
                  <c:v>-0.79781051695816152</c:v>
                </c:pt>
                <c:pt idx="62">
                  <c:v>-0.83444312488625993</c:v>
                </c:pt>
                <c:pt idx="63">
                  <c:v>-0.86998689205940627</c:v>
                </c:pt>
                <c:pt idx="64">
                  <c:v>-0.90431979322058009</c:v>
                </c:pt>
                <c:pt idx="65">
                  <c:v>-0.93733857622922556</c:v>
                </c:pt>
                <c:pt idx="66">
                  <c:v>-0.96894624665027529</c:v>
                </c:pt>
                <c:pt idx="67">
                  <c:v>-0.99906771201787026</c:v>
                </c:pt>
                <c:pt idx="68">
                  <c:v>-1.0276466529826167</c:v>
                </c:pt>
                <c:pt idx="69">
                  <c:v>-1.0546298790478643</c:v>
                </c:pt>
                <c:pt idx="70">
                  <c:v>-1.0799861016861723</c:v>
                </c:pt>
                <c:pt idx="71">
                  <c:v>-1.1036809035173551</c:v>
                </c:pt>
                <c:pt idx="72">
                  <c:v>-1.1257017691304363</c:v>
                </c:pt>
                <c:pt idx="73">
                  <c:v>-1.1460330542616957</c:v>
                </c:pt>
                <c:pt idx="74">
                  <c:v>-1.1646653723529004</c:v>
                </c:pt>
                <c:pt idx="75">
                  <c:v>-1.1816018522567948</c:v>
                </c:pt>
                <c:pt idx="76">
                  <c:v>-1.1968456228261231</c:v>
                </c:pt>
                <c:pt idx="77">
                  <c:v>-1.2104029417663733</c:v>
                </c:pt>
                <c:pt idx="78">
                  <c:v>-1.222286324488522</c:v>
                </c:pt>
                <c:pt idx="79">
                  <c:v>-1.2325051575508017</c:v>
                </c:pt>
                <c:pt idx="80">
                  <c:v>-1.2410688275114445</c:v>
                </c:pt>
                <c:pt idx="81">
                  <c:v>-1.2480023651924033</c:v>
                </c:pt>
                <c:pt idx="82">
                  <c:v>-1.2533245437101428</c:v>
                </c:pt>
                <c:pt idx="83">
                  <c:v>-1.2570697804448485</c:v>
                </c:pt>
                <c:pt idx="84">
                  <c:v>-1.2592756216294496</c:v>
                </c:pt>
                <c:pt idx="85">
                  <c:v>-1.2599921289078519</c:v>
                </c:pt>
                <c:pt idx="86">
                  <c:v>-1.2592756216294496</c:v>
                </c:pt>
                <c:pt idx="87">
                  <c:v>-1.2571980634073572</c:v>
                </c:pt>
                <c:pt idx="88">
                  <c:v>-1.2538408044129219</c:v>
                </c:pt>
                <c:pt idx="89">
                  <c:v>-1.249300839081211</c:v>
                </c:pt>
                <c:pt idx="90">
                  <c:v>-1.2436845484055246</c:v>
                </c:pt>
                <c:pt idx="91">
                  <c:v>-1.2371202153483714</c:v>
                </c:pt>
                <c:pt idx="92">
                  <c:v>-1.2297486382832363</c:v>
                </c:pt>
                <c:pt idx="93">
                  <c:v>-1.2217137444363491</c:v>
                </c:pt>
                <c:pt idx="94">
                  <c:v>-1.2131751052976594</c:v>
                </c:pt>
                <c:pt idx="95">
                  <c:v>-1.2042954212098609</c:v>
                </c:pt>
                <c:pt idx="96">
                  <c:v>-1.1952530367793686</c:v>
                </c:pt>
                <c:pt idx="97">
                  <c:v>-1.1862200389071087</c:v>
                </c:pt>
                <c:pt idx="98">
                  <c:v>-1.1773747721994956</c:v>
                </c:pt>
                <c:pt idx="99">
                  <c:v>-1.1688924524101998</c:v>
                </c:pt>
                <c:pt idx="100">
                  <c:v>-1.160951424145636</c:v>
                </c:pt>
                <c:pt idx="101">
                  <c:v>-1.1537112588957539</c:v>
                </c:pt>
                <c:pt idx="102">
                  <c:v>-1.1473283992977592</c:v>
                </c:pt>
                <c:pt idx="103">
                  <c:v>-1.1419530302833696</c:v>
                </c:pt>
                <c:pt idx="104">
                  <c:v>-1.1377103059623497</c:v>
                </c:pt>
                <c:pt idx="105">
                  <c:v>-1.1347253804444641</c:v>
                </c:pt>
                <c:pt idx="106">
                  <c:v>-1.13309524816478</c:v>
                </c:pt>
                <c:pt idx="107">
                  <c:v>-1.1329169035583655</c:v>
                </c:pt>
                <c:pt idx="108">
                  <c:v>-1.1342560525328469</c:v>
                </c:pt>
                <c:pt idx="109">
                  <c:v>-1.1371627567321296</c:v>
                </c:pt>
                <c:pt idx="110">
                  <c:v>-1.1416714335363993</c:v>
                </c:pt>
                <c:pt idx="111">
                  <c:v>-1.1478008560621207</c:v>
                </c:pt>
                <c:pt idx="112">
                  <c:v>-1.155541637751061</c:v>
                </c:pt>
                <c:pt idx="113">
                  <c:v>-1.1648812631922443</c:v>
                </c:pt>
                <c:pt idx="114">
                  <c:v>-1.1757790572999969</c:v>
                </c:pt>
                <c:pt idx="115">
                  <c:v>-1.1881787007249245</c:v>
                </c:pt>
                <c:pt idx="116">
                  <c:v>-1.202014487559401</c:v>
                </c:pt>
                <c:pt idx="117">
                  <c:v>-1.2172019387793354</c:v>
                </c:pt>
                <c:pt idx="118">
                  <c:v>-1.2336315445386832</c:v>
                </c:pt>
                <c:pt idx="119">
                  <c:v>-1.2512000526968887</c:v>
                </c:pt>
                <c:pt idx="120">
                  <c:v>-1.2697823091441878</c:v>
                </c:pt>
                <c:pt idx="121">
                  <c:v>-1.289243773212583</c:v>
                </c:pt>
                <c:pt idx="122">
                  <c:v>-1.3094530330868217</c:v>
                </c:pt>
                <c:pt idx="123">
                  <c:v>-1.3302630326879306</c:v>
                </c:pt>
                <c:pt idx="124">
                  <c:v>-1.3515329736424242</c:v>
                </c:pt>
                <c:pt idx="125">
                  <c:v>-1.3731126710185855</c:v>
                </c:pt>
                <c:pt idx="126">
                  <c:v>-1.3948644552956728</c:v>
                </c:pt>
                <c:pt idx="127">
                  <c:v>-1.4166443992474573</c:v>
                </c:pt>
                <c:pt idx="128">
                  <c:v>-1.4383273487641741</c:v>
                </c:pt>
                <c:pt idx="129">
                  <c:v>-1.4597850208833147</c:v>
                </c:pt>
                <c:pt idx="130">
                  <c:v>-1.480904776906091</c:v>
                </c:pt>
                <c:pt idx="131">
                  <c:v>-1.5015864935446912</c:v>
                </c:pt>
                <c:pt idx="132">
                  <c:v>-1.5217363052167916</c:v>
                </c:pt>
                <c:pt idx="133">
                  <c:v>-1.5412697328983016</c:v>
                </c:pt>
                <c:pt idx="134">
                  <c:v>-1.5601148129761062</c:v>
                </c:pt>
                <c:pt idx="135">
                  <c:v>-1.5782183549535556</c:v>
                </c:pt>
                <c:pt idx="136">
                  <c:v>-1.5955240394812555</c:v>
                </c:pt>
                <c:pt idx="137">
                  <c:v>-1.611997449179021</c:v>
                </c:pt>
                <c:pt idx="138">
                  <c:v>-1.6275979089611783</c:v>
                </c:pt>
                <c:pt idx="139">
                  <c:v>-1.6422972591530305</c:v>
                </c:pt>
                <c:pt idx="140">
                  <c:v>-1.6560798554908571</c:v>
                </c:pt>
                <c:pt idx="141">
                  <c:v>-1.668920667152705</c:v>
                </c:pt>
                <c:pt idx="142">
                  <c:v>-1.6808009210221098</c:v>
                </c:pt>
                <c:pt idx="143">
                  <c:v>-1.6917112305408386</c:v>
                </c:pt>
                <c:pt idx="144">
                  <c:v>-1.7016390802979156</c:v>
                </c:pt>
                <c:pt idx="145">
                  <c:v>-1.7105719548823639</c:v>
                </c:pt>
                <c:pt idx="146">
                  <c:v>-1.7185067254414395</c:v>
                </c:pt>
                <c:pt idx="147">
                  <c:v>-1.7254308765641659</c:v>
                </c:pt>
                <c:pt idx="148">
                  <c:v>-1.7313412793977991</c:v>
                </c:pt>
                <c:pt idx="149">
                  <c:v>-1.7362410627950833</c:v>
                </c:pt>
                <c:pt idx="150">
                  <c:v>-1.7401302267560181</c:v>
                </c:pt>
                <c:pt idx="151">
                  <c:v>-1.7430212866915804</c:v>
                </c:pt>
                <c:pt idx="152">
                  <c:v>-1.7449236291600023</c:v>
                </c:pt>
                <c:pt idx="153">
                  <c:v>-1.745865413835981</c:v>
                </c:pt>
                <c:pt idx="154">
                  <c:v>-1.745868542688725</c:v>
                </c:pt>
                <c:pt idx="155">
                  <c:v>-1.7449705619511642</c:v>
                </c:pt>
                <c:pt idx="156">
                  <c:v>-1.7432121467089714</c:v>
                </c:pt>
                <c:pt idx="157">
                  <c:v>-1.740643358606053</c:v>
                </c:pt>
                <c:pt idx="158">
                  <c:v>-1.7373173881390589</c:v>
                </c:pt>
                <c:pt idx="159">
                  <c:v>-1.7332936835101269</c:v>
                </c:pt>
                <c:pt idx="160">
                  <c:v>-1.7286473371851161</c:v>
                </c:pt>
                <c:pt idx="161">
                  <c:v>-1.723444055071653</c:v>
                </c:pt>
                <c:pt idx="162">
                  <c:v>-1.7177651873410842</c:v>
                </c:pt>
                <c:pt idx="163">
                  <c:v>-1.7116889553120129</c:v>
                </c:pt>
                <c:pt idx="164">
                  <c:v>-1.70529983800853</c:v>
                </c:pt>
                <c:pt idx="165">
                  <c:v>-1.6986791856019827</c:v>
                </c:pt>
                <c:pt idx="166">
                  <c:v>-1.6919177348219503</c:v>
                </c:pt>
                <c:pt idx="167">
                  <c:v>-1.6851030935452678</c:v>
                </c:pt>
                <c:pt idx="168">
                  <c:v>-1.6783228696487706</c:v>
                </c:pt>
                <c:pt idx="169">
                  <c:v>-1.6716709287147822</c:v>
                </c:pt>
                <c:pt idx="170">
                  <c:v>-1.6652348786201376</c:v>
                </c:pt>
                <c:pt idx="171">
                  <c:v>-1.659096069536184</c:v>
                </c:pt>
                <c:pt idx="172">
                  <c:v>-1.6533483670452447</c:v>
                </c:pt>
                <c:pt idx="173">
                  <c:v>-1.6480699924659228</c:v>
                </c:pt>
                <c:pt idx="174">
                  <c:v>-1.6433391671168209</c:v>
                </c:pt>
                <c:pt idx="175">
                  <c:v>-1.6392403700220302</c:v>
                </c:pt>
                <c:pt idx="176">
                  <c:v>-1.635833049383689</c:v>
                </c:pt>
                <c:pt idx="177">
                  <c:v>-1.6331891688149118</c:v>
                </c:pt>
                <c:pt idx="178">
                  <c:v>-1.6313556611068605</c:v>
                </c:pt>
                <c:pt idx="179">
                  <c:v>-1.6303825879034406</c:v>
                </c:pt>
                <c:pt idx="180">
                  <c:v>-1.6303043665848378</c:v>
                </c:pt>
                <c:pt idx="181">
                  <c:v>-1.6311428991202606</c:v>
                </c:pt>
                <c:pt idx="182">
                  <c:v>-1.6329107009206856</c:v>
                </c:pt>
                <c:pt idx="183">
                  <c:v>-1.6356077719861128</c:v>
                </c:pt>
                <c:pt idx="184">
                  <c:v>-1.6392184680528215</c:v>
                </c:pt>
                <c:pt idx="185">
                  <c:v>-1.6437208871516029</c:v>
                </c:pt>
                <c:pt idx="186">
                  <c:v>-1.6490743541967836</c:v>
                </c:pt>
                <c:pt idx="187">
                  <c:v>-1.6552288075444579</c:v>
                </c:pt>
                <c:pt idx="188">
                  <c:v>-1.6621279278452314</c:v>
                </c:pt>
                <c:pt idx="189">
                  <c:v>-1.6696997514859897</c:v>
                </c:pt>
                <c:pt idx="190">
                  <c:v>-1.6778754437063621</c:v>
                </c:pt>
                <c:pt idx="191">
                  <c:v>-1.6865736543350018</c:v>
                </c:pt>
                <c:pt idx="192">
                  <c:v>-1.6957099043478177</c:v>
                </c:pt>
                <c:pt idx="193">
                  <c:v>-1.7052091012789508</c:v>
                </c:pt>
                <c:pt idx="194">
                  <c:v>-1.7149773795460779</c:v>
                </c:pt>
                <c:pt idx="195">
                  <c:v>-1.724942775536084</c:v>
                </c:pt>
                <c:pt idx="196">
                  <c:v>-1.7350176813721343</c:v>
                </c:pt>
                <c:pt idx="197">
                  <c:v>-1.7451363911466022</c:v>
                </c:pt>
                <c:pt idx="198">
                  <c:v>-1.7552206835408848</c:v>
                </c:pt>
                <c:pt idx="199">
                  <c:v>-1.7652142392055881</c:v>
                </c:pt>
                <c:pt idx="200">
                  <c:v>-1.7750513522330857</c:v>
                </c:pt>
                <c:pt idx="201">
                  <c:v>-1.7846757032739833</c:v>
                </c:pt>
                <c:pt idx="202">
                  <c:v>-1.7940434883898637</c:v>
                </c:pt>
                <c:pt idx="203">
                  <c:v>-1.8031046459368207</c:v>
                </c:pt>
                <c:pt idx="204">
                  <c:v>-1.8118153719764367</c:v>
                </c:pt>
                <c:pt idx="205">
                  <c:v>-1.8201381202757827</c:v>
                </c:pt>
                <c:pt idx="206">
                  <c:v>-1.8280416023074171</c:v>
                </c:pt>
                <c:pt idx="207">
                  <c:v>-1.8354851429856667</c:v>
                </c:pt>
                <c:pt idx="208">
                  <c:v>-1.8424468403413226</c:v>
                </c:pt>
                <c:pt idx="209">
                  <c:v>-1.8488891481414553</c:v>
                </c:pt>
                <c:pt idx="210">
                  <c:v>-1.8547932932696003</c:v>
                </c:pt>
                <c:pt idx="211">
                  <c:v>-1.8601342449038047</c:v>
                </c:pt>
                <c:pt idx="212">
                  <c:v>-1.8648932299276035</c:v>
                </c:pt>
                <c:pt idx="213">
                  <c:v>-1.8690514752245324</c:v>
                </c:pt>
                <c:pt idx="214">
                  <c:v>-1.8725964653836147</c:v>
                </c:pt>
                <c:pt idx="215">
                  <c:v>-1.8755219426993621</c:v>
                </c:pt>
                <c:pt idx="216">
                  <c:v>-1.8778185206135427</c:v>
                </c:pt>
                <c:pt idx="217">
                  <c:v>-1.879492456831644</c:v>
                </c:pt>
                <c:pt idx="218">
                  <c:v>-1.8805406225009227</c:v>
                </c:pt>
                <c:pt idx="219">
                  <c:v>-1.8809755330323545</c:v>
                </c:pt>
                <c:pt idx="220">
                  <c:v>-1.8808065749841725</c:v>
                </c:pt>
                <c:pt idx="221">
                  <c:v>-1.8800493926200965</c:v>
                </c:pt>
                <c:pt idx="222">
                  <c:v>-1.8787227590565918</c:v>
                </c:pt>
                <c:pt idx="223">
                  <c:v>-1.8768454474101228</c:v>
                </c:pt>
                <c:pt idx="224">
                  <c:v>-1.8744393596498985</c:v>
                </c:pt>
                <c:pt idx="225">
                  <c:v>-1.8715295265978715</c:v>
                </c:pt>
                <c:pt idx="226">
                  <c:v>-1.8681409790759949</c:v>
                </c:pt>
                <c:pt idx="227">
                  <c:v>-1.8642987479062216</c:v>
                </c:pt>
                <c:pt idx="228">
                  <c:v>-1.8600278639105048</c:v>
                </c:pt>
                <c:pt idx="229">
                  <c:v>-1.8553596156162853</c:v>
                </c:pt>
                <c:pt idx="230">
                  <c:v>-1.85032216269826</c:v>
                </c:pt>
                <c:pt idx="231">
                  <c:v>-1.8449467936838704</c:v>
                </c:pt>
                <c:pt idx="232">
                  <c:v>-1.8392647971005576</c:v>
                </c:pt>
                <c:pt idx="233">
                  <c:v>-1.8333105903285067</c:v>
                </c:pt>
                <c:pt idx="234">
                  <c:v>-1.8271248484533915</c:v>
                </c:pt>
                <c:pt idx="235">
                  <c:v>-1.8207482465608851</c:v>
                </c:pt>
                <c:pt idx="236">
                  <c:v>-1.8142277174421495</c:v>
                </c:pt>
                <c:pt idx="237">
                  <c:v>-1.8076070650356022</c:v>
                </c:pt>
                <c:pt idx="238">
                  <c:v>-1.8009426086906373</c:v>
                </c:pt>
                <c:pt idx="239">
                  <c:v>-1.7942844100511606</c:v>
                </c:pt>
                <c:pt idx="240">
                  <c:v>-1.7876887884665662</c:v>
                </c:pt>
                <c:pt idx="241">
                  <c:v>-1.7812183209917363</c:v>
                </c:pt>
                <c:pt idx="242">
                  <c:v>-1.7749261981233211</c:v>
                </c:pt>
                <c:pt idx="243">
                  <c:v>-1.7688718680634585</c:v>
                </c:pt>
                <c:pt idx="244">
                  <c:v>-1.7631085213087987</c:v>
                </c:pt>
                <c:pt idx="245">
                  <c:v>-1.7576862195032474</c:v>
                </c:pt>
                <c:pt idx="246">
                  <c:v>-1.7526487665852224</c:v>
                </c:pt>
                <c:pt idx="247">
                  <c:v>-1.748039966493141</c:v>
                </c:pt>
                <c:pt idx="248">
                  <c:v>-1.7438911077544443</c:v>
                </c:pt>
                <c:pt idx="249">
                  <c:v>-1.7402272211910859</c:v>
                </c:pt>
                <c:pt idx="250">
                  <c:v>-1.7370639510667856</c:v>
                </c:pt>
                <c:pt idx="251">
                  <c:v>-1.7344138127925202</c:v>
                </c:pt>
                <c:pt idx="252">
                  <c:v>-1.7322799352210336</c:v>
                </c:pt>
                <c:pt idx="253">
                  <c:v>-1.730652931794094</c:v>
                </c:pt>
                <c:pt idx="254">
                  <c:v>-1.7295234159534685</c:v>
                </c:pt>
                <c:pt idx="255">
                  <c:v>-1.7288694857299483</c:v>
                </c:pt>
                <c:pt idx="256">
                  <c:v>-1.728672368007069</c:v>
                </c:pt>
                <c:pt idx="257">
                  <c:v>-1.7289039031101336</c:v>
                </c:pt>
                <c:pt idx="258">
                  <c:v>-1.7295296736589567</c:v>
                </c:pt>
                <c:pt idx="259">
                  <c:v>-1.7305183911260968</c:v>
                </c:pt>
                <c:pt idx="260">
                  <c:v>-1.7318356381313693</c:v>
                </c:pt>
                <c:pt idx="261">
                  <c:v>-1.7334469972945885</c:v>
                </c:pt>
                <c:pt idx="262">
                  <c:v>-1.735311793530081</c:v>
                </c:pt>
                <c:pt idx="263">
                  <c:v>-1.7373956094576617</c:v>
                </c:pt>
                <c:pt idx="264">
                  <c:v>-1.7396608988444009</c:v>
                </c:pt>
                <c:pt idx="265">
                  <c:v>-1.7420669866046254</c:v>
                </c:pt>
                <c:pt idx="266">
                  <c:v>-1.7445794553581497</c:v>
                </c:pt>
                <c:pt idx="267">
                  <c:v>-1.7471576300193006</c:v>
                </c:pt>
                <c:pt idx="268">
                  <c:v>-1.7497639643551484</c:v>
                </c:pt>
                <c:pt idx="269">
                  <c:v>-1.7523609121327637</c:v>
                </c:pt>
                <c:pt idx="270">
                  <c:v>-1.7549109271192174</c:v>
                </c:pt>
                <c:pt idx="271">
                  <c:v>-1.7573702053760918</c:v>
                </c:pt>
                <c:pt idx="272">
                  <c:v>-1.7597074583759458</c:v>
                </c:pt>
                <c:pt idx="273">
                  <c:v>-1.7618820110331057</c:v>
                </c:pt>
                <c:pt idx="274">
                  <c:v>-1.7638563171146422</c:v>
                </c:pt>
                <c:pt idx="275">
                  <c:v>-1.7656022169458583</c:v>
                </c:pt>
                <c:pt idx="276">
                  <c:v>-1.7670852931465688</c:v>
                </c:pt>
                <c:pt idx="277">
                  <c:v>-1.7682805148948209</c:v>
                </c:pt>
                <c:pt idx="278">
                  <c:v>-1.7691628513686612</c:v>
                </c:pt>
                <c:pt idx="279">
                  <c:v>-1.7697104005988813</c:v>
                </c:pt>
                <c:pt idx="280">
                  <c:v>-1.7699137760272488</c:v>
                </c:pt>
                <c:pt idx="281">
                  <c:v>-1.7697573333900432</c:v>
                </c:pt>
                <c:pt idx="282">
                  <c:v>-1.7692348149817758</c:v>
                </c:pt>
                <c:pt idx="283">
                  <c:v>-1.7683462208024472</c:v>
                </c:pt>
                <c:pt idx="284">
                  <c:v>-1.767091550852057</c:v>
                </c:pt>
                <c:pt idx="285">
                  <c:v>-1.7654770628360938</c:v>
                </c:pt>
                <c:pt idx="286">
                  <c:v>-1.7635027567545571</c:v>
                </c:pt>
                <c:pt idx="287">
                  <c:v>-1.7611811480184238</c:v>
                </c:pt>
                <c:pt idx="288">
                  <c:v>-1.758518494333182</c:v>
                </c:pt>
                <c:pt idx="289">
                  <c:v>-1.755524182257064</c:v>
                </c:pt>
                <c:pt idx="290">
                  <c:v>-1.7522013406428139</c:v>
                </c:pt>
                <c:pt idx="291">
                  <c:v>-1.7485656137541523</c:v>
                </c:pt>
                <c:pt idx="292">
                  <c:v>-1.7446138727383349</c:v>
                </c:pt>
                <c:pt idx="293">
                  <c:v>-1.7403586330063385</c:v>
                </c:pt>
                <c:pt idx="294">
                  <c:v>-1.7358030234109072</c:v>
                </c:pt>
                <c:pt idx="295">
                  <c:v>-1.7309501728047849</c:v>
                </c:pt>
                <c:pt idx="296">
                  <c:v>-1.7258094677462039</c:v>
                </c:pt>
                <c:pt idx="297">
                  <c:v>-1.7203809082351644</c:v>
                </c:pt>
                <c:pt idx="298">
                  <c:v>-1.7146770096826427</c:v>
                </c:pt>
                <c:pt idx="299">
                  <c:v>-1.7087102874996154</c:v>
                </c:pt>
                <c:pt idx="300">
                  <c:v>-1.7024901282443148</c:v>
                </c:pt>
                <c:pt idx="301">
                  <c:v>-1.6960353050332055</c:v>
                </c:pt>
                <c:pt idx="302">
                  <c:v>-1.6893645909827524</c:v>
                </c:pt>
                <c:pt idx="303">
                  <c:v>-1.6825061457676525</c:v>
                </c:pt>
                <c:pt idx="304">
                  <c:v>-1.6754818713571142</c:v>
                </c:pt>
                <c:pt idx="305">
                  <c:v>-1.6683293139840674</c:v>
                </c:pt>
                <c:pt idx="306">
                  <c:v>-1.6610766333232088</c:v>
                </c:pt>
                <c:pt idx="307">
                  <c:v>-1.6537613756074678</c:v>
                </c:pt>
                <c:pt idx="308">
                  <c:v>-1.646414829364286</c:v>
                </c:pt>
                <c:pt idx="309">
                  <c:v>-1.6390776696793363</c:v>
                </c:pt>
                <c:pt idx="310">
                  <c:v>-1.6317811850800601</c:v>
                </c:pt>
                <c:pt idx="311">
                  <c:v>-1.6245597929466427</c:v>
                </c:pt>
                <c:pt idx="312">
                  <c:v>-1.6174447818065252</c:v>
                </c:pt>
                <c:pt idx="313">
                  <c:v>-1.6104643113344046</c:v>
                </c:pt>
                <c:pt idx="314">
                  <c:v>-1.6036434123522341</c:v>
                </c:pt>
                <c:pt idx="315">
                  <c:v>-1.5969977291237336</c:v>
                </c:pt>
                <c:pt idx="316">
                  <c:v>-1.5905491636181128</c:v>
                </c:pt>
                <c:pt idx="317">
                  <c:v>-1.5843133600990915</c:v>
                </c:pt>
                <c:pt idx="318">
                  <c:v>-1.5782965762721584</c:v>
                </c:pt>
                <c:pt idx="319">
                  <c:v>-1.5725113275482898</c:v>
                </c:pt>
                <c:pt idx="320">
                  <c:v>-1.5669607427802297</c:v>
                </c:pt>
                <c:pt idx="321">
                  <c:v>-1.5616510796734666</c:v>
                </c:pt>
                <c:pt idx="322">
                  <c:v>-1.5565792093752562</c:v>
                </c:pt>
                <c:pt idx="323">
                  <c:v>-1.5517513895910868</c:v>
                </c:pt>
                <c:pt idx="324">
                  <c:v>-1.5471676203209583</c:v>
                </c:pt>
                <c:pt idx="325">
                  <c:v>-1.5428216438593827</c:v>
                </c:pt>
                <c:pt idx="326">
                  <c:v>-1.5387103313536155</c:v>
                </c:pt>
                <c:pt idx="327">
                  <c:v>-1.5348336828036571</c:v>
                </c:pt>
                <c:pt idx="328">
                  <c:v>-1.5311791827985308</c:v>
                </c:pt>
                <c:pt idx="329">
                  <c:v>-1.5277405736327483</c:v>
                </c:pt>
                <c:pt idx="330">
                  <c:v>-1.5245053398953334</c:v>
                </c:pt>
                <c:pt idx="331">
                  <c:v>-1.5214609661753096</c:v>
                </c:pt>
                <c:pt idx="332">
                  <c:v>-1.5185855505034678</c:v>
                </c:pt>
                <c:pt idx="333">
                  <c:v>-1.5158603197633438</c:v>
                </c:pt>
                <c:pt idx="334">
                  <c:v>-1.5132633719857282</c:v>
                </c:pt>
                <c:pt idx="335">
                  <c:v>-1.5107665474959244</c:v>
                </c:pt>
                <c:pt idx="336">
                  <c:v>-1.5083416866192354</c:v>
                </c:pt>
                <c:pt idx="337">
                  <c:v>-1.5059575008282198</c:v>
                </c:pt>
                <c:pt idx="338">
                  <c:v>-1.5035889593009246</c:v>
                </c:pt>
                <c:pt idx="339">
                  <c:v>-1.5011985158044208</c:v>
                </c:pt>
                <c:pt idx="340">
                  <c:v>-1.4987580106640113</c:v>
                </c:pt>
                <c:pt idx="341">
                  <c:v>-1.4962392842049985</c:v>
                </c:pt>
                <c:pt idx="342">
                  <c:v>-1.4936204344581743</c:v>
                </c:pt>
                <c:pt idx="343">
                  <c:v>-1.4908701728960974</c:v>
                </c:pt>
                <c:pt idx="344">
                  <c:v>-1.4879759841077909</c:v>
                </c:pt>
                <c:pt idx="345">
                  <c:v>-1.4849190949767905</c:v>
                </c:pt>
                <c:pt idx="346">
                  <c:v>-1.4816901189448639</c:v>
                </c:pt>
                <c:pt idx="347">
                  <c:v>-1.4782734117482903</c:v>
                </c:pt>
                <c:pt idx="348">
                  <c:v>-1.4746689733870699</c:v>
                </c:pt>
                <c:pt idx="349">
                  <c:v>-1.4708736750084583</c:v>
                </c:pt>
                <c:pt idx="350">
                  <c:v>-1.4668875166124558</c:v>
                </c:pt>
                <c:pt idx="351">
                  <c:v>-1.4627073693463182</c:v>
                </c:pt>
                <c:pt idx="352">
                  <c:v>-1.4583363620627896</c:v>
                </c:pt>
                <c:pt idx="353">
                  <c:v>-1.453777623614614</c:v>
                </c:pt>
                <c:pt idx="354">
                  <c:v>-1.4490280251490475</c:v>
                </c:pt>
                <c:pt idx="355">
                  <c:v>-1.444090695518834</c:v>
                </c:pt>
                <c:pt idx="356">
                  <c:v>-1.4389625058712294</c:v>
                </c:pt>
                <c:pt idx="357">
                  <c:v>-1.4336434562062341</c:v>
                </c:pt>
                <c:pt idx="358">
                  <c:v>-1.4281304176711034</c:v>
                </c:pt>
                <c:pt idx="359">
                  <c:v>-1.4224202614130936</c:v>
                </c:pt>
                <c:pt idx="360">
                  <c:v>-1.4165067297267162</c:v>
                </c:pt>
                <c:pt idx="361">
                  <c:v>-1.4103866937592273</c:v>
                </c:pt>
                <c:pt idx="362">
                  <c:v>-1.4040601535106267</c:v>
                </c:pt>
                <c:pt idx="363">
                  <c:v>-1.3975239801281705</c:v>
                </c:pt>
                <c:pt idx="364">
                  <c:v>-1.3907813024646027</c:v>
                </c:pt>
                <c:pt idx="365">
                  <c:v>-1.3838352493726676</c:v>
                </c:pt>
                <c:pt idx="366">
                  <c:v>-1.3766889497051089</c:v>
                </c:pt>
                <c:pt idx="367">
                  <c:v>-1.3693580477256473</c:v>
                </c:pt>
                <c:pt idx="368">
                  <c:v>-1.3618519299925156</c:v>
                </c:pt>
                <c:pt idx="369">
                  <c:v>-1.3541799830639456</c:v>
                </c:pt>
                <c:pt idx="370">
                  <c:v>-1.3463641089091463</c:v>
                </c:pt>
                <c:pt idx="371">
                  <c:v>-1.3384199517918383</c:v>
                </c:pt>
                <c:pt idx="372">
                  <c:v>-1.3303662848284863</c:v>
                </c:pt>
                <c:pt idx="373">
                  <c:v>-1.3222187522828108</c:v>
                </c:pt>
                <c:pt idx="374">
                  <c:v>-1.3139992561240208</c:v>
                </c:pt>
                <c:pt idx="375">
                  <c:v>-1.3057203117630924</c:v>
                </c:pt>
                <c:pt idx="376">
                  <c:v>-1.2974069500219789</c:v>
                </c:pt>
                <c:pt idx="377">
                  <c:v>-1.2890654286061685</c:v>
                </c:pt>
                <c:pt idx="378">
                  <c:v>-1.2807113917793813</c:v>
                </c:pt>
                <c:pt idx="379">
                  <c:v>-1.2723573549525944</c:v>
                </c:pt>
                <c:pt idx="380">
                  <c:v>-1.2640095758312955</c:v>
                </c:pt>
                <c:pt idx="381">
                  <c:v>-1.2556836986792055</c:v>
                </c:pt>
                <c:pt idx="382">
                  <c:v>-1.2473828523490684</c:v>
                </c:pt>
                <c:pt idx="383">
                  <c:v>-1.2391195522518608</c:v>
                </c:pt>
                <c:pt idx="384">
                  <c:v>-1.2308969272403265</c:v>
                </c:pt>
                <c:pt idx="385">
                  <c:v>-1.2227243638726981</c:v>
                </c:pt>
                <c:pt idx="386">
                  <c:v>-1.2146175064126963</c:v>
                </c:pt>
                <c:pt idx="387">
                  <c:v>-1.2065794837130648</c:v>
                </c:pt>
                <c:pt idx="388">
                  <c:v>-1.1986228111847805</c:v>
                </c:pt>
                <c:pt idx="389">
                  <c:v>-1.1907631330915636</c:v>
                </c:pt>
                <c:pt idx="390">
                  <c:v>-1.1830035782861583</c:v>
                </c:pt>
                <c:pt idx="391">
                  <c:v>-1.1753660487377737</c:v>
                </c:pt>
                <c:pt idx="392">
                  <c:v>-1.1678505444464096</c:v>
                </c:pt>
                <c:pt idx="393">
                  <c:v>-1.1604727096757863</c:v>
                </c:pt>
                <c:pt idx="394">
                  <c:v>-1.1532325444259042</c:v>
                </c:pt>
                <c:pt idx="395">
                  <c:v>-1.1461425641077396</c:v>
                </c:pt>
                <c:pt idx="396">
                  <c:v>-1.1391965110158044</c:v>
                </c:pt>
                <c:pt idx="397">
                  <c:v>-1.1323943851500984</c:v>
                </c:pt>
                <c:pt idx="398">
                  <c:v>-1.1257267999523892</c:v>
                </c:pt>
                <c:pt idx="399">
                  <c:v>-1.119187497717189</c:v>
                </c:pt>
                <c:pt idx="400">
                  <c:v>-1.1127639630335209</c:v>
                </c:pt>
                <c:pt idx="401">
                  <c:v>-1.1064405516376645</c:v>
                </c:pt>
                <c:pt idx="402">
                  <c:v>-1.100195361560411</c:v>
                </c:pt>
                <c:pt idx="403">
                  <c:v>-1.0940127485380398</c:v>
                </c:pt>
                <c:pt idx="404">
                  <c:v>-1.0878739394540862</c:v>
                </c:pt>
                <c:pt idx="405">
                  <c:v>-1.0817570323393413</c:v>
                </c:pt>
                <c:pt idx="406">
                  <c:v>-1.0756432540773406</c:v>
                </c:pt>
                <c:pt idx="407">
                  <c:v>-1.0695200892571075</c:v>
                </c:pt>
                <c:pt idx="408">
                  <c:v>-1.0633656359094334</c:v>
                </c:pt>
                <c:pt idx="409">
                  <c:v>-1.0571705074760858</c:v>
                </c:pt>
                <c:pt idx="410">
                  <c:v>-1.0509253173988322</c:v>
                </c:pt>
                <c:pt idx="411">
                  <c:v>-1.0446175502666963</c:v>
                </c:pt>
                <c:pt idx="412">
                  <c:v>-1.0382472060796781</c:v>
                </c:pt>
                <c:pt idx="413">
                  <c:v>-1.0318048982795454</c:v>
                </c:pt>
                <c:pt idx="414">
                  <c:v>-1.025290626866298</c:v>
                </c:pt>
                <c:pt idx="415">
                  <c:v>-1.0187012629871919</c:v>
                </c:pt>
                <c:pt idx="416">
                  <c:v>-1.0120305489367387</c:v>
                </c:pt>
                <c:pt idx="417">
                  <c:v>-1.0052847424204268</c:v>
                </c:pt>
                <c:pt idx="418">
                  <c:v>-0.99845132802727965</c:v>
                </c:pt>
                <c:pt idx="419">
                  <c:v>-0.9915334346100414</c:v>
                </c:pt>
                <c:pt idx="420">
                  <c:v>-0.98452167561047965</c:v>
                </c:pt>
                <c:pt idx="421">
                  <c:v>-0.97741292217585041</c:v>
                </c:pt>
                <c:pt idx="422">
                  <c:v>-0.9701977877479212</c:v>
                </c:pt>
                <c:pt idx="423">
                  <c:v>-0.96287001462120392</c:v>
                </c:pt>
                <c:pt idx="424">
                  <c:v>-0.95542334509021021</c:v>
                </c:pt>
                <c:pt idx="425">
                  <c:v>-0.94784839259670783</c:v>
                </c:pt>
                <c:pt idx="426">
                  <c:v>-0.94014202828795257</c:v>
                </c:pt>
                <c:pt idx="427">
                  <c:v>-0.93229799445845629</c:v>
                </c:pt>
                <c:pt idx="428">
                  <c:v>-0.92431316225547488</c:v>
                </c:pt>
                <c:pt idx="429">
                  <c:v>-0.91619066053175235</c:v>
                </c:pt>
                <c:pt idx="430">
                  <c:v>-0.9079304892872887</c:v>
                </c:pt>
                <c:pt idx="431">
                  <c:v>-0.89953264852208414</c:v>
                </c:pt>
                <c:pt idx="432">
                  <c:v>-0.89101278249985894</c:v>
                </c:pt>
                <c:pt idx="433">
                  <c:v>-0.88237089122061341</c:v>
                </c:pt>
                <c:pt idx="434">
                  <c:v>-0.87361949009532369</c:v>
                </c:pt>
                <c:pt idx="435">
                  <c:v>-0.86477109453496648</c:v>
                </c:pt>
                <c:pt idx="436">
                  <c:v>-0.85583509109777411</c:v>
                </c:pt>
                <c:pt idx="437">
                  <c:v>-0.84682086634197884</c:v>
                </c:pt>
                <c:pt idx="438">
                  <c:v>-0.837737806825813</c:v>
                </c:pt>
                <c:pt idx="439">
                  <c:v>-0.82859842796025307</c:v>
                </c:pt>
                <c:pt idx="440">
                  <c:v>-0.81940272974529915</c:v>
                </c:pt>
                <c:pt idx="441">
                  <c:v>-0.8101632275919276</c:v>
                </c:pt>
                <c:pt idx="442">
                  <c:v>-0.80087992150013843</c:v>
                </c:pt>
                <c:pt idx="443">
                  <c:v>-0.79155906917541985</c:v>
                </c:pt>
                <c:pt idx="444">
                  <c:v>-0.78220067061777188</c:v>
                </c:pt>
                <c:pt idx="445">
                  <c:v>-0.77280629025356662</c:v>
                </c:pt>
                <c:pt idx="446">
                  <c:v>-0.76337436365643196</c:v>
                </c:pt>
                <c:pt idx="447">
                  <c:v>-0.75390801967911203</c:v>
                </c:pt>
                <c:pt idx="448">
                  <c:v>-0.74440882274797893</c:v>
                </c:pt>
                <c:pt idx="449">
                  <c:v>-0.73487990171577666</c:v>
                </c:pt>
                <c:pt idx="450">
                  <c:v>-0.72532438543524946</c:v>
                </c:pt>
                <c:pt idx="451">
                  <c:v>-0.71575009603825768</c:v>
                </c:pt>
                <c:pt idx="452">
                  <c:v>-0.7061617268039172</c:v>
                </c:pt>
                <c:pt idx="453">
                  <c:v>-0.6965670998640886</c:v>
                </c:pt>
                <c:pt idx="454">
                  <c:v>-0.68698029505612024</c:v>
                </c:pt>
                <c:pt idx="455">
                  <c:v>-0.67740913451187246</c:v>
                </c:pt>
                <c:pt idx="456">
                  <c:v>-0.66786926249506584</c:v>
                </c:pt>
                <c:pt idx="457">
                  <c:v>-0.65837319441667685</c:v>
                </c:pt>
                <c:pt idx="458">
                  <c:v>-0.64893031683493785</c:v>
                </c:pt>
                <c:pt idx="459">
                  <c:v>-0.63955158073445317</c:v>
                </c:pt>
                <c:pt idx="460">
                  <c:v>-0.63024480824708307</c:v>
                </c:pt>
                <c:pt idx="461">
                  <c:v>-0.62101469265194387</c:v>
                </c:pt>
                <c:pt idx="462">
                  <c:v>-0.6118674916545237</c:v>
                </c:pt>
                <c:pt idx="463">
                  <c:v>-0.60280164082845045</c:v>
                </c:pt>
                <c:pt idx="464">
                  <c:v>-0.59381714017372433</c:v>
                </c:pt>
                <c:pt idx="465">
                  <c:v>-0.58490773198485679</c:v>
                </c:pt>
                <c:pt idx="466">
                  <c:v>-0.57606872298273204</c:v>
                </c:pt>
                <c:pt idx="467">
                  <c:v>-0.56728603333000116</c:v>
                </c:pt>
                <c:pt idx="468">
                  <c:v>-0.55855184089480425</c:v>
                </c:pt>
                <c:pt idx="469">
                  <c:v>-0.54985519469253652</c:v>
                </c:pt>
                <c:pt idx="470">
                  <c:v>-0.54118514373859394</c:v>
                </c:pt>
                <c:pt idx="471">
                  <c:v>-0.53253230147474395</c:v>
                </c:pt>
                <c:pt idx="472">
                  <c:v>-0.5238872813427542</c:v>
                </c:pt>
                <c:pt idx="473">
                  <c:v>-0.51524382563713655</c:v>
                </c:pt>
                <c:pt idx="474">
                  <c:v>-0.50659254779965857</c:v>
                </c:pt>
                <c:pt idx="475">
                  <c:v>-0.49793188340394828</c:v>
                </c:pt>
                <c:pt idx="476">
                  <c:v>-0.48925557474451736</c:v>
                </c:pt>
                <c:pt idx="477">
                  <c:v>-0.48056362182136592</c:v>
                </c:pt>
                <c:pt idx="478">
                  <c:v>-0.47185758906086595</c:v>
                </c:pt>
                <c:pt idx="479">
                  <c:v>-0.46313278318390133</c:v>
                </c:pt>
                <c:pt idx="480">
                  <c:v>-0.45439389746958814</c:v>
                </c:pt>
                <c:pt idx="481">
                  <c:v>-0.44563467421243819</c:v>
                </c:pt>
                <c:pt idx="482">
                  <c:v>-0.43685511341245153</c:v>
                </c:pt>
                <c:pt idx="483">
                  <c:v>-0.42805208621688401</c:v>
                </c:pt>
                <c:pt idx="484">
                  <c:v>-0.41921933492024738</c:v>
                </c:pt>
                <c:pt idx="485">
                  <c:v>-0.41035060181705341</c:v>
                </c:pt>
                <c:pt idx="486">
                  <c:v>-0.40143962920181392</c:v>
                </c:pt>
                <c:pt idx="487">
                  <c:v>-0.39247703051629651</c:v>
                </c:pt>
                <c:pt idx="488">
                  <c:v>-0.38345498362864094</c:v>
                </c:pt>
                <c:pt idx="489">
                  <c:v>-0.37436566640698687</c:v>
                </c:pt>
                <c:pt idx="490">
                  <c:v>-0.36519656344035789</c:v>
                </c:pt>
                <c:pt idx="491">
                  <c:v>-0.35594298144963782</c:v>
                </c:pt>
                <c:pt idx="492">
                  <c:v>-0.34659866272933837</c:v>
                </c:pt>
                <c:pt idx="493">
                  <c:v>-0.33715891400034342</c:v>
                </c:pt>
                <c:pt idx="494">
                  <c:v>-0.32762373526265298</c:v>
                </c:pt>
                <c:pt idx="495">
                  <c:v>-0.3179946909426391</c:v>
                </c:pt>
                <c:pt idx="496">
                  <c:v>-0.30827334546667384</c:v>
                </c:pt>
                <c:pt idx="497">
                  <c:v>-0.29846439211387332</c:v>
                </c:pt>
                <c:pt idx="498">
                  <c:v>-0.28857565301609789</c:v>
                </c:pt>
                <c:pt idx="499">
                  <c:v>-0.27861182145246371</c:v>
                </c:pt>
                <c:pt idx="500">
                  <c:v>-0.26858384840757515</c:v>
                </c:pt>
                <c:pt idx="501">
                  <c:v>-0.2584995560132925</c:v>
                </c:pt>
                <c:pt idx="502">
                  <c:v>-0.24836676640147612</c:v>
                </c:pt>
                <c:pt idx="503">
                  <c:v>-0.23819173727761414</c:v>
                </c:pt>
                <c:pt idx="504">
                  <c:v>-0.22797916192082282</c:v>
                </c:pt>
                <c:pt idx="505">
                  <c:v>-0.21773216918384622</c:v>
                </c:pt>
                <c:pt idx="506">
                  <c:v>-0.2074523234930564</c:v>
                </c:pt>
                <c:pt idx="507">
                  <c:v>-0.19713806042208132</c:v>
                </c:pt>
                <c:pt idx="508">
                  <c:v>-0.18678937997092099</c:v>
                </c:pt>
                <c:pt idx="509">
                  <c:v>-0.1764015888604592</c:v>
                </c:pt>
                <c:pt idx="510">
                  <c:v>-0.16597312266432393</c:v>
                </c:pt>
                <c:pt idx="511">
                  <c:v>-0.15550085252977106</c:v>
                </c:pt>
                <c:pt idx="512">
                  <c:v>-0.14497852075131232</c:v>
                </c:pt>
                <c:pt idx="513">
                  <c:v>-0.13440769175531983</c:v>
                </c:pt>
                <c:pt idx="514">
                  <c:v>-0.12378523668904942</c:v>
                </c:pt>
                <c:pt idx="515">
                  <c:v>-0.11311271997887318</c:v>
                </c:pt>
                <c:pt idx="516">
                  <c:v>-0.10239483490390727</c:v>
                </c:pt>
                <c:pt idx="517">
                  <c:v>-9.1636274743267868E-2</c:v>
                </c:pt>
                <c:pt idx="518">
                  <c:v>-8.0844861628815254E-2</c:v>
                </c:pt>
                <c:pt idx="519">
                  <c:v>-7.0028417692409722E-2</c:v>
                </c:pt>
                <c:pt idx="520">
                  <c:v>-5.9194765065911557E-2</c:v>
                </c:pt>
                <c:pt idx="521">
                  <c:v>-4.8356419160297225E-2</c:v>
                </c:pt>
                <c:pt idx="522">
                  <c:v>-3.7521202107427001E-2</c:v>
                </c:pt>
                <c:pt idx="523">
                  <c:v>-2.6698500465533237E-2</c:v>
                </c:pt>
                <c:pt idx="524">
                  <c:v>-1.5896136366476223E-2</c:v>
                </c:pt>
                <c:pt idx="525">
                  <c:v>-5.1219319421162441E-3</c:v>
                </c:pt>
                <c:pt idx="526">
                  <c:v>5.6225483811746428E-3</c:v>
                </c:pt>
                <c:pt idx="527">
                  <c:v>1.6335740177024379E-2</c:v>
                </c:pt>
                <c:pt idx="528">
                  <c:v>2.7016079019060911E-2</c:v>
                </c:pt>
                <c:pt idx="529">
                  <c:v>3.7666693760028347E-2</c:v>
                </c:pt>
                <c:pt idx="530">
                  <c:v>4.8292277679042865E-2</c:v>
                </c:pt>
                <c:pt idx="531">
                  <c:v>5.8899088481592692E-2</c:v>
                </c:pt>
                <c:pt idx="532">
                  <c:v>6.9490255020421943E-2</c:v>
                </c:pt>
                <c:pt idx="533">
                  <c:v>8.007359942739091E-2</c:v>
                </c:pt>
                <c:pt idx="534">
                  <c:v>9.0655379407987818E-2</c:v>
                </c:pt>
                <c:pt idx="535">
                  <c:v>0.10124028824132884</c:v>
                </c:pt>
                <c:pt idx="536">
                  <c:v>0.11183145478015809</c:v>
                </c:pt>
                <c:pt idx="537">
                  <c:v>0.12243357230359174</c:v>
                </c:pt>
                <c:pt idx="538">
                  <c:v>0.1330435119588857</c:v>
                </c:pt>
                <c:pt idx="539">
                  <c:v>0.14366440259878402</c:v>
                </c:pt>
                <c:pt idx="540">
                  <c:v>0.15429311537054266</c:v>
                </c:pt>
                <c:pt idx="541">
                  <c:v>0.16492652142141748</c:v>
                </c:pt>
                <c:pt idx="542">
                  <c:v>0.17556149189866432</c:v>
                </c:pt>
                <c:pt idx="543">
                  <c:v>0.18619802680228326</c:v>
                </c:pt>
                <c:pt idx="544">
                  <c:v>0.19682986842678599</c:v>
                </c:pt>
                <c:pt idx="545">
                  <c:v>0.20745858119854463</c:v>
                </c:pt>
                <c:pt idx="546">
                  <c:v>0.21808416511755915</c:v>
                </c:pt>
                <c:pt idx="547">
                  <c:v>0.22870818461020159</c:v>
                </c:pt>
                <c:pt idx="548">
                  <c:v>0.23933220410284406</c:v>
                </c:pt>
                <c:pt idx="549">
                  <c:v>0.24996561015371888</c:v>
                </c:pt>
                <c:pt idx="550">
                  <c:v>0.26061309604194222</c:v>
                </c:pt>
                <c:pt idx="551">
                  <c:v>0.27128248389937432</c:v>
                </c:pt>
                <c:pt idx="552">
                  <c:v>0.28198472471061964</c:v>
                </c:pt>
                <c:pt idx="553">
                  <c:v>0.29272764060753848</c:v>
                </c:pt>
                <c:pt idx="554">
                  <c:v>0.30352061814836317</c:v>
                </c:pt>
                <c:pt idx="555">
                  <c:v>0.31437147946495397</c:v>
                </c:pt>
                <c:pt idx="556">
                  <c:v>0.32528335341005499</c:v>
                </c:pt>
                <c:pt idx="557">
                  <c:v>0.33626562654189862</c:v>
                </c:pt>
                <c:pt idx="558">
                  <c:v>0.34731673443411276</c:v>
                </c:pt>
                <c:pt idx="559">
                  <c:v>0.35843824151306952</c:v>
                </c:pt>
                <c:pt idx="560">
                  <c:v>0.36962858335239679</c:v>
                </c:pt>
                <c:pt idx="561">
                  <c:v>0.3808846310993505</c:v>
                </c:pt>
                <c:pt idx="562">
                  <c:v>0.39219856262207031</c:v>
                </c:pt>
                <c:pt idx="563">
                  <c:v>0.40356568464144005</c:v>
                </c:pt>
                <c:pt idx="564">
                  <c:v>0.41497661059922747</c:v>
                </c:pt>
                <c:pt idx="565">
                  <c:v>0.42642821164268829</c:v>
                </c:pt>
                <c:pt idx="566">
                  <c:v>0.4379126656399624</c:v>
                </c:pt>
                <c:pt idx="567">
                  <c:v>0.44942371488556149</c:v>
                </c:pt>
                <c:pt idx="568">
                  <c:v>0.46096135937948551</c:v>
                </c:pt>
                <c:pt idx="569">
                  <c:v>0.47252090584261836</c:v>
                </c:pt>
                <c:pt idx="570">
                  <c:v>0.48410235427496001</c:v>
                </c:pt>
                <c:pt idx="571">
                  <c:v>0.49570726910288249</c:v>
                </c:pt>
                <c:pt idx="572">
                  <c:v>0.50734034360550206</c:v>
                </c:pt>
                <c:pt idx="573">
                  <c:v>0.51900627106193475</c:v>
                </c:pt>
                <c:pt idx="574">
                  <c:v>0.53070661589855284</c:v>
                </c:pt>
                <c:pt idx="575">
                  <c:v>0.54244920024721643</c:v>
                </c:pt>
                <c:pt idx="576">
                  <c:v>0.55423558853429755</c:v>
                </c:pt>
                <c:pt idx="577">
                  <c:v>0.56607047403891253</c:v>
                </c:pt>
                <c:pt idx="578">
                  <c:v>0.57795542118743337</c:v>
                </c:pt>
                <c:pt idx="579">
                  <c:v>0.58989042997985996</c:v>
                </c:pt>
                <c:pt idx="580">
                  <c:v>0.60187237156344831</c:v>
                </c:pt>
                <c:pt idx="581">
                  <c:v>0.61389811708545428</c:v>
                </c:pt>
                <c:pt idx="582">
                  <c:v>0.62596453769313376</c:v>
                </c:pt>
                <c:pt idx="583">
                  <c:v>0.63806224682825441</c:v>
                </c:pt>
                <c:pt idx="584">
                  <c:v>0.65018498678532799</c:v>
                </c:pt>
                <c:pt idx="585">
                  <c:v>0.66232337100612204</c:v>
                </c:pt>
                <c:pt idx="586">
                  <c:v>0.67447270621152056</c:v>
                </c:pt>
                <c:pt idx="587">
                  <c:v>0.68662204141691907</c:v>
                </c:pt>
                <c:pt idx="588">
                  <c:v>0.69876981219594558</c:v>
                </c:pt>
                <c:pt idx="589">
                  <c:v>0.71090819641673964</c:v>
                </c:pt>
                <c:pt idx="590">
                  <c:v>0.72303719407930145</c:v>
                </c:pt>
                <c:pt idx="591">
                  <c:v>0.7351536763308868</c:v>
                </c:pt>
                <c:pt idx="592">
                  <c:v>0.7472623364506118</c:v>
                </c:pt>
                <c:pt idx="593">
                  <c:v>0.75936317443847656</c:v>
                </c:pt>
                <c:pt idx="594">
                  <c:v>0.77146244799996921</c:v>
                </c:pt>
                <c:pt idx="595">
                  <c:v>0.78356485041420598</c:v>
                </c:pt>
                <c:pt idx="596">
                  <c:v>0.79567351053393098</c:v>
                </c:pt>
                <c:pt idx="597">
                  <c:v>0.80779625049100456</c:v>
                </c:pt>
                <c:pt idx="598">
                  <c:v>0.81993619913817073</c:v>
                </c:pt>
                <c:pt idx="599">
                  <c:v>0.83209804975454571</c:v>
                </c:pt>
                <c:pt idx="600">
                  <c:v>0.84428023791375739</c:v>
                </c:pt>
                <c:pt idx="601">
                  <c:v>0.85648745689492212</c:v>
                </c:pt>
                <c:pt idx="602">
                  <c:v>0.86871344899255143</c:v>
                </c:pt>
                <c:pt idx="603">
                  <c:v>0.88095977863301755</c:v>
                </c:pt>
                <c:pt idx="604">
                  <c:v>0.89321862368446003</c:v>
                </c:pt>
                <c:pt idx="605">
                  <c:v>0.90548841972050698</c:v>
                </c:pt>
                <c:pt idx="606">
                  <c:v>0.91776134460929804</c:v>
                </c:pt>
                <c:pt idx="607">
                  <c:v>0.93003270507171709</c:v>
                </c:pt>
                <c:pt idx="608">
                  <c:v>0.94229937225501992</c:v>
                </c:pt>
                <c:pt idx="609">
                  <c:v>0.9545582173064624</c:v>
                </c:pt>
                <c:pt idx="610">
                  <c:v>0.96680611137330053</c:v>
                </c:pt>
                <c:pt idx="611">
                  <c:v>0.97904461888190641</c:v>
                </c:pt>
                <c:pt idx="612">
                  <c:v>0.99127530425865185</c:v>
                </c:pt>
                <c:pt idx="613">
                  <c:v>1.0035028607826533</c:v>
                </c:pt>
                <c:pt idx="614">
                  <c:v>1.0157319817330268</c:v>
                </c:pt>
                <c:pt idx="615">
                  <c:v>1.0279720536680046</c:v>
                </c:pt>
                <c:pt idx="616">
                  <c:v>1.0402277698667031</c:v>
                </c:pt>
                <c:pt idx="617">
                  <c:v>1.0525100813137265</c:v>
                </c:pt>
                <c:pt idx="618">
                  <c:v>1.0648252457145631</c:v>
                </c:pt>
                <c:pt idx="619">
                  <c:v>1.077179520774701</c:v>
                </c:pt>
                <c:pt idx="620">
                  <c:v>1.0895807286260009</c:v>
                </c:pt>
                <c:pt idx="621">
                  <c:v>1.1020304336948343</c:v>
                </c:pt>
                <c:pt idx="622">
                  <c:v>1.1145333292603179</c:v>
                </c:pt>
                <c:pt idx="623">
                  <c:v>1.1270878508960793</c:v>
                </c:pt>
                <c:pt idx="624">
                  <c:v>1.1396939986021186</c:v>
                </c:pt>
                <c:pt idx="625">
                  <c:v>1.1523455146729475</c:v>
                </c:pt>
                <c:pt idx="626">
                  <c:v>1.1650392702558221</c:v>
                </c:pt>
                <c:pt idx="627">
                  <c:v>1.1777690076452541</c:v>
                </c:pt>
                <c:pt idx="628">
                  <c:v>1.1905300335621269</c:v>
                </c:pt>
                <c:pt idx="629">
                  <c:v>1.203316090300953</c:v>
                </c:pt>
                <c:pt idx="630">
                  <c:v>1.2161224845826155</c:v>
                </c:pt>
                <c:pt idx="631">
                  <c:v>1.2289445231279987</c:v>
                </c:pt>
                <c:pt idx="632">
                  <c:v>1.2417806415107306</c:v>
                </c:pt>
                <c:pt idx="633">
                  <c:v>1.2546308397308108</c:v>
                </c:pt>
                <c:pt idx="634">
                  <c:v>1.2674951177882396</c:v>
                </c:pt>
                <c:pt idx="635">
                  <c:v>1.2803766045357612</c:v>
                </c:pt>
                <c:pt idx="636">
                  <c:v>1.2932784288261192</c:v>
                </c:pt>
                <c:pt idx="637">
                  <c:v>1.3062068483648024</c:v>
                </c:pt>
                <c:pt idx="638">
                  <c:v>1.3191665564309267</c:v>
                </c:pt>
                <c:pt idx="639">
                  <c:v>1.3321606818772362</c:v>
                </c:pt>
                <c:pt idx="640">
                  <c:v>1.3451954824092194</c:v>
                </c:pt>
                <c:pt idx="641">
                  <c:v>1.3582740868796199</c:v>
                </c:pt>
                <c:pt idx="642">
                  <c:v>1.3713980597148103</c:v>
                </c:pt>
                <c:pt idx="643">
                  <c:v>1.3845658364884184</c:v>
                </c:pt>
                <c:pt idx="644">
                  <c:v>1.3977774172004438</c:v>
                </c:pt>
                <c:pt idx="645">
                  <c:v>1.4110281085717709</c:v>
                </c:pt>
                <c:pt idx="646">
                  <c:v>1.4243147817496551</c:v>
                </c:pt>
                <c:pt idx="647">
                  <c:v>1.4376296146022365</c:v>
                </c:pt>
                <c:pt idx="648">
                  <c:v>1.4509647849976546</c:v>
                </c:pt>
                <c:pt idx="649">
                  <c:v>1.4643171640831654</c:v>
                </c:pt>
                <c:pt idx="650">
                  <c:v>1.4776758008741644</c:v>
                </c:pt>
                <c:pt idx="651">
                  <c:v>1.4910360020915354</c:v>
                </c:pt>
                <c:pt idx="652">
                  <c:v>1.5043930744561622</c:v>
                </c:pt>
                <c:pt idx="653">
                  <c:v>1.517745453541673</c:v>
                </c:pt>
                <c:pt idx="654">
                  <c:v>1.5310900104953233</c:v>
                </c:pt>
                <c:pt idx="655">
                  <c:v>1.5444267453171137</c:v>
                </c:pt>
                <c:pt idx="656">
                  <c:v>1.5577603512861598</c:v>
                </c:pt>
                <c:pt idx="657">
                  <c:v>1.5710923928288336</c:v>
                </c:pt>
                <c:pt idx="658">
                  <c:v>1.5844291276506237</c:v>
                </c:pt>
                <c:pt idx="659">
                  <c:v>1.5977736846042743</c:v>
                </c:pt>
                <c:pt idx="660">
                  <c:v>1.6111354502480173</c:v>
                </c:pt>
                <c:pt idx="661">
                  <c:v>1.624515989008225</c:v>
                </c:pt>
                <c:pt idx="662">
                  <c:v>1.6379215585903857</c:v>
                </c:pt>
                <c:pt idx="663">
                  <c:v>1.6513537234208715</c:v>
                </c:pt>
                <c:pt idx="664">
                  <c:v>1.6648140479260543</c:v>
                </c:pt>
                <c:pt idx="665">
                  <c:v>1.6783040965323059</c:v>
                </c:pt>
                <c:pt idx="666">
                  <c:v>1.6918191759605106</c:v>
                </c:pt>
                <c:pt idx="667">
                  <c:v>1.7053577217842961</c:v>
                </c:pt>
                <c:pt idx="668">
                  <c:v>1.7189150407245466</c:v>
                </c:pt>
                <c:pt idx="669">
                  <c:v>1.7324833106494011</c:v>
                </c:pt>
                <c:pt idx="670">
                  <c:v>1.746059402706116</c:v>
                </c:pt>
                <c:pt idx="671">
                  <c:v>1.7596370591892032</c:v>
                </c:pt>
                <c:pt idx="672">
                  <c:v>1.7732115868195459</c:v>
                </c:pt>
                <c:pt idx="673">
                  <c:v>1.7867782923180286</c:v>
                </c:pt>
                <c:pt idx="674">
                  <c:v>1.8003356112582789</c:v>
                </c:pt>
                <c:pt idx="675">
                  <c:v>1.8138851080666689</c:v>
                </c:pt>
                <c:pt idx="676">
                  <c:v>1.8274252183168265</c:v>
                </c:pt>
                <c:pt idx="677">
                  <c:v>1.84096219971424</c:v>
                </c:pt>
                <c:pt idx="678">
                  <c:v>1.8544991811116536</c:v>
                </c:pt>
                <c:pt idx="679">
                  <c:v>1.8680424202145554</c:v>
                </c:pt>
                <c:pt idx="680">
                  <c:v>1.8815997391548056</c:v>
                </c:pt>
                <c:pt idx="681">
                  <c:v>1.8951789600642646</c:v>
                </c:pt>
                <c:pt idx="682">
                  <c:v>1.9087847762220487</c:v>
                </c:pt>
                <c:pt idx="683">
                  <c:v>1.922423445333646</c:v>
                </c:pt>
                <c:pt idx="684">
                  <c:v>1.9361027895309166</c:v>
                </c:pt>
                <c:pt idx="685">
                  <c:v>1.9498212443874889</c:v>
                </c:pt>
                <c:pt idx="686">
                  <c:v>1.9635835031824787</c:v>
                </c:pt>
                <c:pt idx="687">
                  <c:v>1.977389565915886</c:v>
                </c:pt>
                <c:pt idx="688">
                  <c:v>1.991234739308595</c:v>
                </c:pt>
                <c:pt idx="689">
                  <c:v>2.0051158945078611</c:v>
                </c:pt>
                <c:pt idx="690">
                  <c:v>2.0190314670873124</c:v>
                </c:pt>
                <c:pt idx="691">
                  <c:v>2.0329720704887171</c:v>
                </c:pt>
                <c:pt idx="692">
                  <c:v>2.0469345758593303</c:v>
                </c:pt>
                <c:pt idx="693">
                  <c:v>2.0609142899200359</c:v>
                </c:pt>
                <c:pt idx="694">
                  <c:v>2.074906519391718</c:v>
                </c:pt>
                <c:pt idx="695">
                  <c:v>2.0889081354216326</c:v>
                </c:pt>
                <c:pt idx="696">
                  <c:v>2.1029191380097796</c:v>
                </c:pt>
                <c:pt idx="697">
                  <c:v>2.1169395271561591</c:v>
                </c:pt>
                <c:pt idx="698">
                  <c:v>2.1309708672871426</c:v>
                </c:pt>
                <c:pt idx="699">
                  <c:v>2.145016287255475</c:v>
                </c:pt>
                <c:pt idx="700">
                  <c:v>2.1590804803402719</c:v>
                </c:pt>
                <c:pt idx="701">
                  <c:v>2.1731681398206493</c:v>
                </c:pt>
                <c:pt idx="702">
                  <c:v>2.1872855234020965</c:v>
                </c:pt>
                <c:pt idx="703">
                  <c:v>2.2014388887901006</c:v>
                </c:pt>
                <c:pt idx="704">
                  <c:v>2.2156298004110342</c:v>
                </c:pt>
                <c:pt idx="705">
                  <c:v>2.2298645159703852</c:v>
                </c:pt>
                <c:pt idx="706">
                  <c:v>2.244141471041782</c:v>
                </c:pt>
                <c:pt idx="707">
                  <c:v>2.2584606656252242</c:v>
                </c:pt>
                <c:pt idx="708">
                  <c:v>2.2728236641470843</c:v>
                </c:pt>
                <c:pt idx="709">
                  <c:v>2.2872226444755013</c:v>
                </c:pt>
                <c:pt idx="710">
                  <c:v>2.3016560421841037</c:v>
                </c:pt>
                <c:pt idx="711">
                  <c:v>2.316114470714659</c:v>
                </c:pt>
                <c:pt idx="712">
                  <c:v>2.3305948012144233</c:v>
                </c:pt>
                <c:pt idx="713">
                  <c:v>2.345087647125164</c:v>
                </c:pt>
                <c:pt idx="714">
                  <c:v>2.3595867507413928</c:v>
                </c:pt>
                <c:pt idx="715">
                  <c:v>2.3740874187839935</c:v>
                </c:pt>
                <c:pt idx="716">
                  <c:v>2.3885865224002227</c:v>
                </c:pt>
                <c:pt idx="717">
                  <c:v>2.4030793683109635</c:v>
                </c:pt>
                <c:pt idx="718">
                  <c:v>2.4175659565162158</c:v>
                </c:pt>
                <c:pt idx="719">
                  <c:v>2.432047851442352</c:v>
                </c:pt>
                <c:pt idx="720">
                  <c:v>2.4465281819421163</c:v>
                </c:pt>
                <c:pt idx="721">
                  <c:v>2.4610100768682526</c:v>
                </c:pt>
                <c:pt idx="722">
                  <c:v>2.4754982294998769</c:v>
                </c:pt>
                <c:pt idx="723">
                  <c:v>2.4899973331161056</c:v>
                </c:pt>
                <c:pt idx="724">
                  <c:v>2.5045136454224273</c:v>
                </c:pt>
                <c:pt idx="725">
                  <c:v>2.5190518596979574</c:v>
                </c:pt>
                <c:pt idx="726">
                  <c:v>2.5336135403690689</c:v>
                </c:pt>
                <c:pt idx="727">
                  <c:v>2.548204945141249</c:v>
                </c:pt>
                <c:pt idx="728">
                  <c:v>2.5628260740144984</c:v>
                </c:pt>
                <c:pt idx="729">
                  <c:v>2.5774769269888167</c:v>
                </c:pt>
                <c:pt idx="730">
                  <c:v>2.5921543752114604</c:v>
                </c:pt>
                <c:pt idx="731">
                  <c:v>2.6068537254033126</c:v>
                </c:pt>
                <c:pt idx="732">
                  <c:v>2.6215718487116293</c:v>
                </c:pt>
                <c:pt idx="733">
                  <c:v>2.6363040518572949</c:v>
                </c:pt>
                <c:pt idx="734">
                  <c:v>2.6510425127084485</c:v>
                </c:pt>
                <c:pt idx="735">
                  <c:v>2.6657856668387185</c:v>
                </c:pt>
                <c:pt idx="736">
                  <c:v>2.6805288209689881</c:v>
                </c:pt>
                <c:pt idx="737">
                  <c:v>2.6952657173937697</c:v>
                </c:pt>
                <c:pt idx="738">
                  <c:v>2.7099963561130633</c:v>
                </c:pt>
                <c:pt idx="739">
                  <c:v>2.7247191727004965</c:v>
                </c:pt>
                <c:pt idx="740">
                  <c:v>2.7394357315824411</c:v>
                </c:pt>
                <c:pt idx="741">
                  <c:v>2.7541491616116418</c:v>
                </c:pt>
                <c:pt idx="742">
                  <c:v>2.7688641560672149</c:v>
                </c:pt>
                <c:pt idx="743">
                  <c:v>2.7835885370810201</c:v>
                </c:pt>
                <c:pt idx="744">
                  <c:v>2.7983254335058017</c:v>
                </c:pt>
                <c:pt idx="745">
                  <c:v>2.8130842318997922</c:v>
                </c:pt>
                <c:pt idx="746">
                  <c:v>2.8278664966893632</c:v>
                </c:pt>
                <c:pt idx="747">
                  <c:v>2.8426816144327476</c:v>
                </c:pt>
                <c:pt idx="748">
                  <c:v>2.8575311495563174</c:v>
                </c:pt>
                <c:pt idx="749">
                  <c:v>2.8724197953391886</c:v>
                </c:pt>
                <c:pt idx="750">
                  <c:v>2.8873459873549892</c:v>
                </c:pt>
                <c:pt idx="751">
                  <c:v>2.9023112900300911</c:v>
                </c:pt>
                <c:pt idx="752">
                  <c:v>2.9173125745117505</c:v>
                </c:pt>
                <c:pt idx="753">
                  <c:v>2.9323467119472233</c:v>
                </c:pt>
                <c:pt idx="754">
                  <c:v>2.9474074446310206</c:v>
                </c:pt>
                <c:pt idx="755">
                  <c:v>2.9624900792840272</c:v>
                </c:pt>
                <c:pt idx="756">
                  <c:v>2.9775914870534979</c:v>
                </c:pt>
                <c:pt idx="757">
                  <c:v>2.9927069746603174</c:v>
                </c:pt>
                <c:pt idx="758">
                  <c:v>3.0078318488253695</c:v>
                </c:pt>
                <c:pt idx="759">
                  <c:v>3.0229645451222815</c:v>
                </c:pt>
                <c:pt idx="760">
                  <c:v>3.038103499124682</c:v>
                </c:pt>
                <c:pt idx="761">
                  <c:v>3.0532502752589425</c:v>
                </c:pt>
                <c:pt idx="762">
                  <c:v>3.0684064379514355</c:v>
                </c:pt>
                <c:pt idx="763">
                  <c:v>3.0835766804812774</c:v>
                </c:pt>
                <c:pt idx="764">
                  <c:v>3.0987641317012113</c:v>
                </c:pt>
                <c:pt idx="765">
                  <c:v>3.1139750493167266</c:v>
                </c:pt>
                <c:pt idx="766">
                  <c:v>3.1292156910333104</c:v>
                </c:pt>
                <c:pt idx="767">
                  <c:v>3.1444907501300801</c:v>
                </c:pt>
                <c:pt idx="768">
                  <c:v>3.1598049198861506</c:v>
                </c:pt>
                <c:pt idx="769">
                  <c:v>3.1751582003015231</c:v>
                </c:pt>
                <c:pt idx="770">
                  <c:v>3.1905552846553129</c:v>
                </c:pt>
                <c:pt idx="771">
                  <c:v>3.2059946085211486</c:v>
                </c:pt>
                <c:pt idx="772">
                  <c:v>3.2214761718990292</c:v>
                </c:pt>
                <c:pt idx="773">
                  <c:v>3.2369952815098397</c:v>
                </c:pt>
                <c:pt idx="774">
                  <c:v>3.2525488085008356</c:v>
                </c:pt>
                <c:pt idx="775">
                  <c:v>3.268128930740156</c:v>
                </c:pt>
                <c:pt idx="776">
                  <c:v>3.2837309549486853</c:v>
                </c:pt>
                <c:pt idx="777">
                  <c:v>3.2993470589945635</c:v>
                </c:pt>
                <c:pt idx="778">
                  <c:v>3.3149725495986737</c:v>
                </c:pt>
                <c:pt idx="779">
                  <c:v>3.3306011690555279</c:v>
                </c:pt>
                <c:pt idx="780">
                  <c:v>3.3462313529387546</c:v>
                </c:pt>
                <c:pt idx="781">
                  <c:v>3.3618584079692369</c:v>
                </c:pt>
                <c:pt idx="782">
                  <c:v>3.3774838985733471</c:v>
                </c:pt>
                <c:pt idx="783">
                  <c:v>3.3931078247510853</c:v>
                </c:pt>
                <c:pt idx="784">
                  <c:v>3.4087317509288235</c:v>
                </c:pt>
                <c:pt idx="785">
                  <c:v>3.4243603703856778</c:v>
                </c:pt>
                <c:pt idx="786">
                  <c:v>3.4399968119743924</c:v>
                </c:pt>
                <c:pt idx="787">
                  <c:v>3.4556473334004556</c:v>
                </c:pt>
                <c:pt idx="788">
                  <c:v>3.4713181923693557</c:v>
                </c:pt>
                <c:pt idx="789">
                  <c:v>3.4870109533074647</c:v>
                </c:pt>
                <c:pt idx="790">
                  <c:v>3.5027318739202702</c:v>
                </c:pt>
                <c:pt idx="791">
                  <c:v>3.5184809542077731</c:v>
                </c:pt>
                <c:pt idx="792">
                  <c:v>3.5342581941699729</c:v>
                </c:pt>
                <c:pt idx="793">
                  <c:v>3.5500651582332421</c:v>
                </c:pt>
                <c:pt idx="794">
                  <c:v>3.5658971531184638</c:v>
                </c:pt>
                <c:pt idx="795">
                  <c:v>3.5817510499728944</c:v>
                </c:pt>
                <c:pt idx="796">
                  <c:v>3.5976237199437899</c:v>
                </c:pt>
                <c:pt idx="797">
                  <c:v>3.6135089053256615</c:v>
                </c:pt>
                <c:pt idx="798">
                  <c:v>3.6294003484130215</c:v>
                </c:pt>
                <c:pt idx="799">
                  <c:v>3.645293355926754</c:v>
                </c:pt>
                <c:pt idx="800">
                  <c:v>3.661183234587742</c:v>
                </c:pt>
                <c:pt idx="801">
                  <c:v>3.6770684199696135</c:v>
                </c:pt>
                <c:pt idx="802">
                  <c:v>3.6929457832196251</c:v>
                </c:pt>
                <c:pt idx="803">
                  <c:v>3.7088168887641486</c:v>
                </c:pt>
                <c:pt idx="804">
                  <c:v>3.7246833010295557</c:v>
                </c:pt>
                <c:pt idx="805">
                  <c:v>3.7405465844422188</c:v>
                </c:pt>
                <c:pt idx="806">
                  <c:v>3.7564129967076259</c:v>
                </c:pt>
                <c:pt idx="807">
                  <c:v>3.7722856666785209</c:v>
                </c:pt>
                <c:pt idx="808">
                  <c:v>3.788173980913137</c:v>
                </c:pt>
                <c:pt idx="809">
                  <c:v>3.8040810682642174</c:v>
                </c:pt>
                <c:pt idx="810">
                  <c:v>3.8200147508636233</c:v>
                </c:pt>
                <c:pt idx="811">
                  <c:v>3.8359781575640981</c:v>
                </c:pt>
                <c:pt idx="812">
                  <c:v>3.8519744172183858</c:v>
                </c:pt>
                <c:pt idx="813">
                  <c:v>3.868006658679231</c:v>
                </c:pt>
                <c:pt idx="814">
                  <c:v>3.8840748819466335</c:v>
                </c:pt>
                <c:pt idx="815">
                  <c:v>3.9001775225942215</c:v>
                </c:pt>
                <c:pt idx="816">
                  <c:v>3.9163114517692503</c:v>
                </c:pt>
                <c:pt idx="817">
                  <c:v>3.9324735406189766</c:v>
                </c:pt>
                <c:pt idx="818">
                  <c:v>3.9486590958642833</c:v>
                </c:pt>
                <c:pt idx="819">
                  <c:v>3.964863424226055</c:v>
                </c:pt>
                <c:pt idx="820">
                  <c:v>3.9810833968515471</c:v>
                </c:pt>
                <c:pt idx="821">
                  <c:v>3.9973111916088993</c:v>
                </c:pt>
                <c:pt idx="822">
                  <c:v>4.0135468084981119</c:v>
                </c:pt>
                <c:pt idx="823">
                  <c:v>4.0297871186664409</c:v>
                </c:pt>
                <c:pt idx="824">
                  <c:v>4.046033686540258</c:v>
                </c:pt>
                <c:pt idx="825">
                  <c:v>4.0622849476931915</c:v>
                </c:pt>
                <c:pt idx="826">
                  <c:v>4.078545595404357</c:v>
                </c:pt>
                <c:pt idx="827">
                  <c:v>4.094820322952871</c:v>
                </c:pt>
                <c:pt idx="828">
                  <c:v>4.1111138236178499</c:v>
                </c:pt>
                <c:pt idx="829">
                  <c:v>4.1274292262520378</c:v>
                </c:pt>
                <c:pt idx="830">
                  <c:v>4.1437743529872941</c:v>
                </c:pt>
                <c:pt idx="831">
                  <c:v>4.1601538971027363</c:v>
                </c:pt>
                <c:pt idx="832">
                  <c:v>4.1765709874511074</c:v>
                </c:pt>
                <c:pt idx="833">
                  <c:v>4.1930303173115249</c:v>
                </c:pt>
                <c:pt idx="834">
                  <c:v>4.2095318866839868</c:v>
                </c:pt>
                <c:pt idx="835">
                  <c:v>4.226075695568495</c:v>
                </c:pt>
                <c:pt idx="836">
                  <c:v>4.2426617439650487</c:v>
                </c:pt>
                <c:pt idx="837">
                  <c:v>4.2592837741681597</c:v>
                </c:pt>
                <c:pt idx="838">
                  <c:v>4.2759402217514557</c:v>
                </c:pt>
                <c:pt idx="839">
                  <c:v>4.2926217001567046</c:v>
                </c:pt>
                <c:pt idx="840">
                  <c:v>4.3093266449575349</c:v>
                </c:pt>
                <c:pt idx="841">
                  <c:v>4.3260472340220852</c:v>
                </c:pt>
                <c:pt idx="842">
                  <c:v>4.3427772096448685</c:v>
                </c:pt>
                <c:pt idx="843">
                  <c:v>4.3595150073995113</c:v>
                </c:pt>
                <c:pt idx="844">
                  <c:v>4.3762543695805265</c:v>
                </c:pt>
                <c:pt idx="845">
                  <c:v>4.3929952961879133</c:v>
                </c:pt>
                <c:pt idx="846">
                  <c:v>4.4097377872216734</c:v>
                </c:pt>
                <c:pt idx="847">
                  <c:v>4.4264818426818042</c:v>
                </c:pt>
                <c:pt idx="848">
                  <c:v>4.4432321558474239</c:v>
                </c:pt>
                <c:pt idx="849">
                  <c:v>4.4599902911449041</c:v>
                </c:pt>
                <c:pt idx="850">
                  <c:v>4.4767625062797327</c:v>
                </c:pt>
                <c:pt idx="851">
                  <c:v>4.4935534945310254</c:v>
                </c:pt>
                <c:pt idx="852">
                  <c:v>4.5103663847515278</c:v>
                </c:pt>
                <c:pt idx="853">
                  <c:v>4.5272074346467264</c:v>
                </c:pt>
                <c:pt idx="854">
                  <c:v>4.5440766442166227</c:v>
                </c:pt>
                <c:pt idx="855">
                  <c:v>4.5609771423139591</c:v>
                </c:pt>
                <c:pt idx="856">
                  <c:v>4.5779073645123658</c:v>
                </c:pt>
                <c:pt idx="857">
                  <c:v>4.594867310811841</c:v>
                </c:pt>
                <c:pt idx="858">
                  <c:v>4.6118538523596415</c:v>
                </c:pt>
                <c:pt idx="859">
                  <c:v>4.6288638603030225</c:v>
                </c:pt>
                <c:pt idx="860">
                  <c:v>4.6458895125101245</c:v>
                </c:pt>
                <c:pt idx="861">
                  <c:v>4.66292611570183</c:v>
                </c:pt>
                <c:pt idx="862">
                  <c:v>4.6799689765990244</c:v>
                </c:pt>
                <c:pt idx="863">
                  <c:v>4.6970134019225913</c:v>
                </c:pt>
                <c:pt idx="864">
                  <c:v>4.7140546983934133</c:v>
                </c:pt>
                <c:pt idx="865">
                  <c:v>4.7310913015851197</c:v>
                </c:pt>
                <c:pt idx="866">
                  <c:v>4.7481200826449657</c:v>
                </c:pt>
                <c:pt idx="867">
                  <c:v>4.7651426059993227</c:v>
                </c:pt>
                <c:pt idx="868">
                  <c:v>4.7821604360745642</c:v>
                </c:pt>
                <c:pt idx="869">
                  <c:v>4.7991782661498057</c:v>
                </c:pt>
                <c:pt idx="870">
                  <c:v>4.8161976606514196</c:v>
                </c:pt>
                <c:pt idx="871">
                  <c:v>4.8332248772848931</c:v>
                </c:pt>
                <c:pt idx="872">
                  <c:v>4.8502677381820876</c:v>
                </c:pt>
                <c:pt idx="873">
                  <c:v>4.8673293721957469</c:v>
                </c:pt>
                <c:pt idx="874">
                  <c:v>4.8844160370313583</c:v>
                </c:pt>
                <c:pt idx="875">
                  <c:v>4.90153242596804</c:v>
                </c:pt>
                <c:pt idx="876">
                  <c:v>4.9186785390057901</c:v>
                </c:pt>
                <c:pt idx="877">
                  <c:v>4.9358575049973537</c:v>
                </c:pt>
                <c:pt idx="878">
                  <c:v>4.9530693239427297</c:v>
                </c:pt>
                <c:pt idx="879">
                  <c:v>4.9703108669891751</c:v>
                </c:pt>
                <c:pt idx="880">
                  <c:v>4.9875805697103184</c:v>
                </c:pt>
                <c:pt idx="881">
                  <c:v>5.0048753032534137</c:v>
                </c:pt>
                <c:pt idx="882">
                  <c:v>5.0221888099129739</c:v>
                </c:pt>
                <c:pt idx="883">
                  <c:v>5.039514831983511</c:v>
                </c:pt>
                <c:pt idx="884">
                  <c:v>5.0568533694650242</c:v>
                </c:pt>
                <c:pt idx="885">
                  <c:v>5.0741966002256538</c:v>
                </c:pt>
                <c:pt idx="886">
                  <c:v>5.0915445242653989</c:v>
                </c:pt>
                <c:pt idx="887">
                  <c:v>5.108895577157889</c:v>
                </c:pt>
                <c:pt idx="888">
                  <c:v>5.1262497589031231</c:v>
                </c:pt>
                <c:pt idx="889">
                  <c:v>5.1436086339274727</c:v>
                </c:pt>
                <c:pt idx="890">
                  <c:v>5.1609753310836828</c:v>
                </c:pt>
                <c:pt idx="891">
                  <c:v>5.1783545436508698</c:v>
                </c:pt>
                <c:pt idx="892">
                  <c:v>5.1957525293345208</c:v>
                </c:pt>
                <c:pt idx="893">
                  <c:v>5.2131724169873817</c:v>
                </c:pt>
                <c:pt idx="894">
                  <c:v>5.230622028741311</c:v>
                </c:pt>
                <c:pt idx="895">
                  <c:v>5.2481044934490528</c:v>
                </c:pt>
                <c:pt idx="896">
                  <c:v>5.2656245043897254</c:v>
                </c:pt>
                <c:pt idx="897">
                  <c:v>5.28318519041607</c:v>
                </c:pt>
                <c:pt idx="898">
                  <c:v>5.3007865515280894</c:v>
                </c:pt>
                <c:pt idx="899">
                  <c:v>5.3184301521521542</c:v>
                </c:pt>
                <c:pt idx="900">
                  <c:v>5.3361112990091479</c:v>
                </c:pt>
                <c:pt idx="901">
                  <c:v>5.3538299920990706</c:v>
                </c:pt>
                <c:pt idx="902">
                  <c:v>5.3715784092900636</c:v>
                </c:pt>
                <c:pt idx="903">
                  <c:v>5.3893534217293801</c:v>
                </c:pt>
                <c:pt idx="904">
                  <c:v>5.4071503361379065</c:v>
                </c:pt>
                <c:pt idx="905">
                  <c:v>5.4249613303837814</c:v>
                </c:pt>
                <c:pt idx="906">
                  <c:v>5.4427832756142598</c:v>
                </c:pt>
                <c:pt idx="907">
                  <c:v>5.4606130429765996</c:v>
                </c:pt>
                <c:pt idx="908">
                  <c:v>5.4784475036180549</c:v>
                </c:pt>
                <c:pt idx="909">
                  <c:v>5.4962866575386267</c:v>
                </c:pt>
                <c:pt idx="910">
                  <c:v>5.5141289403119425</c:v>
                </c:pt>
                <c:pt idx="911">
                  <c:v>5.5319790452171187</c:v>
                </c:pt>
                <c:pt idx="912">
                  <c:v>5.549838536680527</c:v>
                </c:pt>
                <c:pt idx="913">
                  <c:v>5.5677105435549112</c:v>
                </c:pt>
                <c:pt idx="914">
                  <c:v>5.5856013235457613</c:v>
                </c:pt>
                <c:pt idx="915">
                  <c:v>5.603515569932191</c:v>
                </c:pt>
                <c:pt idx="916">
                  <c:v>5.621456411566947</c:v>
                </c:pt>
                <c:pt idx="917">
                  <c:v>5.6394269773027714</c:v>
                </c:pt>
                <c:pt idx="918">
                  <c:v>5.6574303959924093</c:v>
                </c:pt>
                <c:pt idx="919">
                  <c:v>5.6754666676358596</c:v>
                </c:pt>
                <c:pt idx="920">
                  <c:v>5.6935373566594958</c:v>
                </c:pt>
                <c:pt idx="921">
                  <c:v>5.7116377697842013</c:v>
                </c:pt>
                <c:pt idx="922">
                  <c:v>5.7297663425836038</c:v>
                </c:pt>
                <c:pt idx="923">
                  <c:v>5.7479168173522144</c:v>
                </c:pt>
                <c:pt idx="924">
                  <c:v>5.7660829363845458</c:v>
                </c:pt>
                <c:pt idx="925">
                  <c:v>5.7842584419751102</c:v>
                </c:pt>
                <c:pt idx="926">
                  <c:v>5.8024370764184185</c:v>
                </c:pt>
                <c:pt idx="927">
                  <c:v>5.820612582008982</c:v>
                </c:pt>
                <c:pt idx="928">
                  <c:v>5.8387849587468024</c:v>
                </c:pt>
                <c:pt idx="929">
                  <c:v>5.8569526422055063</c:v>
                </c:pt>
                <c:pt idx="930">
                  <c:v>5.8751156323850937</c:v>
                </c:pt>
                <c:pt idx="931">
                  <c:v>5.8932723648591931</c:v>
                </c:pt>
                <c:pt idx="932">
                  <c:v>5.9114290973332917</c:v>
                </c:pt>
                <c:pt idx="933">
                  <c:v>5.9295858298073911</c:v>
                </c:pt>
                <c:pt idx="934">
                  <c:v>5.9477519488397226</c:v>
                </c:pt>
                <c:pt idx="935">
                  <c:v>5.9659321477094034</c:v>
                </c:pt>
                <c:pt idx="936">
                  <c:v>5.9841342485482922</c:v>
                </c:pt>
                <c:pt idx="937">
                  <c:v>6.002364509061878</c:v>
                </c:pt>
                <c:pt idx="938">
                  <c:v>6.0206260581029056</c:v>
                </c:pt>
                <c:pt idx="939">
                  <c:v>6.0389188956713733</c:v>
                </c:pt>
                <c:pt idx="940">
                  <c:v>6.0572445861936552</c:v>
                </c:pt>
                <c:pt idx="941">
                  <c:v>6.0755984363906332</c:v>
                </c:pt>
                <c:pt idx="942">
                  <c:v>6.0939804462623091</c:v>
                </c:pt>
                <c:pt idx="943">
                  <c:v>6.1123874869559378</c:v>
                </c:pt>
                <c:pt idx="944">
                  <c:v>6.130817994045147</c:v>
                </c:pt>
                <c:pt idx="945">
                  <c:v>6.1492641453980772</c:v>
                </c:pt>
                <c:pt idx="946">
                  <c:v>6.1677212477356118</c:v>
                </c:pt>
                <c:pt idx="947">
                  <c:v>6.186183043352262</c:v>
                </c:pt>
                <c:pt idx="948">
                  <c:v>6.2046432745425406</c:v>
                </c:pt>
                <c:pt idx="949">
                  <c:v>6.2231019413064468</c:v>
                </c:pt>
                <c:pt idx="950">
                  <c:v>6.2415559147912374</c:v>
                </c:pt>
                <c:pt idx="951">
                  <c:v>6.2600114527023996</c:v>
                </c:pt>
                <c:pt idx="952">
                  <c:v>6.2784669906135617</c:v>
                </c:pt>
                <c:pt idx="953">
                  <c:v>6.2969303506565844</c:v>
                </c:pt>
                <c:pt idx="954">
                  <c:v>6.315403097257839</c:v>
                </c:pt>
                <c:pt idx="955">
                  <c:v>6.3338914881228146</c:v>
                </c:pt>
                <c:pt idx="956">
                  <c:v>6.3524002165306266</c:v>
                </c:pt>
                <c:pt idx="957">
                  <c:v>6.3709339757603916</c:v>
                </c:pt>
                <c:pt idx="958">
                  <c:v>6.3895021523703424</c:v>
                </c:pt>
                <c:pt idx="959">
                  <c:v>6.4081078752132221</c:v>
                </c:pt>
                <c:pt idx="960">
                  <c:v>6.4267558375681473</c:v>
                </c:pt>
                <c:pt idx="961">
                  <c:v>6.4454460394351187</c:v>
                </c:pt>
                <c:pt idx="962">
                  <c:v>6.4641753519613907</c:v>
                </c:pt>
                <c:pt idx="963">
                  <c:v>6.4829422107205925</c:v>
                </c:pt>
                <c:pt idx="964">
                  <c:v>6.5017403580072353</c:v>
                </c:pt>
                <c:pt idx="965">
                  <c:v>6.5205697938213198</c:v>
                </c:pt>
                <c:pt idx="966">
                  <c:v>6.5394211316046125</c:v>
                </c:pt>
                <c:pt idx="967">
                  <c:v>6.558294371357114</c:v>
                </c:pt>
                <c:pt idx="968">
                  <c:v>6.5771801265205925</c:v>
                </c:pt>
                <c:pt idx="969">
                  <c:v>6.5960752682423029</c:v>
                </c:pt>
                <c:pt idx="970">
                  <c:v>6.6149766676695014</c:v>
                </c:pt>
                <c:pt idx="971">
                  <c:v>6.6338780670966999</c:v>
                </c:pt>
                <c:pt idx="972">
                  <c:v>6.6527825953766424</c:v>
                </c:pt>
                <c:pt idx="973">
                  <c:v>6.6716918169357013</c:v>
                </c:pt>
                <c:pt idx="974">
                  <c:v>6.6906072962002492</c:v>
                </c:pt>
                <c:pt idx="975">
                  <c:v>6.7095384197285162</c:v>
                </c:pt>
                <c:pt idx="976">
                  <c:v>6.728485187520505</c:v>
                </c:pt>
                <c:pt idx="977">
                  <c:v>6.7474538572817018</c:v>
                </c:pt>
                <c:pt idx="978">
                  <c:v>6.7664475578648524</c:v>
                </c:pt>
                <c:pt idx="979">
                  <c:v>6.7854741114018156</c:v>
                </c:pt>
                <c:pt idx="980">
                  <c:v>6.8045335178925921</c:v>
                </c:pt>
                <c:pt idx="981">
                  <c:v>6.82363203504267</c:v>
                </c:pt>
                <c:pt idx="982">
                  <c:v>6.8427680984256769</c:v>
                </c:pt>
                <c:pt idx="983">
                  <c:v>6.8619432724679861</c:v>
                </c:pt>
                <c:pt idx="984">
                  <c:v>6.8811544283168518</c:v>
                </c:pt>
                <c:pt idx="985">
                  <c:v>6.9003953082667868</c:v>
                </c:pt>
                <c:pt idx="986">
                  <c:v>6.9196612190386748</c:v>
                </c:pt>
                <c:pt idx="987">
                  <c:v>6.9389443385006562</c:v>
                </c:pt>
                <c:pt idx="988">
                  <c:v>6.9582415377999851</c:v>
                </c:pt>
                <c:pt idx="989">
                  <c:v>6.9775465592311745</c:v>
                </c:pt>
                <c:pt idx="990">
                  <c:v>6.9968562739414804</c:v>
                </c:pt>
                <c:pt idx="991">
                  <c:v>7.0161644242254138</c:v>
                </c:pt>
                <c:pt idx="992">
                  <c:v>7.0354710100829756</c:v>
                </c:pt>
                <c:pt idx="993">
                  <c:v>7.0547713382350485</c:v>
                </c:pt>
                <c:pt idx="994">
                  <c:v>7.0740669731080059</c:v>
                </c:pt>
                <c:pt idx="995">
                  <c:v>7.0933610435545909</c:v>
                </c:pt>
                <c:pt idx="996">
                  <c:v>7.1126582428539207</c:v>
                </c:pt>
                <c:pt idx="997">
                  <c:v>7.1319632642851101</c:v>
                </c:pt>
                <c:pt idx="998">
                  <c:v>7.1512839299800195</c:v>
                </c:pt>
                <c:pt idx="999">
                  <c:v>7.1706218043650223</c:v>
                </c:pt>
                <c:pt idx="1000">
                  <c:v>7.1899831451456064</c:v>
                </c:pt>
                <c:pt idx="1001">
                  <c:v>7.2561317854353131</c:v>
                </c:pt>
                <c:pt idx="1002">
                  <c:v>7.3407625588845073</c:v>
                </c:pt>
                <c:pt idx="1003">
                  <c:v>7.4250116122989196</c:v>
                </c:pt>
                <c:pt idx="1004">
                  <c:v>7.5088711235466903</c:v>
                </c:pt>
                <c:pt idx="1005">
                  <c:v>7.592367687876143</c:v>
                </c:pt>
                <c:pt idx="1006">
                  <c:v>7.6755419803729517</c:v>
                </c:pt>
                <c:pt idx="1007">
                  <c:v>7.7583595836569312</c:v>
                </c:pt>
                <c:pt idx="1008">
                  <c:v>7.8407845159215244</c:v>
                </c:pt>
                <c:pt idx="1009">
                  <c:v>7.9227807953601745</c:v>
                </c:pt>
                <c:pt idx="1010">
                  <c:v>8.0043374709882755</c:v>
                </c:pt>
                <c:pt idx="1011">
                  <c:v>8.0854654937904336</c:v>
                </c:pt>
                <c:pt idx="1012">
                  <c:v>8.1662071032786923</c:v>
                </c:pt>
                <c:pt idx="1013">
                  <c:v>8.2466092322442162</c:v>
                </c:pt>
                <c:pt idx="1014">
                  <c:v>8.3267501020056045</c:v>
                </c:pt>
                <c:pt idx="1015">
                  <c:v>8.4066422279738369</c:v>
                </c:pt>
                <c:pt idx="1016">
                  <c:v>8.4862715303115639</c:v>
                </c:pt>
                <c:pt idx="1017">
                  <c:v>8.5656129781968318</c:v>
                </c:pt>
                <c:pt idx="1018">
                  <c:v>8.6446587494977809</c:v>
                </c:pt>
                <c:pt idx="1019">
                  <c:v>8.7234260529045038</c:v>
                </c:pt>
                <c:pt idx="1020">
                  <c:v>8.8019524346499303</c:v>
                </c:pt>
                <c:pt idx="1021">
                  <c:v>8.8802644899823839</c:v>
                </c:pt>
                <c:pt idx="1022">
                  <c:v>8.9583559611963786</c:v>
                </c:pt>
                <c:pt idx="1023">
                  <c:v>9.0362440569820048</c:v>
                </c:pt>
                <c:pt idx="1024">
                  <c:v>9.1139084397964272</c:v>
                </c:pt>
                <c:pt idx="1025">
                  <c:v>9.1913506740660171</c:v>
                </c:pt>
                <c:pt idx="1026">
                  <c:v>9.2686036127445881</c:v>
                </c:pt>
                <c:pt idx="1027">
                  <c:v>9.3457235751815357</c:v>
                </c:pt>
                <c:pt idx="1028">
                  <c:v>9.4227981692536922</c:v>
                </c:pt>
                <c:pt idx="1029">
                  <c:v>9.4999150028378931</c:v>
                </c:pt>
                <c:pt idx="1030">
                  <c:v>9.5771319597099076</c:v>
                </c:pt>
                <c:pt idx="1031">
                  <c:v>9.654525696761965</c:v>
                </c:pt>
                <c:pt idx="1032">
                  <c:v>9.7321212448160157</c:v>
                </c:pt>
                <c:pt idx="1033">
                  <c:v>9.8099577145313646</c:v>
                </c:pt>
                <c:pt idx="1034">
                  <c:v>9.8880882964046606</c:v>
                </c:pt>
                <c:pt idx="1035">
                  <c:v>9.9665614876534363</c:v>
                </c:pt>
                <c:pt idx="1036">
                  <c:v>10.045411705657878</c:v>
                </c:pt>
                <c:pt idx="1037">
                  <c:v>10.124631128286126</c:v>
                </c:pt>
                <c:pt idx="1038">
                  <c:v>10.204165000615157</c:v>
                </c:pt>
                <c:pt idx="1039">
                  <c:v>10.283955438869205</c:v>
                </c:pt>
                <c:pt idx="1040">
                  <c:v>10.363896062054971</c:v>
                </c:pt>
                <c:pt idx="1041">
                  <c:v>10.443883618031899</c:v>
                </c:pt>
                <c:pt idx="1042">
                  <c:v>10.523822676791292</c:v>
                </c:pt>
                <c:pt idx="1043">
                  <c:v>10.603624066029946</c:v>
                </c:pt>
                <c:pt idx="1044">
                  <c:v>10.683200177871022</c:v>
                </c:pt>
                <c:pt idx="1045">
                  <c:v>10.762450889026711</c:v>
                </c:pt>
                <c:pt idx="1046">
                  <c:v>10.841274511782828</c:v>
                </c:pt>
                <c:pt idx="1047">
                  <c:v>10.919556843014213</c:v>
                </c:pt>
                <c:pt idx="1048">
                  <c:v>10.997252514356077</c:v>
                </c:pt>
                <c:pt idx="1049">
                  <c:v>11.074311464164513</c:v>
                </c:pt>
                <c:pt idx="1050">
                  <c:v>11.150736821292266</c:v>
                </c:pt>
                <c:pt idx="1051">
                  <c:v>11.226552052134917</c:v>
                </c:pt>
                <c:pt idx="1052">
                  <c:v>11.301794702925394</c:v>
                </c:pt>
                <c:pt idx="1053">
                  <c:v>11.376499191043884</c:v>
                </c:pt>
                <c:pt idx="1054">
                  <c:v>11.450701498296942</c:v>
                </c:pt>
                <c:pt idx="1055">
                  <c:v>11.524425091080152</c:v>
                </c:pt>
                <c:pt idx="1056">
                  <c:v>11.597748190712114</c:v>
                </c:pt>
                <c:pt idx="1057">
                  <c:v>11.670719294410365</c:v>
                </c:pt>
                <c:pt idx="1058">
                  <c:v>11.743404108082528</c:v>
                </c:pt>
                <c:pt idx="1059">
                  <c:v>11.815863644357115</c:v>
                </c:pt>
                <c:pt idx="1060">
                  <c:v>11.888137013893427</c:v>
                </c:pt>
                <c:pt idx="1061">
                  <c:v>11.960239860955186</c:v>
                </c:pt>
                <c:pt idx="1062">
                  <c:v>12.032175314395133</c:v>
                </c:pt>
                <c:pt idx="1063">
                  <c:v>12.103921472244062</c:v>
                </c:pt>
                <c:pt idx="1064">
                  <c:v>12.175504929750296</c:v>
                </c:pt>
                <c:pt idx="1065">
                  <c:v>12.246930380192953</c:v>
                </c:pt>
                <c:pt idx="1066">
                  <c:v>12.318215032262126</c:v>
                </c:pt>
                <c:pt idx="1067">
                  <c:v>12.389380787927021</c:v>
                </c:pt>
                <c:pt idx="1068">
                  <c:v>12.460444855877732</c:v>
                </c:pt>
                <c:pt idx="1069">
                  <c:v>12.531422880377981</c:v>
                </c:pt>
                <c:pt idx="1070">
                  <c:v>12.602336763396975</c:v>
                </c:pt>
                <c:pt idx="1071">
                  <c:v>12.673219357888529</c:v>
                </c:pt>
                <c:pt idx="1072">
                  <c:v>12.744116032217431</c:v>
                </c:pt>
                <c:pt idx="1073">
                  <c:v>12.815119087539632</c:v>
                </c:pt>
                <c:pt idx="1074">
                  <c:v>12.886291100910016</c:v>
                </c:pt>
                <c:pt idx="1075">
                  <c:v>12.957699342662581</c:v>
                </c:pt>
                <c:pt idx="1076">
                  <c:v>13.029393874441231</c:v>
                </c:pt>
                <c:pt idx="1077">
                  <c:v>13.101410678052526</c:v>
                </c:pt>
                <c:pt idx="1078">
                  <c:v>13.173771655465673</c:v>
                </c:pt>
                <c:pt idx="1079">
                  <c:v>13.246498708649883</c:v>
                </c:pt>
                <c:pt idx="1080">
                  <c:v>13.319590273178781</c:v>
                </c:pt>
                <c:pt idx="1081">
                  <c:v>13.393079202006181</c:v>
                </c:pt>
                <c:pt idx="1082">
                  <c:v>13.466945157589249</c:v>
                </c:pt>
                <c:pt idx="1083">
                  <c:v>13.541158415826912</c:v>
                </c:pt>
                <c:pt idx="1084">
                  <c:v>13.615676737207126</c:v>
                </c:pt>
                <c:pt idx="1085">
                  <c:v>13.690442237954127</c:v>
                </c:pt>
                <c:pt idx="1086">
                  <c:v>13.765406420850377</c:v>
                </c:pt>
                <c:pt idx="1087">
                  <c:v>13.840528610810207</c:v>
                </c:pt>
                <c:pt idx="1088">
                  <c:v>13.915772826027055</c:v>
                </c:pt>
                <c:pt idx="1089">
                  <c:v>13.991153146338274</c:v>
                </c:pt>
                <c:pt idx="1090">
                  <c:v>14.066657056332886</c:v>
                </c:pt>
                <c:pt idx="1091">
                  <c:v>14.142286120437261</c:v>
                </c:pt>
                <c:pt idx="1092">
                  <c:v>14.218048160783262</c:v>
                </c:pt>
                <c:pt idx="1093">
                  <c:v>14.293961950487351</c:v>
                </c:pt>
                <c:pt idx="1094">
                  <c:v>14.370055649224229</c:v>
                </c:pt>
                <c:pt idx="1095">
                  <c:v>14.446376189785052</c:v>
                </c:pt>
                <c:pt idx="1096">
                  <c:v>14.522973633813733</c:v>
                </c:pt>
                <c:pt idx="1097">
                  <c:v>14.599880834264079</c:v>
                </c:pt>
                <c:pt idx="1098">
                  <c:v>14.677155674911859</c:v>
                </c:pt>
                <c:pt idx="1099">
                  <c:v>14.754798155757072</c:v>
                </c:pt>
                <c:pt idx="1100">
                  <c:v>14.832802019094231</c:v>
                </c:pt>
                <c:pt idx="1101">
                  <c:v>14.911143798527755</c:v>
                </c:pt>
                <c:pt idx="1102">
                  <c:v>14.989787512251084</c:v>
                </c:pt>
                <c:pt idx="1103">
                  <c:v>15.068687791899432</c:v>
                </c:pt>
                <c:pt idx="1104">
                  <c:v>15.147788318123403</c:v>
                </c:pt>
                <c:pt idx="1105">
                  <c:v>15.227004611898908</c:v>
                </c:pt>
                <c:pt idx="1106">
                  <c:v>15.306272531744689</c:v>
                </c:pt>
                <c:pt idx="1107">
                  <c:v>15.385485696667448</c:v>
                </c:pt>
                <c:pt idx="1108">
                  <c:v>15.464542418953002</c:v>
                </c:pt>
                <c:pt idx="1109">
                  <c:v>15.543350397445398</c:v>
                </c:pt>
                <c:pt idx="1110">
                  <c:v>15.621836104105149</c:v>
                </c:pt>
                <c:pt idx="1111">
                  <c:v>15.69994009073012</c:v>
                </c:pt>
                <c:pt idx="1112">
                  <c:v>15.777620117808263</c:v>
                </c:pt>
                <c:pt idx="1113">
                  <c:v>15.854832381401161</c:v>
                </c:pt>
                <c:pt idx="1114">
                  <c:v>15.931581574787931</c:v>
                </c:pt>
                <c:pt idx="1115">
                  <c:v>16.007842667146615</c:v>
                </c:pt>
                <c:pt idx="1116">
                  <c:v>16.083617222903595</c:v>
                </c:pt>
                <c:pt idx="1117">
                  <c:v>16.158917757469837</c:v>
                </c:pt>
                <c:pt idx="1118">
                  <c:v>16.233770866093671</c:v>
                </c:pt>
                <c:pt idx="1119">
                  <c:v>16.308206272876166</c:v>
                </c:pt>
                <c:pt idx="1120">
                  <c:v>16.382253701918394</c:v>
                </c:pt>
                <c:pt idx="1121">
                  <c:v>16.455935055189556</c:v>
                </c:pt>
                <c:pt idx="1122">
                  <c:v>16.52924407498417</c:v>
                </c:pt>
                <c:pt idx="1123">
                  <c:v>16.602205792124188</c:v>
                </c:pt>
                <c:pt idx="1124">
                  <c:v>16.674799869066774</c:v>
                </c:pt>
                <c:pt idx="1125">
                  <c:v>16.747021612532809</c:v>
                </c:pt>
                <c:pt idx="1126">
                  <c:v>16.818860071537689</c:v>
                </c:pt>
                <c:pt idx="1127">
                  <c:v>16.890310552802298</c:v>
                </c:pt>
                <c:pt idx="1128">
                  <c:v>16.961362105342033</c:v>
                </c:pt>
                <c:pt idx="1129">
                  <c:v>17.032006907025032</c:v>
                </c:pt>
                <c:pt idx="1130">
                  <c:v>17.102226184734835</c:v>
                </c:pt>
                <c:pt idx="1131">
                  <c:v>17.172052791425248</c:v>
                </c:pt>
                <c:pt idx="1132">
                  <c:v>17.24148985594902</c:v>
                </c:pt>
                <c:pt idx="1133">
                  <c:v>17.310578053391822</c:v>
                </c:pt>
                <c:pt idx="1134">
                  <c:v>17.379372138676679</c:v>
                </c:pt>
                <c:pt idx="1135">
                  <c:v>17.447936253284844</c:v>
                </c:pt>
                <c:pt idx="1136">
                  <c:v>17.516347054108547</c:v>
                </c:pt>
                <c:pt idx="1137">
                  <c:v>17.584676504760903</c:v>
                </c:pt>
                <c:pt idx="1138">
                  <c:v>17.652991875575907</c:v>
                </c:pt>
                <c:pt idx="1139">
                  <c:v>17.721391725415007</c:v>
                </c:pt>
                <c:pt idx="1140">
                  <c:v>17.789938631333076</c:v>
                </c:pt>
                <c:pt idx="1141">
                  <c:v>17.858701428090491</c:v>
                </c:pt>
                <c:pt idx="1142">
                  <c:v>17.927737999463019</c:v>
                </c:pt>
                <c:pt idx="1143">
                  <c:v>17.997093713815442</c:v>
                </c:pt>
                <c:pt idx="1144">
                  <c:v>18.066790473116978</c:v>
                </c:pt>
                <c:pt idx="1145">
                  <c:v>18.136837663925849</c:v>
                </c:pt>
                <c:pt idx="1146">
                  <c:v>18.207221206404718</c:v>
                </c:pt>
                <c:pt idx="1147">
                  <c:v>18.277911376452508</c:v>
                </c:pt>
                <c:pt idx="1148">
                  <c:v>18.348906609642849</c:v>
                </c:pt>
                <c:pt idx="1149">
                  <c:v>18.420164666463695</c:v>
                </c:pt>
                <c:pt idx="1150">
                  <c:v>18.491658951666725</c:v>
                </c:pt>
                <c:pt idx="1151">
                  <c:v>18.563361305577235</c:v>
                </c:pt>
                <c:pt idx="1152">
                  <c:v>18.635245132946906</c:v>
                </c:pt>
                <c:pt idx="1153">
                  <c:v>18.707291660659269</c:v>
                </c:pt>
                <c:pt idx="1154">
                  <c:v>18.779493066582464</c:v>
                </c:pt>
                <c:pt idx="1155">
                  <c:v>18.851843093011009</c:v>
                </c:pt>
                <c:pt idx="1156">
                  <c:v>18.924382415030571</c:v>
                </c:pt>
                <c:pt idx="1157">
                  <c:v>18.997134499036733</c:v>
                </c:pt>
                <c:pt idx="1158">
                  <c:v>19.070132197983309</c:v>
                </c:pt>
                <c:pt idx="1159">
                  <c:v>19.143417751382341</c:v>
                </c:pt>
                <c:pt idx="1160">
                  <c:v>19.217024012187647</c:v>
                </c:pt>
                <c:pt idx="1161">
                  <c:v>19.290980704500292</c:v>
                </c:pt>
                <c:pt idx="1162">
                  <c:v>19.365311294715859</c:v>
                </c:pt>
                <c:pt idx="1163">
                  <c:v>19.440017347260721</c:v>
                </c:pt>
                <c:pt idx="1164">
                  <c:v>19.515125457383203</c:v>
                </c:pt>
                <c:pt idx="1165">
                  <c:v>19.590612158687719</c:v>
                </c:pt>
                <c:pt idx="1166">
                  <c:v>19.666449291499578</c:v>
                </c:pt>
                <c:pt idx="1167">
                  <c:v>19.742593051880363</c:v>
                </c:pt>
                <c:pt idx="1168">
                  <c:v>19.818982427201558</c:v>
                </c:pt>
                <c:pt idx="1169">
                  <c:v>19.895548582702794</c:v>
                </c:pt>
                <c:pt idx="1170">
                  <c:v>19.972216425918219</c:v>
                </c:pt>
                <c:pt idx="1171">
                  <c:v>20.048910864381963</c:v>
                </c:pt>
                <c:pt idx="1172">
                  <c:v>20.125552112349062</c:v>
                </c:pt>
                <c:pt idx="1173">
                  <c:v>20.202101059160206</c:v>
                </c:pt>
                <c:pt idx="1174">
                  <c:v>20.278485741202285</c:v>
                </c:pt>
                <c:pt idx="1175">
                  <c:v>20.354662354536881</c:v>
                </c:pt>
                <c:pt idx="1176">
                  <c:v>20.430590224078319</c:v>
                </c:pt>
                <c:pt idx="1177">
                  <c:v>20.506250576710137</c:v>
                </c:pt>
                <c:pt idx="1178">
                  <c:v>20.581629332594982</c:v>
                </c:pt>
                <c:pt idx="1179">
                  <c:v>20.656734313864721</c:v>
                </c:pt>
                <c:pt idx="1180">
                  <c:v>20.73156082724023</c:v>
                </c:pt>
                <c:pt idx="1181">
                  <c:v>20.806154241086304</c:v>
                </c:pt>
                <c:pt idx="1182">
                  <c:v>20.880512990976566</c:v>
                </c:pt>
                <c:pt idx="1183">
                  <c:v>20.954651156748373</c:v>
                </c:pt>
                <c:pt idx="1184">
                  <c:v>21.02857186725446</c:v>
                </c:pt>
                <c:pt idx="1185">
                  <c:v>21.102275122494834</c:v>
                </c:pt>
                <c:pt idx="1186">
                  <c:v>21.17575310033763</c:v>
                </c:pt>
                <c:pt idx="1187">
                  <c:v>21.248990156519131</c:v>
                </c:pt>
                <c:pt idx="1188">
                  <c:v>21.321948744806402</c:v>
                </c:pt>
                <c:pt idx="1189">
                  <c:v>21.394625736346708</c:v>
                </c:pt>
                <c:pt idx="1190">
                  <c:v>21.466969505069763</c:v>
                </c:pt>
                <c:pt idx="1191">
                  <c:v>21.538944069169013</c:v>
                </c:pt>
                <c:pt idx="1192">
                  <c:v>21.610513446837896</c:v>
                </c:pt>
                <c:pt idx="1193">
                  <c:v>21.681649478401724</c:v>
                </c:pt>
                <c:pt idx="1194">
                  <c:v>21.752336519596771</c:v>
                </c:pt>
                <c:pt idx="1195">
                  <c:v>21.82257144157029</c:v>
                </c:pt>
                <c:pt idx="1196">
                  <c:v>21.892365195306891</c:v>
                </c:pt>
                <c:pt idx="1197">
                  <c:v>21.961728731791176</c:v>
                </c:pt>
                <c:pt idx="1198">
                  <c:v>22.0307261925044</c:v>
                </c:pt>
                <c:pt idx="1199">
                  <c:v>22.099393559253119</c:v>
                </c:pt>
                <c:pt idx="1200">
                  <c:v>22.167793409092219</c:v>
                </c:pt>
                <c:pt idx="1201">
                  <c:v>22.235993012355692</c:v>
                </c:pt>
                <c:pt idx="1202">
                  <c:v>22.304069025935775</c:v>
                </c:pt>
                <c:pt idx="1203">
                  <c:v>22.372091849019206</c:v>
                </c:pt>
                <c:pt idx="1204">
                  <c:v>22.44013188079273</c:v>
                </c:pt>
                <c:pt idx="1205">
                  <c:v>22.508237618473881</c:v>
                </c:pt>
                <c:pt idx="1206">
                  <c:v>22.576479461249402</c:v>
                </c:pt>
                <c:pt idx="1207">
                  <c:v>22.644879311088502</c:v>
                </c:pt>
                <c:pt idx="1208">
                  <c:v>22.713459069960386</c:v>
                </c:pt>
                <c:pt idx="1209">
                  <c:v>22.782226559996918</c:v>
                </c:pt>
                <c:pt idx="1210">
                  <c:v>22.851181781198093</c:v>
                </c:pt>
                <c:pt idx="1211">
                  <c:v>22.920309089300201</c:v>
                </c:pt>
                <c:pt idx="1212">
                  <c:v>22.989591275613137</c:v>
                </c:pt>
                <c:pt idx="1213">
                  <c:v>23.058992358330354</c:v>
                </c:pt>
                <c:pt idx="1214">
                  <c:v>23.128513901878215</c:v>
                </c:pt>
                <c:pt idx="1215">
                  <c:v>23.198121488876541</c:v>
                </c:pt>
                <c:pt idx="1216">
                  <c:v>23.267802603914355</c:v>
                </c:pt>
                <c:pt idx="1217">
                  <c:v>23.337558811418027</c:v>
                </c:pt>
                <c:pt idx="1218">
                  <c:v>23.407396369093046</c:v>
                </c:pt>
                <c:pt idx="1219">
                  <c:v>23.47733717890862</c:v>
                </c:pt>
                <c:pt idx="1220">
                  <c:v>23.547406271686704</c:v>
                </c:pt>
                <c:pt idx="1221">
                  <c:v>23.617642758086596</c:v>
                </c:pt>
                <c:pt idx="1222">
                  <c:v>23.688071668930252</c:v>
                </c:pt>
                <c:pt idx="1223">
                  <c:v>23.758760274551669</c:v>
                </c:pt>
                <c:pt idx="1224">
                  <c:v>23.829738299051918</c:v>
                </c:pt>
                <c:pt idx="1225">
                  <c:v>23.901041724237555</c:v>
                </c:pt>
                <c:pt idx="1226">
                  <c:v>23.972697145356907</c:v>
                </c:pt>
                <c:pt idx="1227">
                  <c:v>24.044721771100061</c:v>
                </c:pt>
                <c:pt idx="1228">
                  <c:v>24.11711560146702</c:v>
                </c:pt>
                <c:pt idx="1229">
                  <c:v>24.189866121046812</c:v>
                </c:pt>
                <c:pt idx="1230">
                  <c:v>24.262931090327385</c:v>
                </c:pt>
                <c:pt idx="1231">
                  <c:v>24.336297993897766</c:v>
                </c:pt>
                <c:pt idx="1232">
                  <c:v>24.409904254703068</c:v>
                </c:pt>
                <c:pt idx="1233">
                  <c:v>24.483693553393906</c:v>
                </c:pt>
                <c:pt idx="1234">
                  <c:v>24.55760957062088</c:v>
                </c:pt>
                <c:pt idx="1235">
                  <c:v>24.631588164902734</c:v>
                </c:pt>
                <c:pt idx="1236">
                  <c:v>24.705577710169194</c:v>
                </c:pt>
                <c:pt idx="1237">
                  <c:v>24.779523451497234</c:v>
                </c:pt>
                <c:pt idx="1238">
                  <c:v>24.853376891669324</c:v>
                </c:pt>
                <c:pt idx="1239">
                  <c:v>24.927131772979976</c:v>
                </c:pt>
                <c:pt idx="1240">
                  <c:v>25.000763064607234</c:v>
                </c:pt>
                <c:pt idx="1241">
                  <c:v>25.074266073271982</c:v>
                </c:pt>
                <c:pt idx="1242">
                  <c:v>25.147645492253339</c:v>
                </c:pt>
                <c:pt idx="1243">
                  <c:v>25.220916965815025</c:v>
                </c:pt>
                <c:pt idx="1244">
                  <c:v>25.294094573794386</c:v>
                </c:pt>
                <c:pt idx="1245">
                  <c:v>25.367195524881517</c:v>
                </c:pt>
                <c:pt idx="1246">
                  <c:v>25.440237027766511</c:v>
                </c:pt>
                <c:pt idx="1247">
                  <c:v>25.513217518022991</c:v>
                </c:pt>
                <c:pt idx="1248">
                  <c:v>25.586166719752033</c:v>
                </c:pt>
                <c:pt idx="1249">
                  <c:v>25.659065859837167</c:v>
                </c:pt>
                <c:pt idx="1250">
                  <c:v>25.731899294014678</c:v>
                </c:pt>
                <c:pt idx="1251">
                  <c:v>25.804640427036233</c:v>
                </c:pt>
                <c:pt idx="1252">
                  <c:v>25.877251712668912</c:v>
                </c:pt>
                <c:pt idx="1253">
                  <c:v>25.949689346974289</c:v>
                </c:pt>
                <c:pt idx="1254">
                  <c:v>26.02190952601395</c:v>
                </c:pt>
                <c:pt idx="1255">
                  <c:v>26.093852801585758</c:v>
                </c:pt>
                <c:pt idx="1256">
                  <c:v>26.165501964999621</c:v>
                </c:pt>
                <c:pt idx="1257">
                  <c:v>26.236811647890747</c:v>
                </c:pt>
                <c:pt idx="1258">
                  <c:v>26.294631282175619</c:v>
                </c:pt>
                <c:pt idx="1259">
                  <c:v>26.321955553189973</c:v>
                </c:pt>
                <c:pt idx="1260">
                  <c:v>26.323368230203943</c:v>
                </c:pt>
                <c:pt idx="1261">
                  <c:v>26.317531355409795</c:v>
                </c:pt>
                <c:pt idx="1262">
                  <c:v>26.315004806818923</c:v>
                </c:pt>
                <c:pt idx="1263">
                  <c:v>26.315289532418639</c:v>
                </c:pt>
                <c:pt idx="1264">
                  <c:v>26.315658737042444</c:v>
                </c:pt>
                <c:pt idx="1265">
                  <c:v>26.315644657205095</c:v>
                </c:pt>
                <c:pt idx="1266">
                  <c:v>26.316756964355626</c:v>
                </c:pt>
                <c:pt idx="1267">
                  <c:v>26.321647361194678</c:v>
                </c:pt>
                <c:pt idx="1268">
                  <c:v>26.333583934413479</c:v>
                </c:pt>
                <c:pt idx="1269">
                  <c:v>26.354711512568116</c:v>
                </c:pt>
                <c:pt idx="1270">
                  <c:v>26.382966617273844</c:v>
                </c:pt>
                <c:pt idx="1271">
                  <c:v>26.410475490600103</c:v>
                </c:pt>
                <c:pt idx="1272">
                  <c:v>26.426814359629873</c:v>
                </c:pt>
                <c:pt idx="1273">
                  <c:v>26.426545278293879</c:v>
                </c:pt>
                <c:pt idx="1274">
                  <c:v>26.414485115391688</c:v>
                </c:pt>
                <c:pt idx="1275">
                  <c:v>26.402598603816795</c:v>
                </c:pt>
                <c:pt idx="1276">
                  <c:v>26.400239448847731</c:v>
                </c:pt>
                <c:pt idx="1277">
                  <c:v>26.407535933447008</c:v>
                </c:pt>
                <c:pt idx="1278">
                  <c:v>26.41862458757215</c:v>
                </c:pt>
                <c:pt idx="1279">
                  <c:v>26.430054286646403</c:v>
                </c:pt>
                <c:pt idx="1280">
                  <c:v>26.444215474166267</c:v>
                </c:pt>
                <c:pt idx="1281">
                  <c:v>26.464801760796174</c:v>
                </c:pt>
                <c:pt idx="1282">
                  <c:v>26.490800962673397</c:v>
                </c:pt>
                <c:pt idx="1283">
                  <c:v>26.516011693659102</c:v>
                </c:pt>
                <c:pt idx="1284">
                  <c:v>26.533364310977966</c:v>
                </c:pt>
                <c:pt idx="1285">
                  <c:v>26.539299744633549</c:v>
                </c:pt>
                <c:pt idx="1286">
                  <c:v>26.535543556914241</c:v>
                </c:pt>
                <c:pt idx="1287">
                  <c:v>26.528405079378544</c:v>
                </c:pt>
                <c:pt idx="1288">
                  <c:v>26.525950494400785</c:v>
                </c:pt>
                <c:pt idx="1289">
                  <c:v>26.533821123478607</c:v>
                </c:pt>
                <c:pt idx="1290">
                  <c:v>26.552131169737166</c:v>
                </c:pt>
                <c:pt idx="1291">
                  <c:v>26.576392293915035</c:v>
                </c:pt>
                <c:pt idx="1292">
                  <c:v>26.601643699986415</c:v>
                </c:pt>
                <c:pt idx="1293">
                  <c:v>26.625845375962143</c:v>
                </c:pt>
                <c:pt idx="1294">
                  <c:v>26.649394686140724</c:v>
                </c:pt>
                <c:pt idx="1295">
                  <c:v>26.671914603766492</c:v>
                </c:pt>
                <c:pt idx="1296">
                  <c:v>26.690354497413935</c:v>
                </c:pt>
                <c:pt idx="1297">
                  <c:v>26.699805197127535</c:v>
                </c:pt>
                <c:pt idx="1298">
                  <c:v>26.700552992933378</c:v>
                </c:pt>
                <c:pt idx="1299">
                  <c:v>26.698232948623616</c:v>
                </c:pt>
                <c:pt idx="1300">
                  <c:v>26.699220101664384</c:v>
                </c:pt>
                <c:pt idx="1301">
                  <c:v>26.707984018200651</c:v>
                </c:pt>
                <c:pt idx="1302">
                  <c:v>26.72225627999293</c:v>
                </c:pt>
                <c:pt idx="1303">
                  <c:v>26.737191858566963</c:v>
                </c:pt>
                <c:pt idx="1304">
                  <c:v>26.750780466034655</c:v>
                </c:pt>
                <c:pt idx="1305">
                  <c:v>26.762576240879969</c:v>
                </c:pt>
                <c:pt idx="1306">
                  <c:v>26.77202068288808</c:v>
                </c:pt>
                <c:pt idx="1307">
                  <c:v>26.778880692529551</c:v>
                </c:pt>
                <c:pt idx="1308">
                  <c:v>26.783242313254849</c:v>
                </c:pt>
                <c:pt idx="1309">
                  <c:v>26.784988213086063</c:v>
                </c:pt>
                <c:pt idx="1310">
                  <c:v>26.784410939754775</c:v>
                </c:pt>
                <c:pt idx="1311">
                  <c:v>26.783328356705312</c:v>
                </c:pt>
                <c:pt idx="1312">
                  <c:v>26.784859930123556</c:v>
                </c:pt>
                <c:pt idx="1313">
                  <c:v>26.791436778591684</c:v>
                </c:pt>
                <c:pt idx="1314">
                  <c:v>26.802763225525382</c:v>
                </c:pt>
                <c:pt idx="1315">
                  <c:v>26.815614988171834</c:v>
                </c:pt>
                <c:pt idx="1316">
                  <c:v>26.82609038715913</c:v>
                </c:pt>
                <c:pt idx="1317">
                  <c:v>26.832158797056341</c:v>
                </c:pt>
                <c:pt idx="1318">
                  <c:v>26.834370895946432</c:v>
                </c:pt>
                <c:pt idx="1319">
                  <c:v>26.834420957590336</c:v>
                </c:pt>
                <c:pt idx="1320">
                  <c:v>26.833472915208869</c:v>
                </c:pt>
                <c:pt idx="1321">
                  <c:v>26.831978888023556</c:v>
                </c:pt>
                <c:pt idx="1322">
                  <c:v>26.830686671840237</c:v>
                </c:pt>
                <c:pt idx="1323">
                  <c:v>26.831281153861617</c:v>
                </c:pt>
                <c:pt idx="1324">
                  <c:v>26.835534829167241</c:v>
                </c:pt>
                <c:pt idx="1325">
                  <c:v>26.843937363211563</c:v>
                </c:pt>
                <c:pt idx="1326">
                  <c:v>26.855002550941126</c:v>
                </c:pt>
                <c:pt idx="1327">
                  <c:v>26.865873749800553</c:v>
                </c:pt>
                <c:pt idx="1328">
                  <c:v>26.873794440522278</c:v>
                </c:pt>
                <c:pt idx="1329">
                  <c:v>26.877494308892196</c:v>
                </c:pt>
                <c:pt idx="1330">
                  <c:v>26.877694555467819</c:v>
                </c:pt>
                <c:pt idx="1331">
                  <c:v>26.876491511587709</c:v>
                </c:pt>
                <c:pt idx="1332">
                  <c:v>26.875994024001393</c:v>
                </c:pt>
                <c:pt idx="1333">
                  <c:v>26.877486486760336</c:v>
                </c:pt>
                <c:pt idx="1334">
                  <c:v>26.881480467288199</c:v>
                </c:pt>
                <c:pt idx="1335">
                  <c:v>26.888240353641859</c:v>
                </c:pt>
                <c:pt idx="1336">
                  <c:v>26.897858446977267</c:v>
                </c:pt>
                <c:pt idx="1337">
                  <c:v>26.909713670024722</c:v>
                </c:pt>
                <c:pt idx="1338">
                  <c:v>26.922052300821139</c:v>
                </c:pt>
                <c:pt idx="1339">
                  <c:v>26.93249484685462</c:v>
                </c:pt>
                <c:pt idx="1340">
                  <c:v>26.939182769595167</c:v>
                </c:pt>
                <c:pt idx="1341">
                  <c:v>26.941900178203433</c:v>
                </c:pt>
                <c:pt idx="1342">
                  <c:v>26.94216456626031</c:v>
                </c:pt>
                <c:pt idx="1343">
                  <c:v>26.942350732998584</c:v>
                </c:pt>
                <c:pt idx="1344">
                  <c:v>26.944504948112908</c:v>
                </c:pt>
                <c:pt idx="1345">
                  <c:v>26.949608106938559</c:v>
                </c:pt>
                <c:pt idx="1346">
                  <c:v>26.957571037172332</c:v>
                </c:pt>
                <c:pt idx="1347">
                  <c:v>26.96762091218643</c:v>
                </c:pt>
                <c:pt idx="1348">
                  <c:v>26.978697050900596</c:v>
                </c:pt>
                <c:pt idx="1349">
                  <c:v>26.989486899588677</c:v>
                </c:pt>
                <c:pt idx="1350">
                  <c:v>26.998524590740054</c:v>
                </c:pt>
                <c:pt idx="1351">
                  <c:v>27.004510086039545</c:v>
                </c:pt>
                <c:pt idx="1352">
                  <c:v>27.006923995931629</c:v>
                </c:pt>
                <c:pt idx="1353">
                  <c:v>27.006528196059499</c:v>
                </c:pt>
                <c:pt idx="1354">
                  <c:v>27.005254752992645</c:v>
                </c:pt>
                <c:pt idx="1355">
                  <c:v>27.005368956117803</c:v>
                </c:pt>
                <c:pt idx="1356">
                  <c:v>27.008489986730059</c:v>
                </c:pt>
                <c:pt idx="1357">
                  <c:v>27.014893183870889</c:v>
                </c:pt>
                <c:pt idx="1358">
                  <c:v>27.023672744670876</c:v>
                </c:pt>
                <c:pt idx="1359">
                  <c:v>27.033311175549123</c:v>
                </c:pt>
                <c:pt idx="1360">
                  <c:v>27.042265952102781</c:v>
                </c:pt>
                <c:pt idx="1361">
                  <c:v>27.04931525733527</c:v>
                </c:pt>
                <c:pt idx="1362">
                  <c:v>27.053689393471544</c:v>
                </c:pt>
                <c:pt idx="1363">
                  <c:v>27.055210015905185</c:v>
                </c:pt>
                <c:pt idx="1364">
                  <c:v>27.05451541059599</c:v>
                </c:pt>
                <c:pt idx="1365">
                  <c:v>27.053011996852444</c:v>
                </c:pt>
                <c:pt idx="1366">
                  <c:v>27.052577086321012</c:v>
                </c:pt>
                <c:pt idx="1367">
                  <c:v>27.05485019783961</c:v>
                </c:pt>
                <c:pt idx="1368">
                  <c:v>27.06052280786469</c:v>
                </c:pt>
                <c:pt idx="1369">
                  <c:v>27.069031722902313</c:v>
                </c:pt>
                <c:pt idx="1370">
                  <c:v>27.078832854123252</c:v>
                </c:pt>
                <c:pt idx="1371">
                  <c:v>27.088078613982113</c:v>
                </c:pt>
                <c:pt idx="1372">
                  <c:v>27.095298441689156</c:v>
                </c:pt>
                <c:pt idx="1373">
                  <c:v>27.099822762757146</c:v>
                </c:pt>
                <c:pt idx="1374">
                  <c:v>27.10176421588487</c:v>
                </c:pt>
                <c:pt idx="1375">
                  <c:v>27.101919094095706</c:v>
                </c:pt>
                <c:pt idx="1376">
                  <c:v>27.101570227014737</c:v>
                </c:pt>
                <c:pt idx="1377">
                  <c:v>27.102211641827278</c:v>
                </c:pt>
                <c:pt idx="1378">
                  <c:v>27.105171536523212</c:v>
                </c:pt>
                <c:pt idx="1379">
                  <c:v>27.111133565427124</c:v>
                </c:pt>
                <c:pt idx="1380">
                  <c:v>27.119772327853624</c:v>
                </c:pt>
                <c:pt idx="1381">
                  <c:v>27.129830024999581</c:v>
                </c:pt>
                <c:pt idx="1382">
                  <c:v>27.139490357847038</c:v>
                </c:pt>
                <c:pt idx="1383">
                  <c:v>27.147121629689934</c:v>
                </c:pt>
                <c:pt idx="1384">
                  <c:v>27.151849326186291</c:v>
                </c:pt>
                <c:pt idx="1385">
                  <c:v>27.153789214887642</c:v>
                </c:pt>
                <c:pt idx="1386">
                  <c:v>27.153889338175453</c:v>
                </c:pt>
                <c:pt idx="1387">
                  <c:v>27.15355767978458</c:v>
                </c:pt>
                <c:pt idx="1388">
                  <c:v>27.15422099656633</c:v>
                </c:pt>
                <c:pt idx="1389">
                  <c:v>27.157019755345942</c:v>
                </c:pt>
                <c:pt idx="1390">
                  <c:v>27.162453008136097</c:v>
                </c:pt>
                <c:pt idx="1391">
                  <c:v>27.170242287042573</c:v>
                </c:pt>
                <c:pt idx="1392">
                  <c:v>27.179339426396087</c:v>
                </c:pt>
                <c:pt idx="1393">
                  <c:v>27.188187821956443</c:v>
                </c:pt>
                <c:pt idx="1394">
                  <c:v>27.195248078173538</c:v>
                </c:pt>
                <c:pt idx="1395">
                  <c:v>27.199551815123069</c:v>
                </c:pt>
                <c:pt idx="1396">
                  <c:v>27.201070873130337</c:v>
                </c:pt>
                <c:pt idx="1397">
                  <c:v>27.200693846374669</c:v>
                </c:pt>
                <c:pt idx="1398">
                  <c:v>27.199911633188641</c:v>
                </c:pt>
                <c:pt idx="1399">
                  <c:v>27.200227647315799</c:v>
                </c:pt>
                <c:pt idx="1400">
                  <c:v>27.202740116069322</c:v>
                </c:pt>
                <c:pt idx="1401">
                  <c:v>27.207847968174089</c:v>
                </c:pt>
                <c:pt idx="1402">
                  <c:v>27.215181999006294</c:v>
                </c:pt>
                <c:pt idx="1403">
                  <c:v>27.223728460276845</c:v>
                </c:pt>
                <c:pt idx="1404">
                  <c:v>27.232088754809119</c:v>
                </c:pt>
                <c:pt idx="1405">
                  <c:v>27.238878365263851</c:v>
                </c:pt>
                <c:pt idx="1406">
                  <c:v>27.243202439756217</c:v>
                </c:pt>
                <c:pt idx="1407">
                  <c:v>27.244924873191852</c:v>
                </c:pt>
                <c:pt idx="1408">
                  <c:v>27.244791896950229</c:v>
                </c:pt>
                <c:pt idx="1409">
                  <c:v>27.244173948533266</c:v>
                </c:pt>
                <c:pt idx="1410">
                  <c:v>27.244586957095489</c:v>
                </c:pt>
                <c:pt idx="1411">
                  <c:v>27.247171389462128</c:v>
                </c:pt>
                <c:pt idx="1412">
                  <c:v>27.25233712534266</c:v>
                </c:pt>
                <c:pt idx="1413">
                  <c:v>27.259663334043005</c:v>
                </c:pt>
                <c:pt idx="1414">
                  <c:v>27.268115929731234</c:v>
                </c:pt>
                <c:pt idx="1415">
                  <c:v>27.276319781626302</c:v>
                </c:pt>
                <c:pt idx="1416">
                  <c:v>27.282998317808616</c:v>
                </c:pt>
                <c:pt idx="1417">
                  <c:v>27.287334907711958</c:v>
                </c:pt>
                <c:pt idx="1418">
                  <c:v>27.289218477063915</c:v>
                </c:pt>
                <c:pt idx="1419">
                  <c:v>27.289302956088008</c:v>
                </c:pt>
                <c:pt idx="1420">
                  <c:v>27.288830499323645</c:v>
                </c:pt>
                <c:pt idx="1421">
                  <c:v>27.289229428048522</c:v>
                </c:pt>
                <c:pt idx="1422">
                  <c:v>27.29163082252963</c:v>
                </c:pt>
                <c:pt idx="1423">
                  <c:v>27.296527477074168</c:v>
                </c:pt>
                <c:pt idx="1424">
                  <c:v>27.303556444763824</c:v>
                </c:pt>
                <c:pt idx="1425">
                  <c:v>27.311683639766663</c:v>
                </c:pt>
                <c:pt idx="1426">
                  <c:v>27.319557397697228</c:v>
                </c:pt>
                <c:pt idx="1427">
                  <c:v>27.325935564016106</c:v>
                </c:pt>
                <c:pt idx="1428">
                  <c:v>27.330060956359223</c:v>
                </c:pt>
                <c:pt idx="1429">
                  <c:v>27.331874126524436</c:v>
                </c:pt>
                <c:pt idx="1430">
                  <c:v>27.332002409486943</c:v>
                </c:pt>
                <c:pt idx="1431">
                  <c:v>27.331633204863138</c:v>
                </c:pt>
                <c:pt idx="1432">
                  <c:v>27.332080630805546</c:v>
                </c:pt>
                <c:pt idx="1433">
                  <c:v>27.334421012658144</c:v>
                </c:pt>
                <c:pt idx="1434">
                  <c:v>27.339139322596271</c:v>
                </c:pt>
                <c:pt idx="1435">
                  <c:v>27.345947706167465</c:v>
                </c:pt>
                <c:pt idx="1436">
                  <c:v>27.35388247672654</c:v>
                </c:pt>
                <c:pt idx="1437">
                  <c:v>27.361629516120971</c:v>
                </c:pt>
                <c:pt idx="1438">
                  <c:v>27.367940412105849</c:v>
                </c:pt>
                <c:pt idx="1439">
                  <c:v>27.372086141991801</c:v>
                </c:pt>
                <c:pt idx="1440">
                  <c:v>27.373994742165713</c:v>
                </c:pt>
                <c:pt idx="1441">
                  <c:v>27.374298240881892</c:v>
                </c:pt>
                <c:pt idx="1442">
                  <c:v>27.374119896275477</c:v>
                </c:pt>
                <c:pt idx="1443">
                  <c:v>27.374711249444115</c:v>
                </c:pt>
                <c:pt idx="1444">
                  <c:v>27.377079790971408</c:v>
                </c:pt>
                <c:pt idx="1445">
                  <c:v>27.381676075652514</c:v>
                </c:pt>
                <c:pt idx="1446">
                  <c:v>27.3882497952679</c:v>
                </c:pt>
                <c:pt idx="1447">
                  <c:v>27.395899840227262</c:v>
                </c:pt>
                <c:pt idx="1448">
                  <c:v>27.403409086813138</c:v>
                </c:pt>
                <c:pt idx="1449">
                  <c:v>27.409576055571787</c:v>
                </c:pt>
                <c:pt idx="1450">
                  <c:v>27.413640435286393</c:v>
                </c:pt>
                <c:pt idx="1451">
                  <c:v>27.415517746932863</c:v>
                </c:pt>
                <c:pt idx="1452">
                  <c:v>27.415821245649042</c:v>
                </c:pt>
                <c:pt idx="1453">
                  <c:v>27.415636643337137</c:v>
                </c:pt>
                <c:pt idx="1454">
                  <c:v>27.416187321420104</c:v>
                </c:pt>
                <c:pt idx="1455">
                  <c:v>27.418430708837633</c:v>
                </c:pt>
                <c:pt idx="1456">
                  <c:v>27.422817360384883</c:v>
                </c:pt>
                <c:pt idx="1457">
                  <c:v>27.42909696784232</c:v>
                </c:pt>
                <c:pt idx="1458">
                  <c:v>27.436437256380014</c:v>
                </c:pt>
                <c:pt idx="1459">
                  <c:v>27.443677421629896</c:v>
                </c:pt>
                <c:pt idx="1460">
                  <c:v>27.449684818898596</c:v>
                </c:pt>
                <c:pt idx="1461">
                  <c:v>27.453721038938507</c:v>
                </c:pt>
                <c:pt idx="1462">
                  <c:v>27.455689087314553</c:v>
                </c:pt>
                <c:pt idx="1463">
                  <c:v>27.456130255551475</c:v>
                </c:pt>
                <c:pt idx="1464">
                  <c:v>27.456117740140499</c:v>
                </c:pt>
                <c:pt idx="1465">
                  <c:v>27.456815474302434</c:v>
                </c:pt>
                <c:pt idx="1466">
                  <c:v>27.459165242713265</c:v>
                </c:pt>
                <c:pt idx="1467">
                  <c:v>27.4635863116407</c:v>
                </c:pt>
                <c:pt idx="1468">
                  <c:v>27.469840888276185</c:v>
                </c:pt>
                <c:pt idx="1469">
                  <c:v>27.477124857464485</c:v>
                </c:pt>
                <c:pt idx="1470">
                  <c:v>27.48432121877595</c:v>
                </c:pt>
                <c:pt idx="1471">
                  <c:v>27.490350518013859</c:v>
                </c:pt>
                <c:pt idx="1472">
                  <c:v>27.494493119047068</c:v>
                </c:pt>
                <c:pt idx="1473">
                  <c:v>27.496655156293251</c:v>
                </c:pt>
                <c:pt idx="1474">
                  <c:v>27.497337246191471</c:v>
                </c:pt>
                <c:pt idx="1475">
                  <c:v>27.497518719650628</c:v>
                </c:pt>
                <c:pt idx="1476">
                  <c:v>27.498329092511355</c:v>
                </c:pt>
                <c:pt idx="1477">
                  <c:v>27.500685118627672</c:v>
                </c:pt>
                <c:pt idx="1478">
                  <c:v>27.504999806561806</c:v>
                </c:pt>
                <c:pt idx="1479">
                  <c:v>27.511057265474413</c:v>
                </c:pt>
                <c:pt idx="1480">
                  <c:v>27.51808153988495</c:v>
                </c:pt>
                <c:pt idx="1481">
                  <c:v>27.525024464124144</c:v>
                </c:pt>
                <c:pt idx="1482">
                  <c:v>27.530844130228196</c:v>
                </c:pt>
                <c:pt idx="1483">
                  <c:v>27.534858448298895</c:v>
                </c:pt>
                <c:pt idx="1484">
                  <c:v>27.536964166195684</c:v>
                </c:pt>
                <c:pt idx="1485">
                  <c:v>27.537636869535671</c:v>
                </c:pt>
                <c:pt idx="1486">
                  <c:v>27.537812085289339</c:v>
                </c:pt>
                <c:pt idx="1487">
                  <c:v>27.538575525358905</c:v>
                </c:pt>
                <c:pt idx="1488">
                  <c:v>27.540797010807225</c:v>
                </c:pt>
                <c:pt idx="1489">
                  <c:v>27.544923967576715</c:v>
                </c:pt>
                <c:pt idx="1490">
                  <c:v>27.550756149091743</c:v>
                </c:pt>
                <c:pt idx="1491">
                  <c:v>27.55757391922117</c:v>
                </c:pt>
                <c:pt idx="1492">
                  <c:v>27.564351014264926</c:v>
                </c:pt>
                <c:pt idx="1493">
                  <c:v>27.570092459050375</c:v>
                </c:pt>
                <c:pt idx="1494">
                  <c:v>27.574138065648516</c:v>
                </c:pt>
                <c:pt idx="1495">
                  <c:v>27.576378324213302</c:v>
                </c:pt>
                <c:pt idx="1496">
                  <c:v>27.577270047245374</c:v>
                </c:pt>
                <c:pt idx="1497">
                  <c:v>27.577683055807597</c:v>
                </c:pt>
                <c:pt idx="1498">
                  <c:v>27.578671773274738</c:v>
                </c:pt>
                <c:pt idx="1499">
                  <c:v>27.581071603329473</c:v>
                </c:pt>
                <c:pt idx="1500">
                  <c:v>27.585279910270309</c:v>
                </c:pt>
                <c:pt idx="1501">
                  <c:v>27.59113399375455</c:v>
                </c:pt>
                <c:pt idx="1502">
                  <c:v>27.59794863503123</c:v>
                </c:pt>
                <c:pt idx="1503">
                  <c:v>27.604735116633215</c:v>
                </c:pt>
                <c:pt idx="1504">
                  <c:v>27.610529751915315</c:v>
                </c:pt>
                <c:pt idx="1505">
                  <c:v>27.614675481801271</c:v>
                </c:pt>
                <c:pt idx="1506">
                  <c:v>27.617075311856006</c:v>
                </c:pt>
                <c:pt idx="1507">
                  <c:v>27.618139121789003</c:v>
                </c:pt>
                <c:pt idx="1508">
                  <c:v>27.618717959546665</c:v>
                </c:pt>
                <c:pt idx="1509">
                  <c:v>27.619788027185152</c:v>
                </c:pt>
                <c:pt idx="1510">
                  <c:v>27.622169084123424</c:v>
                </c:pt>
                <c:pt idx="1511">
                  <c:v>27.626255365807239</c:v>
                </c:pt>
                <c:pt idx="1512">
                  <c:v>27.631893558452134</c:v>
                </c:pt>
                <c:pt idx="1513">
                  <c:v>27.638432860687335</c:v>
                </c:pt>
                <c:pt idx="1514">
                  <c:v>27.644965905217045</c:v>
                </c:pt>
                <c:pt idx="1515">
                  <c:v>27.650557165070779</c:v>
                </c:pt>
                <c:pt idx="1516">
                  <c:v>27.6545871274052</c:v>
                </c:pt>
                <c:pt idx="1517">
                  <c:v>27.656930638110541</c:v>
                </c:pt>
                <c:pt idx="1518">
                  <c:v>27.657991319190799</c:v>
                </c:pt>
                <c:pt idx="1519">
                  <c:v>27.658576414653947</c:v>
                </c:pt>
                <c:pt idx="1520">
                  <c:v>27.659640224586948</c:v>
                </c:pt>
                <c:pt idx="1521">
                  <c:v>27.661971219881313</c:v>
                </c:pt>
                <c:pt idx="1522">
                  <c:v>27.665944862866336</c:v>
                </c:pt>
                <c:pt idx="1523">
                  <c:v>27.671454772548724</c:v>
                </c:pt>
                <c:pt idx="1524">
                  <c:v>27.677878307232394</c:v>
                </c:pt>
                <c:pt idx="1525">
                  <c:v>27.684333130443502</c:v>
                </c:pt>
                <c:pt idx="1526">
                  <c:v>27.689930648002722</c:v>
                </c:pt>
                <c:pt idx="1527">
                  <c:v>27.694066991330445</c:v>
                </c:pt>
                <c:pt idx="1528">
                  <c:v>27.696607619758666</c:v>
                </c:pt>
                <c:pt idx="1529">
                  <c:v>27.697924866763938</c:v>
                </c:pt>
                <c:pt idx="1530">
                  <c:v>27.698769657004849</c:v>
                </c:pt>
                <c:pt idx="1531">
                  <c:v>27.700071259746402</c:v>
                </c:pt>
                <c:pt idx="1532">
                  <c:v>27.702574341941691</c:v>
                </c:pt>
                <c:pt idx="1533">
                  <c:v>27.706657494772763</c:v>
                </c:pt>
                <c:pt idx="1534">
                  <c:v>27.712198692982589</c:v>
                </c:pt>
                <c:pt idx="1535">
                  <c:v>27.718612841108026</c:v>
                </c:pt>
                <c:pt idx="1536">
                  <c:v>27.725048891202668</c:v>
                </c:pt>
                <c:pt idx="1537">
                  <c:v>27.730658924172868</c:v>
                </c:pt>
                <c:pt idx="1538">
                  <c:v>27.734839071439005</c:v>
                </c:pt>
                <c:pt idx="1539">
                  <c:v>27.737470436596805</c:v>
                </c:pt>
                <c:pt idx="1540">
                  <c:v>27.738897193448121</c:v>
                </c:pt>
                <c:pt idx="1541">
                  <c:v>27.739842106976845</c:v>
                </c:pt>
                <c:pt idx="1542">
                  <c:v>27.741168740540349</c:v>
                </c:pt>
                <c:pt idx="1543">
                  <c:v>27.743618632238991</c:v>
                </c:pt>
                <c:pt idx="1544">
                  <c:v>27.747560986696577</c:v>
                </c:pt>
                <c:pt idx="1545">
                  <c:v>27.752895680625294</c:v>
                </c:pt>
                <c:pt idx="1546">
                  <c:v>27.759075164794922</c:v>
                </c:pt>
                <c:pt idx="1547">
                  <c:v>27.765282808639245</c:v>
                </c:pt>
                <c:pt idx="1548">
                  <c:v>27.77072388356126</c:v>
                </c:pt>
                <c:pt idx="1549">
                  <c:v>27.774828938361541</c:v>
                </c:pt>
                <c:pt idx="1550">
                  <c:v>27.777460303519341</c:v>
                </c:pt>
                <c:pt idx="1551">
                  <c:v>27.778943379720051</c:v>
                </c:pt>
                <c:pt idx="1552">
                  <c:v>27.77996964342012</c:v>
                </c:pt>
                <c:pt idx="1553">
                  <c:v>27.781371369449484</c:v>
                </c:pt>
                <c:pt idx="1554">
                  <c:v>27.783858807381055</c:v>
                </c:pt>
                <c:pt idx="1555">
                  <c:v>27.787788646427664</c:v>
                </c:pt>
                <c:pt idx="1556">
                  <c:v>27.793092051828939</c:v>
                </c:pt>
                <c:pt idx="1557">
                  <c:v>27.799240247471126</c:v>
                </c:pt>
                <c:pt idx="1558">
                  <c:v>27.805463535579168</c:v>
                </c:pt>
                <c:pt idx="1559">
                  <c:v>27.810970316408813</c:v>
                </c:pt>
                <c:pt idx="1560">
                  <c:v>27.81521304072983</c:v>
                </c:pt>
                <c:pt idx="1561">
                  <c:v>27.818047781316</c:v>
                </c:pt>
                <c:pt idx="1562">
                  <c:v>27.819771779178009</c:v>
                </c:pt>
                <c:pt idx="1563">
                  <c:v>27.821029577981143</c:v>
                </c:pt>
                <c:pt idx="1564">
                  <c:v>27.822634679438874</c:v>
                </c:pt>
                <c:pt idx="1565">
                  <c:v>27.825256658038441</c:v>
                </c:pt>
                <c:pt idx="1566">
                  <c:v>27.829249074139931</c:v>
                </c:pt>
                <c:pt idx="1567">
                  <c:v>27.834530577571996</c:v>
                </c:pt>
                <c:pt idx="1568">
                  <c:v>27.840616196159303</c:v>
                </c:pt>
                <c:pt idx="1569">
                  <c:v>27.846767520654232</c:v>
                </c:pt>
                <c:pt idx="1570">
                  <c:v>27.852227368692713</c:v>
                </c:pt>
                <c:pt idx="1571">
                  <c:v>27.856463835308244</c:v>
                </c:pt>
                <c:pt idx="1572">
                  <c:v>27.859317349010876</c:v>
                </c:pt>
                <c:pt idx="1573">
                  <c:v>27.861103923927768</c:v>
                </c:pt>
                <c:pt idx="1574">
                  <c:v>27.862427428638526</c:v>
                </c:pt>
                <c:pt idx="1575">
                  <c:v>27.864051303212722</c:v>
                </c:pt>
                <c:pt idx="1576">
                  <c:v>27.866632606726618</c:v>
                </c:pt>
                <c:pt idx="1577">
                  <c:v>27.870528028393039</c:v>
                </c:pt>
                <c:pt idx="1578">
                  <c:v>27.875671862304365</c:v>
                </c:pt>
                <c:pt idx="1579">
                  <c:v>27.881607295959952</c:v>
                </c:pt>
                <c:pt idx="1580">
                  <c:v>27.887620950934142</c:v>
                </c:pt>
                <c:pt idx="1581">
                  <c:v>27.893015093064996</c:v>
                </c:pt>
                <c:pt idx="1582">
                  <c:v>27.897264075091503</c:v>
                </c:pt>
                <c:pt idx="1583">
                  <c:v>27.900220840934693</c:v>
                </c:pt>
                <c:pt idx="1584">
                  <c:v>27.902148214225068</c:v>
                </c:pt>
                <c:pt idx="1585">
                  <c:v>27.903637548131265</c:v>
                </c:pt>
                <c:pt idx="1586">
                  <c:v>27.905417865342667</c:v>
                </c:pt>
                <c:pt idx="1587">
                  <c:v>27.908121194113583</c:v>
                </c:pt>
                <c:pt idx="1588">
                  <c:v>27.912076063982145</c:v>
                </c:pt>
                <c:pt idx="1589">
                  <c:v>27.917254315273652</c:v>
                </c:pt>
                <c:pt idx="1590">
                  <c:v>27.923208522045705</c:v>
                </c:pt>
                <c:pt idx="1591">
                  <c:v>27.929259723252823</c:v>
                </c:pt>
                <c:pt idx="1592">
                  <c:v>27.93471644243856</c:v>
                </c:pt>
                <c:pt idx="1593">
                  <c:v>27.939071805458369</c:v>
                </c:pt>
                <c:pt idx="1594">
                  <c:v>27.942181885086018</c:v>
                </c:pt>
                <c:pt idx="1595">
                  <c:v>27.944284474130065</c:v>
                </c:pt>
                <c:pt idx="1596">
                  <c:v>27.945939637231699</c:v>
                </c:pt>
                <c:pt idx="1597">
                  <c:v>27.947829464289146</c:v>
                </c:pt>
                <c:pt idx="1598">
                  <c:v>27.950589112409457</c:v>
                </c:pt>
                <c:pt idx="1599">
                  <c:v>27.954540853425272</c:v>
                </c:pt>
                <c:pt idx="1600">
                  <c:v>27.959637754545437</c:v>
                </c:pt>
                <c:pt idx="1601">
                  <c:v>27.965479322618698</c:v>
                </c:pt>
                <c:pt idx="1602">
                  <c:v>27.971421013979771</c:v>
                </c:pt>
                <c:pt idx="1603">
                  <c:v>27.976799511846906</c:v>
                </c:pt>
                <c:pt idx="1604">
                  <c:v>27.981132972897505</c:v>
                </c:pt>
                <c:pt idx="1605">
                  <c:v>27.984255567936131</c:v>
                </c:pt>
                <c:pt idx="1606">
                  <c:v>27.986417605182314</c:v>
                </c:pt>
                <c:pt idx="1607">
                  <c:v>27.988147860749812</c:v>
                </c:pt>
                <c:pt idx="1608">
                  <c:v>27.990109651420372</c:v>
                </c:pt>
                <c:pt idx="1609">
                  <c:v>27.992897459215378</c:v>
                </c:pt>
                <c:pt idx="1610">
                  <c:v>27.996833555967473</c:v>
                </c:pt>
                <c:pt idx="1611">
                  <c:v>28.001889782001964</c:v>
                </c:pt>
                <c:pt idx="1612">
                  <c:v>28.007678159578578</c:v>
                </c:pt>
                <c:pt idx="1613">
                  <c:v>28.013582304706723</c:v>
                </c:pt>
                <c:pt idx="1614">
                  <c:v>28.01898583339581</c:v>
                </c:pt>
                <c:pt idx="1615">
                  <c:v>28.023403773470498</c:v>
                </c:pt>
                <c:pt idx="1616">
                  <c:v>28.026682811146333</c:v>
                </c:pt>
                <c:pt idx="1617">
                  <c:v>28.029035708409907</c:v>
                </c:pt>
                <c:pt idx="1618">
                  <c:v>28.030959952847535</c:v>
                </c:pt>
                <c:pt idx="1619">
                  <c:v>28.033093830419023</c:v>
                </c:pt>
                <c:pt idx="1620">
                  <c:v>28.03600366347105</c:v>
                </c:pt>
                <c:pt idx="1621">
                  <c:v>28.040011723836262</c:v>
                </c:pt>
                <c:pt idx="1622">
                  <c:v>28.045071078723495</c:v>
                </c:pt>
                <c:pt idx="1623">
                  <c:v>28.050850069741877</c:v>
                </c:pt>
                <c:pt idx="1624">
                  <c:v>28.056751086017275</c:v>
                </c:pt>
                <c:pt idx="1625">
                  <c:v>28.062157743559109</c:v>
                </c:pt>
                <c:pt idx="1626">
                  <c:v>28.066619487572215</c:v>
                </c:pt>
                <c:pt idx="1627">
                  <c:v>28.069976746566653</c:v>
                </c:pt>
                <c:pt idx="1628">
                  <c:v>28.072429767118038</c:v>
                </c:pt>
                <c:pt idx="1629">
                  <c:v>28.074447877137992</c:v>
                </c:pt>
                <c:pt idx="1630">
                  <c:v>28.07663807405887</c:v>
                </c:pt>
                <c:pt idx="1631">
                  <c:v>28.079569809080109</c:v>
                </c:pt>
                <c:pt idx="1632">
                  <c:v>28.083540323212389</c:v>
                </c:pt>
                <c:pt idx="1633">
                  <c:v>28.088540229897486</c:v>
                </c:pt>
                <c:pt idx="1634">
                  <c:v>28.094228484186285</c:v>
                </c:pt>
                <c:pt idx="1635">
                  <c:v>28.100051279143084</c:v>
                </c:pt>
                <c:pt idx="1636">
                  <c:v>28.105420390451986</c:v>
                </c:pt>
                <c:pt idx="1637">
                  <c:v>28.109897778728815</c:v>
                </c:pt>
                <c:pt idx="1638">
                  <c:v>28.113314485925386</c:v>
                </c:pt>
                <c:pt idx="1639">
                  <c:v>28.115880145175563</c:v>
                </c:pt>
                <c:pt idx="1640">
                  <c:v>28.118035924716256</c:v>
                </c:pt>
                <c:pt idx="1641">
                  <c:v>28.120360662305135</c:v>
                </c:pt>
                <c:pt idx="1642">
                  <c:v>28.123386262908692</c:v>
                </c:pt>
                <c:pt idx="1643">
                  <c:v>28.127416225243113</c:v>
                </c:pt>
                <c:pt idx="1644">
                  <c:v>28.132441162750162</c:v>
                </c:pt>
                <c:pt idx="1645">
                  <c:v>28.138132545891708</c:v>
                </c:pt>
                <c:pt idx="1646">
                  <c:v>28.143967856259483</c:v>
                </c:pt>
                <c:pt idx="1647">
                  <c:v>28.149368256095826</c:v>
                </c:pt>
                <c:pt idx="1648">
                  <c:v>28.153930123396744</c:v>
                </c:pt>
                <c:pt idx="1649">
                  <c:v>28.157487628966802</c:v>
                </c:pt>
                <c:pt idx="1650">
                  <c:v>28.160203473148695</c:v>
                </c:pt>
                <c:pt idx="1651">
                  <c:v>28.162506308768364</c:v>
                </c:pt>
                <c:pt idx="1652">
                  <c:v>28.164949942761517</c:v>
                </c:pt>
                <c:pt idx="1653">
                  <c:v>28.168047506978191</c:v>
                </c:pt>
                <c:pt idx="1654">
                  <c:v>28.172093113576331</c:v>
                </c:pt>
                <c:pt idx="1655">
                  <c:v>28.177071118292218</c:v>
                </c:pt>
                <c:pt idx="1656">
                  <c:v>28.182712439789857</c:v>
                </c:pt>
                <c:pt idx="1657">
                  <c:v>28.188494559660981</c:v>
                </c:pt>
                <c:pt idx="1658">
                  <c:v>28.193879315233605</c:v>
                </c:pt>
                <c:pt idx="1659">
                  <c:v>28.198453697945499</c:v>
                </c:pt>
                <c:pt idx="1660">
                  <c:v>28.202061265159465</c:v>
                </c:pt>
                <c:pt idx="1661">
                  <c:v>28.20485533065996</c:v>
                </c:pt>
                <c:pt idx="1662">
                  <c:v>28.207252031861952</c:v>
                </c:pt>
                <c:pt idx="1663">
                  <c:v>28.209764500615478</c:v>
                </c:pt>
                <c:pt idx="1664">
                  <c:v>28.212908997623313</c:v>
                </c:pt>
                <c:pt idx="1665">
                  <c:v>28.216967119632429</c:v>
                </c:pt>
                <c:pt idx="1666">
                  <c:v>28.221941995495573</c:v>
                </c:pt>
                <c:pt idx="1667">
                  <c:v>28.227552028465769</c:v>
                </c:pt>
                <c:pt idx="1668">
                  <c:v>28.233321632925918</c:v>
                </c:pt>
                <c:pt idx="1669">
                  <c:v>28.238725161615005</c:v>
                </c:pt>
                <c:pt idx="1670">
                  <c:v>28.243362121381782</c:v>
                </c:pt>
                <c:pt idx="1671">
                  <c:v>28.247082327294535</c:v>
                </c:pt>
                <c:pt idx="1672">
                  <c:v>28.250010933463027</c:v>
                </c:pt>
                <c:pt idx="1673">
                  <c:v>28.252554690743992</c:v>
                </c:pt>
                <c:pt idx="1674">
                  <c:v>28.25521421557649</c:v>
                </c:pt>
                <c:pt idx="1675">
                  <c:v>28.258458835872137</c:v>
                </c:pt>
                <c:pt idx="1676">
                  <c:v>28.262570148377904</c:v>
                </c:pt>
                <c:pt idx="1677">
                  <c:v>28.267560668504768</c:v>
                </c:pt>
                <c:pt idx="1678">
                  <c:v>28.273161314916734</c:v>
                </c:pt>
                <c:pt idx="1679">
                  <c:v>28.27891527511316</c:v>
                </c:pt>
                <c:pt idx="1680">
                  <c:v>28.284315674949504</c:v>
                </c:pt>
                <c:pt idx="1681">
                  <c:v>28.288993309801956</c:v>
                </c:pt>
                <c:pt idx="1682">
                  <c:v>28.292785479327822</c:v>
                </c:pt>
                <c:pt idx="1683">
                  <c:v>28.295817337636873</c:v>
                </c:pt>
                <c:pt idx="1684">
                  <c:v>28.298461218205649</c:v>
                </c:pt>
                <c:pt idx="1685">
                  <c:v>28.30119896435675</c:v>
                </c:pt>
                <c:pt idx="1686">
                  <c:v>28.304484259738068</c:v>
                </c:pt>
                <c:pt idx="1687">
                  <c:v>28.308598701096582</c:v>
                </c:pt>
                <c:pt idx="1688">
                  <c:v>28.313545417285027</c:v>
                </c:pt>
                <c:pt idx="1689">
                  <c:v>28.319102259758576</c:v>
                </c:pt>
                <c:pt idx="1690">
                  <c:v>28.324818673722074</c:v>
                </c:pt>
                <c:pt idx="1691">
                  <c:v>28.330215944705671</c:v>
                </c:pt>
                <c:pt idx="1692">
                  <c:v>28.334927996938308</c:v>
                </c:pt>
                <c:pt idx="1693">
                  <c:v>28.338792130077291</c:v>
                </c:pt>
                <c:pt idx="1694">
                  <c:v>28.341933498232383</c:v>
                </c:pt>
                <c:pt idx="1695">
                  <c:v>28.344696275205436</c:v>
                </c:pt>
                <c:pt idx="1696">
                  <c:v>28.347543531202579</c:v>
                </c:pt>
                <c:pt idx="1697">
                  <c:v>28.350907047902503</c:v>
                </c:pt>
                <c:pt idx="1698">
                  <c:v>28.35507155090492</c:v>
                </c:pt>
                <c:pt idx="1699">
                  <c:v>28.360046426768065</c:v>
                </c:pt>
                <c:pt idx="1700">
                  <c:v>28.365597011536124</c:v>
                </c:pt>
                <c:pt idx="1701">
                  <c:v>28.371313425499622</c:v>
                </c:pt>
                <c:pt idx="1702">
                  <c:v>28.376735727305174</c:v>
                </c:pt>
                <c:pt idx="1703">
                  <c:v>28.381497841181716</c:v>
                </c:pt>
                <c:pt idx="1704">
                  <c:v>28.385449582197534</c:v>
                </c:pt>
                <c:pt idx="1705">
                  <c:v>28.388684815934948</c:v>
                </c:pt>
                <c:pt idx="1706">
                  <c:v>28.391557102754046</c:v>
                </c:pt>
                <c:pt idx="1707">
                  <c:v>28.394495095480771</c:v>
                </c:pt>
                <c:pt idx="1708">
                  <c:v>28.397921189235575</c:v>
                </c:pt>
                <c:pt idx="1709">
                  <c:v>28.402098207648969</c:v>
                </c:pt>
                <c:pt idx="1710">
                  <c:v>28.407057439248391</c:v>
                </c:pt>
                <c:pt idx="1711">
                  <c:v>28.412573606636265</c:v>
                </c:pt>
                <c:pt idx="1712">
                  <c:v>28.418255603219578</c:v>
                </c:pt>
                <c:pt idx="1713">
                  <c:v>28.423646616497688</c:v>
                </c:pt>
                <c:pt idx="1714">
                  <c:v>28.428427503490695</c:v>
                </c:pt>
                <c:pt idx="1715">
                  <c:v>28.432432435003165</c:v>
                </c:pt>
                <c:pt idx="1716">
                  <c:v>28.435761534322904</c:v>
                </c:pt>
                <c:pt idx="1717">
                  <c:v>28.438724557871581</c:v>
                </c:pt>
                <c:pt idx="1718">
                  <c:v>28.441743900769652</c:v>
                </c:pt>
                <c:pt idx="1719">
                  <c:v>28.445229442726596</c:v>
                </c:pt>
                <c:pt idx="1720">
                  <c:v>28.449434620814685</c:v>
                </c:pt>
                <c:pt idx="1721">
                  <c:v>28.454390723561364</c:v>
                </c:pt>
                <c:pt idx="1722">
                  <c:v>28.459878731274539</c:v>
                </c:pt>
                <c:pt idx="1723">
                  <c:v>28.465548212446876</c:v>
                </c:pt>
                <c:pt idx="1724">
                  <c:v>28.470967385399685</c:v>
                </c:pt>
                <c:pt idx="1725">
                  <c:v>28.475788947478364</c:v>
                </c:pt>
                <c:pt idx="1726">
                  <c:v>28.479872100309436</c:v>
                </c:pt>
                <c:pt idx="1727">
                  <c:v>28.483301322916986</c:v>
                </c:pt>
                <c:pt idx="1728">
                  <c:v>28.486373856311708</c:v>
                </c:pt>
                <c:pt idx="1729">
                  <c:v>28.489487064792101</c:v>
                </c:pt>
                <c:pt idx="1730">
                  <c:v>28.49302266839295</c:v>
                </c:pt>
                <c:pt idx="1731">
                  <c:v>28.497256006155737</c:v>
                </c:pt>
                <c:pt idx="1732">
                  <c:v>28.502202722344183</c:v>
                </c:pt>
                <c:pt idx="1733">
                  <c:v>28.507678214646386</c:v>
                </c:pt>
                <c:pt idx="1734">
                  <c:v>28.513319536144024</c:v>
                </c:pt>
                <c:pt idx="1735">
                  <c:v>28.518726193685854</c:v>
                </c:pt>
                <c:pt idx="1736">
                  <c:v>28.523566528881002</c:v>
                </c:pt>
                <c:pt idx="1737">
                  <c:v>28.527696614503235</c:v>
                </c:pt>
                <c:pt idx="1738">
                  <c:v>28.531182156460176</c:v>
                </c:pt>
                <c:pt idx="1739">
                  <c:v>28.534326653468014</c:v>
                </c:pt>
                <c:pt idx="1740">
                  <c:v>28.537505567856034</c:v>
                </c:pt>
                <c:pt idx="1741">
                  <c:v>28.541094361953533</c:v>
                </c:pt>
                <c:pt idx="1742">
                  <c:v>28.545333957421811</c:v>
                </c:pt>
                <c:pt idx="1743">
                  <c:v>28.55026815819928</c:v>
                </c:pt>
                <c:pt idx="1744">
                  <c:v>28.555709233121295</c:v>
                </c:pt>
                <c:pt idx="1745">
                  <c:v>28.561322394944238</c:v>
                </c:pt>
                <c:pt idx="1746">
                  <c:v>28.566722794780581</c:v>
                </c:pt>
                <c:pt idx="1747">
                  <c:v>28.571572516533958</c:v>
                </c:pt>
                <c:pt idx="1748">
                  <c:v>28.575758921505585</c:v>
                </c:pt>
                <c:pt idx="1749">
                  <c:v>28.579338329044852</c:v>
                </c:pt>
                <c:pt idx="1750">
                  <c:v>28.582573562782265</c:v>
                </c:pt>
                <c:pt idx="1751">
                  <c:v>28.585836956194377</c:v>
                </c:pt>
                <c:pt idx="1752">
                  <c:v>28.589482069641271</c:v>
                </c:pt>
                <c:pt idx="1753">
                  <c:v>28.5937466959315</c:v>
                </c:pt>
                <c:pt idx="1754">
                  <c:v>28.598671510150737</c:v>
                </c:pt>
                <c:pt idx="1755">
                  <c:v>28.604078167692567</c:v>
                </c:pt>
                <c:pt idx="1756">
                  <c:v>28.609666298693558</c:v>
                </c:pt>
                <c:pt idx="1757">
                  <c:v>28.615054183118925</c:v>
                </c:pt>
                <c:pt idx="1758">
                  <c:v>28.619935193399744</c:v>
                </c:pt>
                <c:pt idx="1759">
                  <c:v>28.624162273457042</c:v>
                </c:pt>
                <c:pt idx="1760">
                  <c:v>28.627798000345706</c:v>
                </c:pt>
                <c:pt idx="1761">
                  <c:v>28.631098939990746</c:v>
                </c:pt>
                <c:pt idx="1762">
                  <c:v>28.634412395046763</c:v>
                </c:pt>
                <c:pt idx="1763">
                  <c:v>28.638073152757379</c:v>
                </c:pt>
                <c:pt idx="1764">
                  <c:v>28.642340907900351</c:v>
                </c:pt>
                <c:pt idx="1765">
                  <c:v>28.647246949003122</c:v>
                </c:pt>
                <c:pt idx="1766">
                  <c:v>28.652625446870257</c:v>
                </c:pt>
                <c:pt idx="1767">
                  <c:v>28.658176031638316</c:v>
                </c:pt>
                <c:pt idx="1768">
                  <c:v>28.663542014094475</c:v>
                </c:pt>
                <c:pt idx="1769">
                  <c:v>28.668426153228037</c:v>
                </c:pt>
                <c:pt idx="1770">
                  <c:v>28.672690779518266</c:v>
                </c:pt>
                <c:pt idx="1771">
                  <c:v>28.67638908346181</c:v>
                </c:pt>
                <c:pt idx="1772">
                  <c:v>28.679743213603501</c:v>
                </c:pt>
                <c:pt idx="1773">
                  <c:v>28.683119245714401</c:v>
                </c:pt>
                <c:pt idx="1774">
                  <c:v>28.686833193921665</c:v>
                </c:pt>
                <c:pt idx="1775">
                  <c:v>28.69111659332836</c:v>
                </c:pt>
                <c:pt idx="1776">
                  <c:v>28.696006990167412</c:v>
                </c:pt>
                <c:pt idx="1777">
                  <c:v>28.701360457212591</c:v>
                </c:pt>
                <c:pt idx="1778">
                  <c:v>28.706882882305955</c:v>
                </c:pt>
                <c:pt idx="1779">
                  <c:v>28.712233220498391</c:v>
                </c:pt>
                <c:pt idx="1780">
                  <c:v>28.71711423077921</c:v>
                </c:pt>
                <c:pt idx="1781">
                  <c:v>28.721413274449624</c:v>
                </c:pt>
                <c:pt idx="1782">
                  <c:v>28.725164768889819</c:v>
                </c:pt>
                <c:pt idx="1783">
                  <c:v>28.72859399149737</c:v>
                </c:pt>
                <c:pt idx="1784">
                  <c:v>28.732016956399431</c:v>
                </c:pt>
                <c:pt idx="1785">
                  <c:v>28.735762193134136</c:v>
                </c:pt>
                <c:pt idx="1786">
                  <c:v>28.740042463688084</c:v>
                </c:pt>
                <c:pt idx="1787">
                  <c:v>28.744904700852441</c:v>
                </c:pt>
                <c:pt idx="1788">
                  <c:v>28.750201848548226</c:v>
                </c:pt>
                <c:pt idx="1789">
                  <c:v>28.755683598555915</c:v>
                </c:pt>
                <c:pt idx="1790">
                  <c:v>28.761005777073656</c:v>
                </c:pt>
                <c:pt idx="1791">
                  <c:v>28.765896173912708</c:v>
                </c:pt>
                <c:pt idx="1792">
                  <c:v>28.770213990699585</c:v>
                </c:pt>
                <c:pt idx="1793">
                  <c:v>28.774009289078197</c:v>
                </c:pt>
                <c:pt idx="1794">
                  <c:v>28.777488573329652</c:v>
                </c:pt>
                <c:pt idx="1795">
                  <c:v>28.780958471022878</c:v>
                </c:pt>
                <c:pt idx="1796">
                  <c:v>28.784728738579535</c:v>
                </c:pt>
                <c:pt idx="1797">
                  <c:v>28.788996493722507</c:v>
                </c:pt>
                <c:pt idx="1798">
                  <c:v>28.793839957770398</c:v>
                </c:pt>
                <c:pt idx="1799">
                  <c:v>28.799118332349721</c:v>
                </c:pt>
                <c:pt idx="1800">
                  <c:v>28.804562536124482</c:v>
                </c:pt>
                <c:pt idx="1801">
                  <c:v>28.809865941525757</c:v>
                </c:pt>
                <c:pt idx="1802">
                  <c:v>28.814756338364809</c:v>
                </c:pt>
                <c:pt idx="1803">
                  <c:v>28.819102314826385</c:v>
                </c:pt>
                <c:pt idx="1804">
                  <c:v>28.822944545996155</c:v>
                </c:pt>
                <c:pt idx="1805">
                  <c:v>28.826467634186031</c:v>
                </c:pt>
                <c:pt idx="1806">
                  <c:v>28.82998759352316</c:v>
                </c:pt>
                <c:pt idx="1807">
                  <c:v>28.83378289190177</c:v>
                </c:pt>
                <c:pt idx="1808">
                  <c:v>28.838063162455722</c:v>
                </c:pt>
                <c:pt idx="1809">
                  <c:v>28.842878466828914</c:v>
                </c:pt>
                <c:pt idx="1810">
                  <c:v>28.848116166322562</c:v>
                </c:pt>
                <c:pt idx="1811">
                  <c:v>28.853519695011649</c:v>
                </c:pt>
                <c:pt idx="1812">
                  <c:v>28.858791811885482</c:v>
                </c:pt>
                <c:pt idx="1813">
                  <c:v>28.863660306755325</c:v>
                </c:pt>
                <c:pt idx="1814">
                  <c:v>28.868018798627876</c:v>
                </c:pt>
                <c:pt idx="1815">
                  <c:v>28.871892318325092</c:v>
                </c:pt>
                <c:pt idx="1816">
                  <c:v>28.875462339306125</c:v>
                </c:pt>
                <c:pt idx="1817">
                  <c:v>28.879013587170697</c:v>
                </c:pt>
                <c:pt idx="1818">
                  <c:v>28.882827658665772</c:v>
                </c:pt>
                <c:pt idx="1819">
                  <c:v>28.887107929219724</c:v>
                </c:pt>
                <c:pt idx="1820">
                  <c:v>28.89190446047645</c:v>
                </c:pt>
                <c:pt idx="1821">
                  <c:v>28.897101484884427</c:v>
                </c:pt>
                <c:pt idx="1822">
                  <c:v>28.902454951929606</c:v>
                </c:pt>
                <c:pt idx="1823">
                  <c:v>28.907702037981487</c:v>
                </c:pt>
                <c:pt idx="1824">
                  <c:v>28.912583048262306</c:v>
                </c:pt>
                <c:pt idx="1825">
                  <c:v>28.916963442104066</c:v>
                </c:pt>
                <c:pt idx="1826">
                  <c:v>28.920877636886956</c:v>
                </c:pt>
                <c:pt idx="1827">
                  <c:v>28.924494590659151</c:v>
                </c:pt>
                <c:pt idx="1828">
                  <c:v>28.928086513609397</c:v>
                </c:pt>
                <c:pt idx="1829">
                  <c:v>28.931928744779171</c:v>
                </c:pt>
                <c:pt idx="1830">
                  <c:v>28.936196499922143</c:v>
                </c:pt>
                <c:pt idx="1831">
                  <c:v>28.940971129209661</c:v>
                </c:pt>
                <c:pt idx="1832">
                  <c:v>28.946136865090196</c:v>
                </c:pt>
                <c:pt idx="1833">
                  <c:v>28.951465301313423</c:v>
                </c:pt>
                <c:pt idx="1834">
                  <c:v>28.956687356543352</c:v>
                </c:pt>
                <c:pt idx="1835">
                  <c:v>28.961555851413195</c:v>
                </c:pt>
                <c:pt idx="1836">
                  <c:v>28.965951889518678</c:v>
                </c:pt>
                <c:pt idx="1837">
                  <c:v>28.96989424397626</c:v>
                </c:pt>
                <c:pt idx="1838">
                  <c:v>28.973539357423157</c:v>
                </c:pt>
                <c:pt idx="1839">
                  <c:v>28.977162568900841</c:v>
                </c:pt>
                <c:pt idx="1840">
                  <c:v>28.981017315481591</c:v>
                </c:pt>
                <c:pt idx="1841">
                  <c:v>28.985294457182796</c:v>
                </c:pt>
                <c:pt idx="1842">
                  <c:v>28.990044055648362</c:v>
                </c:pt>
                <c:pt idx="1843">
                  <c:v>28.995172245295965</c:v>
                </c:pt>
                <c:pt idx="1844">
                  <c:v>29.000466264139011</c:v>
                </c:pt>
                <c:pt idx="1845">
                  <c:v>29.005660159694241</c:v>
                </c:pt>
                <c:pt idx="1846">
                  <c:v>29.010525525711337</c:v>
                </c:pt>
                <c:pt idx="1847">
                  <c:v>29.01492156381682</c:v>
                </c:pt>
                <c:pt idx="1848">
                  <c:v>29.01889833565459</c:v>
                </c:pt>
                <c:pt idx="1849">
                  <c:v>29.022596639598135</c:v>
                </c:pt>
                <c:pt idx="1850">
                  <c:v>29.026260526161494</c:v>
                </c:pt>
                <c:pt idx="1851">
                  <c:v>29.030140303564195</c:v>
                </c:pt>
                <c:pt idx="1852">
                  <c:v>29.034420574118144</c:v>
                </c:pt>
                <c:pt idx="1853">
                  <c:v>29.03915452831999</c:v>
                </c:pt>
                <c:pt idx="1854">
                  <c:v>29.044254558292899</c:v>
                </c:pt>
                <c:pt idx="1855">
                  <c:v>29.04950164434478</c:v>
                </c:pt>
                <c:pt idx="1856">
                  <c:v>29.054676766783544</c:v>
                </c:pt>
                <c:pt idx="1857">
                  <c:v>29.059539003947901</c:v>
                </c:pt>
                <c:pt idx="1858">
                  <c:v>29.063963201728079</c:v>
                </c:pt>
                <c:pt idx="1859">
                  <c:v>29.067974390946034</c:v>
                </c:pt>
                <c:pt idx="1860">
                  <c:v>29.071716498827996</c:v>
                </c:pt>
                <c:pt idx="1861">
                  <c:v>29.07541480277154</c:v>
                </c:pt>
                <c:pt idx="1862">
                  <c:v>29.079307095585218</c:v>
                </c:pt>
                <c:pt idx="1863">
                  <c:v>29.083568593022704</c:v>
                </c:pt>
                <c:pt idx="1864">
                  <c:v>29.088280645255342</c:v>
                </c:pt>
                <c:pt idx="1865">
                  <c:v>29.093349386700808</c:v>
                </c:pt>
                <c:pt idx="1866">
                  <c:v>29.098580828488966</c:v>
                </c:pt>
                <c:pt idx="1867">
                  <c:v>29.103724662400293</c:v>
                </c:pt>
                <c:pt idx="1868">
                  <c:v>29.108580641859159</c:v>
                </c:pt>
                <c:pt idx="1869">
                  <c:v>29.113017355050314</c:v>
                </c:pt>
                <c:pt idx="1870">
                  <c:v>29.117053575090221</c:v>
                </c:pt>
                <c:pt idx="1871">
                  <c:v>29.120820713794135</c:v>
                </c:pt>
                <c:pt idx="1872">
                  <c:v>29.124544048559631</c:v>
                </c:pt>
                <c:pt idx="1873">
                  <c:v>29.128467629900754</c:v>
                </c:pt>
                <c:pt idx="1874">
                  <c:v>29.132747900454703</c:v>
                </c:pt>
                <c:pt idx="1875">
                  <c:v>29.137453694981851</c:v>
                </c:pt>
                <c:pt idx="1876">
                  <c:v>29.142497405605365</c:v>
                </c:pt>
                <c:pt idx="1877">
                  <c:v>29.147697558866085</c:v>
                </c:pt>
                <c:pt idx="1878">
                  <c:v>29.152828877366431</c:v>
                </c:pt>
                <c:pt idx="1879">
                  <c:v>29.157678599119812</c:v>
                </c:pt>
                <c:pt idx="1880">
                  <c:v>29.162127827721942</c:v>
                </c:pt>
                <c:pt idx="1881">
                  <c:v>29.166195336289292</c:v>
                </c:pt>
                <c:pt idx="1882">
                  <c:v>29.170006278931623</c:v>
                </c:pt>
                <c:pt idx="1883">
                  <c:v>29.173773417635537</c:v>
                </c:pt>
                <c:pt idx="1884">
                  <c:v>29.177715772093123</c:v>
                </c:pt>
                <c:pt idx="1885">
                  <c:v>29.182002300352561</c:v>
                </c:pt>
                <c:pt idx="1886">
                  <c:v>29.186689321763247</c:v>
                </c:pt>
                <c:pt idx="1887">
                  <c:v>29.191701743859316</c:v>
                </c:pt>
                <c:pt idx="1888">
                  <c:v>29.196864350887108</c:v>
                </c:pt>
                <c:pt idx="1889">
                  <c:v>29.201970638565502</c:v>
                </c:pt>
                <c:pt idx="1890">
                  <c:v>29.206814102613393</c:v>
                </c:pt>
                <c:pt idx="1891">
                  <c:v>29.211282104331989</c:v>
                </c:pt>
                <c:pt idx="1892">
                  <c:v>29.21538090142678</c:v>
                </c:pt>
                <c:pt idx="1893">
                  <c:v>29.219223132596554</c:v>
                </c:pt>
                <c:pt idx="1894">
                  <c:v>29.223021559827909</c:v>
                </c:pt>
                <c:pt idx="1895">
                  <c:v>29.226988945107447</c:v>
                </c:pt>
                <c:pt idx="1896">
                  <c:v>29.231281731072372</c:v>
                </c:pt>
                <c:pt idx="1897">
                  <c:v>29.235943721661105</c:v>
                </c:pt>
                <c:pt idx="1898">
                  <c:v>29.240937370640712</c:v>
                </c:pt>
                <c:pt idx="1899">
                  <c:v>29.246087462257524</c:v>
                </c:pt>
                <c:pt idx="1900">
                  <c:v>29.251181234524942</c:v>
                </c:pt>
                <c:pt idx="1901">
                  <c:v>29.256024698572833</c:v>
                </c:pt>
                <c:pt idx="1902">
                  <c:v>29.260511473407895</c:v>
                </c:pt>
                <c:pt idx="1903">
                  <c:v>29.264635301324638</c:v>
                </c:pt>
                <c:pt idx="1904">
                  <c:v>29.26852133643283</c:v>
                </c:pt>
                <c:pt idx="1905">
                  <c:v>29.272344794486138</c:v>
                </c:pt>
                <c:pt idx="1906">
                  <c:v>29.276330952882141</c:v>
                </c:pt>
                <c:pt idx="1907">
                  <c:v>29.280629996552552</c:v>
                </c:pt>
                <c:pt idx="1908">
                  <c:v>29.285291987141285</c:v>
                </c:pt>
                <c:pt idx="1909">
                  <c:v>29.290266863004426</c:v>
                </c:pt>
                <c:pt idx="1910">
                  <c:v>29.295391923799286</c:v>
                </c:pt>
                <c:pt idx="1911">
                  <c:v>29.300460665244753</c:v>
                </c:pt>
                <c:pt idx="1912">
                  <c:v>29.305304129292644</c:v>
                </c:pt>
                <c:pt idx="1913">
                  <c:v>29.309784646422216</c:v>
                </c:pt>
                <c:pt idx="1914">
                  <c:v>29.31394602057189</c:v>
                </c:pt>
                <c:pt idx="1915">
                  <c:v>29.31786334420752</c:v>
                </c:pt>
                <c:pt idx="1916">
                  <c:v>29.32172434849376</c:v>
                </c:pt>
                <c:pt idx="1917">
                  <c:v>29.325729280006225</c:v>
                </c:pt>
                <c:pt idx="1918">
                  <c:v>29.33002832367664</c:v>
                </c:pt>
                <c:pt idx="1919">
                  <c:v>29.334684056559883</c:v>
                </c:pt>
                <c:pt idx="1920">
                  <c:v>29.339633901601076</c:v>
                </c:pt>
                <c:pt idx="1921">
                  <c:v>29.34474018927947</c:v>
                </c:pt>
                <c:pt idx="1922">
                  <c:v>29.349783899902985</c:v>
                </c:pt>
                <c:pt idx="1923">
                  <c:v>29.354621106245386</c:v>
                </c:pt>
                <c:pt idx="1924">
                  <c:v>29.35912665419691</c:v>
                </c:pt>
                <c:pt idx="1925">
                  <c:v>29.363306801463047</c:v>
                </c:pt>
                <c:pt idx="1926">
                  <c:v>29.367255413626122</c:v>
                </c:pt>
                <c:pt idx="1927">
                  <c:v>29.371153964145289</c:v>
                </c:pt>
                <c:pt idx="1928">
                  <c:v>29.375183926479707</c:v>
                </c:pt>
                <c:pt idx="1929">
                  <c:v>29.379495485561097</c:v>
                </c:pt>
                <c:pt idx="1930">
                  <c:v>29.384126187622389</c:v>
                </c:pt>
                <c:pt idx="1931">
                  <c:v>29.389057259547116</c:v>
                </c:pt>
                <c:pt idx="1932">
                  <c:v>29.394138516403558</c:v>
                </c:pt>
                <c:pt idx="1933">
                  <c:v>29.399182227027069</c:v>
                </c:pt>
                <c:pt idx="1934">
                  <c:v>29.404013175663984</c:v>
                </c:pt>
                <c:pt idx="1935">
                  <c:v>29.408537496731974</c:v>
                </c:pt>
                <c:pt idx="1936">
                  <c:v>29.412736417114576</c:v>
                </c:pt>
                <c:pt idx="1937">
                  <c:v>29.41671631780509</c:v>
                </c:pt>
                <c:pt idx="1938">
                  <c:v>29.420627383735233</c:v>
                </c:pt>
                <c:pt idx="1939">
                  <c:v>29.42467611918612</c:v>
                </c:pt>
                <c:pt idx="1940">
                  <c:v>29.428993935972997</c:v>
                </c:pt>
                <c:pt idx="1941">
                  <c:v>29.433630895739778</c:v>
                </c:pt>
                <c:pt idx="1942">
                  <c:v>29.438543194548036</c:v>
                </c:pt>
                <c:pt idx="1943">
                  <c:v>29.443599420582526</c:v>
                </c:pt>
                <c:pt idx="1944">
                  <c:v>29.448624358089575</c:v>
                </c:pt>
                <c:pt idx="1945">
                  <c:v>29.453455306726489</c:v>
                </c:pt>
                <c:pt idx="1946">
                  <c:v>29.457985885499969</c:v>
                </c:pt>
                <c:pt idx="1947">
                  <c:v>29.462197321293548</c:v>
                </c:pt>
                <c:pt idx="1948">
                  <c:v>29.466208510511503</c:v>
                </c:pt>
                <c:pt idx="1949">
                  <c:v>29.470157122674575</c:v>
                </c:pt>
                <c:pt idx="1950">
                  <c:v>29.474230888947414</c:v>
                </c:pt>
                <c:pt idx="1951">
                  <c:v>29.478536190323315</c:v>
                </c:pt>
                <c:pt idx="1952">
                  <c:v>29.483179407795582</c:v>
                </c:pt>
                <c:pt idx="1953">
                  <c:v>29.488060418076401</c:v>
                </c:pt>
                <c:pt idx="1954">
                  <c:v>29.493110386405402</c:v>
                </c:pt>
                <c:pt idx="1955">
                  <c:v>29.498110293090498</c:v>
                </c:pt>
                <c:pt idx="1956">
                  <c:v>29.502947499432899</c:v>
                </c:pt>
                <c:pt idx="1957">
                  <c:v>29.507478078206379</c:v>
                </c:pt>
                <c:pt idx="1958">
                  <c:v>29.511733317938376</c:v>
                </c:pt>
                <c:pt idx="1959">
                  <c:v>29.515763280272797</c:v>
                </c:pt>
                <c:pt idx="1960">
                  <c:v>29.519724407846844</c:v>
                </c:pt>
                <c:pt idx="1961">
                  <c:v>29.523823204941635</c:v>
                </c:pt>
                <c:pt idx="1962">
                  <c:v>29.528134764023026</c:v>
                </c:pt>
                <c:pt idx="1963">
                  <c:v>29.532771723789804</c:v>
                </c:pt>
                <c:pt idx="1964">
                  <c:v>29.53763396095416</c:v>
                </c:pt>
                <c:pt idx="1965">
                  <c:v>29.542665156166695</c:v>
                </c:pt>
                <c:pt idx="1966">
                  <c:v>29.547646289735326</c:v>
                </c:pt>
                <c:pt idx="1967">
                  <c:v>29.552452207550289</c:v>
                </c:pt>
                <c:pt idx="1968">
                  <c:v>29.557020332556696</c:v>
                </c:pt>
                <c:pt idx="1969">
                  <c:v>29.561275572288693</c:v>
                </c:pt>
                <c:pt idx="1970">
                  <c:v>29.565355596267018</c:v>
                </c:pt>
                <c:pt idx="1971">
                  <c:v>29.569341754663022</c:v>
                </c:pt>
                <c:pt idx="1972">
                  <c:v>29.573459324874275</c:v>
                </c:pt>
                <c:pt idx="1973">
                  <c:v>29.577777141661155</c:v>
                </c:pt>
                <c:pt idx="1974">
                  <c:v>29.582401586016957</c:v>
                </c:pt>
                <c:pt idx="1975">
                  <c:v>29.587251307770334</c:v>
                </c:pt>
                <c:pt idx="1976">
                  <c:v>29.592232441338965</c:v>
                </c:pt>
                <c:pt idx="1977">
                  <c:v>29.597226090318575</c:v>
                </c:pt>
                <c:pt idx="1978">
                  <c:v>29.602025750428044</c:v>
                </c:pt>
                <c:pt idx="1979">
                  <c:v>29.606593875434452</c:v>
                </c:pt>
                <c:pt idx="1980">
                  <c:v>29.610861630577425</c:v>
                </c:pt>
                <c:pt idx="1981">
                  <c:v>29.614966685377706</c:v>
                </c:pt>
                <c:pt idx="1982">
                  <c:v>29.618984132301147</c:v>
                </c:pt>
                <c:pt idx="1983">
                  <c:v>29.62311421792338</c:v>
                </c:pt>
                <c:pt idx="1984">
                  <c:v>29.627438292415746</c:v>
                </c:pt>
                <c:pt idx="1985">
                  <c:v>29.63202519053862</c:v>
                </c:pt>
                <c:pt idx="1986">
                  <c:v>29.636887427702973</c:v>
                </c:pt>
                <c:pt idx="1987">
                  <c:v>29.641849788155142</c:v>
                </c:pt>
                <c:pt idx="1988">
                  <c:v>29.646830921723772</c:v>
                </c:pt>
                <c:pt idx="1989">
                  <c:v>29.651624324127756</c:v>
                </c:pt>
                <c:pt idx="1990">
                  <c:v>29.656198706839653</c:v>
                </c:pt>
                <c:pt idx="1991">
                  <c:v>29.660491492804578</c:v>
                </c:pt>
                <c:pt idx="1992">
                  <c:v>29.664590289899369</c:v>
                </c:pt>
                <c:pt idx="1993">
                  <c:v>29.668651540761232</c:v>
                </c:pt>
                <c:pt idx="1994">
                  <c:v>29.672775368677975</c:v>
                </c:pt>
                <c:pt idx="1995">
                  <c:v>29.677130731697783</c:v>
                </c:pt>
                <c:pt idx="1996">
                  <c:v>29.681717629820653</c:v>
                </c:pt>
                <c:pt idx="1997">
                  <c:v>29.686554836163058</c:v>
                </c:pt>
                <c:pt idx="1998">
                  <c:v>29.691504681204247</c:v>
                </c:pt>
                <c:pt idx="1999">
                  <c:v>29.696460783950926</c:v>
                </c:pt>
                <c:pt idx="2000">
                  <c:v>29.701254186354909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'Stroke-Stress'!$D$3</c:f>
              <c:strCache>
                <c:ptCount val="1"/>
                <c:pt idx="0">
                  <c:v>Riser Stretch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'Stroke-Stress'!$A$4:$A$2004</c:f>
              <c:numCache>
                <c:formatCode>General</c:formatCode>
                <c:ptCount val="2001"/>
                <c:pt idx="0">
                  <c:v>0</c:v>
                </c:pt>
                <c:pt idx="1">
                  <c:v>9.9999999999999645E-2</c:v>
                </c:pt>
                <c:pt idx="2">
                  <c:v>0.20000000000000107</c:v>
                </c:pt>
                <c:pt idx="3">
                  <c:v>0.30000000000000071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0.59999999999999964</c:v>
                </c:pt>
                <c:pt idx="7">
                  <c:v>0.70000000000000107</c:v>
                </c:pt>
                <c:pt idx="8">
                  <c:v>0.80000000000000071</c:v>
                </c:pt>
                <c:pt idx="9">
                  <c:v>0.90000000000000036</c:v>
                </c:pt>
                <c:pt idx="10">
                  <c:v>1</c:v>
                </c:pt>
                <c:pt idx="11">
                  <c:v>1.0999999999999996</c:v>
                </c:pt>
                <c:pt idx="12">
                  <c:v>1.2000000000000011</c:v>
                </c:pt>
                <c:pt idx="13">
                  <c:v>1.3000000000000007</c:v>
                </c:pt>
                <c:pt idx="14">
                  <c:v>1.4000000000000004</c:v>
                </c:pt>
                <c:pt idx="15">
                  <c:v>1.5</c:v>
                </c:pt>
                <c:pt idx="16">
                  <c:v>1.6000000000000014</c:v>
                </c:pt>
                <c:pt idx="17">
                  <c:v>1.7000000000000011</c:v>
                </c:pt>
                <c:pt idx="18">
                  <c:v>1.8000000000000007</c:v>
                </c:pt>
                <c:pt idx="19">
                  <c:v>1.9000000000000004</c:v>
                </c:pt>
                <c:pt idx="20">
                  <c:v>2</c:v>
                </c:pt>
                <c:pt idx="21">
                  <c:v>2.1000000000000014</c:v>
                </c:pt>
                <c:pt idx="22">
                  <c:v>2.2000000000000011</c:v>
                </c:pt>
                <c:pt idx="23">
                  <c:v>2.3000000000000007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2.6000000000000014</c:v>
                </c:pt>
                <c:pt idx="27">
                  <c:v>2.7000000000000011</c:v>
                </c:pt>
                <c:pt idx="28">
                  <c:v>2.8000000000000007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3.1000000000000014</c:v>
                </c:pt>
                <c:pt idx="32">
                  <c:v>3.2000000000000011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3.6000000000000014</c:v>
                </c:pt>
                <c:pt idx="37">
                  <c:v>3.7000000000000011</c:v>
                </c:pt>
                <c:pt idx="38">
                  <c:v>3.8000000000000007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4.7000000000000011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5.2000000000000011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5.7000000000000011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6.2000000000000011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6.7000000000000011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7.2000000000000011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7.7000000000000011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8.1000000000000014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8.4000000000000021</c:v>
                </c:pt>
                <c:pt idx="85">
                  <c:v>8.5</c:v>
                </c:pt>
                <c:pt idx="86">
                  <c:v>8.6000000000000014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8.9000000000000021</c:v>
                </c:pt>
                <c:pt idx="90">
                  <c:v>9</c:v>
                </c:pt>
                <c:pt idx="91">
                  <c:v>9.1000000000000014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9.4000000000000021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9.9000000000000021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10.400000000000002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</c:v>
                </c:pt>
                <c:pt idx="108">
                  <c:v>10.8</c:v>
                </c:pt>
                <c:pt idx="109">
                  <c:v>10.900000000000002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11.200000000000003</c:v>
                </c:pt>
                <c:pt idx="113">
                  <c:v>11.3</c:v>
                </c:pt>
                <c:pt idx="114">
                  <c:v>11.400000000000002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11.700000000000003</c:v>
                </c:pt>
                <c:pt idx="118">
                  <c:v>11.8</c:v>
                </c:pt>
                <c:pt idx="119">
                  <c:v>11.900000000000002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12.200000000000003</c:v>
                </c:pt>
                <c:pt idx="123">
                  <c:v>12.3</c:v>
                </c:pt>
                <c:pt idx="124">
                  <c:v>12.400000000000002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12.700000000000003</c:v>
                </c:pt>
                <c:pt idx="128">
                  <c:v>12.8</c:v>
                </c:pt>
                <c:pt idx="129">
                  <c:v>12.900000000000002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13.200000000000003</c:v>
                </c:pt>
                <c:pt idx="133">
                  <c:v>13.3</c:v>
                </c:pt>
                <c:pt idx="134">
                  <c:v>13.400000000000002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13.700000000000003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14.200000000000003</c:v>
                </c:pt>
                <c:pt idx="143">
                  <c:v>14.3</c:v>
                </c:pt>
                <c:pt idx="144">
                  <c:v>14.400000000000002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14.700000000000003</c:v>
                </c:pt>
                <c:pt idx="148">
                  <c:v>14.8</c:v>
                </c:pt>
                <c:pt idx="149">
                  <c:v>14.900000000000002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15.200000000000003</c:v>
                </c:pt>
                <c:pt idx="153">
                  <c:v>15.3</c:v>
                </c:pt>
                <c:pt idx="154">
                  <c:v>15.400000000000002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15.700000000000003</c:v>
                </c:pt>
                <c:pt idx="158">
                  <c:v>15.8</c:v>
                </c:pt>
                <c:pt idx="159">
                  <c:v>15.900000000000002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16.200000000000003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16.700000000000003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17.200000000000003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17.700000000000003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18.200000000000003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18.700000000000003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24.300000000000004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24.800000000000004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25.300000000000004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25.800000000000004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26.300000000000004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26.800000000000004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27.300000000000004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28.300000000000004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28.800000000000004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29.300000000000004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29.800000000000004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30.300000000000004</c:v>
                </c:pt>
                <c:pt idx="304">
                  <c:v>30.400000000000006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30.800000000000004</c:v>
                </c:pt>
                <c:pt idx="309">
                  <c:v>30.900000000000006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31.300000000000004</c:v>
                </c:pt>
                <c:pt idx="314">
                  <c:v>31.400000000000006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31.800000000000004</c:v>
                </c:pt>
                <c:pt idx="319">
                  <c:v>31.900000000000006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32.400000000000006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32.900000000000006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56.600000000000009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57.100000000000009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57.600000000000009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58.100000000000009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58.600000000000009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59.100000000000009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59.600000000000009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60.100000000000009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60.600000000000009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61.100000000000009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61.600000000000009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62.100000000000009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62.600000000000009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63.100000000000009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63.600000000000009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68.800000000000011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69.300000000000011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69.800000000000011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70.300000000000011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70.800000000000011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71.300000000000011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71.800000000000011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72.300000000000011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72.800000000000011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73.300000000000011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73.800000000000011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74.300000000000011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74.800000000000011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75.300000000000011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75.800000000000011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76.300000000000011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120.20000000000002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120.70000000000002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121.20000000000002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121.70000000000002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122.20000000000002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122.70000000000002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123.20000000000002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123.70000000000002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124.20000000000002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124.70000000000002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125.20000000000002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125.70000000000002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126.20000000000002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126.70000000000002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127.20000000000002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127.70000000000002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145.60000000000002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146.10000000000002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146.60000000000002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147.10000000000002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147.60000000000002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148.10000000000002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148.60000000000002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149.10000000000002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149.60000000000002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150.10000000000002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150.60000000000002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151.10000000000002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151.60000000000002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152.10000000000002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152.60000000000002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153.10000000000002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</c:numCache>
            </c:numRef>
          </c:xVal>
          <c:yVal>
            <c:numRef>
              <c:f>'Stroke-Stress'!$D$4:$D$2004</c:f>
              <c:numCache>
                <c:formatCode>0.00</c:formatCode>
                <c:ptCount val="2001"/>
                <c:pt idx="1303">
                  <c:v>0.3159374702633837</c:v>
                </c:pt>
                <c:pt idx="1304">
                  <c:v>0.36796716254527162</c:v>
                </c:pt>
                <c:pt idx="1305">
                  <c:v>0.42177717203856169</c:v>
                </c:pt>
                <c:pt idx="1306">
                  <c:v>0.47795102978003001</c:v>
                </c:pt>
                <c:pt idx="1307">
                  <c:v>0.53670931988813741</c:v>
                </c:pt>
                <c:pt idx="1308">
                  <c:v>0.59796599891242064</c:v>
                </c:pt>
                <c:pt idx="1309">
                  <c:v>0.66183839883078477</c:v>
                </c:pt>
                <c:pt idx="1310">
                  <c:v>0.72803397191165331</c:v>
                </c:pt>
                <c:pt idx="1311">
                  <c:v>0.79473485471069694</c:v>
                </c:pt>
                <c:pt idx="1312">
                  <c:v>0.8588215810420321</c:v>
                </c:pt>
                <c:pt idx="1313">
                  <c:v>0.9178505169125053</c:v>
                </c:pt>
                <c:pt idx="1314">
                  <c:v>0.97214236972838908</c:v>
                </c:pt>
                <c:pt idx="1315">
                  <c:v>1.0249089068315165</c:v>
                </c:pt>
                <c:pt idx="1316">
                  <c:v>1.080051807593799</c:v>
                </c:pt>
                <c:pt idx="1317">
                  <c:v>1.1396016974461673</c:v>
                </c:pt>
                <c:pt idx="1318">
                  <c:v>1.2030078983056578</c:v>
                </c:pt>
                <c:pt idx="1319">
                  <c:v>1.2685761364113315</c:v>
                </c:pt>
                <c:pt idx="1320">
                  <c:v>1.3351424785423784</c:v>
                </c:pt>
                <c:pt idx="1321">
                  <c:v>1.4022548054772725</c:v>
                </c:pt>
                <c:pt idx="1322">
                  <c:v>1.4691528059991956</c:v>
                </c:pt>
                <c:pt idx="1323">
                  <c:v>1.5341766237273928</c:v>
                </c:pt>
                <c:pt idx="1324">
                  <c:v>1.5955412481713482</c:v>
                </c:pt>
                <c:pt idx="1325">
                  <c:v>1.6527570138766077</c:v>
                </c:pt>
                <c:pt idx="1326">
                  <c:v>1.7073101258966243</c:v>
                </c:pt>
                <c:pt idx="1327">
                  <c:v>1.7620572267867765</c:v>
                </c:pt>
                <c:pt idx="1328">
                  <c:v>1.8197548358146287</c:v>
                </c:pt>
                <c:pt idx="1329">
                  <c:v>1.8816732671942926</c:v>
                </c:pt>
                <c:pt idx="1330">
                  <c:v>1.9470788049572727</c:v>
                </c:pt>
                <c:pt idx="1331">
                  <c:v>2.0139001485869645</c:v>
                </c:pt>
                <c:pt idx="1332">
                  <c:v>2.0800159359228578</c:v>
                </c:pt>
                <c:pt idx="1333">
                  <c:v>2.1441417729134953</c:v>
                </c:pt>
                <c:pt idx="1334">
                  <c:v>2.205766092135212</c:v>
                </c:pt>
                <c:pt idx="1335">
                  <c:v>2.2646245055311311</c:v>
                </c:pt>
                <c:pt idx="1336">
                  <c:v>2.3206247119453014</c:v>
                </c:pt>
                <c:pt idx="1337">
                  <c:v>2.3743877886474287</c:v>
                </c:pt>
                <c:pt idx="1338">
                  <c:v>2.4276549421896148</c:v>
                </c:pt>
                <c:pt idx="1339">
                  <c:v>2.4828306959057107</c:v>
                </c:pt>
                <c:pt idx="1340">
                  <c:v>2.5417610729147446</c:v>
                </c:pt>
                <c:pt idx="1341">
                  <c:v>2.60466196405606</c:v>
                </c:pt>
                <c:pt idx="1342">
                  <c:v>2.6700158757487618</c:v>
                </c:pt>
                <c:pt idx="1343">
                  <c:v>2.7354480087600672</c:v>
                </c:pt>
                <c:pt idx="1344">
                  <c:v>2.7989120933953231</c:v>
                </c:pt>
                <c:pt idx="1345">
                  <c:v>2.8594272343192513</c:v>
                </c:pt>
                <c:pt idx="1346">
                  <c:v>2.9170826038350581</c:v>
                </c:pt>
                <c:pt idx="1347">
                  <c:v>2.9726385131595645</c:v>
                </c:pt>
                <c:pt idx="1348">
                  <c:v>3.0271806741949767</c:v>
                </c:pt>
                <c:pt idx="1349">
                  <c:v>3.0820091252564756</c:v>
                </c:pt>
                <c:pt idx="1350">
                  <c:v>3.1385897338546798</c:v>
                </c:pt>
                <c:pt idx="1351">
                  <c:v>3.1982225383047669</c:v>
                </c:pt>
                <c:pt idx="1352">
                  <c:v>3.2614269281622619</c:v>
                </c:pt>
                <c:pt idx="1353">
                  <c:v>3.3274410277839723</c:v>
                </c:pt>
                <c:pt idx="1354">
                  <c:v>3.3943327706004065</c:v>
                </c:pt>
                <c:pt idx="1355">
                  <c:v>3.4598243518138498</c:v>
                </c:pt>
                <c:pt idx="1356">
                  <c:v>3.5223216209511747</c:v>
                </c:pt>
                <c:pt idx="1357">
                  <c:v>3.5815367235599229</c:v>
                </c:pt>
                <c:pt idx="1358">
                  <c:v>3.6383754625095159</c:v>
                </c:pt>
                <c:pt idx="1359">
                  <c:v>3.6943553313808493</c:v>
                </c:pt>
                <c:pt idx="1360">
                  <c:v>3.7510188545767718</c:v>
                </c:pt>
                <c:pt idx="1361">
                  <c:v>3.8095878490938602</c:v>
                </c:pt>
                <c:pt idx="1362">
                  <c:v>3.8708320127071674</c:v>
                </c:pt>
                <c:pt idx="1363">
                  <c:v>3.9349171746121305</c:v>
                </c:pt>
                <c:pt idx="1364">
                  <c:v>4.0012300796709042</c:v>
                </c:pt>
                <c:pt idx="1365">
                  <c:v>4.0683517931640303</c:v>
                </c:pt>
                <c:pt idx="1366">
                  <c:v>4.1344050034450426</c:v>
                </c:pt>
                <c:pt idx="1367">
                  <c:v>4.1977501916760218</c:v>
                </c:pt>
                <c:pt idx="1368">
                  <c:v>4.2576958814005215</c:v>
                </c:pt>
                <c:pt idx="1369">
                  <c:v>4.3148052661124803</c:v>
                </c:pt>
                <c:pt idx="1370">
                  <c:v>4.3706224346411204</c:v>
                </c:pt>
                <c:pt idx="1371">
                  <c:v>4.4269949745318398</c:v>
                </c:pt>
                <c:pt idx="1372">
                  <c:v>4.4853809311633981</c:v>
                </c:pt>
                <c:pt idx="1373">
                  <c:v>4.5464749098449868</c:v>
                </c:pt>
                <c:pt idx="1374">
                  <c:v>4.6101517564668431</c:v>
                </c:pt>
                <c:pt idx="1375">
                  <c:v>4.6756151780055895</c:v>
                </c:pt>
                <c:pt idx="1376">
                  <c:v>4.7415823448361376</c:v>
                </c:pt>
                <c:pt idx="1377">
                  <c:v>4.806559229773173</c:v>
                </c:pt>
                <c:pt idx="1378">
                  <c:v>4.8692176348268204</c:v>
                </c:pt>
                <c:pt idx="1379">
                  <c:v>4.9288739056724893</c:v>
                </c:pt>
                <c:pt idx="1380">
                  <c:v>4.9858409275845901</c:v>
                </c:pt>
                <c:pt idx="1381">
                  <c:v>5.041401530188212</c:v>
                </c:pt>
                <c:pt idx="1382">
                  <c:v>5.0973594970903378</c:v>
                </c:pt>
                <c:pt idx="1383">
                  <c:v>5.1553465249970198</c:v>
                </c:pt>
                <c:pt idx="1384">
                  <c:v>5.216237128250242</c:v>
                </c:pt>
                <c:pt idx="1385">
                  <c:v>5.2799155392984707</c:v>
                </c:pt>
                <c:pt idx="1386">
                  <c:v>5.3454337157602385</c:v>
                </c:pt>
                <c:pt idx="1387">
                  <c:v>5.4113836739006942</c:v>
                </c:pt>
                <c:pt idx="1388">
                  <c:v>5.4763261414575455</c:v>
                </c:pt>
                <c:pt idx="1389">
                  <c:v>5.539145682427514</c:v>
                </c:pt>
                <c:pt idx="1390">
                  <c:v>5.5993307293869377</c:v>
                </c:pt>
                <c:pt idx="1391">
                  <c:v>5.6571597502300435</c:v>
                </c:pt>
                <c:pt idx="1392">
                  <c:v>5.7136809106261088</c:v>
                </c:pt>
                <c:pt idx="1393">
                  <c:v>5.7704508148153311</c:v>
                </c:pt>
                <c:pt idx="1394">
                  <c:v>5.829008858347815</c:v>
                </c:pt>
                <c:pt idx="1395">
                  <c:v>5.8903234211478646</c:v>
                </c:pt>
                <c:pt idx="1396">
                  <c:v>5.9544226628901766</c:v>
                </c:pt>
                <c:pt idx="1397">
                  <c:v>6.0204054739844457</c:v>
                </c:pt>
                <c:pt idx="1398">
                  <c:v>6.0868059869200541</c:v>
                </c:pt>
                <c:pt idx="1399">
                  <c:v>6.1521082725424776</c:v>
                </c:pt>
                <c:pt idx="1400">
                  <c:v>6.2152141035385329</c:v>
                </c:pt>
                <c:pt idx="1401">
                  <c:v>6.2757245511833455</c:v>
                </c:pt>
                <c:pt idx="1402">
                  <c:v>6.3340088201007188</c:v>
                </c:pt>
                <c:pt idx="1403">
                  <c:v>6.3910806585797486</c:v>
                </c:pt>
                <c:pt idx="1404">
                  <c:v>6.4483386637970534</c:v>
                </c:pt>
                <c:pt idx="1405">
                  <c:v>6.5071548376809272</c:v>
                </c:pt>
                <c:pt idx="1406">
                  <c:v>6.5684490629381393</c:v>
                </c:pt>
                <c:pt idx="1407">
                  <c:v>6.632344929252084</c:v>
                </c:pt>
                <c:pt idx="1408">
                  <c:v>6.6980962052432886</c:v>
                </c:pt>
                <c:pt idx="1409">
                  <c:v>6.764332453409831</c:v>
                </c:pt>
                <c:pt idx="1410">
                  <c:v>6.8295377445971868</c:v>
                </c:pt>
                <c:pt idx="1411">
                  <c:v>6.8925716119801281</c:v>
                </c:pt>
                <c:pt idx="1412">
                  <c:v>6.9530241758491735</c:v>
                </c:pt>
                <c:pt idx="1413">
                  <c:v>7.0113037514874312</c:v>
                </c:pt>
                <c:pt idx="1414">
                  <c:v>7.0684694555487848</c:v>
                </c:pt>
                <c:pt idx="1415">
                  <c:v>7.1258839034032944</c:v>
                </c:pt>
                <c:pt idx="1416">
                  <c:v>7.1848236669705612</c:v>
                </c:pt>
                <c:pt idx="1417">
                  <c:v>7.2461053768167973</c:v>
                </c:pt>
                <c:pt idx="1418">
                  <c:v>7.3098401072144199</c:v>
                </c:pt>
                <c:pt idx="1419">
                  <c:v>7.3753739279399078</c:v>
                </c:pt>
                <c:pt idx="1420">
                  <c:v>7.441464684453849</c:v>
                </c:pt>
                <c:pt idx="1421">
                  <c:v>7.5066840554785541</c:v>
                </c:pt>
                <c:pt idx="1422">
                  <c:v>7.5698884453360487</c:v>
                </c:pt>
                <c:pt idx="1423">
                  <c:v>7.6306100905410883</c:v>
                </c:pt>
                <c:pt idx="1424">
                  <c:v>7.6891994226010141</c:v>
                </c:pt>
                <c:pt idx="1425">
                  <c:v>7.7466905273477549</c:v>
                </c:pt>
                <c:pt idx="1426">
                  <c:v>7.804435069166769</c:v>
                </c:pt>
                <c:pt idx="1427">
                  <c:v>7.8636752025974701</c:v>
                </c:pt>
                <c:pt idx="1428">
                  <c:v>7.9251681100039342</c:v>
                </c:pt>
                <c:pt idx="1429">
                  <c:v>7.9889732395882991</c:v>
                </c:pt>
                <c:pt idx="1430">
                  <c:v>8.0544507409643931</c:v>
                </c:pt>
                <c:pt idx="1431">
                  <c:v>8.1204382453377786</c:v>
                </c:pt>
                <c:pt idx="1432">
                  <c:v>8.1856091191449494</c:v>
                </c:pt>
                <c:pt idx="1433">
                  <c:v>8.248887037041932</c:v>
                </c:pt>
                <c:pt idx="1434">
                  <c:v>8.3097870268533853</c:v>
                </c:pt>
                <c:pt idx="1435">
                  <c:v>8.3685969430317719</c:v>
                </c:pt>
                <c:pt idx="1436">
                  <c:v>8.4262804722222757</c:v>
                </c:pt>
                <c:pt idx="1437">
                  <c:v>8.4841517325774269</c:v>
                </c:pt>
                <c:pt idx="1438">
                  <c:v>8.5434466209311495</c:v>
                </c:pt>
                <c:pt idx="1439">
                  <c:v>8.6049191907947762</c:v>
                </c:pt>
                <c:pt idx="1440">
                  <c:v>8.6686288903704458</c:v>
                </c:pt>
                <c:pt idx="1441">
                  <c:v>8.7339436914038462</c:v>
                </c:pt>
                <c:pt idx="1442">
                  <c:v>8.7997403357598412</c:v>
                </c:pt>
                <c:pt idx="1443">
                  <c:v>8.8647672823407824</c:v>
                </c:pt>
                <c:pt idx="1444">
                  <c:v>8.9280170405630681</c:v>
                </c:pt>
                <c:pt idx="1445">
                  <c:v>8.989039055631542</c:v>
                </c:pt>
                <c:pt idx="1446">
                  <c:v>9.048083635765737</c:v>
                </c:pt>
                <c:pt idx="1447">
                  <c:v>9.1060393751449791</c:v>
                </c:pt>
                <c:pt idx="1448">
                  <c:v>9.1641484283086818</c:v>
                </c:pt>
                <c:pt idx="1449">
                  <c:v>9.22359975929961</c:v>
                </c:pt>
                <c:pt idx="1450">
                  <c:v>9.2851536793345844</c:v>
                </c:pt>
                <c:pt idx="1451">
                  <c:v>9.3488946674376958</c:v>
                </c:pt>
                <c:pt idx="1452">
                  <c:v>9.4142094684710962</c:v>
                </c:pt>
                <c:pt idx="1453">
                  <c:v>9.4800123705325792</c:v>
                </c:pt>
                <c:pt idx="1454">
                  <c:v>9.5450799921991951</c:v>
                </c:pt>
                <c:pt idx="1455">
                  <c:v>9.6084423891202668</c:v>
                </c:pt>
                <c:pt idx="1456">
                  <c:v>9.6696740373225971</c:v>
                </c:pt>
                <c:pt idx="1457">
                  <c:v>9.7290127296147375</c:v>
                </c:pt>
                <c:pt idx="1458">
                  <c:v>9.7872907408266236</c:v>
                </c:pt>
                <c:pt idx="1459">
                  <c:v>9.8456688753263215</c:v>
                </c:pt>
                <c:pt idx="1460">
                  <c:v>9.9052797778072001</c:v>
                </c:pt>
                <c:pt idx="1461">
                  <c:v>9.9668618575168715</c:v>
                </c:pt>
                <c:pt idx="1462">
                  <c:v>10.030512108890402</c:v>
                </c:pt>
                <c:pt idx="1463">
                  <c:v>10.095676724992085</c:v>
                </c:pt>
                <c:pt idx="1464">
                  <c:v>10.161307540152642</c:v>
                </c:pt>
                <c:pt idx="1465">
                  <c:v>10.226228105740283</c:v>
                </c:pt>
                <c:pt idx="1466">
                  <c:v>10.289496637079033</c:v>
                </c:pt>
                <c:pt idx="1467">
                  <c:v>10.350693867901178</c:v>
                </c:pt>
                <c:pt idx="1468">
                  <c:v>10.410057591015272</c:v>
                </c:pt>
                <c:pt idx="1469">
                  <c:v>10.468391921576552</c:v>
                </c:pt>
                <c:pt idx="1470">
                  <c:v>10.526813860014666</c:v>
                </c:pt>
                <c:pt idx="1471">
                  <c:v>10.586402860526338</c:v>
                </c:pt>
                <c:pt idx="1472">
                  <c:v>10.647866043831733</c:v>
                </c:pt>
                <c:pt idx="1473">
                  <c:v>10.711322306335129</c:v>
                </c:pt>
                <c:pt idx="1474">
                  <c:v>10.776258516186491</c:v>
                </c:pt>
                <c:pt idx="1475">
                  <c:v>10.841695342476912</c:v>
                </c:pt>
                <c:pt idx="1476">
                  <c:v>10.906503269365766</c:v>
                </c:pt>
                <c:pt idx="1477">
                  <c:v>10.969765542999028</c:v>
                </c:pt>
                <c:pt idx="1478">
                  <c:v>11.031069154814471</c:v>
                </c:pt>
                <c:pt idx="1479">
                  <c:v>11.090629995651446</c:v>
                </c:pt>
                <c:pt idx="1480">
                  <c:v>11.14921150557951</c:v>
                </c:pt>
                <c:pt idx="1481">
                  <c:v>11.207886881089898</c:v>
                </c:pt>
                <c:pt idx="1482">
                  <c:v>11.267685514735424</c:v>
                </c:pt>
                <c:pt idx="1483">
                  <c:v>11.329289496414304</c:v>
                </c:pt>
                <c:pt idx="1484">
                  <c:v>11.392802078267096</c:v>
                </c:pt>
                <c:pt idx="1485">
                  <c:v>11.457747674676689</c:v>
                </c:pt>
                <c:pt idx="1486">
                  <c:v>11.523190758672598</c:v>
                </c:pt>
                <c:pt idx="1487">
                  <c:v>11.588045618352615</c:v>
                </c:pt>
                <c:pt idx="1488">
                  <c:v>11.651429917242897</c:v>
                </c:pt>
                <c:pt idx="1489">
                  <c:v>11.712921260222988</c:v>
                </c:pt>
                <c:pt idx="1490">
                  <c:v>11.772707378457536</c:v>
                </c:pt>
                <c:pt idx="1491">
                  <c:v>11.83150790807769</c:v>
                </c:pt>
                <c:pt idx="1492">
                  <c:v>11.890349112783518</c:v>
                </c:pt>
                <c:pt idx="1493">
                  <c:v>11.950225967747645</c:v>
                </c:pt>
                <c:pt idx="1494">
                  <c:v>12.011798660899085</c:v>
                </c:pt>
                <c:pt idx="1495">
                  <c:v>12.075176702083878</c:v>
                </c:pt>
                <c:pt idx="1496">
                  <c:v>12.139903278801384</c:v>
                </c:pt>
                <c:pt idx="1497">
                  <c:v>12.205096054577766</c:v>
                </c:pt>
                <c:pt idx="1498">
                  <c:v>12.269725636860205</c:v>
                </c:pt>
                <c:pt idx="1499">
                  <c:v>12.332944106555047</c:v>
                </c:pt>
                <c:pt idx="1500">
                  <c:v>12.394354099363792</c:v>
                </c:pt>
                <c:pt idx="1501">
                  <c:v>12.454118315629133</c:v>
                </c:pt>
                <c:pt idx="1502">
                  <c:v>12.51292197410203</c:v>
                </c:pt>
                <c:pt idx="1503">
                  <c:v>12.571753792249623</c:v>
                </c:pt>
                <c:pt idx="1504">
                  <c:v>12.631577456717103</c:v>
                </c:pt>
                <c:pt idx="1505">
                  <c:v>12.693037511169754</c:v>
                </c:pt>
                <c:pt idx="1506">
                  <c:v>12.756255980864598</c:v>
                </c:pt>
                <c:pt idx="1507">
                  <c:v>12.820810470681177</c:v>
                </c:pt>
                <c:pt idx="1508">
                  <c:v>12.885849932673096</c:v>
                </c:pt>
                <c:pt idx="1509">
                  <c:v>12.950398164784188</c:v>
                </c:pt>
                <c:pt idx="1510">
                  <c:v>13.013635407595498</c:v>
                </c:pt>
                <c:pt idx="1511">
                  <c:v>13.075167425661263</c:v>
                </c:pt>
                <c:pt idx="1512">
                  <c:v>13.135147532765945</c:v>
                </c:pt>
                <c:pt idx="1513">
                  <c:v>13.194214014869349</c:v>
                </c:pt>
                <c:pt idx="1514">
                  <c:v>13.253299270089217</c:v>
                </c:pt>
                <c:pt idx="1515">
                  <c:v>13.313326309985062</c:v>
                </c:pt>
                <c:pt idx="1516">
                  <c:v>13.374914647400223</c:v>
                </c:pt>
                <c:pt idx="1517">
                  <c:v>13.438189436444461</c:v>
                </c:pt>
                <c:pt idx="1518">
                  <c:v>13.502747055113785</c:v>
                </c:pt>
                <c:pt idx="1519">
                  <c:v>13.567780259400216</c:v>
                </c:pt>
                <c:pt idx="1520">
                  <c:v>13.632334749216795</c:v>
                </c:pt>
                <c:pt idx="1521">
                  <c:v>13.695622053672009</c:v>
                </c:pt>
                <c:pt idx="1522">
                  <c:v>13.757254195025586</c:v>
                </c:pt>
                <c:pt idx="1523">
                  <c:v>13.817362585092781</c:v>
                </c:pt>
                <c:pt idx="1524">
                  <c:v>13.876557350158691</c:v>
                </c:pt>
                <c:pt idx="1525">
                  <c:v>13.93572082669716</c:v>
                </c:pt>
                <c:pt idx="1526">
                  <c:v>13.995741608887521</c:v>
                </c:pt>
                <c:pt idx="1527">
                  <c:v>14.057223565309378</c:v>
                </c:pt>
                <c:pt idx="1528">
                  <c:v>14.120301236630738</c:v>
                </c:pt>
                <c:pt idx="1529">
                  <c:v>14.184602289375045</c:v>
                </c:pt>
                <c:pt idx="1530">
                  <c:v>14.249363283472736</c:v>
                </c:pt>
                <c:pt idx="1531">
                  <c:v>14.313679980480764</c:v>
                </c:pt>
                <c:pt idx="1532">
                  <c:v>14.376795198035051</c:v>
                </c:pt>
                <c:pt idx="1533">
                  <c:v>14.438330344953561</c:v>
                </c:pt>
                <c:pt idx="1534">
                  <c:v>14.498407446493314</c:v>
                </c:pt>
                <c:pt idx="1535">
                  <c:v>14.557611598117457</c:v>
                </c:pt>
                <c:pt idx="1536">
                  <c:v>14.616793847772392</c:v>
                </c:pt>
                <c:pt idx="1537">
                  <c:v>14.676802114551773</c:v>
                </c:pt>
                <c:pt idx="1538">
                  <c:v>14.73822775162424</c:v>
                </c:pt>
                <c:pt idx="1539">
                  <c:v>14.801214686216017</c:v>
                </c:pt>
                <c:pt idx="1540">
                  <c:v>14.865406229114281</c:v>
                </c:pt>
                <c:pt idx="1541">
                  <c:v>14.930079615335138</c:v>
                </c:pt>
                <c:pt idx="1542">
                  <c:v>14.994371281521214</c:v>
                </c:pt>
                <c:pt idx="1543">
                  <c:v>15.057539689572151</c:v>
                </c:pt>
                <c:pt idx="1544">
                  <c:v>15.119215634864146</c:v>
                </c:pt>
                <c:pt idx="1545">
                  <c:v>15.17949924068501</c:v>
                </c:pt>
                <c:pt idx="1546">
                  <c:v>15.238938056264963</c:v>
                </c:pt>
                <c:pt idx="1547">
                  <c:v>15.298336196759241</c:v>
                </c:pt>
                <c:pt idx="1548">
                  <c:v>15.358513421586803</c:v>
                </c:pt>
                <c:pt idx="1549">
                  <c:v>15.420026666536106</c:v>
                </c:pt>
                <c:pt idx="1550">
                  <c:v>15.483013601127883</c:v>
                </c:pt>
                <c:pt idx="1551">
                  <c:v>15.547148824676754</c:v>
                </c:pt>
                <c:pt idx="1552">
                  <c:v>15.611740860726265</c:v>
                </c:pt>
                <c:pt idx="1553">
                  <c:v>15.675957434446481</c:v>
                </c:pt>
                <c:pt idx="1554">
                  <c:v>15.739088296264487</c:v>
                </c:pt>
                <c:pt idx="1555">
                  <c:v>15.800764241556482</c:v>
                </c:pt>
                <c:pt idx="1556">
                  <c:v>15.861079135904788</c:v>
                </c:pt>
                <c:pt idx="1557">
                  <c:v>15.920549240012182</c:v>
                </c:pt>
                <c:pt idx="1558">
                  <c:v>15.979944251653716</c:v>
                </c:pt>
                <c:pt idx="1559">
                  <c:v>16.040055770573652</c:v>
                </c:pt>
                <c:pt idx="1560">
                  <c:v>16.101431346002212</c:v>
                </c:pt>
                <c:pt idx="1561">
                  <c:v>16.164214905165625</c:v>
                </c:pt>
                <c:pt idx="1562">
                  <c:v>16.228109207053198</c:v>
                </c:pt>
                <c:pt idx="1563">
                  <c:v>16.292457192588664</c:v>
                </c:pt>
                <c:pt idx="1564">
                  <c:v>16.356470390880514</c:v>
                </c:pt>
                <c:pt idx="1565">
                  <c:v>16.419466712030527</c:v>
                </c:pt>
                <c:pt idx="1566">
                  <c:v>16.481092595678614</c:v>
                </c:pt>
                <c:pt idx="1567">
                  <c:v>16.541429391996129</c:v>
                </c:pt>
                <c:pt idx="1568">
                  <c:v>16.600962073158403</c:v>
                </c:pt>
                <c:pt idx="1569">
                  <c:v>16.660429048413054</c:v>
                </c:pt>
                <c:pt idx="1570">
                  <c:v>16.720587500124154</c:v>
                </c:pt>
                <c:pt idx="1571">
                  <c:v>16.7819693332582</c:v>
                </c:pt>
                <c:pt idx="1572">
                  <c:v>16.844721603894172</c:v>
                </c:pt>
                <c:pt idx="1573">
                  <c:v>16.90855332872686</c:v>
                </c:pt>
                <c:pt idx="1574">
                  <c:v>16.972848123765679</c:v>
                </c:pt>
                <c:pt idx="1575">
                  <c:v>17.036842548941063</c:v>
                </c:pt>
                <c:pt idx="1576">
                  <c:v>17.099879545176748</c:v>
                </c:pt>
                <c:pt idx="1577">
                  <c:v>17.161602423259904</c:v>
                </c:pt>
                <c:pt idx="1578">
                  <c:v>17.222076889098158</c:v>
                </c:pt>
                <c:pt idx="1579">
                  <c:v>17.281759755192152</c:v>
                </c:pt>
                <c:pt idx="1580">
                  <c:v>17.341351884556566</c:v>
                </c:pt>
                <c:pt idx="1581">
                  <c:v>17.401576042175293</c:v>
                </c:pt>
                <c:pt idx="1582">
                  <c:v>17.462945359898363</c:v>
                </c:pt>
                <c:pt idx="1583">
                  <c:v>17.525606893804756</c:v>
                </c:pt>
                <c:pt idx="1584">
                  <c:v>17.589297820263958</c:v>
                </c:pt>
                <c:pt idx="1585">
                  <c:v>17.653426786107339</c:v>
                </c:pt>
                <c:pt idx="1586">
                  <c:v>17.717264768645517</c:v>
                </c:pt>
                <c:pt idx="1587">
                  <c:v>17.780179739624185</c:v>
                </c:pt>
                <c:pt idx="1588">
                  <c:v>17.841830654094224</c:v>
                </c:pt>
                <c:pt idx="1589">
                  <c:v>17.902270702552293</c:v>
                </c:pt>
                <c:pt idx="1590">
                  <c:v>17.961934795529825</c:v>
                </c:pt>
                <c:pt idx="1591">
                  <c:v>18.021501894072284</c:v>
                </c:pt>
                <c:pt idx="1592">
                  <c:v>18.081663474636127</c:v>
                </c:pt>
                <c:pt idx="1593">
                  <c:v>18.142926411365899</c:v>
                </c:pt>
                <c:pt idx="1594">
                  <c:v>18.205434631487829</c:v>
                </c:pt>
                <c:pt idx="1595">
                  <c:v>18.268950342193364</c:v>
                </c:pt>
                <c:pt idx="1596">
                  <c:v>18.332913478841306</c:v>
                </c:pt>
                <c:pt idx="1597">
                  <c:v>18.396629436122463</c:v>
                </c:pt>
                <c:pt idx="1598">
                  <c:v>18.459488087751733</c:v>
                </c:pt>
                <c:pt idx="1599">
                  <c:v>18.521154646485495</c:v>
                </c:pt>
                <c:pt idx="1600">
                  <c:v>18.581676045114911</c:v>
                </c:pt>
                <c:pt idx="1601">
                  <c:v>18.64145277679123</c:v>
                </c:pt>
                <c:pt idx="1602">
                  <c:v>18.701129385179733</c:v>
                </c:pt>
                <c:pt idx="1603">
                  <c:v>18.761369187062179</c:v>
                </c:pt>
                <c:pt idx="1604">
                  <c:v>18.82265402576116</c:v>
                </c:pt>
                <c:pt idx="1605">
                  <c:v>18.885137215061135</c:v>
                </c:pt>
                <c:pt idx="1606">
                  <c:v>18.948593477564533</c:v>
                </c:pt>
                <c:pt idx="1607">
                  <c:v>19.012481521746619</c:v>
                </c:pt>
                <c:pt idx="1608">
                  <c:v>19.076138030825636</c:v>
                </c:pt>
                <c:pt idx="1609">
                  <c:v>19.13896852278021</c:v>
                </c:pt>
                <c:pt idx="1610">
                  <c:v>19.200650725777692</c:v>
                </c:pt>
                <c:pt idx="1611">
                  <c:v>19.261212799492782</c:v>
                </c:pt>
                <c:pt idx="1612">
                  <c:v>19.321042721665751</c:v>
                </c:pt>
                <c:pt idx="1613">
                  <c:v>19.380744360876207</c:v>
                </c:pt>
                <c:pt idx="1614">
                  <c:v>19.440959131936701</c:v>
                </c:pt>
                <c:pt idx="1615">
                  <c:v>19.502159491611589</c:v>
                </c:pt>
                <c:pt idx="1616">
                  <c:v>19.564498753685339</c:v>
                </c:pt>
                <c:pt idx="1617">
                  <c:v>19.627764156171342</c:v>
                </c:pt>
                <c:pt idx="1618">
                  <c:v>19.69145821148329</c:v>
                </c:pt>
                <c:pt idx="1619">
                  <c:v>19.754942633661386</c:v>
                </c:pt>
                <c:pt idx="1620">
                  <c:v>19.817651100358937</c:v>
                </c:pt>
                <c:pt idx="1621">
                  <c:v>19.879261339743305</c:v>
                </c:pt>
                <c:pt idx="1622">
                  <c:v>19.939807769194676</c:v>
                </c:pt>
                <c:pt idx="1623">
                  <c:v>19.999647077925875</c:v>
                </c:pt>
                <c:pt idx="1624">
                  <c:v>20.059364361400053</c:v>
                </c:pt>
                <c:pt idx="1625">
                  <c:v>20.119576003607801</c:v>
                </c:pt>
                <c:pt idx="1626">
                  <c:v>20.180732559344275</c:v>
                </c:pt>
                <c:pt idx="1627">
                  <c:v>20.242993600099418</c:v>
                </c:pt>
                <c:pt idx="1628">
                  <c:v>20.306158879297612</c:v>
                </c:pt>
                <c:pt idx="1629">
                  <c:v>20.369759069027236</c:v>
                </c:pt>
                <c:pt idx="1630">
                  <c:v>20.433174656444958</c:v>
                </c:pt>
                <c:pt idx="1631">
                  <c:v>20.495861221173303</c:v>
                </c:pt>
                <c:pt idx="1632">
                  <c:v>20.5575090067906</c:v>
                </c:pt>
                <c:pt idx="1633">
                  <c:v>20.618127399855084</c:v>
                </c:pt>
                <c:pt idx="1634">
                  <c:v>20.678057445315865</c:v>
                </c:pt>
                <c:pt idx="1635">
                  <c:v>20.737852950108646</c:v>
                </c:pt>
                <c:pt idx="1636">
                  <c:v>20.798102138549325</c:v>
                </c:pt>
                <c:pt idx="1637">
                  <c:v>20.859243050022073</c:v>
                </c:pt>
                <c:pt idx="1638">
                  <c:v>20.921432127164103</c:v>
                </c:pt>
                <c:pt idx="1639">
                  <c:v>20.98448476766351</c:v>
                </c:pt>
                <c:pt idx="1640">
                  <c:v>21.047947287872393</c:v>
                </c:pt>
                <c:pt idx="1641">
                  <c:v>21.111240850033095</c:v>
                </c:pt>
                <c:pt idx="1642">
                  <c:v>21.173833549179115</c:v>
                </c:pt>
                <c:pt idx="1643">
                  <c:v>21.235421886594278</c:v>
                </c:pt>
                <c:pt idx="1644">
                  <c:v>21.296015248836806</c:v>
                </c:pt>
                <c:pt idx="1645">
                  <c:v>21.355942165444841</c:v>
                </c:pt>
                <c:pt idx="1646">
                  <c:v>21.415725154826646</c:v>
                </c:pt>
                <c:pt idx="1647">
                  <c:v>21.475930539328907</c:v>
                </c:pt>
                <c:pt idx="1648">
                  <c:v>21.536986971777566</c:v>
                </c:pt>
                <c:pt idx="1649">
                  <c:v>21.599047765957089</c:v>
                </c:pt>
                <c:pt idx="1650">
                  <c:v>21.661950221524776</c:v>
                </c:pt>
                <c:pt idx="1651">
                  <c:v>21.725265685654687</c:v>
                </c:pt>
                <c:pt idx="1652">
                  <c:v>21.788440351411111</c:v>
                </c:pt>
                <c:pt idx="1653">
                  <c:v>21.850961086944018</c:v>
                </c:pt>
                <c:pt idx="1654">
                  <c:v>21.912533780095458</c:v>
                </c:pt>
                <c:pt idx="1655">
                  <c:v>21.973161559718175</c:v>
                </c:pt>
                <c:pt idx="1656">
                  <c:v>22.033138537970114</c:v>
                </c:pt>
                <c:pt idx="1657">
                  <c:v>22.09297471784857</c:v>
                </c:pt>
                <c:pt idx="1658">
                  <c:v>22.153208262025526</c:v>
                </c:pt>
                <c:pt idx="1659">
                  <c:v>22.214252179063209</c:v>
                </c:pt>
                <c:pt idx="1660">
                  <c:v>22.276262911598824</c:v>
                </c:pt>
                <c:pt idx="1661">
                  <c:v>22.339087145847909</c:v>
                </c:pt>
                <c:pt idx="1662">
                  <c:v>22.402308744395498</c:v>
                </c:pt>
                <c:pt idx="1663">
                  <c:v>22.465402059980576</c:v>
                </c:pt>
                <c:pt idx="1664">
                  <c:v>22.527875862722322</c:v>
                </c:pt>
                <c:pt idx="1665">
                  <c:v>22.589436040462783</c:v>
                </c:pt>
                <c:pt idx="1666">
                  <c:v>22.650079464349218</c:v>
                </c:pt>
                <c:pt idx="1667">
                  <c:v>22.710087731128603</c:v>
                </c:pt>
                <c:pt idx="1668">
                  <c:v>22.769936426418035</c:v>
                </c:pt>
                <c:pt idx="1669">
                  <c:v>22.830151197478525</c:v>
                </c:pt>
                <c:pt idx="1670">
                  <c:v>22.891132537461328</c:v>
                </c:pt>
                <c:pt idx="1671">
                  <c:v>22.953030631298155</c:v>
                </c:pt>
                <c:pt idx="1672">
                  <c:v>23.015707809468267</c:v>
                </c:pt>
                <c:pt idx="1673">
                  <c:v>23.07878235193688</c:v>
                </c:pt>
                <c:pt idx="1674">
                  <c:v>23.141741126853962</c:v>
                </c:pt>
                <c:pt idx="1675">
                  <c:v>23.204114806307896</c:v>
                </c:pt>
                <c:pt idx="1676">
                  <c:v>23.265621793551709</c:v>
                </c:pt>
                <c:pt idx="1677">
                  <c:v>23.326249573174422</c:v>
                </c:pt>
                <c:pt idx="1678">
                  <c:v>23.386267226512039</c:v>
                </c:pt>
                <c:pt idx="1679">
                  <c:v>23.446131566065191</c:v>
                </c:pt>
                <c:pt idx="1680">
                  <c:v>23.506336950567452</c:v>
                </c:pt>
                <c:pt idx="1681">
                  <c:v>23.56727761546458</c:v>
                </c:pt>
                <c:pt idx="1682">
                  <c:v>23.62910374568829</c:v>
                </c:pt>
                <c:pt idx="1683">
                  <c:v>23.691690187128824</c:v>
                </c:pt>
                <c:pt idx="1684">
                  <c:v>23.754664606309625</c:v>
                </c:pt>
                <c:pt idx="1685">
                  <c:v>23.817545159908104</c:v>
                </c:pt>
                <c:pt idx="1686">
                  <c:v>23.879878164276363</c:v>
                </c:pt>
                <c:pt idx="1687">
                  <c:v>23.941382022667433</c:v>
                </c:pt>
                <c:pt idx="1688">
                  <c:v>24.002041090817588</c:v>
                </c:pt>
                <c:pt idx="1689">
                  <c:v>24.06210254809362</c:v>
                </c:pt>
                <c:pt idx="1690">
                  <c:v>24.122004433879702</c:v>
                </c:pt>
                <c:pt idx="1691">
                  <c:v>24.182225462645683</c:v>
                </c:pt>
                <c:pt idx="1692">
                  <c:v>24.243131710162626</c:v>
                </c:pt>
                <c:pt idx="1693">
                  <c:v>24.304885876773223</c:v>
                </c:pt>
                <c:pt idx="1694">
                  <c:v>24.367362808367712</c:v>
                </c:pt>
                <c:pt idx="1695">
                  <c:v>24.430218331144239</c:v>
                </c:pt>
                <c:pt idx="1696">
                  <c:v>24.492989374896673</c:v>
                </c:pt>
                <c:pt idx="1697">
                  <c:v>24.555231642535354</c:v>
                </c:pt>
                <c:pt idx="1698">
                  <c:v>24.616685439282517</c:v>
                </c:pt>
                <c:pt idx="1699">
                  <c:v>24.677328863168952</c:v>
                </c:pt>
                <c:pt idx="1700">
                  <c:v>24.73739657815047</c:v>
                </c:pt>
                <c:pt idx="1701">
                  <c:v>24.797298463936553</c:v>
                </c:pt>
                <c:pt idx="1702">
                  <c:v>24.857494461880581</c:v>
                </c:pt>
                <c:pt idx="1703">
                  <c:v>24.918350647753616</c:v>
                </c:pt>
                <c:pt idx="1704">
                  <c:v>24.980017206487382</c:v>
                </c:pt>
                <c:pt idx="1705">
                  <c:v>25.042387757088569</c:v>
                </c:pt>
                <c:pt idx="1706">
                  <c:v>25.105133770019052</c:v>
                </c:pt>
                <c:pt idx="1707">
                  <c:v>25.167814077041907</c:v>
                </c:pt>
                <c:pt idx="1708">
                  <c:v>25.23000628303668</c:v>
                </c:pt>
                <c:pt idx="1709">
                  <c:v>25.291447564372866</c:v>
                </c:pt>
                <c:pt idx="1710">
                  <c:v>25.352106632523025</c:v>
                </c:pt>
                <c:pt idx="1711">
                  <c:v>25.412208764884728</c:v>
                </c:pt>
                <c:pt idx="1712">
                  <c:v>25.472145068050995</c:v>
                </c:pt>
                <c:pt idx="1713">
                  <c:v>25.532359839111489</c:v>
                </c:pt>
                <c:pt idx="1714">
                  <c:v>25.593197251868059</c:v>
                </c:pt>
                <c:pt idx="1715">
                  <c:v>25.654810620105174</c:v>
                </c:pt>
                <c:pt idx="1716">
                  <c:v>25.717099820535015</c:v>
                </c:pt>
                <c:pt idx="1717">
                  <c:v>25.779755096735915</c:v>
                </c:pt>
                <c:pt idx="1718">
                  <c:v>25.842354053587425</c:v>
                </c:pt>
                <c:pt idx="1719">
                  <c:v>25.90448681138006</c:v>
                </c:pt>
                <c:pt idx="1720">
                  <c:v>25.965899933041548</c:v>
                </c:pt>
                <c:pt idx="1721">
                  <c:v>26.02656213004445</c:v>
                </c:pt>
                <c:pt idx="1722">
                  <c:v>26.086679906669875</c:v>
                </c:pt>
                <c:pt idx="1723">
                  <c:v>26.146628725247119</c:v>
                </c:pt>
                <c:pt idx="1724">
                  <c:v>26.206827852043894</c:v>
                </c:pt>
                <c:pt idx="1725">
                  <c:v>26.267624589714792</c:v>
                </c:pt>
                <c:pt idx="1726">
                  <c:v>26.329159736633301</c:v>
                </c:pt>
                <c:pt idx="1727">
                  <c:v>26.39134881377533</c:v>
                </c:pt>
                <c:pt idx="1728">
                  <c:v>26.453894580130189</c:v>
                </c:pt>
                <c:pt idx="1729">
                  <c:v>26.516399671399373</c:v>
                </c:pt>
                <c:pt idx="1730">
                  <c:v>26.578469852137129</c:v>
                </c:pt>
                <c:pt idx="1731">
                  <c:v>26.639854814123918</c:v>
                </c:pt>
                <c:pt idx="1732">
                  <c:v>26.700526397685053</c:v>
                </c:pt>
                <c:pt idx="1733">
                  <c:v>26.76066920513243</c:v>
                </c:pt>
                <c:pt idx="1734">
                  <c:v>26.820646183384373</c:v>
                </c:pt>
                <c:pt idx="1735">
                  <c:v>26.88085782559212</c:v>
                </c:pt>
                <c:pt idx="1736">
                  <c:v>26.941635790146556</c:v>
                </c:pt>
                <c:pt idx="1737">
                  <c:v>27.003124004273904</c:v>
                </c:pt>
                <c:pt idx="1738">
                  <c:v>27.065244246655563</c:v>
                </c:pt>
                <c:pt idx="1739">
                  <c:v>27.127718049397306</c:v>
                </c:pt>
                <c:pt idx="1740">
                  <c:v>27.190157434758863</c:v>
                </c:pt>
                <c:pt idx="1741">
                  <c:v>27.252186940410944</c:v>
                </c:pt>
                <c:pt idx="1742">
                  <c:v>27.313565644692247</c:v>
                </c:pt>
                <c:pt idx="1743">
                  <c:v>27.374249743664357</c:v>
                </c:pt>
                <c:pt idx="1744">
                  <c:v>27.434426968491923</c:v>
                </c:pt>
                <c:pt idx="1745">
                  <c:v>27.494432106418561</c:v>
                </c:pt>
                <c:pt idx="1746">
                  <c:v>27.554650006331798</c:v>
                </c:pt>
                <c:pt idx="1747">
                  <c:v>27.615406068917022</c:v>
                </c:pt>
                <c:pt idx="1748">
                  <c:v>27.676837963694975</c:v>
                </c:pt>
                <c:pt idx="1749">
                  <c:v>27.738876855905286</c:v>
                </c:pt>
                <c:pt idx="1750">
                  <c:v>27.801259921917453</c:v>
                </c:pt>
                <c:pt idx="1751">
                  <c:v>27.863614828254921</c:v>
                </c:pt>
                <c:pt idx="1752">
                  <c:v>27.925588014557604</c:v>
                </c:pt>
                <c:pt idx="1753">
                  <c:v>27.986941688016955</c:v>
                </c:pt>
                <c:pt idx="1754">
                  <c:v>28.047635173547299</c:v>
                </c:pt>
                <c:pt idx="1755">
                  <c:v>28.10783430034407</c:v>
                </c:pt>
                <c:pt idx="1756">
                  <c:v>28.167864469092663</c:v>
                </c:pt>
                <c:pt idx="1757">
                  <c:v>28.228094884416876</c:v>
                </c:pt>
                <c:pt idx="1758">
                  <c:v>28.288832173885634</c:v>
                </c:pt>
                <c:pt idx="1759">
                  <c:v>28.350223393577917</c:v>
                </c:pt>
                <c:pt idx="1760">
                  <c:v>28.412205966438833</c:v>
                </c:pt>
                <c:pt idx="1761">
                  <c:v>28.474523326543373</c:v>
                </c:pt>
                <c:pt idx="1762">
                  <c:v>28.536828171236934</c:v>
                </c:pt>
                <c:pt idx="1763">
                  <c:v>28.598773197864922</c:v>
                </c:pt>
                <c:pt idx="1764">
                  <c:v>28.66012374247153</c:v>
                </c:pt>
                <c:pt idx="1765">
                  <c:v>28.720836001118336</c:v>
                </c:pt>
                <c:pt idx="1766">
                  <c:v>28.781075803000782</c:v>
                </c:pt>
                <c:pt idx="1767">
                  <c:v>28.841143517982303</c:v>
                </c:pt>
                <c:pt idx="1768">
                  <c:v>28.901395835275725</c:v>
                </c:pt>
                <c:pt idx="1769">
                  <c:v>28.96212999589174</c:v>
                </c:pt>
                <c:pt idx="1770">
                  <c:v>29.023483669351091</c:v>
                </c:pt>
                <c:pt idx="1771">
                  <c:v>29.085403665157127</c:v>
                </c:pt>
                <c:pt idx="1772">
                  <c:v>29.14765531935404</c:v>
                </c:pt>
                <c:pt idx="1773">
                  <c:v>29.209897586992717</c:v>
                </c:pt>
                <c:pt idx="1774">
                  <c:v>29.271801938535035</c:v>
                </c:pt>
                <c:pt idx="1775">
                  <c:v>29.33313683887792</c:v>
                </c:pt>
                <c:pt idx="1776">
                  <c:v>29.393864741788448</c:v>
                </c:pt>
                <c:pt idx="1777">
                  <c:v>29.454129574492846</c:v>
                </c:pt>
                <c:pt idx="1778">
                  <c:v>29.514225449149063</c:v>
                </c:pt>
                <c:pt idx="1779">
                  <c:v>29.574493410706207</c:v>
                </c:pt>
                <c:pt idx="1780">
                  <c:v>29.635218184763989</c:v>
                </c:pt>
                <c:pt idx="1781">
                  <c:v>29.696537440843155</c:v>
                </c:pt>
                <c:pt idx="1782">
                  <c:v>29.758404246152541</c:v>
                </c:pt>
                <c:pt idx="1783">
                  <c:v>29.82059332329457</c:v>
                </c:pt>
                <c:pt idx="1784">
                  <c:v>29.88278865814209</c:v>
                </c:pt>
                <c:pt idx="1785">
                  <c:v>29.944661721156965</c:v>
                </c:pt>
                <c:pt idx="1786">
                  <c:v>30.005999750352593</c:v>
                </c:pt>
                <c:pt idx="1787">
                  <c:v>30.066755812937817</c:v>
                </c:pt>
                <c:pt idx="1788">
                  <c:v>30.127064449580637</c:v>
                </c:pt>
                <c:pt idx="1789">
                  <c:v>30.187200999322524</c:v>
                </c:pt>
                <c:pt idx="1790">
                  <c:v>30.247497120554364</c:v>
                </c:pt>
                <c:pt idx="1791">
                  <c:v>30.308225023464892</c:v>
                </c:pt>
                <c:pt idx="1792">
                  <c:v>30.369525506427593</c:v>
                </c:pt>
                <c:pt idx="1793">
                  <c:v>30.431348507798564</c:v>
                </c:pt>
                <c:pt idx="1794">
                  <c:v>30.493487523296686</c:v>
                </c:pt>
                <c:pt idx="1795">
                  <c:v>30.555635925353041</c:v>
                </c:pt>
                <c:pt idx="1796">
                  <c:v>30.617483957545964</c:v>
                </c:pt>
                <c:pt idx="1797">
                  <c:v>30.678821986741593</c:v>
                </c:pt>
                <c:pt idx="1798">
                  <c:v>30.739596822443282</c:v>
                </c:pt>
                <c:pt idx="1799">
                  <c:v>30.79993674761354</c:v>
                </c:pt>
                <c:pt idx="1800">
                  <c:v>30.860110843588359</c:v>
                </c:pt>
                <c:pt idx="1801">
                  <c:v>30.920425737936664</c:v>
                </c:pt>
                <c:pt idx="1802">
                  <c:v>30.981153640847193</c:v>
                </c:pt>
                <c:pt idx="1803">
                  <c:v>31.042425964135198</c:v>
                </c:pt>
                <c:pt idx="1804">
                  <c:v>31.104202032715005</c:v>
                </c:pt>
                <c:pt idx="1805">
                  <c:v>31.166284728863733</c:v>
                </c:pt>
                <c:pt idx="1806">
                  <c:v>31.228383069276184</c:v>
                </c:pt>
                <c:pt idx="1807">
                  <c:v>31.290206070647152</c:v>
                </c:pt>
                <c:pt idx="1808">
                  <c:v>31.351544099842783</c:v>
                </c:pt>
                <c:pt idx="1809">
                  <c:v>31.412347095219168</c:v>
                </c:pt>
                <c:pt idx="1810">
                  <c:v>31.472727695475101</c:v>
                </c:pt>
                <c:pt idx="1811">
                  <c:v>31.532942466535594</c:v>
                </c:pt>
                <c:pt idx="1812">
                  <c:v>31.593288649411338</c:v>
                </c:pt>
                <c:pt idx="1813">
                  <c:v>31.6540259388801</c:v>
                </c:pt>
                <c:pt idx="1814">
                  <c:v>31.715285746757125</c:v>
                </c:pt>
                <c:pt idx="1815">
                  <c:v>31.77703052680949</c:v>
                </c:pt>
                <c:pt idx="1816">
                  <c:v>31.839078805578037</c:v>
                </c:pt>
                <c:pt idx="1817">
                  <c:v>31.901145857463046</c:v>
                </c:pt>
                <c:pt idx="1818">
                  <c:v>31.962950085717548</c:v>
                </c:pt>
                <c:pt idx="1819">
                  <c:v>32.024288114913176</c:v>
                </c:pt>
                <c:pt idx="1820">
                  <c:v>32.085109883406027</c:v>
                </c:pt>
                <c:pt idx="1821">
                  <c:v>32.14553115874763</c:v>
                </c:pt>
                <c:pt idx="1822">
                  <c:v>32.205783476041056</c:v>
                </c:pt>
                <c:pt idx="1823">
                  <c:v>32.266154689738755</c:v>
                </c:pt>
                <c:pt idx="1824">
                  <c:v>32.326891979207517</c:v>
                </c:pt>
                <c:pt idx="1825">
                  <c:v>32.388129885115333</c:v>
                </c:pt>
                <c:pt idx="1826">
                  <c:v>32.449833990082027</c:v>
                </c:pt>
                <c:pt idx="1827">
                  <c:v>32.511835336059406</c:v>
                </c:pt>
                <c:pt idx="1828">
                  <c:v>32.573861712858744</c:v>
                </c:pt>
                <c:pt idx="1829">
                  <c:v>32.635637781438547</c:v>
                </c:pt>
                <c:pt idx="1830">
                  <c:v>32.696975810634179</c:v>
                </c:pt>
                <c:pt idx="1831">
                  <c:v>32.757819481096242</c:v>
                </c:pt>
                <c:pt idx="1832">
                  <c:v>32.818272044965283</c:v>
                </c:pt>
                <c:pt idx="1833">
                  <c:v>32.878561908491641</c:v>
                </c:pt>
                <c:pt idx="1834">
                  <c:v>32.938958153011292</c:v>
                </c:pt>
                <c:pt idx="1835">
                  <c:v>32.999707957891026</c:v>
                </c:pt>
                <c:pt idx="1836">
                  <c:v>33.060930219535123</c:v>
                </c:pt>
                <c:pt idx="1837">
                  <c:v>33.122606164827118</c:v>
                </c:pt>
                <c:pt idx="1838">
                  <c:v>33.184566835718826</c:v>
                </c:pt>
                <c:pt idx="1839">
                  <c:v>33.246561923990726</c:v>
                </c:pt>
                <c:pt idx="1840">
                  <c:v>33.308325477159556</c:v>
                </c:pt>
                <c:pt idx="1841">
                  <c:v>33.369666635207928</c:v>
                </c:pt>
                <c:pt idx="1842">
                  <c:v>33.430535336491943</c:v>
                </c:pt>
                <c:pt idx="1843">
                  <c:v>33.491025446593916</c:v>
                </c:pt>
                <c:pt idx="1844">
                  <c:v>33.551349727500451</c:v>
                </c:pt>
                <c:pt idx="1845">
                  <c:v>33.611774131694801</c:v>
                </c:pt>
                <c:pt idx="1846">
                  <c:v>33.672527065427282</c:v>
                </c:pt>
                <c:pt idx="1847">
                  <c:v>33.733736811660407</c:v>
                </c:pt>
                <c:pt idx="1848">
                  <c:v>33.79537833957221</c:v>
                </c:pt>
                <c:pt idx="1849">
                  <c:v>33.857298335378246</c:v>
                </c:pt>
                <c:pt idx="1850">
                  <c:v>33.919252748564467</c:v>
                </c:pt>
                <c:pt idx="1851">
                  <c:v>33.980991270911346</c:v>
                </c:pt>
                <c:pt idx="1852">
                  <c:v>34.042329300106978</c:v>
                </c:pt>
                <c:pt idx="1853">
                  <c:v>34.103213645654712</c:v>
                </c:pt>
                <c:pt idx="1854">
                  <c:v>34.163731915431384</c:v>
                </c:pt>
                <c:pt idx="1855">
                  <c:v>34.224090613718104</c:v>
                </c:pt>
                <c:pt idx="1856">
                  <c:v>34.28453379102892</c:v>
                </c:pt>
                <c:pt idx="1857">
                  <c:v>34.345289853614148</c:v>
                </c:pt>
                <c:pt idx="1858">
                  <c:v>34.406483955583546</c:v>
                </c:pt>
                <c:pt idx="1859">
                  <c:v>34.468091066115171</c:v>
                </c:pt>
                <c:pt idx="1860">
                  <c:v>34.52996725798279</c:v>
                </c:pt>
                <c:pt idx="1861">
                  <c:v>34.591887253788826</c:v>
                </c:pt>
                <c:pt idx="1862">
                  <c:v>34.653613260724725</c:v>
                </c:pt>
                <c:pt idx="1863">
                  <c:v>34.714957547625843</c:v>
                </c:pt>
                <c:pt idx="1864">
                  <c:v>34.775863795142783</c:v>
                </c:pt>
                <c:pt idx="1865">
                  <c:v>34.8364133534469</c:v>
                </c:pt>
                <c:pt idx="1866">
                  <c:v>34.896800211408319</c:v>
                </c:pt>
                <c:pt idx="1867">
                  <c:v>34.957274677246573</c:v>
                </c:pt>
                <c:pt idx="1868">
                  <c:v>35.018036997537287</c:v>
                </c:pt>
                <c:pt idx="1869">
                  <c:v>35.079218584095713</c:v>
                </c:pt>
                <c:pt idx="1870">
                  <c:v>35.140800663805379</c:v>
                </c:pt>
                <c:pt idx="1871">
                  <c:v>35.202651824851046</c:v>
                </c:pt>
                <c:pt idx="1872">
                  <c:v>35.26453427442415</c:v>
                </c:pt>
                <c:pt idx="1873">
                  <c:v>35.326228992832611</c:v>
                </c:pt>
                <c:pt idx="1874">
                  <c:v>35.387567022028243</c:v>
                </c:pt>
                <c:pt idx="1875">
                  <c:v>35.448479527250676</c:v>
                </c:pt>
                <c:pt idx="1876">
                  <c:v>35.509054116376738</c:v>
                </c:pt>
                <c:pt idx="1877">
                  <c:v>35.569472262865602</c:v>
                </c:pt>
                <c:pt idx="1878">
                  <c:v>35.629959244114829</c:v>
                </c:pt>
                <c:pt idx="1879">
                  <c:v>35.690727822111029</c:v>
                </c:pt>
                <c:pt idx="1880">
                  <c:v>35.751884377847503</c:v>
                </c:pt>
                <c:pt idx="1881">
                  <c:v>35.813435169029731</c:v>
                </c:pt>
                <c:pt idx="1882">
                  <c:v>35.875242526136979</c:v>
                </c:pt>
                <c:pt idx="1883">
                  <c:v>35.937093687182646</c:v>
                </c:pt>
                <c:pt idx="1884">
                  <c:v>35.998769632474641</c:v>
                </c:pt>
                <c:pt idx="1885">
                  <c:v>36.060101403964786</c:v>
                </c:pt>
                <c:pt idx="1886">
                  <c:v>36.121032682303678</c:v>
                </c:pt>
                <c:pt idx="1887">
                  <c:v>36.181638559957186</c:v>
                </c:pt>
                <c:pt idx="1888">
                  <c:v>36.242081737268002</c:v>
                </c:pt>
                <c:pt idx="1889">
                  <c:v>36.302593749339181</c:v>
                </c:pt>
                <c:pt idx="1890">
                  <c:v>36.363368585040874</c:v>
                </c:pt>
                <c:pt idx="1891">
                  <c:v>36.424518883071855</c:v>
                </c:pt>
                <c:pt idx="1892">
                  <c:v>36.486038385726644</c:v>
                </c:pt>
                <c:pt idx="1893">
                  <c:v>36.547814454306454</c:v>
                </c:pt>
                <c:pt idx="1894">
                  <c:v>36.609634326824676</c:v>
                </c:pt>
                <c:pt idx="1895">
                  <c:v>36.671285241294719</c:v>
                </c:pt>
                <c:pt idx="1896">
                  <c:v>36.732610755079371</c:v>
                </c:pt>
                <c:pt idx="1897">
                  <c:v>36.793554548829242</c:v>
                </c:pt>
                <c:pt idx="1898">
                  <c:v>36.854179199599216</c:v>
                </c:pt>
                <c:pt idx="1899">
                  <c:v>36.914647407731984</c:v>
                </c:pt>
                <c:pt idx="1900">
                  <c:v>36.975171935214142</c:v>
                </c:pt>
                <c:pt idx="1901">
                  <c:v>37.035946770915835</c:v>
                </c:pt>
                <c:pt idx="1902">
                  <c:v>37.09707829583035</c:v>
                </c:pt>
                <c:pt idx="1903">
                  <c:v>37.158572767663188</c:v>
                </c:pt>
                <c:pt idx="1904">
                  <c:v>37.220305032304573</c:v>
                </c:pt>
                <c:pt idx="1905">
                  <c:v>37.28208735858987</c:v>
                </c:pt>
                <c:pt idx="1906">
                  <c:v>37.343719499943447</c:v>
                </c:pt>
                <c:pt idx="1907">
                  <c:v>37.405038756022613</c:v>
                </c:pt>
                <c:pt idx="1908">
                  <c:v>37.465995065183463</c:v>
                </c:pt>
                <c:pt idx="1909">
                  <c:v>37.526638489069896</c:v>
                </c:pt>
                <c:pt idx="1910">
                  <c:v>37.587131728024616</c:v>
                </c:pt>
                <c:pt idx="1911">
                  <c:v>37.647681286328734</c:v>
                </c:pt>
                <c:pt idx="1912">
                  <c:v>37.70845612203042</c:v>
                </c:pt>
                <c:pt idx="1913">
                  <c:v>37.769581389239448</c:v>
                </c:pt>
                <c:pt idx="1914">
                  <c:v>37.831038314839361</c:v>
                </c:pt>
                <c:pt idx="1915">
                  <c:v>37.892739290953308</c:v>
                </c:pt>
                <c:pt idx="1916">
                  <c:v>37.954496586416646</c:v>
                </c:pt>
                <c:pt idx="1917">
                  <c:v>38.016109954653757</c:v>
                </c:pt>
                <c:pt idx="1918">
                  <c:v>38.077429210732923</c:v>
                </c:pt>
                <c:pt idx="1919">
                  <c:v>38.13839177759926</c:v>
                </c:pt>
                <c:pt idx="1920">
                  <c:v>38.199060232307652</c:v>
                </c:pt>
                <c:pt idx="1921">
                  <c:v>38.259572244378838</c:v>
                </c:pt>
                <c:pt idx="1922">
                  <c:v>38.320134318093928</c:v>
                </c:pt>
                <c:pt idx="1923">
                  <c:v>38.380915411501107</c:v>
                </c:pt>
                <c:pt idx="1924">
                  <c:v>38.442028163299156</c:v>
                </c:pt>
                <c:pt idx="1925">
                  <c:v>38.503466315782596</c:v>
                </c:pt>
                <c:pt idx="1926">
                  <c:v>38.565136003369105</c:v>
                </c:pt>
                <c:pt idx="1927">
                  <c:v>38.626855752599518</c:v>
                </c:pt>
                <c:pt idx="1928">
                  <c:v>38.688444090014677</c:v>
                </c:pt>
                <c:pt idx="1929">
                  <c:v>38.749750830682871</c:v>
                </c:pt>
                <c:pt idx="1930">
                  <c:v>38.81072591296018</c:v>
                </c:pt>
                <c:pt idx="1931">
                  <c:v>38.871413140785037</c:v>
                </c:pt>
                <c:pt idx="1932">
                  <c:v>38.931950183678168</c:v>
                </c:pt>
                <c:pt idx="1933">
                  <c:v>38.992524772804238</c:v>
                </c:pt>
                <c:pt idx="1934">
                  <c:v>39.053312123916903</c:v>
                </c:pt>
                <c:pt idx="1935">
                  <c:v>39.114406102598494</c:v>
                </c:pt>
                <c:pt idx="1936">
                  <c:v>39.175825481965468</c:v>
                </c:pt>
                <c:pt idx="1937">
                  <c:v>39.237463881024532</c:v>
                </c:pt>
                <c:pt idx="1938">
                  <c:v>39.299158599432992</c:v>
                </c:pt>
                <c:pt idx="1939">
                  <c:v>39.360728163731686</c:v>
                </c:pt>
                <c:pt idx="1940">
                  <c:v>39.422028646694386</c:v>
                </c:pt>
                <c:pt idx="1941">
                  <c:v>39.483009986677189</c:v>
                </c:pt>
                <c:pt idx="1942">
                  <c:v>39.543715987618512</c:v>
                </c:pt>
                <c:pt idx="1943">
                  <c:v>39.604278061333602</c:v>
                </c:pt>
                <c:pt idx="1944">
                  <c:v>39.66487142357613</c:v>
                </c:pt>
                <c:pt idx="1945">
                  <c:v>39.725658774688796</c:v>
                </c:pt>
                <c:pt idx="1946">
                  <c:v>39.7867464956649</c:v>
                </c:pt>
                <c:pt idx="1947">
                  <c:v>39.848140844209922</c:v>
                </c:pt>
                <c:pt idx="1948">
                  <c:v>39.909747954741547</c:v>
                </c:pt>
                <c:pt idx="1949">
                  <c:v>39.971417642328049</c:v>
                </c:pt>
                <c:pt idx="1950">
                  <c:v>40.032962175804798</c:v>
                </c:pt>
                <c:pt idx="1951">
                  <c:v>40.094262658767498</c:v>
                </c:pt>
                <c:pt idx="1952">
                  <c:v>40.155250256455787</c:v>
                </c:pt>
                <c:pt idx="1953">
                  <c:v>40.215975030513569</c:v>
                </c:pt>
                <c:pt idx="1954">
                  <c:v>40.276555877345125</c:v>
                </c:pt>
                <c:pt idx="1955">
                  <c:v>40.337161754998633</c:v>
                </c:pt>
                <c:pt idx="1956">
                  <c:v>40.397955363816784</c:v>
                </c:pt>
                <c:pt idx="1957">
                  <c:v>40.459030569381909</c:v>
                </c:pt>
                <c:pt idx="1958">
                  <c:v>40.520406144810472</c:v>
                </c:pt>
                <c:pt idx="1959">
                  <c:v>40.581981966814652</c:v>
                </c:pt>
                <c:pt idx="1960">
                  <c:v>40.643626623579209</c:v>
                </c:pt>
                <c:pt idx="1961">
                  <c:v>40.705158641644971</c:v>
                </c:pt>
                <c:pt idx="1962">
                  <c:v>40.766452866902185</c:v>
                </c:pt>
                <c:pt idx="1963">
                  <c:v>40.82744672229596</c:v>
                </c:pt>
                <c:pt idx="1964">
                  <c:v>40.888190269470208</c:v>
                </c:pt>
                <c:pt idx="1965">
                  <c:v>40.948789889418229</c:v>
                </c:pt>
                <c:pt idx="1966">
                  <c:v>41.009414540188203</c:v>
                </c:pt>
                <c:pt idx="1967">
                  <c:v>41.070214406711841</c:v>
                </c:pt>
                <c:pt idx="1968">
                  <c:v>41.131277096865993</c:v>
                </c:pt>
                <c:pt idx="1969">
                  <c:v>41.192627641472598</c:v>
                </c:pt>
                <c:pt idx="1970">
                  <c:v>41.254178432654832</c:v>
                </c:pt>
                <c:pt idx="1971">
                  <c:v>41.31579805859743</c:v>
                </c:pt>
                <c:pt idx="1972">
                  <c:v>41.377311303546733</c:v>
                </c:pt>
                <c:pt idx="1973">
                  <c:v>41.438599271098454</c:v>
                </c:pt>
                <c:pt idx="1974">
                  <c:v>41.499605641903209</c:v>
                </c:pt>
                <c:pt idx="1975">
                  <c:v>41.560361704488436</c:v>
                </c:pt>
                <c:pt idx="1976">
                  <c:v>41.62098635525841</c:v>
                </c:pt>
                <c:pt idx="1977">
                  <c:v>41.681623521439356</c:v>
                </c:pt>
                <c:pt idx="1978">
                  <c:v>41.742429645668487</c:v>
                </c:pt>
                <c:pt idx="1979">
                  <c:v>41.803492335822632</c:v>
                </c:pt>
                <c:pt idx="1980">
                  <c:v>41.864830365018264</c:v>
                </c:pt>
                <c:pt idx="1981">
                  <c:v>41.92635612537854</c:v>
                </c:pt>
                <c:pt idx="1982">
                  <c:v>41.987944462793699</c:v>
                </c:pt>
                <c:pt idx="1983">
                  <c:v>42.049445192332023</c:v>
                </c:pt>
                <c:pt idx="1984">
                  <c:v>42.110726902178264</c:v>
                </c:pt>
                <c:pt idx="1985">
                  <c:v>42.171745788393991</c:v>
                </c:pt>
                <c:pt idx="1986">
                  <c:v>42.232514366390191</c:v>
                </c:pt>
                <c:pt idx="1987">
                  <c:v>42.293157790276631</c:v>
                </c:pt>
                <c:pt idx="1988">
                  <c:v>42.353807471868556</c:v>
                </c:pt>
                <c:pt idx="1989">
                  <c:v>42.414619853803174</c:v>
                </c:pt>
                <c:pt idx="1990">
                  <c:v>42.475676286251833</c:v>
                </c:pt>
                <c:pt idx="1991">
                  <c:v>42.536989284625513</c:v>
                </c:pt>
                <c:pt idx="1992">
                  <c:v>42.598496271869323</c:v>
                </c:pt>
                <c:pt idx="1993">
                  <c:v>42.660065836168016</c:v>
                </c:pt>
                <c:pt idx="1994">
                  <c:v>42.721547792589881</c:v>
                </c:pt>
                <c:pt idx="1995">
                  <c:v>42.782823244730629</c:v>
                </c:pt>
                <c:pt idx="1996">
                  <c:v>42.843842130946356</c:v>
                </c:pt>
                <c:pt idx="1997">
                  <c:v>42.904635739764515</c:v>
                </c:pt>
                <c:pt idx="1998">
                  <c:v>42.965291679061927</c:v>
                </c:pt>
                <c:pt idx="1999">
                  <c:v>43.025966391475805</c:v>
                </c:pt>
                <c:pt idx="2000">
                  <c:v>43.086778773410423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'Stroke-Stress'!$G$3</c:f>
              <c:strCache>
                <c:ptCount val="1"/>
                <c:pt idx="0">
                  <c:v>Vessel Heave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'Stroke-Stress'!$A$4:$A$2004</c:f>
              <c:numCache>
                <c:formatCode>General</c:formatCode>
                <c:ptCount val="2001"/>
                <c:pt idx="0">
                  <c:v>0</c:v>
                </c:pt>
                <c:pt idx="1">
                  <c:v>9.9999999999999645E-2</c:v>
                </c:pt>
                <c:pt idx="2">
                  <c:v>0.20000000000000107</c:v>
                </c:pt>
                <c:pt idx="3">
                  <c:v>0.30000000000000071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0.59999999999999964</c:v>
                </c:pt>
                <c:pt idx="7">
                  <c:v>0.70000000000000107</c:v>
                </c:pt>
                <c:pt idx="8">
                  <c:v>0.80000000000000071</c:v>
                </c:pt>
                <c:pt idx="9">
                  <c:v>0.90000000000000036</c:v>
                </c:pt>
                <c:pt idx="10">
                  <c:v>1</c:v>
                </c:pt>
                <c:pt idx="11">
                  <c:v>1.0999999999999996</c:v>
                </c:pt>
                <c:pt idx="12">
                  <c:v>1.2000000000000011</c:v>
                </c:pt>
                <c:pt idx="13">
                  <c:v>1.3000000000000007</c:v>
                </c:pt>
                <c:pt idx="14">
                  <c:v>1.4000000000000004</c:v>
                </c:pt>
                <c:pt idx="15">
                  <c:v>1.5</c:v>
                </c:pt>
                <c:pt idx="16">
                  <c:v>1.6000000000000014</c:v>
                </c:pt>
                <c:pt idx="17">
                  <c:v>1.7000000000000011</c:v>
                </c:pt>
                <c:pt idx="18">
                  <c:v>1.8000000000000007</c:v>
                </c:pt>
                <c:pt idx="19">
                  <c:v>1.9000000000000004</c:v>
                </c:pt>
                <c:pt idx="20">
                  <c:v>2</c:v>
                </c:pt>
                <c:pt idx="21">
                  <c:v>2.1000000000000014</c:v>
                </c:pt>
                <c:pt idx="22">
                  <c:v>2.2000000000000011</c:v>
                </c:pt>
                <c:pt idx="23">
                  <c:v>2.3000000000000007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2.6000000000000014</c:v>
                </c:pt>
                <c:pt idx="27">
                  <c:v>2.7000000000000011</c:v>
                </c:pt>
                <c:pt idx="28">
                  <c:v>2.8000000000000007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3.1000000000000014</c:v>
                </c:pt>
                <c:pt idx="32">
                  <c:v>3.2000000000000011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3.6000000000000014</c:v>
                </c:pt>
                <c:pt idx="37">
                  <c:v>3.7000000000000011</c:v>
                </c:pt>
                <c:pt idx="38">
                  <c:v>3.8000000000000007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4.7000000000000011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5.2000000000000011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5.7000000000000011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6.2000000000000011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6.7000000000000011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7.2000000000000011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7.7000000000000011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8.1000000000000014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8.4000000000000021</c:v>
                </c:pt>
                <c:pt idx="85">
                  <c:v>8.5</c:v>
                </c:pt>
                <c:pt idx="86">
                  <c:v>8.6000000000000014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8.9000000000000021</c:v>
                </c:pt>
                <c:pt idx="90">
                  <c:v>9</c:v>
                </c:pt>
                <c:pt idx="91">
                  <c:v>9.1000000000000014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9.4000000000000021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9.9000000000000021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10.400000000000002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</c:v>
                </c:pt>
                <c:pt idx="108">
                  <c:v>10.8</c:v>
                </c:pt>
                <c:pt idx="109">
                  <c:v>10.900000000000002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11.200000000000003</c:v>
                </c:pt>
                <c:pt idx="113">
                  <c:v>11.3</c:v>
                </c:pt>
                <c:pt idx="114">
                  <c:v>11.400000000000002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11.700000000000003</c:v>
                </c:pt>
                <c:pt idx="118">
                  <c:v>11.8</c:v>
                </c:pt>
                <c:pt idx="119">
                  <c:v>11.900000000000002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12.200000000000003</c:v>
                </c:pt>
                <c:pt idx="123">
                  <c:v>12.3</c:v>
                </c:pt>
                <c:pt idx="124">
                  <c:v>12.400000000000002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12.700000000000003</c:v>
                </c:pt>
                <c:pt idx="128">
                  <c:v>12.8</c:v>
                </c:pt>
                <c:pt idx="129">
                  <c:v>12.900000000000002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13.200000000000003</c:v>
                </c:pt>
                <c:pt idx="133">
                  <c:v>13.3</c:v>
                </c:pt>
                <c:pt idx="134">
                  <c:v>13.400000000000002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13.700000000000003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14.200000000000003</c:v>
                </c:pt>
                <c:pt idx="143">
                  <c:v>14.3</c:v>
                </c:pt>
                <c:pt idx="144">
                  <c:v>14.400000000000002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14.700000000000003</c:v>
                </c:pt>
                <c:pt idx="148">
                  <c:v>14.8</c:v>
                </c:pt>
                <c:pt idx="149">
                  <c:v>14.900000000000002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15.200000000000003</c:v>
                </c:pt>
                <c:pt idx="153">
                  <c:v>15.3</c:v>
                </c:pt>
                <c:pt idx="154">
                  <c:v>15.400000000000002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15.700000000000003</c:v>
                </c:pt>
                <c:pt idx="158">
                  <c:v>15.8</c:v>
                </c:pt>
                <c:pt idx="159">
                  <c:v>15.900000000000002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16.200000000000003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16.700000000000003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17.200000000000003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17.700000000000003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18.200000000000003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18.700000000000003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24.300000000000004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24.800000000000004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25.300000000000004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25.800000000000004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26.300000000000004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26.800000000000004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27.300000000000004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28.300000000000004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28.800000000000004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29.300000000000004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29.800000000000004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30.300000000000004</c:v>
                </c:pt>
                <c:pt idx="304">
                  <c:v>30.400000000000006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30.800000000000004</c:v>
                </c:pt>
                <c:pt idx="309">
                  <c:v>30.900000000000006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31.300000000000004</c:v>
                </c:pt>
                <c:pt idx="314">
                  <c:v>31.400000000000006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31.800000000000004</c:v>
                </c:pt>
                <c:pt idx="319">
                  <c:v>31.900000000000006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32.400000000000006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32.900000000000006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56.600000000000009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57.100000000000009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57.600000000000009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58.100000000000009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58.600000000000009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59.100000000000009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59.600000000000009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60.100000000000009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60.600000000000009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61.100000000000009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61.600000000000009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62.100000000000009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62.600000000000009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63.100000000000009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63.600000000000009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68.800000000000011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69.300000000000011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69.800000000000011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70.300000000000011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70.800000000000011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71.300000000000011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71.800000000000011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72.300000000000011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72.800000000000011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73.300000000000011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73.800000000000011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74.300000000000011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74.800000000000011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75.300000000000011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75.800000000000011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76.300000000000011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120.20000000000002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120.70000000000002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121.20000000000002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121.70000000000002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122.20000000000002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122.70000000000002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123.20000000000002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123.70000000000002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124.20000000000002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124.70000000000002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125.20000000000002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125.70000000000002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126.20000000000002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126.70000000000002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127.20000000000002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127.70000000000002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145.60000000000002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146.10000000000002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146.60000000000002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147.10000000000002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147.60000000000002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148.10000000000002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148.60000000000002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149.10000000000002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149.60000000000002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150.10000000000002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150.60000000000002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151.10000000000002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151.60000000000002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152.10000000000002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152.60000000000002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153.10000000000002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</c:numCache>
            </c:numRef>
          </c:xVal>
          <c:yVal>
            <c:numRef>
              <c:f>'Stroke-Stress'!$G$4:$G$2004</c:f>
              <c:numCache>
                <c:formatCode>0.00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4.6870214106842598E-2</c:v>
                </c:pt>
                <c:pt idx="1002">
                  <c:v>0.11248851385642224</c:v>
                </c:pt>
                <c:pt idx="1003">
                  <c:v>0.17810055590051366</c:v>
                </c:pt>
                <c:pt idx="1004">
                  <c:v>0.2437188556500933</c:v>
                </c:pt>
                <c:pt idx="1005">
                  <c:v>0.30933715539967294</c:v>
                </c:pt>
                <c:pt idx="1006">
                  <c:v>0.37495545514925255</c:v>
                </c:pt>
                <c:pt idx="1007">
                  <c:v>0.44056749719334398</c:v>
                </c:pt>
                <c:pt idx="1008">
                  <c:v>0.50618579694292365</c:v>
                </c:pt>
                <c:pt idx="1009">
                  <c:v>0.57180409669250321</c:v>
                </c:pt>
                <c:pt idx="1010">
                  <c:v>0.63742239644208287</c:v>
                </c:pt>
                <c:pt idx="1011">
                  <c:v>0.70303443848617431</c:v>
                </c:pt>
                <c:pt idx="1012">
                  <c:v>0.76865273823575397</c:v>
                </c:pt>
                <c:pt idx="1013">
                  <c:v>0.83427103798533353</c:v>
                </c:pt>
                <c:pt idx="1014">
                  <c:v>0.8998893377349132</c:v>
                </c:pt>
                <c:pt idx="1015">
                  <c:v>0.96550137977900463</c:v>
                </c:pt>
                <c:pt idx="1016">
                  <c:v>1.0311196795285842</c:v>
                </c:pt>
                <c:pt idx="1017">
                  <c:v>1.096737979278164</c:v>
                </c:pt>
                <c:pt idx="1018">
                  <c:v>1.1623562790277435</c:v>
                </c:pt>
                <c:pt idx="1019">
                  <c:v>1.2279745787773231</c:v>
                </c:pt>
                <c:pt idx="1020">
                  <c:v>1.2935866208214146</c:v>
                </c:pt>
                <c:pt idx="1021">
                  <c:v>1.3592049205709942</c:v>
                </c:pt>
                <c:pt idx="1022">
                  <c:v>1.424823220320574</c:v>
                </c:pt>
                <c:pt idx="1023">
                  <c:v>1.4904415200701535</c:v>
                </c:pt>
                <c:pt idx="1024">
                  <c:v>1.5560535621142448</c:v>
                </c:pt>
                <c:pt idx="1025">
                  <c:v>1.6216718618638246</c:v>
                </c:pt>
                <c:pt idx="1026">
                  <c:v>1.6872901616134042</c:v>
                </c:pt>
                <c:pt idx="1027">
                  <c:v>1.7529084613629837</c:v>
                </c:pt>
                <c:pt idx="1028">
                  <c:v>1.8185205034070753</c:v>
                </c:pt>
                <c:pt idx="1029">
                  <c:v>1.8841388031566548</c:v>
                </c:pt>
                <c:pt idx="1030">
                  <c:v>1.9497571029062346</c:v>
                </c:pt>
                <c:pt idx="1031">
                  <c:v>2.0153754026558142</c:v>
                </c:pt>
                <c:pt idx="1032">
                  <c:v>2.0809874446999057</c:v>
                </c:pt>
                <c:pt idx="1033">
                  <c:v>2.1466057444494853</c:v>
                </c:pt>
                <c:pt idx="1034">
                  <c:v>2.2122240441990648</c:v>
                </c:pt>
                <c:pt idx="1035">
                  <c:v>2.2778423439486444</c:v>
                </c:pt>
                <c:pt idx="1036">
                  <c:v>2.3434543859927359</c:v>
                </c:pt>
                <c:pt idx="1037">
                  <c:v>2.4090726857423155</c:v>
                </c:pt>
                <c:pt idx="1038">
                  <c:v>2.474690985491895</c:v>
                </c:pt>
                <c:pt idx="1039">
                  <c:v>2.540309285241475</c:v>
                </c:pt>
                <c:pt idx="1040">
                  <c:v>2.6059213272855661</c:v>
                </c:pt>
                <c:pt idx="1041">
                  <c:v>2.6715396270351457</c:v>
                </c:pt>
                <c:pt idx="1042">
                  <c:v>2.7371579267847257</c:v>
                </c:pt>
                <c:pt idx="1043">
                  <c:v>2.8027762265343052</c:v>
                </c:pt>
                <c:pt idx="1044">
                  <c:v>2.8683945262838848</c:v>
                </c:pt>
                <c:pt idx="1045">
                  <c:v>2.9340065683279763</c:v>
                </c:pt>
                <c:pt idx="1046">
                  <c:v>2.9996248680775559</c:v>
                </c:pt>
                <c:pt idx="1047">
                  <c:v>3.0652431678271355</c:v>
                </c:pt>
                <c:pt idx="1048">
                  <c:v>3.130861467576715</c:v>
                </c:pt>
                <c:pt idx="1049">
                  <c:v>3.1964735096208066</c:v>
                </c:pt>
                <c:pt idx="1050">
                  <c:v>3.2620918093703861</c:v>
                </c:pt>
                <c:pt idx="1051">
                  <c:v>3.3277101091199657</c:v>
                </c:pt>
                <c:pt idx="1052">
                  <c:v>3.3933284088695452</c:v>
                </c:pt>
                <c:pt idx="1053">
                  <c:v>3.4589404509136368</c:v>
                </c:pt>
                <c:pt idx="1054">
                  <c:v>3.5245587506632163</c:v>
                </c:pt>
                <c:pt idx="1055">
                  <c:v>3.5901770504127963</c:v>
                </c:pt>
                <c:pt idx="1056">
                  <c:v>3.6557953501623759</c:v>
                </c:pt>
                <c:pt idx="1057">
                  <c:v>3.721407392206467</c:v>
                </c:pt>
                <c:pt idx="1058">
                  <c:v>3.787025691956047</c:v>
                </c:pt>
                <c:pt idx="1059">
                  <c:v>3.8526439917056265</c:v>
                </c:pt>
                <c:pt idx="1060">
                  <c:v>3.9182622914552061</c:v>
                </c:pt>
                <c:pt idx="1061">
                  <c:v>3.9838743334992976</c:v>
                </c:pt>
                <c:pt idx="1062">
                  <c:v>4.0494926332488772</c:v>
                </c:pt>
                <c:pt idx="1063">
                  <c:v>4.1151109329984568</c:v>
                </c:pt>
                <c:pt idx="1064">
                  <c:v>4.1807292327480363</c:v>
                </c:pt>
                <c:pt idx="1065">
                  <c:v>4.2463412747921279</c:v>
                </c:pt>
                <c:pt idx="1066">
                  <c:v>4.3119595745417074</c:v>
                </c:pt>
                <c:pt idx="1067">
                  <c:v>4.377577874291287</c:v>
                </c:pt>
                <c:pt idx="1068">
                  <c:v>4.4431961740408665</c:v>
                </c:pt>
                <c:pt idx="1069">
                  <c:v>4.5088144737904461</c:v>
                </c:pt>
                <c:pt idx="1070">
                  <c:v>4.5744265158345376</c:v>
                </c:pt>
                <c:pt idx="1071">
                  <c:v>4.6400448155841172</c:v>
                </c:pt>
                <c:pt idx="1072">
                  <c:v>4.7056631153336967</c:v>
                </c:pt>
                <c:pt idx="1073">
                  <c:v>4.7712814150832763</c:v>
                </c:pt>
                <c:pt idx="1074">
                  <c:v>4.8368934571273678</c:v>
                </c:pt>
                <c:pt idx="1075">
                  <c:v>4.9025117568769474</c:v>
                </c:pt>
                <c:pt idx="1076">
                  <c:v>4.968130056626527</c:v>
                </c:pt>
                <c:pt idx="1077">
                  <c:v>5.0337483563761074</c:v>
                </c:pt>
                <c:pt idx="1078">
                  <c:v>5.0993603984201981</c:v>
                </c:pt>
                <c:pt idx="1079">
                  <c:v>5.1649786981697785</c:v>
                </c:pt>
                <c:pt idx="1080">
                  <c:v>5.2305969979193581</c:v>
                </c:pt>
                <c:pt idx="1081">
                  <c:v>5.2962152976689376</c:v>
                </c:pt>
                <c:pt idx="1082">
                  <c:v>5.3618273397130292</c:v>
                </c:pt>
                <c:pt idx="1083">
                  <c:v>5.4274456394626087</c:v>
                </c:pt>
                <c:pt idx="1084">
                  <c:v>5.4930639392121883</c:v>
                </c:pt>
                <c:pt idx="1085">
                  <c:v>5.5586822389617678</c:v>
                </c:pt>
                <c:pt idx="1086">
                  <c:v>5.6242942810058594</c:v>
                </c:pt>
                <c:pt idx="1087">
                  <c:v>5.6899125807554389</c:v>
                </c:pt>
                <c:pt idx="1088">
                  <c:v>5.7555308805050185</c:v>
                </c:pt>
                <c:pt idx="1089">
                  <c:v>5.821149180254598</c:v>
                </c:pt>
                <c:pt idx="1090">
                  <c:v>5.8867612222986896</c:v>
                </c:pt>
                <c:pt idx="1091">
                  <c:v>5.9523795220482691</c:v>
                </c:pt>
                <c:pt idx="1092">
                  <c:v>6.0179978217978487</c:v>
                </c:pt>
                <c:pt idx="1093">
                  <c:v>6.0836161215474283</c:v>
                </c:pt>
                <c:pt idx="1094">
                  <c:v>6.1492344212970078</c:v>
                </c:pt>
                <c:pt idx="1095">
                  <c:v>6.2148464633410994</c:v>
                </c:pt>
                <c:pt idx="1096">
                  <c:v>6.2804647630906789</c:v>
                </c:pt>
                <c:pt idx="1097">
                  <c:v>6.3460830628402585</c:v>
                </c:pt>
                <c:pt idx="1098">
                  <c:v>6.411701362589838</c:v>
                </c:pt>
                <c:pt idx="1099">
                  <c:v>6.4773134046339296</c:v>
                </c:pt>
                <c:pt idx="1100">
                  <c:v>6.5429317043835091</c:v>
                </c:pt>
                <c:pt idx="1101">
                  <c:v>6.6085500041330887</c:v>
                </c:pt>
                <c:pt idx="1102">
                  <c:v>6.6741683038826682</c:v>
                </c:pt>
                <c:pt idx="1103">
                  <c:v>6.7397803459267598</c:v>
                </c:pt>
                <c:pt idx="1104">
                  <c:v>6.8053986456763393</c:v>
                </c:pt>
                <c:pt idx="1105">
                  <c:v>6.8710169454259189</c:v>
                </c:pt>
                <c:pt idx="1106">
                  <c:v>6.9366352451754993</c:v>
                </c:pt>
                <c:pt idx="1107">
                  <c:v>7.00224728721959</c:v>
                </c:pt>
                <c:pt idx="1108">
                  <c:v>7.0678655869691704</c:v>
                </c:pt>
                <c:pt idx="1109">
                  <c:v>7.13348388671875</c:v>
                </c:pt>
                <c:pt idx="1110">
                  <c:v>7.1991021864683296</c:v>
                </c:pt>
                <c:pt idx="1111">
                  <c:v>7.2647142285124211</c:v>
                </c:pt>
                <c:pt idx="1112">
                  <c:v>7.3303325282620007</c:v>
                </c:pt>
                <c:pt idx="1113">
                  <c:v>7.3959508280115802</c:v>
                </c:pt>
                <c:pt idx="1114">
                  <c:v>7.4615691277611598</c:v>
                </c:pt>
                <c:pt idx="1115">
                  <c:v>7.5271811698052513</c:v>
                </c:pt>
                <c:pt idx="1116">
                  <c:v>7.5927994695548309</c:v>
                </c:pt>
                <c:pt idx="1117">
                  <c:v>7.6584177693044104</c:v>
                </c:pt>
                <c:pt idx="1118">
                  <c:v>7.72403606905399</c:v>
                </c:pt>
                <c:pt idx="1119">
                  <c:v>7.7896543688035695</c:v>
                </c:pt>
                <c:pt idx="1120">
                  <c:v>7.8552664108476611</c:v>
                </c:pt>
                <c:pt idx="1121">
                  <c:v>7.9208847105972406</c:v>
                </c:pt>
                <c:pt idx="1122">
                  <c:v>7.9865030103468202</c:v>
                </c:pt>
                <c:pt idx="1123">
                  <c:v>8.0521213100963998</c:v>
                </c:pt>
                <c:pt idx="1124">
                  <c:v>8.1177333521404922</c:v>
                </c:pt>
                <c:pt idx="1125">
                  <c:v>8.1833516518900709</c:v>
                </c:pt>
                <c:pt idx="1126">
                  <c:v>8.2489699516396513</c:v>
                </c:pt>
                <c:pt idx="1127">
                  <c:v>8.31458825138923</c:v>
                </c:pt>
                <c:pt idx="1128">
                  <c:v>8.3802002934333224</c:v>
                </c:pt>
                <c:pt idx="1129">
                  <c:v>8.4458185931829011</c:v>
                </c:pt>
                <c:pt idx="1130">
                  <c:v>8.5114368929324815</c:v>
                </c:pt>
                <c:pt idx="1131">
                  <c:v>8.5770551926820602</c:v>
                </c:pt>
                <c:pt idx="1132">
                  <c:v>8.6426672347261526</c:v>
                </c:pt>
                <c:pt idx="1133">
                  <c:v>8.7082855344757313</c:v>
                </c:pt>
                <c:pt idx="1134">
                  <c:v>8.7739038342253117</c:v>
                </c:pt>
                <c:pt idx="1135">
                  <c:v>8.8395221339748904</c:v>
                </c:pt>
                <c:pt idx="1136">
                  <c:v>8.9051341760189828</c:v>
                </c:pt>
                <c:pt idx="1137">
                  <c:v>8.9707524757685615</c:v>
                </c:pt>
                <c:pt idx="1138">
                  <c:v>9.0363707755181419</c:v>
                </c:pt>
                <c:pt idx="1139">
                  <c:v>9.1019890752677206</c:v>
                </c:pt>
                <c:pt idx="1140">
                  <c:v>9.167601117311813</c:v>
                </c:pt>
                <c:pt idx="1141">
                  <c:v>9.2332194170613917</c:v>
                </c:pt>
                <c:pt idx="1142">
                  <c:v>9.2988377168109722</c:v>
                </c:pt>
                <c:pt idx="1143">
                  <c:v>9.3644560165605508</c:v>
                </c:pt>
                <c:pt idx="1144">
                  <c:v>9.4300743163101313</c:v>
                </c:pt>
                <c:pt idx="1145">
                  <c:v>9.4956863583542219</c:v>
                </c:pt>
                <c:pt idx="1146">
                  <c:v>9.5613046581038024</c:v>
                </c:pt>
                <c:pt idx="1147">
                  <c:v>9.626922957853381</c:v>
                </c:pt>
                <c:pt idx="1148">
                  <c:v>9.6925412576029615</c:v>
                </c:pt>
                <c:pt idx="1149">
                  <c:v>9.7581532996470521</c:v>
                </c:pt>
                <c:pt idx="1150">
                  <c:v>9.8237715993966326</c:v>
                </c:pt>
                <c:pt idx="1151">
                  <c:v>9.889389899146213</c:v>
                </c:pt>
                <c:pt idx="1152">
                  <c:v>9.9550081988957917</c:v>
                </c:pt>
                <c:pt idx="1153">
                  <c:v>10.020620240939882</c:v>
                </c:pt>
                <c:pt idx="1154">
                  <c:v>10.086238540689463</c:v>
                </c:pt>
                <c:pt idx="1155">
                  <c:v>10.151856840439043</c:v>
                </c:pt>
                <c:pt idx="1156">
                  <c:v>10.217475140188622</c:v>
                </c:pt>
                <c:pt idx="1157">
                  <c:v>10.283087182232714</c:v>
                </c:pt>
                <c:pt idx="1158">
                  <c:v>10.348705481982293</c:v>
                </c:pt>
                <c:pt idx="1159">
                  <c:v>10.414323781731873</c:v>
                </c:pt>
                <c:pt idx="1160">
                  <c:v>10.479942081481452</c:v>
                </c:pt>
                <c:pt idx="1161">
                  <c:v>10.545554123525545</c:v>
                </c:pt>
                <c:pt idx="1162">
                  <c:v>10.611172423275123</c:v>
                </c:pt>
                <c:pt idx="1163">
                  <c:v>10.676790723024704</c:v>
                </c:pt>
                <c:pt idx="1164">
                  <c:v>10.742409022774282</c:v>
                </c:pt>
                <c:pt idx="1165">
                  <c:v>10.808021064818375</c:v>
                </c:pt>
                <c:pt idx="1166">
                  <c:v>10.873639364567953</c:v>
                </c:pt>
                <c:pt idx="1167">
                  <c:v>10.939257664317534</c:v>
                </c:pt>
                <c:pt idx="1168">
                  <c:v>11.004875964067113</c:v>
                </c:pt>
                <c:pt idx="1169">
                  <c:v>11.070494263816693</c:v>
                </c:pt>
                <c:pt idx="1170">
                  <c:v>11.136106305860784</c:v>
                </c:pt>
                <c:pt idx="1171">
                  <c:v>11.201724605610364</c:v>
                </c:pt>
                <c:pt idx="1172">
                  <c:v>11.267342905359943</c:v>
                </c:pt>
                <c:pt idx="1173">
                  <c:v>11.332961205109523</c:v>
                </c:pt>
                <c:pt idx="1174">
                  <c:v>11.398573247153614</c:v>
                </c:pt>
                <c:pt idx="1175">
                  <c:v>11.464191546903194</c:v>
                </c:pt>
                <c:pt idx="1176">
                  <c:v>11.529809846652773</c:v>
                </c:pt>
                <c:pt idx="1177">
                  <c:v>11.595428146402353</c:v>
                </c:pt>
                <c:pt idx="1178">
                  <c:v>11.661040188446444</c:v>
                </c:pt>
                <c:pt idx="1179">
                  <c:v>11.726658488196025</c:v>
                </c:pt>
                <c:pt idx="1180">
                  <c:v>11.792276787945605</c:v>
                </c:pt>
                <c:pt idx="1181">
                  <c:v>11.857895087695184</c:v>
                </c:pt>
                <c:pt idx="1182">
                  <c:v>11.923507129739274</c:v>
                </c:pt>
                <c:pt idx="1183">
                  <c:v>11.989125429488855</c:v>
                </c:pt>
                <c:pt idx="1184">
                  <c:v>12.054743729238435</c:v>
                </c:pt>
                <c:pt idx="1185">
                  <c:v>12.120362028988014</c:v>
                </c:pt>
                <c:pt idx="1186">
                  <c:v>12.185974071032106</c:v>
                </c:pt>
                <c:pt idx="1187">
                  <c:v>12.251592370781685</c:v>
                </c:pt>
                <c:pt idx="1188">
                  <c:v>12.317210670531265</c:v>
                </c:pt>
                <c:pt idx="1189">
                  <c:v>12.382828970280844</c:v>
                </c:pt>
                <c:pt idx="1190">
                  <c:v>12.448441012324936</c:v>
                </c:pt>
                <c:pt idx="1191">
                  <c:v>12.514059312074515</c:v>
                </c:pt>
                <c:pt idx="1192">
                  <c:v>12.579677611824096</c:v>
                </c:pt>
                <c:pt idx="1193">
                  <c:v>12.645295911573674</c:v>
                </c:pt>
                <c:pt idx="1194">
                  <c:v>12.710914211323255</c:v>
                </c:pt>
                <c:pt idx="1195">
                  <c:v>12.776526253367345</c:v>
                </c:pt>
                <c:pt idx="1196">
                  <c:v>12.842144553116926</c:v>
                </c:pt>
                <c:pt idx="1197">
                  <c:v>12.907762852866504</c:v>
                </c:pt>
                <c:pt idx="1198">
                  <c:v>12.973381152616085</c:v>
                </c:pt>
                <c:pt idx="1199">
                  <c:v>13.038993194660176</c:v>
                </c:pt>
                <c:pt idx="1200">
                  <c:v>13.104611494409756</c:v>
                </c:pt>
                <c:pt idx="1201">
                  <c:v>13.170229794159335</c:v>
                </c:pt>
                <c:pt idx="1202">
                  <c:v>13.235848093908915</c:v>
                </c:pt>
                <c:pt idx="1203">
                  <c:v>13.301460135953006</c:v>
                </c:pt>
                <c:pt idx="1204">
                  <c:v>13.367078435702586</c:v>
                </c:pt>
                <c:pt idx="1205">
                  <c:v>13.432696735452165</c:v>
                </c:pt>
                <c:pt idx="1206">
                  <c:v>13.498315035201745</c:v>
                </c:pt>
                <c:pt idx="1207">
                  <c:v>13.563927077245836</c:v>
                </c:pt>
                <c:pt idx="1208">
                  <c:v>13.629545376995416</c:v>
                </c:pt>
                <c:pt idx="1209">
                  <c:v>13.695163676744997</c:v>
                </c:pt>
                <c:pt idx="1210">
                  <c:v>13.760781976494576</c:v>
                </c:pt>
                <c:pt idx="1211">
                  <c:v>13.826394018538666</c:v>
                </c:pt>
                <c:pt idx="1212">
                  <c:v>13.892012318288247</c:v>
                </c:pt>
                <c:pt idx="1213">
                  <c:v>13.957630618037827</c:v>
                </c:pt>
                <c:pt idx="1214">
                  <c:v>14.023248917787406</c:v>
                </c:pt>
                <c:pt idx="1215">
                  <c:v>14.088860959831498</c:v>
                </c:pt>
                <c:pt idx="1216">
                  <c:v>14.154479259581077</c:v>
                </c:pt>
                <c:pt idx="1217">
                  <c:v>14.220097559330657</c:v>
                </c:pt>
                <c:pt idx="1218">
                  <c:v>14.285715859080236</c:v>
                </c:pt>
                <c:pt idx="1219">
                  <c:v>14.351334158829816</c:v>
                </c:pt>
                <c:pt idx="1220">
                  <c:v>14.416946200873907</c:v>
                </c:pt>
                <c:pt idx="1221">
                  <c:v>14.482564500623488</c:v>
                </c:pt>
                <c:pt idx="1222">
                  <c:v>14.548182800373066</c:v>
                </c:pt>
                <c:pt idx="1223">
                  <c:v>14.613801100122647</c:v>
                </c:pt>
                <c:pt idx="1224">
                  <c:v>14.679413142166737</c:v>
                </c:pt>
                <c:pt idx="1225">
                  <c:v>14.745031441916318</c:v>
                </c:pt>
                <c:pt idx="1226">
                  <c:v>14.810649741665896</c:v>
                </c:pt>
                <c:pt idx="1227">
                  <c:v>14.876268041415477</c:v>
                </c:pt>
                <c:pt idx="1228">
                  <c:v>14.941880083459568</c:v>
                </c:pt>
                <c:pt idx="1229">
                  <c:v>15.007498383209148</c:v>
                </c:pt>
                <c:pt idx="1230">
                  <c:v>15.073116682958727</c:v>
                </c:pt>
                <c:pt idx="1231">
                  <c:v>15.138734982708307</c:v>
                </c:pt>
                <c:pt idx="1232">
                  <c:v>15.204347024752398</c:v>
                </c:pt>
                <c:pt idx="1233">
                  <c:v>15.269965324501978</c:v>
                </c:pt>
                <c:pt idx="1234">
                  <c:v>15.335583624251557</c:v>
                </c:pt>
                <c:pt idx="1235">
                  <c:v>15.401201924001137</c:v>
                </c:pt>
                <c:pt idx="1236">
                  <c:v>15.466813966045228</c:v>
                </c:pt>
                <c:pt idx="1237">
                  <c:v>15.532432265794808</c:v>
                </c:pt>
                <c:pt idx="1238">
                  <c:v>15.598050565544387</c:v>
                </c:pt>
                <c:pt idx="1239">
                  <c:v>15.663668865293968</c:v>
                </c:pt>
                <c:pt idx="1240">
                  <c:v>15.729280907338058</c:v>
                </c:pt>
                <c:pt idx="1241">
                  <c:v>15.794899207087639</c:v>
                </c:pt>
                <c:pt idx="1242">
                  <c:v>15.860517506837219</c:v>
                </c:pt>
                <c:pt idx="1243">
                  <c:v>15.926135806586798</c:v>
                </c:pt>
                <c:pt idx="1244">
                  <c:v>15.991754106336378</c:v>
                </c:pt>
                <c:pt idx="1245">
                  <c:v>16.057366148380471</c:v>
                </c:pt>
                <c:pt idx="1246">
                  <c:v>16.122984448130047</c:v>
                </c:pt>
                <c:pt idx="1247">
                  <c:v>16.188602747879628</c:v>
                </c:pt>
                <c:pt idx="1248">
                  <c:v>16.254221047629208</c:v>
                </c:pt>
                <c:pt idx="1249">
                  <c:v>16.319833089673299</c:v>
                </c:pt>
                <c:pt idx="1250">
                  <c:v>16.385451389422879</c:v>
                </c:pt>
                <c:pt idx="1251">
                  <c:v>16.45106968917246</c:v>
                </c:pt>
                <c:pt idx="1252">
                  <c:v>16.516687988922037</c:v>
                </c:pt>
                <c:pt idx="1253">
                  <c:v>16.582300030966131</c:v>
                </c:pt>
                <c:pt idx="1254">
                  <c:v>16.647918330715708</c:v>
                </c:pt>
                <c:pt idx="1255">
                  <c:v>16.713536630465288</c:v>
                </c:pt>
                <c:pt idx="1256">
                  <c:v>16.779154930214869</c:v>
                </c:pt>
                <c:pt idx="1257">
                  <c:v>16.844766972258959</c:v>
                </c:pt>
                <c:pt idx="1258">
                  <c:v>16.91038527200854</c:v>
                </c:pt>
                <c:pt idx="1259">
                  <c:v>16.97600357175812</c:v>
                </c:pt>
                <c:pt idx="1260">
                  <c:v>17.041621871507697</c:v>
                </c:pt>
                <c:pt idx="1261">
                  <c:v>17.107233913551791</c:v>
                </c:pt>
                <c:pt idx="1262">
                  <c:v>17.172852213301368</c:v>
                </c:pt>
                <c:pt idx="1263">
                  <c:v>17.238470513050949</c:v>
                </c:pt>
                <c:pt idx="1264">
                  <c:v>17.304088812800529</c:v>
                </c:pt>
                <c:pt idx="1265">
                  <c:v>17.36970085484462</c:v>
                </c:pt>
                <c:pt idx="1266">
                  <c:v>17.4353191545942</c:v>
                </c:pt>
                <c:pt idx="1267">
                  <c:v>17.500937454343781</c:v>
                </c:pt>
                <c:pt idx="1268">
                  <c:v>17.566555754093361</c:v>
                </c:pt>
                <c:pt idx="1269">
                  <c:v>17.632174053842938</c:v>
                </c:pt>
                <c:pt idx="1270">
                  <c:v>17.697786095887032</c:v>
                </c:pt>
                <c:pt idx="1271">
                  <c:v>17.763404395636609</c:v>
                </c:pt>
                <c:pt idx="1272">
                  <c:v>17.82902269538619</c:v>
                </c:pt>
                <c:pt idx="1273">
                  <c:v>17.89464099513577</c:v>
                </c:pt>
                <c:pt idx="1274">
                  <c:v>17.960253037179861</c:v>
                </c:pt>
                <c:pt idx="1275">
                  <c:v>18.025871336929441</c:v>
                </c:pt>
                <c:pt idx="1276">
                  <c:v>18.091489636679022</c:v>
                </c:pt>
                <c:pt idx="1277">
                  <c:v>18.157107936428599</c:v>
                </c:pt>
                <c:pt idx="1278">
                  <c:v>18.222719978472693</c:v>
                </c:pt>
                <c:pt idx="1279">
                  <c:v>18.28833827822227</c:v>
                </c:pt>
                <c:pt idx="1280">
                  <c:v>18.35395657797185</c:v>
                </c:pt>
                <c:pt idx="1281">
                  <c:v>18.419574877721431</c:v>
                </c:pt>
                <c:pt idx="1282">
                  <c:v>18.485186919765521</c:v>
                </c:pt>
                <c:pt idx="1283">
                  <c:v>18.550805219515102</c:v>
                </c:pt>
                <c:pt idx="1284">
                  <c:v>18.616423519264682</c:v>
                </c:pt>
                <c:pt idx="1285">
                  <c:v>18.682041819014259</c:v>
                </c:pt>
                <c:pt idx="1286">
                  <c:v>18.747653861058353</c:v>
                </c:pt>
                <c:pt idx="1287">
                  <c:v>18.81327216080793</c:v>
                </c:pt>
                <c:pt idx="1288">
                  <c:v>18.878890460557511</c:v>
                </c:pt>
                <c:pt idx="1289">
                  <c:v>18.944508760307091</c:v>
                </c:pt>
                <c:pt idx="1290">
                  <c:v>19.010120802351182</c:v>
                </c:pt>
                <c:pt idx="1291">
                  <c:v>19.075739102100762</c:v>
                </c:pt>
                <c:pt idx="1292">
                  <c:v>19.141357401850343</c:v>
                </c:pt>
                <c:pt idx="1293">
                  <c:v>19.206975701599919</c:v>
                </c:pt>
                <c:pt idx="1294">
                  <c:v>19.2725940013495</c:v>
                </c:pt>
                <c:pt idx="1295">
                  <c:v>19.338206043393591</c:v>
                </c:pt>
                <c:pt idx="1296">
                  <c:v>19.403824343143171</c:v>
                </c:pt>
                <c:pt idx="1297">
                  <c:v>19.469442642892751</c:v>
                </c:pt>
                <c:pt idx="1298">
                  <c:v>19.535060942642332</c:v>
                </c:pt>
                <c:pt idx="1299">
                  <c:v>19.600672984686422</c:v>
                </c:pt>
                <c:pt idx="1300">
                  <c:v>19.666291284436003</c:v>
                </c:pt>
                <c:pt idx="1301">
                  <c:v>19.731909584185583</c:v>
                </c:pt>
                <c:pt idx="1302">
                  <c:v>19.79752788393516</c:v>
                </c:pt>
                <c:pt idx="1303">
                  <c:v>19.863139925979254</c:v>
                </c:pt>
                <c:pt idx="1304">
                  <c:v>19.928758225728831</c:v>
                </c:pt>
                <c:pt idx="1305">
                  <c:v>19.994376525478412</c:v>
                </c:pt>
                <c:pt idx="1306">
                  <c:v>20.059994825227992</c:v>
                </c:pt>
                <c:pt idx="1307">
                  <c:v>20.125606867272083</c:v>
                </c:pt>
                <c:pt idx="1308">
                  <c:v>20.191225167021663</c:v>
                </c:pt>
                <c:pt idx="1309">
                  <c:v>20.256843466771244</c:v>
                </c:pt>
                <c:pt idx="1310">
                  <c:v>20.322461766520821</c:v>
                </c:pt>
                <c:pt idx="1311">
                  <c:v>20.388073808564915</c:v>
                </c:pt>
                <c:pt idx="1312">
                  <c:v>20.453692108314492</c:v>
                </c:pt>
                <c:pt idx="1313">
                  <c:v>20.519310408064072</c:v>
                </c:pt>
                <c:pt idx="1314">
                  <c:v>20.584928707813653</c:v>
                </c:pt>
                <c:pt idx="1315">
                  <c:v>20.650540749857743</c:v>
                </c:pt>
                <c:pt idx="1316">
                  <c:v>20.716159049607324</c:v>
                </c:pt>
                <c:pt idx="1317">
                  <c:v>20.781777349356904</c:v>
                </c:pt>
                <c:pt idx="1318">
                  <c:v>20.847395649106481</c:v>
                </c:pt>
                <c:pt idx="1319">
                  <c:v>20.913013948856062</c:v>
                </c:pt>
                <c:pt idx="1320">
                  <c:v>20.978625990900152</c:v>
                </c:pt>
                <c:pt idx="1321">
                  <c:v>21.044244290649733</c:v>
                </c:pt>
                <c:pt idx="1322">
                  <c:v>21.109862590399313</c:v>
                </c:pt>
                <c:pt idx="1323">
                  <c:v>21.175480890148894</c:v>
                </c:pt>
                <c:pt idx="1324">
                  <c:v>21.241092932192984</c:v>
                </c:pt>
                <c:pt idx="1325">
                  <c:v>21.306711231942565</c:v>
                </c:pt>
                <c:pt idx="1326">
                  <c:v>21.372329531692145</c:v>
                </c:pt>
                <c:pt idx="1327">
                  <c:v>21.437947831441722</c:v>
                </c:pt>
                <c:pt idx="1328">
                  <c:v>21.503559873485813</c:v>
                </c:pt>
                <c:pt idx="1329">
                  <c:v>21.569178173235393</c:v>
                </c:pt>
                <c:pt idx="1330">
                  <c:v>21.634796472984974</c:v>
                </c:pt>
                <c:pt idx="1331">
                  <c:v>21.700414772734554</c:v>
                </c:pt>
                <c:pt idx="1332">
                  <c:v>21.766026814778645</c:v>
                </c:pt>
                <c:pt idx="1333">
                  <c:v>21.831645114528225</c:v>
                </c:pt>
                <c:pt idx="1334">
                  <c:v>21.897263414277806</c:v>
                </c:pt>
                <c:pt idx="1335">
                  <c:v>21.962881714027382</c:v>
                </c:pt>
                <c:pt idx="1336">
                  <c:v>22.028493756071477</c:v>
                </c:pt>
                <c:pt idx="1337">
                  <c:v>22.094112055821054</c:v>
                </c:pt>
                <c:pt idx="1338">
                  <c:v>22.159730355570634</c:v>
                </c:pt>
                <c:pt idx="1339">
                  <c:v>22.225348655320214</c:v>
                </c:pt>
                <c:pt idx="1340">
                  <c:v>22.290960697364305</c:v>
                </c:pt>
                <c:pt idx="1341">
                  <c:v>22.356578997113886</c:v>
                </c:pt>
                <c:pt idx="1342">
                  <c:v>22.422197296863466</c:v>
                </c:pt>
                <c:pt idx="1343">
                  <c:v>22.487815596613043</c:v>
                </c:pt>
                <c:pt idx="1344">
                  <c:v>22.553433896362623</c:v>
                </c:pt>
                <c:pt idx="1345">
                  <c:v>22.619045938406714</c:v>
                </c:pt>
                <c:pt idx="1346">
                  <c:v>22.684664238156294</c:v>
                </c:pt>
                <c:pt idx="1347">
                  <c:v>22.750282537905875</c:v>
                </c:pt>
                <c:pt idx="1348">
                  <c:v>22.815900837655455</c:v>
                </c:pt>
                <c:pt idx="1349">
                  <c:v>22.881512879699546</c:v>
                </c:pt>
                <c:pt idx="1350">
                  <c:v>22.947131179449126</c:v>
                </c:pt>
                <c:pt idx="1351">
                  <c:v>23.012749479198703</c:v>
                </c:pt>
                <c:pt idx="1352">
                  <c:v>23.078367778948284</c:v>
                </c:pt>
                <c:pt idx="1353">
                  <c:v>23.143979820992374</c:v>
                </c:pt>
                <c:pt idx="1354">
                  <c:v>23.209598120741955</c:v>
                </c:pt>
                <c:pt idx="1355">
                  <c:v>23.275216420491535</c:v>
                </c:pt>
                <c:pt idx="1356">
                  <c:v>23.340834720241116</c:v>
                </c:pt>
                <c:pt idx="1357">
                  <c:v>23.406446762285206</c:v>
                </c:pt>
                <c:pt idx="1358">
                  <c:v>23.472065062034787</c:v>
                </c:pt>
                <c:pt idx="1359">
                  <c:v>23.537683361784367</c:v>
                </c:pt>
                <c:pt idx="1360">
                  <c:v>23.603301661533944</c:v>
                </c:pt>
                <c:pt idx="1361">
                  <c:v>23.668913703578038</c:v>
                </c:pt>
                <c:pt idx="1362">
                  <c:v>23.734532003327615</c:v>
                </c:pt>
                <c:pt idx="1363">
                  <c:v>23.800150303077196</c:v>
                </c:pt>
                <c:pt idx="1364">
                  <c:v>23.865768602826776</c:v>
                </c:pt>
                <c:pt idx="1365">
                  <c:v>23.931380644870867</c:v>
                </c:pt>
                <c:pt idx="1366">
                  <c:v>23.996998944620447</c:v>
                </c:pt>
                <c:pt idx="1367">
                  <c:v>24.062617244370028</c:v>
                </c:pt>
                <c:pt idx="1368">
                  <c:v>24.128235544119605</c:v>
                </c:pt>
                <c:pt idx="1369">
                  <c:v>24.193853843869185</c:v>
                </c:pt>
                <c:pt idx="1370">
                  <c:v>24.259465885913276</c:v>
                </c:pt>
                <c:pt idx="1371">
                  <c:v>24.325084185662856</c:v>
                </c:pt>
                <c:pt idx="1372">
                  <c:v>24.390702485412437</c:v>
                </c:pt>
                <c:pt idx="1373">
                  <c:v>24.456320785162017</c:v>
                </c:pt>
                <c:pt idx="1374">
                  <c:v>24.521932827206108</c:v>
                </c:pt>
                <c:pt idx="1375">
                  <c:v>24.587551126955688</c:v>
                </c:pt>
                <c:pt idx="1376">
                  <c:v>24.653169426705265</c:v>
                </c:pt>
                <c:pt idx="1377">
                  <c:v>24.718787726454845</c:v>
                </c:pt>
                <c:pt idx="1378">
                  <c:v>24.784399768498936</c:v>
                </c:pt>
                <c:pt idx="1379">
                  <c:v>24.850018068248517</c:v>
                </c:pt>
                <c:pt idx="1380">
                  <c:v>24.915636367998097</c:v>
                </c:pt>
                <c:pt idx="1381">
                  <c:v>24.981254667747677</c:v>
                </c:pt>
                <c:pt idx="1382">
                  <c:v>25.046866709791768</c:v>
                </c:pt>
                <c:pt idx="1383">
                  <c:v>25.112485009541349</c:v>
                </c:pt>
                <c:pt idx="1384">
                  <c:v>25.178103309290925</c:v>
                </c:pt>
                <c:pt idx="1385">
                  <c:v>25.243721609040506</c:v>
                </c:pt>
                <c:pt idx="1386">
                  <c:v>25.309333651084597</c:v>
                </c:pt>
                <c:pt idx="1387">
                  <c:v>25.374951950834177</c:v>
                </c:pt>
                <c:pt idx="1388">
                  <c:v>25.440570250583757</c:v>
                </c:pt>
                <c:pt idx="1389">
                  <c:v>25.506188550333338</c:v>
                </c:pt>
                <c:pt idx="1390">
                  <c:v>25.571800592377429</c:v>
                </c:pt>
                <c:pt idx="1391">
                  <c:v>25.637418892127009</c:v>
                </c:pt>
                <c:pt idx="1392">
                  <c:v>25.703037191876589</c:v>
                </c:pt>
                <c:pt idx="1393">
                  <c:v>25.768655491626166</c:v>
                </c:pt>
                <c:pt idx="1394">
                  <c:v>25.834273791375747</c:v>
                </c:pt>
                <c:pt idx="1395">
                  <c:v>25.899885833419837</c:v>
                </c:pt>
                <c:pt idx="1396">
                  <c:v>25.965504133169418</c:v>
                </c:pt>
                <c:pt idx="1397">
                  <c:v>26.031122432918998</c:v>
                </c:pt>
                <c:pt idx="1398">
                  <c:v>26.096740732668579</c:v>
                </c:pt>
                <c:pt idx="1399">
                  <c:v>26.162352774712669</c:v>
                </c:pt>
                <c:pt idx="1400">
                  <c:v>26.22797107446225</c:v>
                </c:pt>
                <c:pt idx="1401">
                  <c:v>26.293589374211827</c:v>
                </c:pt>
                <c:pt idx="1402">
                  <c:v>26.359207673961407</c:v>
                </c:pt>
                <c:pt idx="1403">
                  <c:v>26.424819716005498</c:v>
                </c:pt>
                <c:pt idx="1404">
                  <c:v>26.490438015755078</c:v>
                </c:pt>
                <c:pt idx="1405">
                  <c:v>26.556056315504659</c:v>
                </c:pt>
                <c:pt idx="1406">
                  <c:v>26.621674615254239</c:v>
                </c:pt>
                <c:pt idx="1407">
                  <c:v>26.68728665729833</c:v>
                </c:pt>
                <c:pt idx="1408">
                  <c:v>26.75290495704791</c:v>
                </c:pt>
                <c:pt idx="1409">
                  <c:v>26.818523256797487</c:v>
                </c:pt>
                <c:pt idx="1410">
                  <c:v>26.884141556547068</c:v>
                </c:pt>
                <c:pt idx="1411">
                  <c:v>26.949753598591158</c:v>
                </c:pt>
                <c:pt idx="1412">
                  <c:v>27.015371898340739</c:v>
                </c:pt>
                <c:pt idx="1413">
                  <c:v>27.080990198090319</c:v>
                </c:pt>
                <c:pt idx="1414">
                  <c:v>27.1466084978399</c:v>
                </c:pt>
                <c:pt idx="1415">
                  <c:v>27.21222053988399</c:v>
                </c:pt>
                <c:pt idx="1416">
                  <c:v>27.277838839633571</c:v>
                </c:pt>
                <c:pt idx="1417">
                  <c:v>27.343457139383151</c:v>
                </c:pt>
                <c:pt idx="1418">
                  <c:v>27.409075439132728</c:v>
                </c:pt>
                <c:pt idx="1419">
                  <c:v>27.474693738882308</c:v>
                </c:pt>
                <c:pt idx="1420">
                  <c:v>27.540305780926399</c:v>
                </c:pt>
                <c:pt idx="1421">
                  <c:v>27.60592408067598</c:v>
                </c:pt>
                <c:pt idx="1422">
                  <c:v>27.67154238042556</c:v>
                </c:pt>
                <c:pt idx="1423">
                  <c:v>27.73716068017514</c:v>
                </c:pt>
                <c:pt idx="1424">
                  <c:v>27.802772722219231</c:v>
                </c:pt>
                <c:pt idx="1425">
                  <c:v>27.868391021968812</c:v>
                </c:pt>
                <c:pt idx="1426">
                  <c:v>27.934009321718388</c:v>
                </c:pt>
                <c:pt idx="1427">
                  <c:v>27.999627621467969</c:v>
                </c:pt>
                <c:pt idx="1428">
                  <c:v>28.06523966351206</c:v>
                </c:pt>
                <c:pt idx="1429">
                  <c:v>28.13085796326164</c:v>
                </c:pt>
                <c:pt idx="1430">
                  <c:v>28.19647626301122</c:v>
                </c:pt>
                <c:pt idx="1431">
                  <c:v>28.262094562760801</c:v>
                </c:pt>
                <c:pt idx="1432">
                  <c:v>28.327706604804892</c:v>
                </c:pt>
                <c:pt idx="1433">
                  <c:v>28.393324904554472</c:v>
                </c:pt>
                <c:pt idx="1434">
                  <c:v>28.458943204304049</c:v>
                </c:pt>
                <c:pt idx="1435">
                  <c:v>28.524561504053629</c:v>
                </c:pt>
                <c:pt idx="1436">
                  <c:v>28.59017354609772</c:v>
                </c:pt>
                <c:pt idx="1437">
                  <c:v>28.6557918458473</c:v>
                </c:pt>
                <c:pt idx="1438">
                  <c:v>28.721410145596881</c:v>
                </c:pt>
                <c:pt idx="1439">
                  <c:v>28.787028445346461</c:v>
                </c:pt>
                <c:pt idx="1440">
                  <c:v>28.852640487390552</c:v>
                </c:pt>
                <c:pt idx="1441">
                  <c:v>28.918258787140132</c:v>
                </c:pt>
                <c:pt idx="1442">
                  <c:v>28.983877086889709</c:v>
                </c:pt>
                <c:pt idx="1443">
                  <c:v>29.04949538663929</c:v>
                </c:pt>
                <c:pt idx="1444">
                  <c:v>29.11511368638887</c:v>
                </c:pt>
                <c:pt idx="1445">
                  <c:v>29.180725728432961</c:v>
                </c:pt>
                <c:pt idx="1446">
                  <c:v>29.246344028182541</c:v>
                </c:pt>
                <c:pt idx="1447">
                  <c:v>29.311962327932122</c:v>
                </c:pt>
                <c:pt idx="1448">
                  <c:v>29.377580627681702</c:v>
                </c:pt>
                <c:pt idx="1449">
                  <c:v>29.443192669725793</c:v>
                </c:pt>
                <c:pt idx="1450">
                  <c:v>29.508810969475373</c:v>
                </c:pt>
                <c:pt idx="1451">
                  <c:v>29.57442926922495</c:v>
                </c:pt>
                <c:pt idx="1452">
                  <c:v>29.640047568974531</c:v>
                </c:pt>
                <c:pt idx="1453">
                  <c:v>29.705659611018621</c:v>
                </c:pt>
                <c:pt idx="1454">
                  <c:v>29.771277910768202</c:v>
                </c:pt>
                <c:pt idx="1455">
                  <c:v>29.836896210517782</c:v>
                </c:pt>
                <c:pt idx="1456">
                  <c:v>29.902514510267363</c:v>
                </c:pt>
                <c:pt idx="1457">
                  <c:v>29.968126552311453</c:v>
                </c:pt>
                <c:pt idx="1458">
                  <c:v>30.033744852061034</c:v>
                </c:pt>
                <c:pt idx="1459">
                  <c:v>30.099363151810611</c:v>
                </c:pt>
                <c:pt idx="1460">
                  <c:v>30.164981451560191</c:v>
                </c:pt>
                <c:pt idx="1461">
                  <c:v>30.230593493604282</c:v>
                </c:pt>
                <c:pt idx="1462">
                  <c:v>30.296211793353862</c:v>
                </c:pt>
                <c:pt idx="1463">
                  <c:v>30.361830093103443</c:v>
                </c:pt>
                <c:pt idx="1464">
                  <c:v>30.427448392853023</c:v>
                </c:pt>
                <c:pt idx="1465">
                  <c:v>30.493060434897114</c:v>
                </c:pt>
                <c:pt idx="1466">
                  <c:v>30.558678734646694</c:v>
                </c:pt>
                <c:pt idx="1467">
                  <c:v>30.624297034396271</c:v>
                </c:pt>
                <c:pt idx="1468">
                  <c:v>30.689915334145851</c:v>
                </c:pt>
                <c:pt idx="1469">
                  <c:v>30.755533633895432</c:v>
                </c:pt>
                <c:pt idx="1470">
                  <c:v>30.821145675939523</c:v>
                </c:pt>
                <c:pt idx="1471">
                  <c:v>30.886763975689103</c:v>
                </c:pt>
                <c:pt idx="1472">
                  <c:v>30.952382275438683</c:v>
                </c:pt>
                <c:pt idx="1473">
                  <c:v>31.018000575188264</c:v>
                </c:pt>
                <c:pt idx="1474">
                  <c:v>31.083612617232355</c:v>
                </c:pt>
                <c:pt idx="1475">
                  <c:v>31.149230916981935</c:v>
                </c:pt>
                <c:pt idx="1476">
                  <c:v>31.214849216731512</c:v>
                </c:pt>
                <c:pt idx="1477">
                  <c:v>31.280467516481092</c:v>
                </c:pt>
                <c:pt idx="1478">
                  <c:v>31.346079558525183</c:v>
                </c:pt>
                <c:pt idx="1479">
                  <c:v>31.411697858274763</c:v>
                </c:pt>
                <c:pt idx="1480">
                  <c:v>31.477316158024344</c:v>
                </c:pt>
                <c:pt idx="1481">
                  <c:v>31.542934457773924</c:v>
                </c:pt>
                <c:pt idx="1482">
                  <c:v>31.608546499818015</c:v>
                </c:pt>
                <c:pt idx="1483">
                  <c:v>31.674164799567595</c:v>
                </c:pt>
                <c:pt idx="1484">
                  <c:v>31.739783099317172</c:v>
                </c:pt>
                <c:pt idx="1485">
                  <c:v>31.805401399066753</c:v>
                </c:pt>
                <c:pt idx="1486">
                  <c:v>31.871013441110843</c:v>
                </c:pt>
                <c:pt idx="1487">
                  <c:v>31.936631740860424</c:v>
                </c:pt>
                <c:pt idx="1488">
                  <c:v>32.002250040610001</c:v>
                </c:pt>
                <c:pt idx="1489">
                  <c:v>32.067868340359581</c:v>
                </c:pt>
                <c:pt idx="1490">
                  <c:v>32.133480382403675</c:v>
                </c:pt>
                <c:pt idx="1491">
                  <c:v>32.199098682153256</c:v>
                </c:pt>
                <c:pt idx="1492">
                  <c:v>32.264716981902836</c:v>
                </c:pt>
                <c:pt idx="1493">
                  <c:v>32.330335281652417</c:v>
                </c:pt>
                <c:pt idx="1494">
                  <c:v>32.39595358140199</c:v>
                </c:pt>
                <c:pt idx="1495">
                  <c:v>32.461565623446084</c:v>
                </c:pt>
                <c:pt idx="1496">
                  <c:v>32.527183923195665</c:v>
                </c:pt>
                <c:pt idx="1497">
                  <c:v>32.592802222945245</c:v>
                </c:pt>
                <c:pt idx="1498">
                  <c:v>32.658420522694826</c:v>
                </c:pt>
                <c:pt idx="1499">
                  <c:v>32.724032564738913</c:v>
                </c:pt>
                <c:pt idx="1500">
                  <c:v>32.789650864488493</c:v>
                </c:pt>
                <c:pt idx="1501">
                  <c:v>32.855269164238074</c:v>
                </c:pt>
                <c:pt idx="1502">
                  <c:v>32.920887463987654</c:v>
                </c:pt>
                <c:pt idx="1503">
                  <c:v>32.986499506031748</c:v>
                </c:pt>
                <c:pt idx="1504">
                  <c:v>33.052117805781329</c:v>
                </c:pt>
                <c:pt idx="1505">
                  <c:v>33.117736105530902</c:v>
                </c:pt>
                <c:pt idx="1506">
                  <c:v>33.183354405280483</c:v>
                </c:pt>
                <c:pt idx="1507">
                  <c:v>33.248966447324577</c:v>
                </c:pt>
                <c:pt idx="1508">
                  <c:v>33.314584747074157</c:v>
                </c:pt>
                <c:pt idx="1509">
                  <c:v>33.380203046823738</c:v>
                </c:pt>
                <c:pt idx="1510">
                  <c:v>33.445821346573318</c:v>
                </c:pt>
                <c:pt idx="1511">
                  <c:v>33.511433388617405</c:v>
                </c:pt>
                <c:pt idx="1512">
                  <c:v>33.577051688366986</c:v>
                </c:pt>
                <c:pt idx="1513">
                  <c:v>33.642669988116566</c:v>
                </c:pt>
                <c:pt idx="1514">
                  <c:v>33.708288287866147</c:v>
                </c:pt>
                <c:pt idx="1515">
                  <c:v>33.773900329910234</c:v>
                </c:pt>
                <c:pt idx="1516">
                  <c:v>33.839518629659814</c:v>
                </c:pt>
                <c:pt idx="1517">
                  <c:v>33.905136929409394</c:v>
                </c:pt>
                <c:pt idx="1518">
                  <c:v>33.970755229158975</c:v>
                </c:pt>
                <c:pt idx="1519">
                  <c:v>34.036373528908555</c:v>
                </c:pt>
                <c:pt idx="1520">
                  <c:v>34.10198557095265</c:v>
                </c:pt>
                <c:pt idx="1521">
                  <c:v>34.167603870702223</c:v>
                </c:pt>
                <c:pt idx="1522">
                  <c:v>34.233222170451803</c:v>
                </c:pt>
                <c:pt idx="1523">
                  <c:v>34.298840470201384</c:v>
                </c:pt>
                <c:pt idx="1524">
                  <c:v>34.364452512245478</c:v>
                </c:pt>
                <c:pt idx="1525">
                  <c:v>34.430070811995058</c:v>
                </c:pt>
                <c:pt idx="1526">
                  <c:v>34.495689111744639</c:v>
                </c:pt>
                <c:pt idx="1527">
                  <c:v>34.561307411494212</c:v>
                </c:pt>
                <c:pt idx="1528">
                  <c:v>34.626919453538306</c:v>
                </c:pt>
                <c:pt idx="1529">
                  <c:v>34.692537753287887</c:v>
                </c:pt>
                <c:pt idx="1530">
                  <c:v>34.758156053037467</c:v>
                </c:pt>
                <c:pt idx="1531">
                  <c:v>34.823774352787048</c:v>
                </c:pt>
                <c:pt idx="1532">
                  <c:v>34.889386394831135</c:v>
                </c:pt>
                <c:pt idx="1533">
                  <c:v>34.955004694580715</c:v>
                </c:pt>
                <c:pt idx="1534">
                  <c:v>35.020622994330296</c:v>
                </c:pt>
                <c:pt idx="1535">
                  <c:v>35.086241294079876</c:v>
                </c:pt>
                <c:pt idx="1536">
                  <c:v>35.15185333612397</c:v>
                </c:pt>
                <c:pt idx="1537">
                  <c:v>35.217471635873551</c:v>
                </c:pt>
                <c:pt idx="1538">
                  <c:v>35.283089935623124</c:v>
                </c:pt>
                <c:pt idx="1539">
                  <c:v>35.348708235372705</c:v>
                </c:pt>
                <c:pt idx="1540">
                  <c:v>35.414320277416799</c:v>
                </c:pt>
                <c:pt idx="1541">
                  <c:v>35.479938577166379</c:v>
                </c:pt>
                <c:pt idx="1542">
                  <c:v>35.54555687691596</c:v>
                </c:pt>
                <c:pt idx="1543">
                  <c:v>35.61117517666554</c:v>
                </c:pt>
                <c:pt idx="1544">
                  <c:v>35.676793476415114</c:v>
                </c:pt>
                <c:pt idx="1545">
                  <c:v>35.742405518459208</c:v>
                </c:pt>
                <c:pt idx="1546">
                  <c:v>35.808023818208788</c:v>
                </c:pt>
                <c:pt idx="1547">
                  <c:v>35.873642117958369</c:v>
                </c:pt>
                <c:pt idx="1548">
                  <c:v>35.939260417707949</c:v>
                </c:pt>
                <c:pt idx="1549">
                  <c:v>36.004872459752036</c:v>
                </c:pt>
                <c:pt idx="1550">
                  <c:v>36.070490759501617</c:v>
                </c:pt>
                <c:pt idx="1551">
                  <c:v>36.136109059251197</c:v>
                </c:pt>
                <c:pt idx="1552">
                  <c:v>36.201727359000778</c:v>
                </c:pt>
                <c:pt idx="1553">
                  <c:v>36.267339401044872</c:v>
                </c:pt>
                <c:pt idx="1554">
                  <c:v>36.332957700794445</c:v>
                </c:pt>
                <c:pt idx="1555">
                  <c:v>36.398576000544026</c:v>
                </c:pt>
                <c:pt idx="1556">
                  <c:v>36.464194300293606</c:v>
                </c:pt>
                <c:pt idx="1557">
                  <c:v>36.5298063423377</c:v>
                </c:pt>
                <c:pt idx="1558">
                  <c:v>36.595424642087281</c:v>
                </c:pt>
                <c:pt idx="1559">
                  <c:v>36.661042941836861</c:v>
                </c:pt>
                <c:pt idx="1560">
                  <c:v>36.726661241586442</c:v>
                </c:pt>
                <c:pt idx="1561">
                  <c:v>36.792273283630529</c:v>
                </c:pt>
                <c:pt idx="1562">
                  <c:v>36.857891583380109</c:v>
                </c:pt>
                <c:pt idx="1563">
                  <c:v>36.92350988312969</c:v>
                </c:pt>
                <c:pt idx="1564">
                  <c:v>36.98912818287927</c:v>
                </c:pt>
                <c:pt idx="1565">
                  <c:v>37.054740224923357</c:v>
                </c:pt>
                <c:pt idx="1566">
                  <c:v>37.120358524672938</c:v>
                </c:pt>
                <c:pt idx="1567">
                  <c:v>37.185976824422518</c:v>
                </c:pt>
                <c:pt idx="1568">
                  <c:v>37.251595124172098</c:v>
                </c:pt>
                <c:pt idx="1569">
                  <c:v>37.317213423921679</c:v>
                </c:pt>
                <c:pt idx="1570">
                  <c:v>37.382825465965773</c:v>
                </c:pt>
                <c:pt idx="1571">
                  <c:v>37.448443765715346</c:v>
                </c:pt>
                <c:pt idx="1572">
                  <c:v>37.514062065464927</c:v>
                </c:pt>
                <c:pt idx="1573">
                  <c:v>37.579680365214507</c:v>
                </c:pt>
                <c:pt idx="1574">
                  <c:v>37.645292407258601</c:v>
                </c:pt>
                <c:pt idx="1575">
                  <c:v>37.710910707008182</c:v>
                </c:pt>
                <c:pt idx="1576">
                  <c:v>37.776529006757762</c:v>
                </c:pt>
                <c:pt idx="1577">
                  <c:v>37.842147306507336</c:v>
                </c:pt>
                <c:pt idx="1578">
                  <c:v>37.90775934855143</c:v>
                </c:pt>
                <c:pt idx="1579">
                  <c:v>37.97337764830101</c:v>
                </c:pt>
                <c:pt idx="1580">
                  <c:v>38.038995948050591</c:v>
                </c:pt>
                <c:pt idx="1581">
                  <c:v>38.104614247800171</c:v>
                </c:pt>
                <c:pt idx="1582">
                  <c:v>38.170226289844258</c:v>
                </c:pt>
                <c:pt idx="1583">
                  <c:v>38.235844589593839</c:v>
                </c:pt>
                <c:pt idx="1584">
                  <c:v>38.301462889343419</c:v>
                </c:pt>
                <c:pt idx="1585">
                  <c:v>38.367081189093</c:v>
                </c:pt>
                <c:pt idx="1586">
                  <c:v>38.432693231137094</c:v>
                </c:pt>
                <c:pt idx="1587">
                  <c:v>38.498311530886667</c:v>
                </c:pt>
                <c:pt idx="1588">
                  <c:v>38.563929830636248</c:v>
                </c:pt>
                <c:pt idx="1589">
                  <c:v>38.629548130385828</c:v>
                </c:pt>
                <c:pt idx="1590">
                  <c:v>38.695160172429922</c:v>
                </c:pt>
                <c:pt idx="1591">
                  <c:v>38.760778472179503</c:v>
                </c:pt>
                <c:pt idx="1592">
                  <c:v>38.826396771929083</c:v>
                </c:pt>
                <c:pt idx="1593">
                  <c:v>38.892015071678664</c:v>
                </c:pt>
                <c:pt idx="1594">
                  <c:v>38.957633371428237</c:v>
                </c:pt>
                <c:pt idx="1595">
                  <c:v>39.023245413472331</c:v>
                </c:pt>
                <c:pt idx="1596">
                  <c:v>39.088863713221912</c:v>
                </c:pt>
                <c:pt idx="1597">
                  <c:v>39.154482012971492</c:v>
                </c:pt>
                <c:pt idx="1598">
                  <c:v>39.220100312721073</c:v>
                </c:pt>
                <c:pt idx="1599">
                  <c:v>39.28571235476516</c:v>
                </c:pt>
                <c:pt idx="1600">
                  <c:v>39.35133065451474</c:v>
                </c:pt>
                <c:pt idx="1601">
                  <c:v>39.416948954264321</c:v>
                </c:pt>
                <c:pt idx="1602">
                  <c:v>39.482567254013901</c:v>
                </c:pt>
                <c:pt idx="1603">
                  <c:v>39.548185553763481</c:v>
                </c:pt>
                <c:pt idx="1604">
                  <c:v>39.613803853513062</c:v>
                </c:pt>
                <c:pt idx="1605">
                  <c:v>39.679409637851663</c:v>
                </c:pt>
                <c:pt idx="1606">
                  <c:v>39.745027937601243</c:v>
                </c:pt>
                <c:pt idx="1607">
                  <c:v>39.810646237350824</c:v>
                </c:pt>
                <c:pt idx="1608">
                  <c:v>39.876264537100404</c:v>
                </c:pt>
                <c:pt idx="1609">
                  <c:v>39.941882836849985</c:v>
                </c:pt>
                <c:pt idx="1610">
                  <c:v>40.007501136599558</c:v>
                </c:pt>
                <c:pt idx="1611">
                  <c:v>40.073119436349138</c:v>
                </c:pt>
                <c:pt idx="1612">
                  <c:v>40.138737736098719</c:v>
                </c:pt>
                <c:pt idx="1613">
                  <c:v>40.204343520437327</c:v>
                </c:pt>
                <c:pt idx="1614">
                  <c:v>40.2699618201869</c:v>
                </c:pt>
                <c:pt idx="1615">
                  <c:v>40.335580119936481</c:v>
                </c:pt>
                <c:pt idx="1616">
                  <c:v>40.401198419686061</c:v>
                </c:pt>
                <c:pt idx="1617">
                  <c:v>40.466816719435641</c:v>
                </c:pt>
                <c:pt idx="1618">
                  <c:v>40.532435019185222</c:v>
                </c:pt>
                <c:pt idx="1619">
                  <c:v>40.598053318934802</c:v>
                </c:pt>
                <c:pt idx="1620">
                  <c:v>40.663671618684383</c:v>
                </c:pt>
                <c:pt idx="1621">
                  <c:v>40.729289918433963</c:v>
                </c:pt>
                <c:pt idx="1622">
                  <c:v>40.794895702772564</c:v>
                </c:pt>
                <c:pt idx="1623">
                  <c:v>40.860514002522144</c:v>
                </c:pt>
                <c:pt idx="1624">
                  <c:v>40.926132302271725</c:v>
                </c:pt>
                <c:pt idx="1625">
                  <c:v>40.991750602021305</c:v>
                </c:pt>
                <c:pt idx="1626">
                  <c:v>41.057368901770886</c:v>
                </c:pt>
                <c:pt idx="1627">
                  <c:v>41.122987201520459</c:v>
                </c:pt>
                <c:pt idx="1628">
                  <c:v>41.18860550127004</c:v>
                </c:pt>
                <c:pt idx="1629">
                  <c:v>41.25422380101962</c:v>
                </c:pt>
                <c:pt idx="1630">
                  <c:v>41.319829585358228</c:v>
                </c:pt>
                <c:pt idx="1631">
                  <c:v>41.385447885107801</c:v>
                </c:pt>
                <c:pt idx="1632">
                  <c:v>41.451066184857382</c:v>
                </c:pt>
                <c:pt idx="1633">
                  <c:v>41.516684484606962</c:v>
                </c:pt>
                <c:pt idx="1634">
                  <c:v>41.582302784356543</c:v>
                </c:pt>
                <c:pt idx="1635">
                  <c:v>41.647921084106123</c:v>
                </c:pt>
                <c:pt idx="1636">
                  <c:v>41.713539383855704</c:v>
                </c:pt>
                <c:pt idx="1637">
                  <c:v>41.779157683605284</c:v>
                </c:pt>
                <c:pt idx="1638">
                  <c:v>41.844763467943885</c:v>
                </c:pt>
                <c:pt idx="1639">
                  <c:v>41.910381767693465</c:v>
                </c:pt>
                <c:pt idx="1640">
                  <c:v>41.976000067443046</c:v>
                </c:pt>
                <c:pt idx="1641">
                  <c:v>42.041618367192626</c:v>
                </c:pt>
                <c:pt idx="1642">
                  <c:v>42.107236666942207</c:v>
                </c:pt>
                <c:pt idx="1643">
                  <c:v>42.17285496669178</c:v>
                </c:pt>
                <c:pt idx="1644">
                  <c:v>42.23847326644136</c:v>
                </c:pt>
                <c:pt idx="1645">
                  <c:v>42.304091566190941</c:v>
                </c:pt>
                <c:pt idx="1646">
                  <c:v>42.369709865940521</c:v>
                </c:pt>
                <c:pt idx="1647">
                  <c:v>42.435315650279122</c:v>
                </c:pt>
                <c:pt idx="1648">
                  <c:v>42.500933950028703</c:v>
                </c:pt>
                <c:pt idx="1649">
                  <c:v>42.566552249778283</c:v>
                </c:pt>
                <c:pt idx="1650">
                  <c:v>42.632170549527864</c:v>
                </c:pt>
                <c:pt idx="1651">
                  <c:v>42.697788849277444</c:v>
                </c:pt>
                <c:pt idx="1652">
                  <c:v>42.763407149027024</c:v>
                </c:pt>
                <c:pt idx="1653">
                  <c:v>42.829025448776605</c:v>
                </c:pt>
                <c:pt idx="1654">
                  <c:v>42.894643748526185</c:v>
                </c:pt>
                <c:pt idx="1655">
                  <c:v>42.960249532864786</c:v>
                </c:pt>
                <c:pt idx="1656">
                  <c:v>43.025867832614367</c:v>
                </c:pt>
                <c:pt idx="1657">
                  <c:v>43.091486132363947</c:v>
                </c:pt>
                <c:pt idx="1658">
                  <c:v>43.157104432113528</c:v>
                </c:pt>
                <c:pt idx="1659">
                  <c:v>43.222722731863108</c:v>
                </c:pt>
                <c:pt idx="1660">
                  <c:v>43.288341031612681</c:v>
                </c:pt>
                <c:pt idx="1661">
                  <c:v>43.353959331362262</c:v>
                </c:pt>
                <c:pt idx="1662">
                  <c:v>43.419577631111842</c:v>
                </c:pt>
                <c:pt idx="1663">
                  <c:v>43.48518341545045</c:v>
                </c:pt>
                <c:pt idx="1664">
                  <c:v>43.550801715200024</c:v>
                </c:pt>
                <c:pt idx="1665">
                  <c:v>43.616420014949604</c:v>
                </c:pt>
                <c:pt idx="1666">
                  <c:v>43.682038314699184</c:v>
                </c:pt>
                <c:pt idx="1667">
                  <c:v>43.747656614448765</c:v>
                </c:pt>
                <c:pt idx="1668">
                  <c:v>43.813274914198345</c:v>
                </c:pt>
                <c:pt idx="1669">
                  <c:v>43.878893213947926</c:v>
                </c:pt>
                <c:pt idx="1670">
                  <c:v>43.944511513697506</c:v>
                </c:pt>
                <c:pt idx="1671">
                  <c:v>44.010129813447087</c:v>
                </c:pt>
                <c:pt idx="1672">
                  <c:v>44.075735597785688</c:v>
                </c:pt>
                <c:pt idx="1673">
                  <c:v>44.141353897535268</c:v>
                </c:pt>
                <c:pt idx="1674">
                  <c:v>44.206972197284848</c:v>
                </c:pt>
                <c:pt idx="1675">
                  <c:v>44.272590497034429</c:v>
                </c:pt>
                <c:pt idx="1676">
                  <c:v>44.338208796784002</c:v>
                </c:pt>
                <c:pt idx="1677">
                  <c:v>44.403827096533583</c:v>
                </c:pt>
                <c:pt idx="1678">
                  <c:v>44.469445396283163</c:v>
                </c:pt>
                <c:pt idx="1679">
                  <c:v>44.535063696032744</c:v>
                </c:pt>
                <c:pt idx="1680">
                  <c:v>44.600669480371344</c:v>
                </c:pt>
                <c:pt idx="1681">
                  <c:v>44.666287780120925</c:v>
                </c:pt>
                <c:pt idx="1682">
                  <c:v>44.731906079870505</c:v>
                </c:pt>
                <c:pt idx="1683">
                  <c:v>44.797524379620086</c:v>
                </c:pt>
                <c:pt idx="1684">
                  <c:v>44.863142679369666</c:v>
                </c:pt>
                <c:pt idx="1685">
                  <c:v>44.928760979119247</c:v>
                </c:pt>
                <c:pt idx="1686">
                  <c:v>44.994379278868827</c:v>
                </c:pt>
                <c:pt idx="1687">
                  <c:v>45.059997578618407</c:v>
                </c:pt>
                <c:pt idx="1688">
                  <c:v>45.125603362957008</c:v>
                </c:pt>
                <c:pt idx="1689">
                  <c:v>45.191221662706589</c:v>
                </c:pt>
                <c:pt idx="1690">
                  <c:v>45.256839962456169</c:v>
                </c:pt>
                <c:pt idx="1691">
                  <c:v>45.32245826220575</c:v>
                </c:pt>
                <c:pt idx="1692">
                  <c:v>45.38807656195533</c:v>
                </c:pt>
                <c:pt idx="1693">
                  <c:v>45.453694861704903</c:v>
                </c:pt>
                <c:pt idx="1694">
                  <c:v>45.519313161454484</c:v>
                </c:pt>
                <c:pt idx="1695">
                  <c:v>45.584931461204064</c:v>
                </c:pt>
                <c:pt idx="1696">
                  <c:v>45.650549760953645</c:v>
                </c:pt>
                <c:pt idx="1697">
                  <c:v>45.716155545292246</c:v>
                </c:pt>
                <c:pt idx="1698">
                  <c:v>45.781773845041826</c:v>
                </c:pt>
                <c:pt idx="1699">
                  <c:v>45.847392144791407</c:v>
                </c:pt>
                <c:pt idx="1700">
                  <c:v>45.913010444540987</c:v>
                </c:pt>
                <c:pt idx="1701">
                  <c:v>45.978628744290567</c:v>
                </c:pt>
                <c:pt idx="1702">
                  <c:v>46.044247044040148</c:v>
                </c:pt>
                <c:pt idx="1703">
                  <c:v>46.109865343789728</c:v>
                </c:pt>
                <c:pt idx="1704">
                  <c:v>46.175483643539309</c:v>
                </c:pt>
                <c:pt idx="1705">
                  <c:v>46.24108942787791</c:v>
                </c:pt>
                <c:pt idx="1706">
                  <c:v>46.30670772762749</c:v>
                </c:pt>
                <c:pt idx="1707">
                  <c:v>46.372326027377071</c:v>
                </c:pt>
                <c:pt idx="1708">
                  <c:v>46.437944327126651</c:v>
                </c:pt>
                <c:pt idx="1709">
                  <c:v>46.503562626876231</c:v>
                </c:pt>
                <c:pt idx="1710">
                  <c:v>46.569180926625805</c:v>
                </c:pt>
                <c:pt idx="1711">
                  <c:v>46.634799226375385</c:v>
                </c:pt>
                <c:pt idx="1712">
                  <c:v>46.700417526124966</c:v>
                </c:pt>
                <c:pt idx="1713">
                  <c:v>46.766023310463567</c:v>
                </c:pt>
                <c:pt idx="1714">
                  <c:v>46.831641610213147</c:v>
                </c:pt>
                <c:pt idx="1715">
                  <c:v>46.897259909962727</c:v>
                </c:pt>
                <c:pt idx="1716">
                  <c:v>46.962878209712308</c:v>
                </c:pt>
                <c:pt idx="1717">
                  <c:v>47.028496509461888</c:v>
                </c:pt>
                <c:pt idx="1718">
                  <c:v>47.094114809211469</c:v>
                </c:pt>
                <c:pt idx="1719">
                  <c:v>47.159733108961049</c:v>
                </c:pt>
                <c:pt idx="1720">
                  <c:v>47.22535140871063</c:v>
                </c:pt>
                <c:pt idx="1721">
                  <c:v>47.29096970846021</c:v>
                </c:pt>
                <c:pt idx="1722">
                  <c:v>47.356575492798811</c:v>
                </c:pt>
                <c:pt idx="1723">
                  <c:v>47.422193792548391</c:v>
                </c:pt>
                <c:pt idx="1724">
                  <c:v>47.487812092297972</c:v>
                </c:pt>
                <c:pt idx="1725">
                  <c:v>47.553430392047552</c:v>
                </c:pt>
                <c:pt idx="1726">
                  <c:v>47.619048691797126</c:v>
                </c:pt>
                <c:pt idx="1727">
                  <c:v>47.684666991546706</c:v>
                </c:pt>
                <c:pt idx="1728">
                  <c:v>47.750285291296287</c:v>
                </c:pt>
                <c:pt idx="1729">
                  <c:v>47.815903591045867</c:v>
                </c:pt>
                <c:pt idx="1730">
                  <c:v>47.881509375384468</c:v>
                </c:pt>
                <c:pt idx="1731">
                  <c:v>47.947127675134048</c:v>
                </c:pt>
                <c:pt idx="1732">
                  <c:v>48.012745974883629</c:v>
                </c:pt>
                <c:pt idx="1733">
                  <c:v>48.078364274633209</c:v>
                </c:pt>
                <c:pt idx="1734">
                  <c:v>48.14398257438279</c:v>
                </c:pt>
                <c:pt idx="1735">
                  <c:v>48.20960087413237</c:v>
                </c:pt>
                <c:pt idx="1736">
                  <c:v>48.27521917388195</c:v>
                </c:pt>
                <c:pt idx="1737">
                  <c:v>48.340837473631531</c:v>
                </c:pt>
                <c:pt idx="1738">
                  <c:v>48.406443257970132</c:v>
                </c:pt>
                <c:pt idx="1739">
                  <c:v>48.472061557719712</c:v>
                </c:pt>
                <c:pt idx="1740">
                  <c:v>48.537679857469293</c:v>
                </c:pt>
                <c:pt idx="1741">
                  <c:v>48.603298157218873</c:v>
                </c:pt>
                <c:pt idx="1742">
                  <c:v>48.668916456968454</c:v>
                </c:pt>
                <c:pt idx="1743">
                  <c:v>48.734534756718027</c:v>
                </c:pt>
                <c:pt idx="1744">
                  <c:v>48.800153056467607</c:v>
                </c:pt>
                <c:pt idx="1745">
                  <c:v>48.865771356217188</c:v>
                </c:pt>
                <c:pt idx="1746">
                  <c:v>48.931389655966768</c:v>
                </c:pt>
                <c:pt idx="1747">
                  <c:v>48.996995440305369</c:v>
                </c:pt>
                <c:pt idx="1748">
                  <c:v>49.06261374005495</c:v>
                </c:pt>
                <c:pt idx="1749">
                  <c:v>49.12823203980453</c:v>
                </c:pt>
                <c:pt idx="1750">
                  <c:v>49.19385033955411</c:v>
                </c:pt>
                <c:pt idx="1751">
                  <c:v>49.259468639303691</c:v>
                </c:pt>
                <c:pt idx="1752">
                  <c:v>49.325086939053271</c:v>
                </c:pt>
                <c:pt idx="1753">
                  <c:v>49.390705238802852</c:v>
                </c:pt>
                <c:pt idx="1754">
                  <c:v>49.456323538552432</c:v>
                </c:pt>
                <c:pt idx="1755">
                  <c:v>49.521929322891033</c:v>
                </c:pt>
                <c:pt idx="1756">
                  <c:v>49.587547622640614</c:v>
                </c:pt>
                <c:pt idx="1757">
                  <c:v>49.653165922390194</c:v>
                </c:pt>
                <c:pt idx="1758">
                  <c:v>49.718784222139774</c:v>
                </c:pt>
                <c:pt idx="1759">
                  <c:v>49.784402521889348</c:v>
                </c:pt>
                <c:pt idx="1760">
                  <c:v>49.850020821638928</c:v>
                </c:pt>
                <c:pt idx="1761">
                  <c:v>49.915639121388509</c:v>
                </c:pt>
                <c:pt idx="1762">
                  <c:v>49.981257421138089</c:v>
                </c:pt>
                <c:pt idx="1763">
                  <c:v>50.04686320547669</c:v>
                </c:pt>
                <c:pt idx="1764">
                  <c:v>50.11248150522627</c:v>
                </c:pt>
                <c:pt idx="1765">
                  <c:v>50.178099804975851</c:v>
                </c:pt>
                <c:pt idx="1766">
                  <c:v>50.243718104725431</c:v>
                </c:pt>
                <c:pt idx="1767">
                  <c:v>50.309336404475012</c:v>
                </c:pt>
                <c:pt idx="1768">
                  <c:v>50.374954704224592</c:v>
                </c:pt>
                <c:pt idx="1769">
                  <c:v>50.440573003974173</c:v>
                </c:pt>
                <c:pt idx="1770">
                  <c:v>50.506191303723753</c:v>
                </c:pt>
                <c:pt idx="1771">
                  <c:v>50.571809603473334</c:v>
                </c:pt>
                <c:pt idx="1772">
                  <c:v>50.637415387811934</c:v>
                </c:pt>
                <c:pt idx="1773">
                  <c:v>50.703033687561515</c:v>
                </c:pt>
                <c:pt idx="1774">
                  <c:v>50.768651987311095</c:v>
                </c:pt>
                <c:pt idx="1775">
                  <c:v>50.834270287060676</c:v>
                </c:pt>
                <c:pt idx="1776">
                  <c:v>50.899888586810249</c:v>
                </c:pt>
                <c:pt idx="1777">
                  <c:v>50.96550688655983</c:v>
                </c:pt>
                <c:pt idx="1778">
                  <c:v>51.03112518630941</c:v>
                </c:pt>
                <c:pt idx="1779">
                  <c:v>51.09674348605899</c:v>
                </c:pt>
                <c:pt idx="1780">
                  <c:v>51.162349270397591</c:v>
                </c:pt>
                <c:pt idx="1781">
                  <c:v>51.227967570147172</c:v>
                </c:pt>
                <c:pt idx="1782">
                  <c:v>51.293585869896752</c:v>
                </c:pt>
                <c:pt idx="1783">
                  <c:v>51.359204169646333</c:v>
                </c:pt>
                <c:pt idx="1784">
                  <c:v>51.424822469395913</c:v>
                </c:pt>
                <c:pt idx="1785">
                  <c:v>51.490440769145494</c:v>
                </c:pt>
                <c:pt idx="1786">
                  <c:v>51.556059068895074</c:v>
                </c:pt>
                <c:pt idx="1787">
                  <c:v>51.621677368644654</c:v>
                </c:pt>
                <c:pt idx="1788">
                  <c:v>51.687283152983255</c:v>
                </c:pt>
                <c:pt idx="1789">
                  <c:v>51.752901452732836</c:v>
                </c:pt>
                <c:pt idx="1790">
                  <c:v>51.818519752482416</c:v>
                </c:pt>
                <c:pt idx="1791">
                  <c:v>51.884138052231997</c:v>
                </c:pt>
                <c:pt idx="1792">
                  <c:v>51.94975635198157</c:v>
                </c:pt>
                <c:pt idx="1793">
                  <c:v>52.01537465173115</c:v>
                </c:pt>
                <c:pt idx="1794">
                  <c:v>52.080992951480731</c:v>
                </c:pt>
                <c:pt idx="1795">
                  <c:v>52.146611251230311</c:v>
                </c:pt>
                <c:pt idx="1796">
                  <c:v>52.212229550979892</c:v>
                </c:pt>
                <c:pt idx="1797">
                  <c:v>52.277835335318493</c:v>
                </c:pt>
                <c:pt idx="1798">
                  <c:v>52.343453635068073</c:v>
                </c:pt>
                <c:pt idx="1799">
                  <c:v>52.409071934817653</c:v>
                </c:pt>
                <c:pt idx="1800">
                  <c:v>52.474690234567234</c:v>
                </c:pt>
                <c:pt idx="1801">
                  <c:v>52.540308534316814</c:v>
                </c:pt>
                <c:pt idx="1802">
                  <c:v>52.605926834066395</c:v>
                </c:pt>
                <c:pt idx="1803">
                  <c:v>52.671545133815975</c:v>
                </c:pt>
                <c:pt idx="1804">
                  <c:v>52.737163433565556</c:v>
                </c:pt>
                <c:pt idx="1805">
                  <c:v>52.802769217904157</c:v>
                </c:pt>
                <c:pt idx="1806">
                  <c:v>52.868387517653737</c:v>
                </c:pt>
                <c:pt idx="1807">
                  <c:v>52.934005817403317</c:v>
                </c:pt>
                <c:pt idx="1808">
                  <c:v>52.999624117152898</c:v>
                </c:pt>
                <c:pt idx="1809">
                  <c:v>53.065242416902471</c:v>
                </c:pt>
                <c:pt idx="1810">
                  <c:v>53.130860716652052</c:v>
                </c:pt>
                <c:pt idx="1811">
                  <c:v>53.196479016401632</c:v>
                </c:pt>
                <c:pt idx="1812">
                  <c:v>53.262097316151213</c:v>
                </c:pt>
                <c:pt idx="1813">
                  <c:v>53.327703100489813</c:v>
                </c:pt>
                <c:pt idx="1814">
                  <c:v>53.393321400239394</c:v>
                </c:pt>
                <c:pt idx="1815">
                  <c:v>53.458939699988974</c:v>
                </c:pt>
                <c:pt idx="1816">
                  <c:v>53.524557999738555</c:v>
                </c:pt>
                <c:pt idx="1817">
                  <c:v>53.590176299488135</c:v>
                </c:pt>
                <c:pt idx="1818">
                  <c:v>53.655794599237716</c:v>
                </c:pt>
                <c:pt idx="1819">
                  <c:v>53.721412898987296</c:v>
                </c:pt>
                <c:pt idx="1820">
                  <c:v>53.787031198736877</c:v>
                </c:pt>
                <c:pt idx="1821">
                  <c:v>53.852649498486457</c:v>
                </c:pt>
                <c:pt idx="1822">
                  <c:v>53.918255282825058</c:v>
                </c:pt>
                <c:pt idx="1823">
                  <c:v>53.983873582574638</c:v>
                </c:pt>
                <c:pt idx="1824">
                  <c:v>54.049491882324219</c:v>
                </c:pt>
                <c:pt idx="1825">
                  <c:v>54.115110182073799</c:v>
                </c:pt>
                <c:pt idx="1826">
                  <c:v>54.180728481823373</c:v>
                </c:pt>
                <c:pt idx="1827">
                  <c:v>54.246346781572953</c:v>
                </c:pt>
                <c:pt idx="1828">
                  <c:v>54.311965081322533</c:v>
                </c:pt>
                <c:pt idx="1829">
                  <c:v>54.377583381072114</c:v>
                </c:pt>
                <c:pt idx="1830">
                  <c:v>54.443189165410715</c:v>
                </c:pt>
                <c:pt idx="1831">
                  <c:v>54.508807465160295</c:v>
                </c:pt>
                <c:pt idx="1832">
                  <c:v>54.574425764909876</c:v>
                </c:pt>
                <c:pt idx="1833">
                  <c:v>54.640044064659456</c:v>
                </c:pt>
                <c:pt idx="1834">
                  <c:v>54.705662364409037</c:v>
                </c:pt>
                <c:pt idx="1835">
                  <c:v>54.771280664158617</c:v>
                </c:pt>
                <c:pt idx="1836">
                  <c:v>54.836898963908197</c:v>
                </c:pt>
                <c:pt idx="1837">
                  <c:v>54.902517263657778</c:v>
                </c:pt>
                <c:pt idx="1838">
                  <c:v>54.968123047996379</c:v>
                </c:pt>
                <c:pt idx="1839">
                  <c:v>55.033741347745959</c:v>
                </c:pt>
                <c:pt idx="1840">
                  <c:v>55.09935964749554</c:v>
                </c:pt>
                <c:pt idx="1841">
                  <c:v>55.16497794724512</c:v>
                </c:pt>
                <c:pt idx="1842">
                  <c:v>55.230596246994693</c:v>
                </c:pt>
                <c:pt idx="1843">
                  <c:v>55.296214546744274</c:v>
                </c:pt>
                <c:pt idx="1844">
                  <c:v>55.361832846493854</c:v>
                </c:pt>
                <c:pt idx="1845">
                  <c:v>55.427451146243435</c:v>
                </c:pt>
                <c:pt idx="1846">
                  <c:v>55.493069445993015</c:v>
                </c:pt>
                <c:pt idx="1847">
                  <c:v>55.558675230331616</c:v>
                </c:pt>
                <c:pt idx="1848">
                  <c:v>55.624293530081196</c:v>
                </c:pt>
                <c:pt idx="1849">
                  <c:v>55.689911829830777</c:v>
                </c:pt>
                <c:pt idx="1850">
                  <c:v>55.755530129580357</c:v>
                </c:pt>
                <c:pt idx="1851">
                  <c:v>55.821148429329938</c:v>
                </c:pt>
                <c:pt idx="1852">
                  <c:v>55.886766729079518</c:v>
                </c:pt>
                <c:pt idx="1853">
                  <c:v>55.952385028829099</c:v>
                </c:pt>
                <c:pt idx="1854">
                  <c:v>56.018003328578679</c:v>
                </c:pt>
                <c:pt idx="1855">
                  <c:v>56.08360911291728</c:v>
                </c:pt>
                <c:pt idx="1856">
                  <c:v>56.14922741266686</c:v>
                </c:pt>
                <c:pt idx="1857">
                  <c:v>56.214845712416441</c:v>
                </c:pt>
                <c:pt idx="1858">
                  <c:v>56.280464012166021</c:v>
                </c:pt>
                <c:pt idx="1859">
                  <c:v>56.346082311915595</c:v>
                </c:pt>
                <c:pt idx="1860">
                  <c:v>56.411700611665175</c:v>
                </c:pt>
                <c:pt idx="1861">
                  <c:v>56.477318911414756</c:v>
                </c:pt>
                <c:pt idx="1862">
                  <c:v>56.542937211164336</c:v>
                </c:pt>
                <c:pt idx="1863">
                  <c:v>56.608542995502937</c:v>
                </c:pt>
                <c:pt idx="1864">
                  <c:v>56.674161295252517</c:v>
                </c:pt>
                <c:pt idx="1865">
                  <c:v>56.739779595002098</c:v>
                </c:pt>
                <c:pt idx="1866">
                  <c:v>56.805397894751678</c:v>
                </c:pt>
                <c:pt idx="1867">
                  <c:v>56.871016194501259</c:v>
                </c:pt>
                <c:pt idx="1868">
                  <c:v>56.936634494250839</c:v>
                </c:pt>
                <c:pt idx="1869">
                  <c:v>57.00225279400042</c:v>
                </c:pt>
                <c:pt idx="1870">
                  <c:v>57.06787109375</c:v>
                </c:pt>
                <c:pt idx="1871">
                  <c:v>57.133489393499573</c:v>
                </c:pt>
                <c:pt idx="1872">
                  <c:v>57.199095177838181</c:v>
                </c:pt>
                <c:pt idx="1873">
                  <c:v>57.264713477587762</c:v>
                </c:pt>
                <c:pt idx="1874">
                  <c:v>57.330331777337342</c:v>
                </c:pt>
                <c:pt idx="1875">
                  <c:v>57.395950077086916</c:v>
                </c:pt>
                <c:pt idx="1876">
                  <c:v>57.461568376836496</c:v>
                </c:pt>
                <c:pt idx="1877">
                  <c:v>57.527186676586076</c:v>
                </c:pt>
                <c:pt idx="1878">
                  <c:v>57.592804976335657</c:v>
                </c:pt>
                <c:pt idx="1879">
                  <c:v>57.658423276085237</c:v>
                </c:pt>
                <c:pt idx="1880">
                  <c:v>57.724029060423838</c:v>
                </c:pt>
                <c:pt idx="1881">
                  <c:v>57.789647360173419</c:v>
                </c:pt>
                <c:pt idx="1882">
                  <c:v>57.855265659922999</c:v>
                </c:pt>
                <c:pt idx="1883">
                  <c:v>57.92088395967258</c:v>
                </c:pt>
                <c:pt idx="1884">
                  <c:v>57.98650225942216</c:v>
                </c:pt>
                <c:pt idx="1885">
                  <c:v>58.05212055917174</c:v>
                </c:pt>
                <c:pt idx="1886">
                  <c:v>58.117738858921321</c:v>
                </c:pt>
                <c:pt idx="1887">
                  <c:v>58.183357158670901</c:v>
                </c:pt>
                <c:pt idx="1888">
                  <c:v>58.248962943009502</c:v>
                </c:pt>
                <c:pt idx="1889">
                  <c:v>58.314581242759083</c:v>
                </c:pt>
                <c:pt idx="1890">
                  <c:v>58.380199542508663</c:v>
                </c:pt>
                <c:pt idx="1891">
                  <c:v>58.445817842258244</c:v>
                </c:pt>
                <c:pt idx="1892">
                  <c:v>58.511436142007817</c:v>
                </c:pt>
                <c:pt idx="1893">
                  <c:v>58.577054441757397</c:v>
                </c:pt>
                <c:pt idx="1894">
                  <c:v>58.642672741506978</c:v>
                </c:pt>
                <c:pt idx="1895">
                  <c:v>58.708291041256558</c:v>
                </c:pt>
                <c:pt idx="1896">
                  <c:v>58.773909341006139</c:v>
                </c:pt>
                <c:pt idx="1897">
                  <c:v>58.839515125344739</c:v>
                </c:pt>
                <c:pt idx="1898">
                  <c:v>58.90513342509432</c:v>
                </c:pt>
                <c:pt idx="1899">
                  <c:v>58.9707517248439</c:v>
                </c:pt>
                <c:pt idx="1900">
                  <c:v>59.036370024593481</c:v>
                </c:pt>
                <c:pt idx="1901">
                  <c:v>59.101988324343061</c:v>
                </c:pt>
                <c:pt idx="1902">
                  <c:v>59.167606624092642</c:v>
                </c:pt>
                <c:pt idx="1903">
                  <c:v>59.233224923842222</c:v>
                </c:pt>
                <c:pt idx="1904">
                  <c:v>59.298843223591795</c:v>
                </c:pt>
                <c:pt idx="1905">
                  <c:v>59.364449007930403</c:v>
                </c:pt>
                <c:pt idx="1906">
                  <c:v>59.430067307679984</c:v>
                </c:pt>
                <c:pt idx="1907">
                  <c:v>59.495685607429564</c:v>
                </c:pt>
                <c:pt idx="1908">
                  <c:v>59.561303907179138</c:v>
                </c:pt>
                <c:pt idx="1909">
                  <c:v>59.626922206928718</c:v>
                </c:pt>
                <c:pt idx="1910">
                  <c:v>59.692540506678299</c:v>
                </c:pt>
                <c:pt idx="1911">
                  <c:v>59.758158806427879</c:v>
                </c:pt>
                <c:pt idx="1912">
                  <c:v>59.823777106177459</c:v>
                </c:pt>
                <c:pt idx="1913">
                  <c:v>59.88938289051606</c:v>
                </c:pt>
                <c:pt idx="1914">
                  <c:v>59.955001190265641</c:v>
                </c:pt>
                <c:pt idx="1915">
                  <c:v>60.020619490015221</c:v>
                </c:pt>
                <c:pt idx="1916">
                  <c:v>60.086237789764802</c:v>
                </c:pt>
                <c:pt idx="1917">
                  <c:v>60.151856089514382</c:v>
                </c:pt>
                <c:pt idx="1918">
                  <c:v>60.217474389263963</c:v>
                </c:pt>
                <c:pt idx="1919">
                  <c:v>60.283092689013543</c:v>
                </c:pt>
                <c:pt idx="1920">
                  <c:v>60.348710988763123</c:v>
                </c:pt>
                <c:pt idx="1921">
                  <c:v>60.414329288512697</c:v>
                </c:pt>
                <c:pt idx="1922">
                  <c:v>60.479935072851305</c:v>
                </c:pt>
                <c:pt idx="1923">
                  <c:v>60.545553372600885</c:v>
                </c:pt>
                <c:pt idx="1924">
                  <c:v>60.611171672350466</c:v>
                </c:pt>
                <c:pt idx="1925">
                  <c:v>60.676789972100039</c:v>
                </c:pt>
                <c:pt idx="1926">
                  <c:v>60.742408271849619</c:v>
                </c:pt>
                <c:pt idx="1927">
                  <c:v>60.8080265715992</c:v>
                </c:pt>
                <c:pt idx="1928">
                  <c:v>60.87364487134878</c:v>
                </c:pt>
                <c:pt idx="1929">
                  <c:v>60.939263171098361</c:v>
                </c:pt>
                <c:pt idx="1930">
                  <c:v>61.004868955436962</c:v>
                </c:pt>
                <c:pt idx="1931">
                  <c:v>61.070487255186542</c:v>
                </c:pt>
                <c:pt idx="1932">
                  <c:v>61.136105554936123</c:v>
                </c:pt>
                <c:pt idx="1933">
                  <c:v>61.201723854685703</c:v>
                </c:pt>
                <c:pt idx="1934">
                  <c:v>61.267342154435283</c:v>
                </c:pt>
                <c:pt idx="1935">
                  <c:v>61.332960454184864</c:v>
                </c:pt>
                <c:pt idx="1936">
                  <c:v>61.398578753934444</c:v>
                </c:pt>
                <c:pt idx="1937">
                  <c:v>61.464197053684025</c:v>
                </c:pt>
                <c:pt idx="1938">
                  <c:v>61.529802838022626</c:v>
                </c:pt>
                <c:pt idx="1939">
                  <c:v>61.595421137772206</c:v>
                </c:pt>
                <c:pt idx="1940">
                  <c:v>61.661039437521787</c:v>
                </c:pt>
                <c:pt idx="1941">
                  <c:v>61.72665773727136</c:v>
                </c:pt>
                <c:pt idx="1942">
                  <c:v>61.79227603702094</c:v>
                </c:pt>
                <c:pt idx="1943">
                  <c:v>61.857894336770521</c:v>
                </c:pt>
                <c:pt idx="1944">
                  <c:v>61.923512636520101</c:v>
                </c:pt>
                <c:pt idx="1945">
                  <c:v>61.989130936269682</c:v>
                </c:pt>
                <c:pt idx="1946">
                  <c:v>62.054749236019262</c:v>
                </c:pt>
                <c:pt idx="1947">
                  <c:v>62.120355020357863</c:v>
                </c:pt>
                <c:pt idx="1948">
                  <c:v>62.185973320107443</c:v>
                </c:pt>
                <c:pt idx="1949">
                  <c:v>62.251591619857024</c:v>
                </c:pt>
                <c:pt idx="1950">
                  <c:v>62.317209919606604</c:v>
                </c:pt>
                <c:pt idx="1951">
                  <c:v>62.382828219356185</c:v>
                </c:pt>
                <c:pt idx="1952">
                  <c:v>62.448446519105765</c:v>
                </c:pt>
                <c:pt idx="1953">
                  <c:v>62.514064818855346</c:v>
                </c:pt>
                <c:pt idx="1954">
                  <c:v>62.579683118604919</c:v>
                </c:pt>
                <c:pt idx="1955">
                  <c:v>62.645288902943527</c:v>
                </c:pt>
                <c:pt idx="1956">
                  <c:v>62.710907202693107</c:v>
                </c:pt>
                <c:pt idx="1957">
                  <c:v>62.776525502442688</c:v>
                </c:pt>
                <c:pt idx="1958">
                  <c:v>62.842143802192261</c:v>
                </c:pt>
                <c:pt idx="1959">
                  <c:v>62.907762101941842</c:v>
                </c:pt>
                <c:pt idx="1960">
                  <c:v>62.973380401691422</c:v>
                </c:pt>
                <c:pt idx="1961">
                  <c:v>63.038998701441002</c:v>
                </c:pt>
                <c:pt idx="1962">
                  <c:v>63.104617001190583</c:v>
                </c:pt>
                <c:pt idx="1963">
                  <c:v>63.170222785529184</c:v>
                </c:pt>
                <c:pt idx="1964">
                  <c:v>63.235841085278764</c:v>
                </c:pt>
                <c:pt idx="1965">
                  <c:v>63.301459385028345</c:v>
                </c:pt>
                <c:pt idx="1966">
                  <c:v>63.367077684777925</c:v>
                </c:pt>
                <c:pt idx="1967">
                  <c:v>63.432695984527506</c:v>
                </c:pt>
                <c:pt idx="1968">
                  <c:v>63.498314284277086</c:v>
                </c:pt>
                <c:pt idx="1969">
                  <c:v>63.563932584026666</c:v>
                </c:pt>
                <c:pt idx="1970">
                  <c:v>63.629550883776247</c:v>
                </c:pt>
                <c:pt idx="1971">
                  <c:v>63.69516918352582</c:v>
                </c:pt>
                <c:pt idx="1972">
                  <c:v>63.760774967864428</c:v>
                </c:pt>
                <c:pt idx="1973">
                  <c:v>63.826393267614009</c:v>
                </c:pt>
                <c:pt idx="1974">
                  <c:v>63.892011567363589</c:v>
                </c:pt>
                <c:pt idx="1975">
                  <c:v>63.957629867113162</c:v>
                </c:pt>
                <c:pt idx="1976">
                  <c:v>64.023248166862743</c:v>
                </c:pt>
                <c:pt idx="1977">
                  <c:v>64.08886646661233</c:v>
                </c:pt>
                <c:pt idx="1978">
                  <c:v>64.154484766361904</c:v>
                </c:pt>
                <c:pt idx="1979">
                  <c:v>64.220103066111477</c:v>
                </c:pt>
                <c:pt idx="1980">
                  <c:v>64.285708850450092</c:v>
                </c:pt>
                <c:pt idx="1981">
                  <c:v>64.351327150199666</c:v>
                </c:pt>
                <c:pt idx="1982">
                  <c:v>64.416945449949253</c:v>
                </c:pt>
                <c:pt idx="1983">
                  <c:v>64.482563749698826</c:v>
                </c:pt>
                <c:pt idx="1984">
                  <c:v>64.5481820494484</c:v>
                </c:pt>
                <c:pt idx="1985">
                  <c:v>64.613800349197987</c:v>
                </c:pt>
                <c:pt idx="1986">
                  <c:v>64.679418648947561</c:v>
                </c:pt>
                <c:pt idx="1987">
                  <c:v>64.745036948697148</c:v>
                </c:pt>
                <c:pt idx="1988">
                  <c:v>64.810642733035749</c:v>
                </c:pt>
                <c:pt idx="1989">
                  <c:v>64.876261032785322</c:v>
                </c:pt>
                <c:pt idx="1990">
                  <c:v>64.94187933253491</c:v>
                </c:pt>
                <c:pt idx="1991">
                  <c:v>65.007497632284483</c:v>
                </c:pt>
                <c:pt idx="1992">
                  <c:v>65.073115932034071</c:v>
                </c:pt>
                <c:pt idx="1993">
                  <c:v>65.138734231783644</c:v>
                </c:pt>
                <c:pt idx="1994">
                  <c:v>65.204352531533232</c:v>
                </c:pt>
                <c:pt idx="1995">
                  <c:v>65.269970831282805</c:v>
                </c:pt>
                <c:pt idx="1996">
                  <c:v>65.335589131032378</c:v>
                </c:pt>
                <c:pt idx="1997">
                  <c:v>65.401194915370993</c:v>
                </c:pt>
                <c:pt idx="1998">
                  <c:v>65.466813215120567</c:v>
                </c:pt>
                <c:pt idx="1999">
                  <c:v>65.53243151487014</c:v>
                </c:pt>
                <c:pt idx="2000">
                  <c:v>65.598049814619728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50421680"/>
        <c:axId val="-1450427664"/>
      </c:scatterChart>
      <c:valAx>
        <c:axId val="-1450421680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0427664"/>
        <c:crosses val="autoZero"/>
        <c:crossBetween val="midCat"/>
      </c:valAx>
      <c:valAx>
        <c:axId val="-1450427664"/>
        <c:scaling>
          <c:orientation val="minMax"/>
          <c:max val="6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Distance </a:t>
                </a:r>
                <a:r>
                  <a:rPr lang="en-US" sz="1400" baseline="0"/>
                  <a:t>(ft)</a:t>
                </a:r>
                <a:endParaRPr lang="en-US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0421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Stress Response of Riser</a:t>
            </a:r>
          </a:p>
          <a:p>
            <a:pPr>
              <a:defRPr sz="1800"/>
            </a:pPr>
            <a:r>
              <a:rPr lang="en-US" sz="1800" b="0" i="0" baseline="0">
                <a:effectLst/>
              </a:rPr>
              <a:t>14.75" X 11.75" Riser, Elastic &amp; Elastic-Plastic Materials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'Stroke-Stress'!$E$3</c:f>
              <c:strCache>
                <c:ptCount val="1"/>
                <c:pt idx="0">
                  <c:v>Stress (Elastic)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'Stroke-Stress'!$A$4:$A$2004</c:f>
              <c:numCache>
                <c:formatCode>General</c:formatCode>
                <c:ptCount val="2001"/>
                <c:pt idx="0">
                  <c:v>0</c:v>
                </c:pt>
                <c:pt idx="1">
                  <c:v>9.9999999999999645E-2</c:v>
                </c:pt>
                <c:pt idx="2">
                  <c:v>0.20000000000000107</c:v>
                </c:pt>
                <c:pt idx="3">
                  <c:v>0.30000000000000071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0.59999999999999964</c:v>
                </c:pt>
                <c:pt idx="7">
                  <c:v>0.70000000000000107</c:v>
                </c:pt>
                <c:pt idx="8">
                  <c:v>0.80000000000000071</c:v>
                </c:pt>
                <c:pt idx="9">
                  <c:v>0.90000000000000036</c:v>
                </c:pt>
                <c:pt idx="10">
                  <c:v>1</c:v>
                </c:pt>
                <c:pt idx="11">
                  <c:v>1.0999999999999996</c:v>
                </c:pt>
                <c:pt idx="12">
                  <c:v>1.2000000000000011</c:v>
                </c:pt>
                <c:pt idx="13">
                  <c:v>1.3000000000000007</c:v>
                </c:pt>
                <c:pt idx="14">
                  <c:v>1.4000000000000004</c:v>
                </c:pt>
                <c:pt idx="15">
                  <c:v>1.5</c:v>
                </c:pt>
                <c:pt idx="16">
                  <c:v>1.6000000000000014</c:v>
                </c:pt>
                <c:pt idx="17">
                  <c:v>1.7000000000000011</c:v>
                </c:pt>
                <c:pt idx="18">
                  <c:v>1.8000000000000007</c:v>
                </c:pt>
                <c:pt idx="19">
                  <c:v>1.9000000000000004</c:v>
                </c:pt>
                <c:pt idx="20">
                  <c:v>2</c:v>
                </c:pt>
                <c:pt idx="21">
                  <c:v>2.1000000000000014</c:v>
                </c:pt>
                <c:pt idx="22">
                  <c:v>2.2000000000000011</c:v>
                </c:pt>
                <c:pt idx="23">
                  <c:v>2.3000000000000007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2.6000000000000014</c:v>
                </c:pt>
                <c:pt idx="27">
                  <c:v>2.7000000000000011</c:v>
                </c:pt>
                <c:pt idx="28">
                  <c:v>2.8000000000000007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3.1000000000000014</c:v>
                </c:pt>
                <c:pt idx="32">
                  <c:v>3.2000000000000011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3.6000000000000014</c:v>
                </c:pt>
                <c:pt idx="37">
                  <c:v>3.7000000000000011</c:v>
                </c:pt>
                <c:pt idx="38">
                  <c:v>3.8000000000000007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4.7000000000000011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5.2000000000000011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5.7000000000000011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6.2000000000000011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6.7000000000000011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7.2000000000000011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7.7000000000000011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8.1000000000000014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8.4000000000000021</c:v>
                </c:pt>
                <c:pt idx="85">
                  <c:v>8.5</c:v>
                </c:pt>
                <c:pt idx="86">
                  <c:v>8.6000000000000014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8.9000000000000021</c:v>
                </c:pt>
                <c:pt idx="90">
                  <c:v>9</c:v>
                </c:pt>
                <c:pt idx="91">
                  <c:v>9.1000000000000014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9.4000000000000021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9.9000000000000021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10.400000000000002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</c:v>
                </c:pt>
                <c:pt idx="108">
                  <c:v>10.8</c:v>
                </c:pt>
                <c:pt idx="109">
                  <c:v>10.900000000000002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11.200000000000003</c:v>
                </c:pt>
                <c:pt idx="113">
                  <c:v>11.3</c:v>
                </c:pt>
                <c:pt idx="114">
                  <c:v>11.400000000000002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11.700000000000003</c:v>
                </c:pt>
                <c:pt idx="118">
                  <c:v>11.8</c:v>
                </c:pt>
                <c:pt idx="119">
                  <c:v>11.900000000000002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12.200000000000003</c:v>
                </c:pt>
                <c:pt idx="123">
                  <c:v>12.3</c:v>
                </c:pt>
                <c:pt idx="124">
                  <c:v>12.400000000000002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12.700000000000003</c:v>
                </c:pt>
                <c:pt idx="128">
                  <c:v>12.8</c:v>
                </c:pt>
                <c:pt idx="129">
                  <c:v>12.900000000000002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13.200000000000003</c:v>
                </c:pt>
                <c:pt idx="133">
                  <c:v>13.3</c:v>
                </c:pt>
                <c:pt idx="134">
                  <c:v>13.400000000000002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13.700000000000003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14.200000000000003</c:v>
                </c:pt>
                <c:pt idx="143">
                  <c:v>14.3</c:v>
                </c:pt>
                <c:pt idx="144">
                  <c:v>14.400000000000002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14.700000000000003</c:v>
                </c:pt>
                <c:pt idx="148">
                  <c:v>14.8</c:v>
                </c:pt>
                <c:pt idx="149">
                  <c:v>14.900000000000002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15.200000000000003</c:v>
                </c:pt>
                <c:pt idx="153">
                  <c:v>15.3</c:v>
                </c:pt>
                <c:pt idx="154">
                  <c:v>15.400000000000002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15.700000000000003</c:v>
                </c:pt>
                <c:pt idx="158">
                  <c:v>15.8</c:v>
                </c:pt>
                <c:pt idx="159">
                  <c:v>15.900000000000002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16.200000000000003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16.700000000000003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17.200000000000003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17.700000000000003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18.200000000000003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18.700000000000003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24.300000000000004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24.800000000000004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25.300000000000004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25.800000000000004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26.300000000000004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26.800000000000004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27.300000000000004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28.300000000000004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28.800000000000004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29.300000000000004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29.800000000000004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30.300000000000004</c:v>
                </c:pt>
                <c:pt idx="304">
                  <c:v>30.400000000000006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30.800000000000004</c:v>
                </c:pt>
                <c:pt idx="309">
                  <c:v>30.900000000000006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31.300000000000004</c:v>
                </c:pt>
                <c:pt idx="314">
                  <c:v>31.400000000000006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31.800000000000004</c:v>
                </c:pt>
                <c:pt idx="319">
                  <c:v>31.900000000000006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32.400000000000006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32.900000000000006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56.600000000000009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57.100000000000009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57.600000000000009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58.100000000000009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58.600000000000009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59.100000000000009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59.600000000000009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60.100000000000009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60.600000000000009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61.100000000000009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61.600000000000009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62.100000000000009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62.600000000000009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63.100000000000009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63.600000000000009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68.800000000000011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69.300000000000011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69.800000000000011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70.300000000000011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70.800000000000011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71.300000000000011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71.800000000000011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72.300000000000011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72.800000000000011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73.300000000000011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73.800000000000011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74.300000000000011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74.800000000000011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75.300000000000011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75.800000000000011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76.300000000000011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120.20000000000002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120.70000000000002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121.20000000000002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121.70000000000002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122.20000000000002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122.70000000000002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123.20000000000002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123.70000000000002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124.20000000000002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124.70000000000002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125.20000000000002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125.70000000000002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126.20000000000002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126.70000000000002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127.20000000000002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127.70000000000002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145.60000000000002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146.10000000000002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146.60000000000002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147.10000000000002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147.60000000000002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148.10000000000002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148.60000000000002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149.10000000000002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149.60000000000002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150.10000000000002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150.60000000000002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151.10000000000002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151.60000000000002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152.10000000000002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152.60000000000002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153.10000000000002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</c:numCache>
            </c:numRef>
          </c:xVal>
          <c:yVal>
            <c:numRef>
              <c:f>'Stroke-Stress'!$E$4:$E$2004</c:f>
              <c:numCache>
                <c:formatCode>0.0</c:formatCode>
                <c:ptCount val="2001"/>
                <c:pt idx="0">
                  <c:v>10.916401576933341</c:v>
                </c:pt>
                <c:pt idx="1">
                  <c:v>10.734180793530715</c:v>
                </c:pt>
                <c:pt idx="2">
                  <c:v>10.597985892142727</c:v>
                </c:pt>
                <c:pt idx="3">
                  <c:v>10.512717841114325</c:v>
                </c:pt>
                <c:pt idx="4">
                  <c:v>10.48255385582757</c:v>
                </c:pt>
                <c:pt idx="5">
                  <c:v>10.510677108913265</c:v>
                </c:pt>
                <c:pt idx="6">
                  <c:v>10.597854757225692</c:v>
                </c:pt>
                <c:pt idx="7">
                  <c:v>10.743337344924139</c:v>
                </c:pt>
                <c:pt idx="8">
                  <c:v>10.943956810815131</c:v>
                </c:pt>
                <c:pt idx="9">
                  <c:v>11.197997475992798</c:v>
                </c:pt>
                <c:pt idx="10">
                  <c:v>11.502977556249451</c:v>
                </c:pt>
                <c:pt idx="11">
                  <c:v>11.8552132829084</c:v>
                </c:pt>
                <c:pt idx="12">
                  <c:v>12.252233438866467</c:v>
                </c:pt>
                <c:pt idx="13">
                  <c:v>12.690094980152084</c:v>
                </c:pt>
                <c:pt idx="14">
                  <c:v>13.16340440909357</c:v>
                </c:pt>
                <c:pt idx="15">
                  <c:v>13.668696820122138</c:v>
                </c:pt>
                <c:pt idx="16">
                  <c:v>14.20201327677225</c:v>
                </c:pt>
                <c:pt idx="17">
                  <c:v>14.75792537104839</c:v>
                </c:pt>
                <c:pt idx="18">
                  <c:v>15.331020720508819</c:v>
                </c:pt>
                <c:pt idx="19">
                  <c:v>15.916361935815907</c:v>
                </c:pt>
                <c:pt idx="20">
                  <c:v>16.510432395311195</c:v>
                </c:pt>
                <c:pt idx="21">
                  <c:v>17.105417616120942</c:v>
                </c:pt>
                <c:pt idx="22">
                  <c:v>17.698340581620943</c:v>
                </c:pt>
                <c:pt idx="23">
                  <c:v>18.282341701814847</c:v>
                </c:pt>
                <c:pt idx="24">
                  <c:v>18.854426990282505</c:v>
                </c:pt>
                <c:pt idx="25">
                  <c:v>19.407762349046468</c:v>
                </c:pt>
                <c:pt idx="26">
                  <c:v>19.939838094562674</c:v>
                </c:pt>
                <c:pt idx="27">
                  <c:v>20.446248035332925</c:v>
                </c:pt>
                <c:pt idx="28">
                  <c:v>20.920656994088862</c:v>
                </c:pt>
                <c:pt idx="29">
                  <c:v>21.360608338767172</c:v>
                </c:pt>
                <c:pt idx="30">
                  <c:v>21.762688191469064</c:v>
                </c:pt>
                <c:pt idx="31">
                  <c:v>22.124425789971809</c:v>
                </c:pt>
                <c:pt idx="32">
                  <c:v>22.4419563521997</c:v>
                </c:pt>
                <c:pt idx="33">
                  <c:v>22.713309159043856</c:v>
                </c:pt>
                <c:pt idx="34">
                  <c:v>22.936070602468433</c:v>
                </c:pt>
                <c:pt idx="35">
                  <c:v>23.109258918151209</c:v>
                </c:pt>
                <c:pt idx="36">
                  <c:v>23.230945313462492</c:v>
                </c:pt>
                <c:pt idx="37">
                  <c:v>23.300643370802074</c:v>
                </c:pt>
                <c:pt idx="38">
                  <c:v>23.318377466242467</c:v>
                </c:pt>
                <c:pt idx="39">
                  <c:v>23.283670829664899</c:v>
                </c:pt>
                <c:pt idx="40">
                  <c:v>23.197500382533502</c:v>
                </c:pt>
                <c:pt idx="41">
                  <c:v>23.06086472190719</c:v>
                </c:pt>
                <c:pt idx="42">
                  <c:v>22.876193518871879</c:v>
                </c:pt>
                <c:pt idx="43">
                  <c:v>22.643544125238567</c:v>
                </c:pt>
                <c:pt idx="44">
                  <c:v>22.367272296411951</c:v>
                </c:pt>
                <c:pt idx="45">
                  <c:v>22.047444463495459</c:v>
                </c:pt>
                <c:pt idx="46">
                  <c:v>21.688947063262081</c:v>
                </c:pt>
                <c:pt idx="47">
                  <c:v>21.295659915470178</c:v>
                </c:pt>
                <c:pt idx="48">
                  <c:v>20.869596978957713</c:v>
                </c:pt>
                <c:pt idx="49">
                  <c:v>20.414673352343222</c:v>
                </c:pt>
                <c:pt idx="50">
                  <c:v>19.934815344729738</c:v>
                </c:pt>
                <c:pt idx="51">
                  <c:v>19.434418198982279</c:v>
                </c:pt>
                <c:pt idx="52">
                  <c:v>18.91740077329559</c:v>
                </c:pt>
                <c:pt idx="53">
                  <c:v>18.38819671253885</c:v>
                </c:pt>
                <c:pt idx="54">
                  <c:v>17.851181414293723</c:v>
                </c:pt>
                <c:pt idx="55">
                  <c:v>17.308846364676462</c:v>
                </c:pt>
                <c:pt idx="56">
                  <c:v>16.766540329095797</c:v>
                </c:pt>
                <c:pt idx="57">
                  <c:v>16.228175057936287</c:v>
                </c:pt>
                <c:pt idx="58">
                  <c:v>15.696694862233436</c:v>
                </c:pt>
                <c:pt idx="59">
                  <c:v>15.177455223965737</c:v>
                </c:pt>
                <c:pt idx="60">
                  <c:v>14.671489448693306</c:v>
                </c:pt>
                <c:pt idx="61">
                  <c:v>14.184720236446498</c:v>
                </c:pt>
                <c:pt idx="62">
                  <c:v>13.718570012596832</c:v>
                </c:pt>
                <c:pt idx="63">
                  <c:v>13.277864244290843</c:v>
                </c:pt>
                <c:pt idx="64">
                  <c:v>12.864073082234825</c:v>
                </c:pt>
                <c:pt idx="65">
                  <c:v>12.48109312352031</c:v>
                </c:pt>
                <c:pt idx="66">
                  <c:v>12.129449344517022</c:v>
                </c:pt>
                <c:pt idx="67">
                  <c:v>11.812077522719767</c:v>
                </c:pt>
                <c:pt idx="68">
                  <c:v>11.531422570589815</c:v>
                </c:pt>
                <c:pt idx="69">
                  <c:v>11.288009782907679</c:v>
                </c:pt>
                <c:pt idx="70">
                  <c:v>11.084287437481308</c:v>
                </c:pt>
                <c:pt idx="71">
                  <c:v>10.919806451472278</c:v>
                </c:pt>
                <c:pt idx="72">
                  <c:v>10.797472499044193</c:v>
                </c:pt>
                <c:pt idx="73">
                  <c:v>10.714881488610692</c:v>
                </c:pt>
                <c:pt idx="74">
                  <c:v>10.67589757977799</c:v>
                </c:pt>
                <c:pt idx="75">
                  <c:v>10.676653201227753</c:v>
                </c:pt>
                <c:pt idx="76">
                  <c:v>10.719602813216998</c:v>
                </c:pt>
                <c:pt idx="77">
                  <c:v>10.802317363567509</c:v>
                </c:pt>
                <c:pt idx="78">
                  <c:v>10.925282417731678</c:v>
                </c:pt>
                <c:pt idx="79">
                  <c:v>11.086512820758042</c:v>
                </c:pt>
                <c:pt idx="80">
                  <c:v>11.284032712595524</c:v>
                </c:pt>
                <c:pt idx="81">
                  <c:v>11.515870822043375</c:v>
                </c:pt>
                <c:pt idx="82">
                  <c:v>11.780051412974329</c:v>
                </c:pt>
                <c:pt idx="83">
                  <c:v>12.075576529091508</c:v>
                </c:pt>
                <c:pt idx="84">
                  <c:v>12.397552827977076</c:v>
                </c:pt>
                <c:pt idx="85">
                  <c:v>12.743039855472631</c:v>
                </c:pt>
                <c:pt idx="86">
                  <c:v>13.110041904580429</c:v>
                </c:pt>
                <c:pt idx="87">
                  <c:v>13.495601556384388</c:v>
                </c:pt>
                <c:pt idx="88">
                  <c:v>13.895781150011677</c:v>
                </c:pt>
                <c:pt idx="89">
                  <c:v>14.306666891105705</c:v>
                </c:pt>
                <c:pt idx="90">
                  <c:v>14.726265131895241</c:v>
                </c:pt>
                <c:pt idx="91">
                  <c:v>15.148729025671832</c:v>
                </c:pt>
                <c:pt idx="92">
                  <c:v>15.573083631564907</c:v>
                </c:pt>
                <c:pt idx="93">
                  <c:v>15.99249745240188</c:v>
                </c:pt>
                <c:pt idx="94">
                  <c:v>16.405981400491996</c:v>
                </c:pt>
                <c:pt idx="95">
                  <c:v>16.808657267203746</c:v>
                </c:pt>
                <c:pt idx="96">
                  <c:v>17.201440201114774</c:v>
                </c:pt>
                <c:pt idx="97">
                  <c:v>17.574645289968547</c:v>
                </c:pt>
                <c:pt idx="98">
                  <c:v>17.929220556399798</c:v>
                </c:pt>
                <c:pt idx="99">
                  <c:v>18.261275494702058</c:v>
                </c:pt>
                <c:pt idx="100">
                  <c:v>18.568866084064297</c:v>
                </c:pt>
                <c:pt idx="101">
                  <c:v>18.848114976036705</c:v>
                </c:pt>
                <c:pt idx="102">
                  <c:v>19.097046409880566</c:v>
                </c:pt>
                <c:pt idx="103">
                  <c:v>19.315652066299194</c:v>
                </c:pt>
                <c:pt idx="104">
                  <c:v>19.501020269396609</c:v>
                </c:pt>
                <c:pt idx="105">
                  <c:v>19.651198626473224</c:v>
                </c:pt>
                <c:pt idx="106">
                  <c:v>19.76521798250133</c:v>
                </c:pt>
                <c:pt idx="107">
                  <c:v>19.843077361470321</c:v>
                </c:pt>
                <c:pt idx="108">
                  <c:v>19.884797525696815</c:v>
                </c:pt>
                <c:pt idx="109">
                  <c:v>19.888441955050659</c:v>
                </c:pt>
                <c:pt idx="110">
                  <c:v>19.856914437573192</c:v>
                </c:pt>
                <c:pt idx="111">
                  <c:v>19.788276754914545</c:v>
                </c:pt>
                <c:pt idx="112">
                  <c:v>19.68255288671288</c:v>
                </c:pt>
                <c:pt idx="113">
                  <c:v>19.544598483885338</c:v>
                </c:pt>
                <c:pt idx="114">
                  <c:v>19.370570422926871</c:v>
                </c:pt>
                <c:pt idx="115">
                  <c:v>19.167272542561498</c:v>
                </c:pt>
                <c:pt idx="116">
                  <c:v>18.934727625532055</c:v>
                </c:pt>
                <c:pt idx="117">
                  <c:v>18.673916336968922</c:v>
                </c:pt>
                <c:pt idx="118">
                  <c:v>18.386804216773626</c:v>
                </c:pt>
                <c:pt idx="119">
                  <c:v>18.07727440520895</c:v>
                </c:pt>
                <c:pt idx="120">
                  <c:v>17.748244579541772</c:v>
                </c:pt>
                <c:pt idx="121">
                  <c:v>17.400701104312155</c:v>
                </c:pt>
                <c:pt idx="122">
                  <c:v>17.039526773138189</c:v>
                </c:pt>
                <c:pt idx="123">
                  <c:v>16.663759595847065</c:v>
                </c:pt>
                <c:pt idx="124">
                  <c:v>16.280188481751548</c:v>
                </c:pt>
                <c:pt idx="125">
                  <c:v>15.89076031615679</c:v>
                </c:pt>
                <c:pt idx="126">
                  <c:v>15.498386231460019</c:v>
                </c:pt>
                <c:pt idx="127">
                  <c:v>15.105006633277233</c:v>
                </c:pt>
                <c:pt idx="128">
                  <c:v>14.713549261584019</c:v>
                </c:pt>
                <c:pt idx="129">
                  <c:v>14.329834016965812</c:v>
                </c:pt>
                <c:pt idx="130">
                  <c:v>13.951966230266162</c:v>
                </c:pt>
                <c:pt idx="131">
                  <c:v>13.585759763342017</c:v>
                </c:pt>
                <c:pt idx="132">
                  <c:v>13.232212156583579</c:v>
                </c:pt>
                <c:pt idx="133">
                  <c:v>12.894234489452936</c:v>
                </c:pt>
                <c:pt idx="134">
                  <c:v>12.574773951235645</c:v>
                </c:pt>
                <c:pt idx="135">
                  <c:v>12.275777007500171</c:v>
                </c:pt>
                <c:pt idx="136">
                  <c:v>11.997272431673302</c:v>
                </c:pt>
                <c:pt idx="137">
                  <c:v>11.742224806939934</c:v>
                </c:pt>
                <c:pt idx="138">
                  <c:v>11.514495989924614</c:v>
                </c:pt>
                <c:pt idx="139">
                  <c:v>11.311246760282671</c:v>
                </c:pt>
                <c:pt idx="140">
                  <c:v>11.136351797787892</c:v>
                </c:pt>
                <c:pt idx="141">
                  <c:v>10.990779980181546</c:v>
                </c:pt>
                <c:pt idx="142">
                  <c:v>10.874551074984698</c:v>
                </c:pt>
                <c:pt idx="143">
                  <c:v>10.786721566453432</c:v>
                </c:pt>
                <c:pt idx="144">
                  <c:v>10.732118158040786</c:v>
                </c:pt>
                <c:pt idx="145">
                  <c:v>10.704949915207411</c:v>
                </c:pt>
                <c:pt idx="146">
                  <c:v>10.709072689435786</c:v>
                </c:pt>
                <c:pt idx="147">
                  <c:v>10.744491740921234</c:v>
                </c:pt>
                <c:pt idx="148">
                  <c:v>10.806332473325677</c:v>
                </c:pt>
                <c:pt idx="149">
                  <c:v>10.898465759385076</c:v>
                </c:pt>
                <c:pt idx="150">
                  <c:v>11.017952609917943</c:v>
                </c:pt>
                <c:pt idx="151">
                  <c:v>11.161867607344231</c:v>
                </c:pt>
                <c:pt idx="152">
                  <c:v>11.333112732976055</c:v>
                </c:pt>
                <c:pt idx="153">
                  <c:v>11.526807706184245</c:v>
                </c:pt>
                <c:pt idx="154">
                  <c:v>11.741996874718913</c:v>
                </c:pt>
                <c:pt idx="155">
                  <c:v>11.97377242522067</c:v>
                </c:pt>
                <c:pt idx="156">
                  <c:v>12.226012674445707</c:v>
                </c:pt>
                <c:pt idx="157">
                  <c:v>12.491907494982589</c:v>
                </c:pt>
                <c:pt idx="158">
                  <c:v>12.770474800753144</c:v>
                </c:pt>
                <c:pt idx="159">
                  <c:v>13.059748167449218</c:v>
                </c:pt>
                <c:pt idx="160">
                  <c:v>13.356816228689105</c:v>
                </c:pt>
                <c:pt idx="161">
                  <c:v>13.657769735343242</c:v>
                </c:pt>
                <c:pt idx="162">
                  <c:v>13.961659239006625</c:v>
                </c:pt>
                <c:pt idx="163">
                  <c:v>14.26744550985291</c:v>
                </c:pt>
                <c:pt idx="164">
                  <c:v>14.568360592996815</c:v>
                </c:pt>
                <c:pt idx="165">
                  <c:v>14.865352864433374</c:v>
                </c:pt>
                <c:pt idx="166">
                  <c:v>15.154501332340446</c:v>
                </c:pt>
                <c:pt idx="167">
                  <c:v>15.432901167454071</c:v>
                </c:pt>
                <c:pt idx="168">
                  <c:v>15.701513521117578</c:v>
                </c:pt>
                <c:pt idx="169">
                  <c:v>15.953519050928165</c:v>
                </c:pt>
                <c:pt idx="170">
                  <c:v>16.189890340447345</c:v>
                </c:pt>
                <c:pt idx="171">
                  <c:v>16.40770238454245</c:v>
                </c:pt>
                <c:pt idx="172">
                  <c:v>16.605970834746714</c:v>
                </c:pt>
                <c:pt idx="173">
                  <c:v>16.782753292783728</c:v>
                </c:pt>
                <c:pt idx="174">
                  <c:v>16.935135650447876</c:v>
                </c:pt>
                <c:pt idx="175">
                  <c:v>17.065079910991198</c:v>
                </c:pt>
                <c:pt idx="176">
                  <c:v>17.169658258422526</c:v>
                </c:pt>
                <c:pt idx="177">
                  <c:v>17.248881909734575</c:v>
                </c:pt>
                <c:pt idx="178">
                  <c:v>17.300847252346095</c:v>
                </c:pt>
                <c:pt idx="179">
                  <c:v>17.328444232659209</c:v>
                </c:pt>
                <c:pt idx="180">
                  <c:v>17.327813216902971</c:v>
                </c:pt>
                <c:pt idx="181">
                  <c:v>17.300899107759275</c:v>
                </c:pt>
                <c:pt idx="182">
                  <c:v>17.247714836323137</c:v>
                </c:pt>
                <c:pt idx="183">
                  <c:v>17.169255277396701</c:v>
                </c:pt>
                <c:pt idx="184">
                  <c:v>17.066472451692107</c:v>
                </c:pt>
                <c:pt idx="185">
                  <c:v>16.938433573091679</c:v>
                </c:pt>
                <c:pt idx="186">
                  <c:v>16.790928920635505</c:v>
                </c:pt>
                <c:pt idx="187">
                  <c:v>16.618155266672858</c:v>
                </c:pt>
                <c:pt idx="188">
                  <c:v>16.427865762236042</c:v>
                </c:pt>
                <c:pt idx="189">
                  <c:v>16.21714746715638</c:v>
                </c:pt>
                <c:pt idx="190">
                  <c:v>15.992792942719005</c:v>
                </c:pt>
                <c:pt idx="191">
                  <c:v>15.750927807793991</c:v>
                </c:pt>
                <c:pt idx="192">
                  <c:v>15.496384739958225</c:v>
                </c:pt>
                <c:pt idx="193">
                  <c:v>15.233051979675981</c:v>
                </c:pt>
                <c:pt idx="194">
                  <c:v>14.958992471162295</c:v>
                </c:pt>
                <c:pt idx="195">
                  <c:v>14.68000659110289</c:v>
                </c:pt>
                <c:pt idx="196">
                  <c:v>14.394177842475699</c:v>
                </c:pt>
                <c:pt idx="197">
                  <c:v>14.107329101945503</c:v>
                </c:pt>
                <c:pt idx="198">
                  <c:v>13.820451291913701</c:v>
                </c:pt>
                <c:pt idx="199">
                  <c:v>13.534515993836983</c:v>
                </c:pt>
                <c:pt idx="200">
                  <c:v>13.253421274648479</c:v>
                </c:pt>
                <c:pt idx="201">
                  <c:v>12.978153321157508</c:v>
                </c:pt>
                <c:pt idx="202">
                  <c:v>12.708712164177427</c:v>
                </c:pt>
                <c:pt idx="203">
                  <c:v>12.45289674181382</c:v>
                </c:pt>
                <c:pt idx="204">
                  <c:v>12.204884542125555</c:v>
                </c:pt>
                <c:pt idx="205">
                  <c:v>11.971486960181155</c:v>
                </c:pt>
                <c:pt idx="206">
                  <c:v>11.750789210561912</c:v>
                </c:pt>
                <c:pt idx="207">
                  <c:v>11.547634216410149</c:v>
                </c:pt>
                <c:pt idx="208">
                  <c:v>11.363981132932992</c:v>
                </c:pt>
                <c:pt idx="209">
                  <c:v>11.195947999701342</c:v>
                </c:pt>
                <c:pt idx="210">
                  <c:v>11.04936960683084</c:v>
                </c:pt>
                <c:pt idx="211">
                  <c:v>10.920353626818423</c:v>
                </c:pt>
                <c:pt idx="212">
                  <c:v>10.814721089229685</c:v>
                </c:pt>
                <c:pt idx="213">
                  <c:v>10.728612327252995</c:v>
                </c:pt>
                <c:pt idx="214">
                  <c:v>10.665898071599615</c:v>
                </c:pt>
                <c:pt idx="215">
                  <c:v>10.626579065868437</c:v>
                </c:pt>
                <c:pt idx="216">
                  <c:v>10.606766301743461</c:v>
                </c:pt>
                <c:pt idx="217">
                  <c:v>10.610349154027558</c:v>
                </c:pt>
                <c:pt idx="218">
                  <c:v>10.637316010130204</c:v>
                </c:pt>
                <c:pt idx="219">
                  <c:v>10.679913686603696</c:v>
                </c:pt>
                <c:pt idx="220">
                  <c:v>10.745894639180365</c:v>
                </c:pt>
                <c:pt idx="221">
                  <c:v>10.83332985501897</c:v>
                </c:pt>
                <c:pt idx="222">
                  <c:v>10.940274686257691</c:v>
                </c:pt>
                <c:pt idx="223">
                  <c:v>11.062846710133332</c:v>
                </c:pt>
                <c:pt idx="224">
                  <c:v>11.202970904624092</c:v>
                </c:pt>
                <c:pt idx="225">
                  <c:v>11.35871017995165</c:v>
                </c:pt>
                <c:pt idx="226">
                  <c:v>11.524238065943907</c:v>
                </c:pt>
                <c:pt idx="227">
                  <c:v>11.707292779221937</c:v>
                </c:pt>
                <c:pt idx="228">
                  <c:v>11.900119996481108</c:v>
                </c:pt>
                <c:pt idx="229">
                  <c:v>12.098810245158495</c:v>
                </c:pt>
                <c:pt idx="230">
                  <c:v>12.307234600902925</c:v>
                </c:pt>
                <c:pt idx="231">
                  <c:v>12.523451412386256</c:v>
                </c:pt>
                <c:pt idx="232">
                  <c:v>12.739649464018965</c:v>
                </c:pt>
                <c:pt idx="233">
                  <c:v>12.959721314224103</c:v>
                </c:pt>
                <c:pt idx="234">
                  <c:v>13.177826093145514</c:v>
                </c:pt>
                <c:pt idx="235">
                  <c:v>13.393930840640644</c:v>
                </c:pt>
                <c:pt idx="236">
                  <c:v>13.608050459134057</c:v>
                </c:pt>
                <c:pt idx="237">
                  <c:v>13.816281615684019</c:v>
                </c:pt>
                <c:pt idx="238">
                  <c:v>14.016692155291164</c:v>
                </c:pt>
                <c:pt idx="239">
                  <c:v>14.207322030948822</c:v>
                </c:pt>
                <c:pt idx="240">
                  <c:v>14.386239967361186</c:v>
                </c:pt>
                <c:pt idx="241">
                  <c:v>14.555377908168063</c:v>
                </c:pt>
                <c:pt idx="242">
                  <c:v>14.712809825354112</c:v>
                </c:pt>
                <c:pt idx="243">
                  <c:v>14.852719622624699</c:v>
                </c:pt>
                <c:pt idx="244">
                  <c:v>14.978995560093205</c:v>
                </c:pt>
                <c:pt idx="245">
                  <c:v>15.087765524658957</c:v>
                </c:pt>
                <c:pt idx="246">
                  <c:v>15.179041789151356</c:v>
                </c:pt>
                <c:pt idx="247">
                  <c:v>15.252809985255022</c:v>
                </c:pt>
                <c:pt idx="248">
                  <c:v>15.30715752039921</c:v>
                </c:pt>
                <c:pt idx="249">
                  <c:v>15.340138245781052</c:v>
                </c:pt>
                <c:pt idx="250">
                  <c:v>15.357570798331933</c:v>
                </c:pt>
                <c:pt idx="251">
                  <c:v>15.359448608081806</c:v>
                </c:pt>
                <c:pt idx="252">
                  <c:v>15.336089629876611</c:v>
                </c:pt>
                <c:pt idx="253">
                  <c:v>15.295236963930526</c:v>
                </c:pt>
                <c:pt idx="254">
                  <c:v>15.236878144253838</c:v>
                </c:pt>
                <c:pt idx="255">
                  <c:v>15.157154239994561</c:v>
                </c:pt>
                <c:pt idx="256">
                  <c:v>15.065736411374212</c:v>
                </c:pt>
                <c:pt idx="257">
                  <c:v>14.954872539274261</c:v>
                </c:pt>
                <c:pt idx="258">
                  <c:v>14.828438533940803</c:v>
                </c:pt>
                <c:pt idx="259">
                  <c:v>14.690299495594543</c:v>
                </c:pt>
                <c:pt idx="260">
                  <c:v>14.532725410084053</c:v>
                </c:pt>
                <c:pt idx="261">
                  <c:v>14.369281477031015</c:v>
                </c:pt>
                <c:pt idx="262">
                  <c:v>14.194153985317653</c:v>
                </c:pt>
                <c:pt idx="263">
                  <c:v>14.007347086645353</c:v>
                </c:pt>
                <c:pt idx="264">
                  <c:v>13.812742364163304</c:v>
                </c:pt>
                <c:pt idx="265">
                  <c:v>13.610358192882813</c:v>
                </c:pt>
                <c:pt idx="266">
                  <c:v>13.407954298715204</c:v>
                </c:pt>
                <c:pt idx="267">
                  <c:v>13.199720592477128</c:v>
                </c:pt>
                <c:pt idx="268">
                  <c:v>12.991492437507146</c:v>
                </c:pt>
                <c:pt idx="269">
                  <c:v>12.781327365252668</c:v>
                </c:pt>
                <c:pt idx="270">
                  <c:v>12.571165872284702</c:v>
                </c:pt>
                <c:pt idx="271">
                  <c:v>12.366834952556303</c:v>
                </c:pt>
                <c:pt idx="272">
                  <c:v>12.164469425980442</c:v>
                </c:pt>
                <c:pt idx="273">
                  <c:v>11.969874808870117</c:v>
                </c:pt>
                <c:pt idx="274">
                  <c:v>11.77917197931291</c:v>
                </c:pt>
                <c:pt idx="275">
                  <c:v>11.598188574106416</c:v>
                </c:pt>
                <c:pt idx="276">
                  <c:v>11.428872142191244</c:v>
                </c:pt>
                <c:pt idx="277">
                  <c:v>11.267327174024015</c:v>
                </c:pt>
                <c:pt idx="278">
                  <c:v>11.119379739325465</c:v>
                </c:pt>
                <c:pt idx="279">
                  <c:v>10.983100690795569</c:v>
                </c:pt>
                <c:pt idx="280">
                  <c:v>10.86042063745529</c:v>
                </c:pt>
                <c:pt idx="281">
                  <c:v>10.749415267845979</c:v>
                </c:pt>
                <c:pt idx="282">
                  <c:v>10.657846974654229</c:v>
                </c:pt>
                <c:pt idx="283">
                  <c:v>10.577969456379302</c:v>
                </c:pt>
                <c:pt idx="284">
                  <c:v>10.513664943094211</c:v>
                </c:pt>
                <c:pt idx="285">
                  <c:v>10.468828117136354</c:v>
                </c:pt>
                <c:pt idx="286">
                  <c:v>10.435695975561435</c:v>
                </c:pt>
                <c:pt idx="287">
                  <c:v>10.423981204691831</c:v>
                </c:pt>
                <c:pt idx="288">
                  <c:v>10.425935001046351</c:v>
                </c:pt>
                <c:pt idx="289">
                  <c:v>10.443490444030232</c:v>
                </c:pt>
                <c:pt idx="290">
                  <c:v>10.476659517284359</c:v>
                </c:pt>
                <c:pt idx="291">
                  <c:v>10.523496139207014</c:v>
                </c:pt>
                <c:pt idx="292">
                  <c:v>10.587878136156405</c:v>
                </c:pt>
                <c:pt idx="293">
                  <c:v>10.660089970582268</c:v>
                </c:pt>
                <c:pt idx="294">
                  <c:v>10.747896525006524</c:v>
                </c:pt>
                <c:pt idx="295">
                  <c:v>10.851279242312327</c:v>
                </c:pt>
                <c:pt idx="296">
                  <c:v>10.960524252217214</c:v>
                </c:pt>
                <c:pt idx="297">
                  <c:v>11.083384000719997</c:v>
                </c:pt>
                <c:pt idx="298">
                  <c:v>11.212087815692618</c:v>
                </c:pt>
                <c:pt idx="299">
                  <c:v>11.350499221815086</c:v>
                </c:pt>
                <c:pt idx="300">
                  <c:v>11.496671210572172</c:v>
                </c:pt>
                <c:pt idx="301">
                  <c:v>11.644770454381314</c:v>
                </c:pt>
                <c:pt idx="302">
                  <c:v>11.800608564400543</c:v>
                </c:pt>
                <c:pt idx="303">
                  <c:v>11.956424792407766</c:v>
                </c:pt>
                <c:pt idx="304">
                  <c:v>12.112215615897568</c:v>
                </c:pt>
                <c:pt idx="305">
                  <c:v>12.267985640566888</c:v>
                </c:pt>
                <c:pt idx="306">
                  <c:v>12.423734541572996</c:v>
                </c:pt>
                <c:pt idx="307">
                  <c:v>12.57557184003273</c:v>
                </c:pt>
                <c:pt idx="308">
                  <c:v>12.723517566838087</c:v>
                </c:pt>
                <c:pt idx="309">
                  <c:v>12.867562521177696</c:v>
                </c:pt>
                <c:pt idx="310">
                  <c:v>13.003836167503644</c:v>
                </c:pt>
                <c:pt idx="311">
                  <c:v>13.132339460475611</c:v>
                </c:pt>
                <c:pt idx="312">
                  <c:v>13.255015559703891</c:v>
                </c:pt>
                <c:pt idx="313">
                  <c:v>13.364094785971783</c:v>
                </c:pt>
                <c:pt idx="314">
                  <c:v>13.461534793370882</c:v>
                </c:pt>
                <c:pt idx="315">
                  <c:v>13.549257689775326</c:v>
                </c:pt>
                <c:pt idx="316">
                  <c:v>13.629199059700854</c:v>
                </c:pt>
                <c:pt idx="317">
                  <c:v>13.691666456160169</c:v>
                </c:pt>
                <c:pt idx="318">
                  <c:v>13.742475741440078</c:v>
                </c:pt>
                <c:pt idx="319">
                  <c:v>13.781605913117486</c:v>
                </c:pt>
                <c:pt idx="320">
                  <c:v>13.80518192669618</c:v>
                </c:pt>
                <c:pt idx="321">
                  <c:v>13.817087793881694</c:v>
                </c:pt>
                <c:pt idx="322">
                  <c:v>13.813435695114364</c:v>
                </c:pt>
                <c:pt idx="323">
                  <c:v>13.794228137448025</c:v>
                </c:pt>
                <c:pt idx="324">
                  <c:v>13.761398521516615</c:v>
                </c:pt>
                <c:pt idx="325">
                  <c:v>13.718838843999084</c:v>
                </c:pt>
                <c:pt idx="326">
                  <c:v>13.662668437746662</c:v>
                </c:pt>
                <c:pt idx="327">
                  <c:v>13.590955039567151</c:v>
                </c:pt>
                <c:pt idx="328">
                  <c:v>13.509518442048154</c:v>
                </c:pt>
                <c:pt idx="329">
                  <c:v>13.416439650102408</c:v>
                </c:pt>
                <c:pt idx="330">
                  <c:v>13.313645905800083</c:v>
                </c:pt>
                <c:pt idx="331">
                  <c:v>13.201154406974437</c:v>
                </c:pt>
                <c:pt idx="332">
                  <c:v>13.080904036469827</c:v>
                </c:pt>
                <c:pt idx="333">
                  <c:v>12.949015566063476</c:v>
                </c:pt>
                <c:pt idx="334">
                  <c:v>12.813252844255965</c:v>
                </c:pt>
                <c:pt idx="335">
                  <c:v>12.675553505461325</c:v>
                </c:pt>
                <c:pt idx="336">
                  <c:v>12.528160555955123</c:v>
                </c:pt>
                <c:pt idx="337">
                  <c:v>12.376881972517115</c:v>
                </c:pt>
                <c:pt idx="338">
                  <c:v>12.225595021118165</c:v>
                </c:pt>
                <c:pt idx="339">
                  <c:v>12.072364839165397</c:v>
                </c:pt>
                <c:pt idx="340">
                  <c:v>11.919115427431819</c:v>
                </c:pt>
                <c:pt idx="341">
                  <c:v>11.765844026691376</c:v>
                </c:pt>
                <c:pt idx="342">
                  <c:v>11.616439458955341</c:v>
                </c:pt>
                <c:pt idx="343">
                  <c:v>11.467008858943657</c:v>
                </c:pt>
                <c:pt idx="344">
                  <c:v>11.32338143229161</c:v>
                </c:pt>
                <c:pt idx="345">
                  <c:v>11.185557246781775</c:v>
                </c:pt>
                <c:pt idx="346">
                  <c:v>11.055485380580768</c:v>
                </c:pt>
                <c:pt idx="347">
                  <c:v>10.929283895619569</c:v>
                </c:pt>
                <c:pt idx="348">
                  <c:v>10.810847591981828</c:v>
                </c:pt>
                <c:pt idx="349">
                  <c:v>10.702127026919904</c:v>
                </c:pt>
                <c:pt idx="350">
                  <c:v>10.603128686085039</c:v>
                </c:pt>
                <c:pt idx="351">
                  <c:v>10.513865827874778</c:v>
                </c:pt>
                <c:pt idx="352">
                  <c:v>10.434341045064341</c:v>
                </c:pt>
                <c:pt idx="353">
                  <c:v>10.364566459518461</c:v>
                </c:pt>
                <c:pt idx="354">
                  <c:v>10.306485967715961</c:v>
                </c:pt>
                <c:pt idx="355">
                  <c:v>10.260100773741756</c:v>
                </c:pt>
                <c:pt idx="356">
                  <c:v>10.227355492005323</c:v>
                </c:pt>
                <c:pt idx="357">
                  <c:v>10.204368611093903</c:v>
                </c:pt>
                <c:pt idx="358">
                  <c:v>10.191132632599338</c:v>
                </c:pt>
                <c:pt idx="359">
                  <c:v>10.195411033089389</c:v>
                </c:pt>
                <c:pt idx="360">
                  <c:v>10.205545226872829</c:v>
                </c:pt>
                <c:pt idx="361">
                  <c:v>10.227361955522538</c:v>
                </c:pt>
                <c:pt idx="362">
                  <c:v>10.260841341701051</c:v>
                </c:pt>
                <c:pt idx="363">
                  <c:v>10.305988312277572</c:v>
                </c:pt>
                <c:pt idx="364">
                  <c:v>10.358910780685909</c:v>
                </c:pt>
                <c:pt idx="365">
                  <c:v>10.425422716466509</c:v>
                </c:pt>
                <c:pt idx="366">
                  <c:v>10.495820508552876</c:v>
                </c:pt>
                <c:pt idx="367">
                  <c:v>10.57398487847251</c:v>
                </c:pt>
                <c:pt idx="368">
                  <c:v>10.661852308500388</c:v>
                </c:pt>
                <c:pt idx="369">
                  <c:v>10.753605254759693</c:v>
                </c:pt>
                <c:pt idx="370">
                  <c:v>10.855066829708198</c:v>
                </c:pt>
                <c:pt idx="371">
                  <c:v>10.954592017180406</c:v>
                </c:pt>
                <c:pt idx="372">
                  <c:v>11.063833005122559</c:v>
                </c:pt>
                <c:pt idx="373">
                  <c:v>11.173083703615509</c:v>
                </c:pt>
                <c:pt idx="374">
                  <c:v>11.286230276988382</c:v>
                </c:pt>
                <c:pt idx="375">
                  <c:v>11.395507511039652</c:v>
                </c:pt>
                <c:pt idx="376">
                  <c:v>11.508683252600388</c:v>
                </c:pt>
                <c:pt idx="377">
                  <c:v>11.619930455887101</c:v>
                </c:pt>
                <c:pt idx="378">
                  <c:v>11.725360941112607</c:v>
                </c:pt>
                <c:pt idx="379">
                  <c:v>11.830795725140844</c:v>
                </c:pt>
                <c:pt idx="380">
                  <c:v>11.936229542422055</c:v>
                </c:pt>
                <c:pt idx="381">
                  <c:v>12.033893947803408</c:v>
                </c:pt>
                <c:pt idx="382">
                  <c:v>12.123779896117636</c:v>
                </c:pt>
                <c:pt idx="383">
                  <c:v>12.209768067817409</c:v>
                </c:pt>
                <c:pt idx="384">
                  <c:v>12.286024757207214</c:v>
                </c:pt>
                <c:pt idx="385">
                  <c:v>12.356433933467132</c:v>
                </c:pt>
                <c:pt idx="386">
                  <c:v>12.419049623822328</c:v>
                </c:pt>
                <c:pt idx="387">
                  <c:v>12.471934751913816</c:v>
                </c:pt>
                <c:pt idx="388">
                  <c:v>12.517028392737762</c:v>
                </c:pt>
                <c:pt idx="389">
                  <c:v>12.548511255551842</c:v>
                </c:pt>
                <c:pt idx="390">
                  <c:v>12.576095062037382</c:v>
                </c:pt>
                <c:pt idx="391">
                  <c:v>12.590078503068119</c:v>
                </c:pt>
                <c:pt idx="392">
                  <c:v>12.598231562543562</c:v>
                </c:pt>
                <c:pt idx="393">
                  <c:v>12.592799814136914</c:v>
                </c:pt>
                <c:pt idx="394">
                  <c:v>12.579610957407271</c:v>
                </c:pt>
                <c:pt idx="395">
                  <c:v>12.552846442537525</c:v>
                </c:pt>
                <c:pt idx="396">
                  <c:v>12.520272225388482</c:v>
                </c:pt>
                <c:pt idx="397">
                  <c:v>12.476067926558708</c:v>
                </c:pt>
                <c:pt idx="398">
                  <c:v>12.426059006804858</c:v>
                </c:pt>
                <c:pt idx="399">
                  <c:v>12.364420666145831</c:v>
                </c:pt>
                <c:pt idx="400">
                  <c:v>12.296970933975995</c:v>
                </c:pt>
                <c:pt idx="401">
                  <c:v>12.219820106958501</c:v>
                </c:pt>
                <c:pt idx="402">
                  <c:v>12.134911231919476</c:v>
                </c:pt>
                <c:pt idx="403">
                  <c:v>12.048053333534511</c:v>
                </c:pt>
                <c:pt idx="404">
                  <c:v>11.95342272708697</c:v>
                </c:pt>
                <c:pt idx="405">
                  <c:v>11.854893684685655</c:v>
                </c:pt>
                <c:pt idx="406">
                  <c:v>11.750519636513905</c:v>
                </c:pt>
                <c:pt idx="407">
                  <c:v>11.644177895293709</c:v>
                </c:pt>
                <c:pt idx="408">
                  <c:v>11.533929077309203</c:v>
                </c:pt>
                <c:pt idx="409">
                  <c:v>11.423653506457947</c:v>
                </c:pt>
                <c:pt idx="410">
                  <c:v>11.313358938185004</c:v>
                </c:pt>
                <c:pt idx="411">
                  <c:v>11.199156027959765</c:v>
                </c:pt>
                <c:pt idx="412">
                  <c:v>11.090765459325045</c:v>
                </c:pt>
                <c:pt idx="413">
                  <c:v>10.980422866700344</c:v>
                </c:pt>
                <c:pt idx="414">
                  <c:v>10.872022665492782</c:v>
                </c:pt>
                <c:pt idx="415">
                  <c:v>10.767510837858399</c:v>
                </c:pt>
                <c:pt idx="416">
                  <c:v>10.666894017287627</c:v>
                </c:pt>
                <c:pt idx="417">
                  <c:v>10.572117932197353</c:v>
                </c:pt>
                <c:pt idx="418">
                  <c:v>10.479304087686458</c:v>
                </c:pt>
                <c:pt idx="419">
                  <c:v>10.394280679581117</c:v>
                </c:pt>
                <c:pt idx="420">
                  <c:v>10.317049320961599</c:v>
                </c:pt>
                <c:pt idx="421">
                  <c:v>10.241781799138515</c:v>
                </c:pt>
                <c:pt idx="422">
                  <c:v>10.178185699481901</c:v>
                </c:pt>
                <c:pt idx="423">
                  <c:v>10.120432333669116</c:v>
                </c:pt>
                <c:pt idx="424">
                  <c:v>10.068517559299602</c:v>
                </c:pt>
                <c:pt idx="425">
                  <c:v>10.028261043905395</c:v>
                </c:pt>
                <c:pt idx="426">
                  <c:v>9.9977188673284072</c:v>
                </c:pt>
                <c:pt idx="427">
                  <c:v>9.9691197932412319</c:v>
                </c:pt>
                <c:pt idx="428">
                  <c:v>9.9541102832285091</c:v>
                </c:pt>
                <c:pt idx="429">
                  <c:v>9.9468659123423464</c:v>
                </c:pt>
                <c:pt idx="430">
                  <c:v>9.9454403057428138</c:v>
                </c:pt>
                <c:pt idx="431">
                  <c:v>9.9537242418767669</c:v>
                </c:pt>
                <c:pt idx="432">
                  <c:v>9.9697744969935833</c:v>
                </c:pt>
                <c:pt idx="433">
                  <c:v>9.9955356947323128</c:v>
                </c:pt>
                <c:pt idx="434">
                  <c:v>10.023248892712877</c:v>
                </c:pt>
                <c:pt idx="435">
                  <c:v>10.064567752142242</c:v>
                </c:pt>
                <c:pt idx="436">
                  <c:v>10.1097878625562</c:v>
                </c:pt>
                <c:pt idx="437">
                  <c:v>10.15891260727904</c:v>
                </c:pt>
                <c:pt idx="438">
                  <c:v>10.213886957164039</c:v>
                </c:pt>
                <c:pt idx="439">
                  <c:v>10.276653200474023</c:v>
                </c:pt>
                <c:pt idx="440">
                  <c:v>10.34332866154303</c:v>
                </c:pt>
                <c:pt idx="441">
                  <c:v>10.413941037405536</c:v>
                </c:pt>
                <c:pt idx="442">
                  <c:v>10.488484026090445</c:v>
                </c:pt>
                <c:pt idx="443">
                  <c:v>10.563047333338744</c:v>
                </c:pt>
                <c:pt idx="444">
                  <c:v>10.639559616895355</c:v>
                </c:pt>
                <c:pt idx="445">
                  <c:v>10.721902153750589</c:v>
                </c:pt>
                <c:pt idx="446">
                  <c:v>10.800354230084803</c:v>
                </c:pt>
                <c:pt idx="447">
                  <c:v>10.880736847960389</c:v>
                </c:pt>
                <c:pt idx="448">
                  <c:v>10.961104907255805</c:v>
                </c:pt>
                <c:pt idx="449">
                  <c:v>11.035632443207858</c:v>
                </c:pt>
                <c:pt idx="450">
                  <c:v>11.110120683444341</c:v>
                </c:pt>
                <c:pt idx="451">
                  <c:v>11.184562769869441</c:v>
                </c:pt>
                <c:pt idx="452">
                  <c:v>11.251203525912448</c:v>
                </c:pt>
                <c:pt idx="453">
                  <c:v>11.313939838444695</c:v>
                </c:pt>
                <c:pt idx="454">
                  <c:v>11.372773501432169</c:v>
                </c:pt>
                <c:pt idx="455">
                  <c:v>11.427703957688328</c:v>
                </c:pt>
                <c:pt idx="456">
                  <c:v>11.478744638966093</c:v>
                </c:pt>
                <c:pt idx="457">
                  <c:v>11.522020807880764</c:v>
                </c:pt>
                <c:pt idx="458">
                  <c:v>11.56142534695195</c:v>
                </c:pt>
                <c:pt idx="459">
                  <c:v>11.585306856291789</c:v>
                </c:pt>
                <c:pt idx="460">
                  <c:v>11.613081102851309</c:v>
                </c:pt>
                <c:pt idx="461">
                  <c:v>11.62533274471159</c:v>
                </c:pt>
                <c:pt idx="462">
                  <c:v>11.637599507991062</c:v>
                </c:pt>
                <c:pt idx="463">
                  <c:v>11.638238688233351</c:v>
                </c:pt>
                <c:pt idx="464">
                  <c:v>11.635017578428988</c:v>
                </c:pt>
                <c:pt idx="465">
                  <c:v>11.616286572911106</c:v>
                </c:pt>
                <c:pt idx="466">
                  <c:v>11.601446770318613</c:v>
                </c:pt>
                <c:pt idx="467">
                  <c:v>11.57496499680159</c:v>
                </c:pt>
                <c:pt idx="468">
                  <c:v>11.544590728859585</c:v>
                </c:pt>
                <c:pt idx="469">
                  <c:v>11.506442026571438</c:v>
                </c:pt>
                <c:pt idx="470">
                  <c:v>11.456626907972554</c:v>
                </c:pt>
                <c:pt idx="471">
                  <c:v>11.410684394330383</c:v>
                </c:pt>
                <c:pt idx="472">
                  <c:v>11.349194942035032</c:v>
                </c:pt>
                <c:pt idx="473">
                  <c:v>11.287685006082208</c:v>
                </c:pt>
                <c:pt idx="474">
                  <c:v>11.222277090436208</c:v>
                </c:pt>
                <c:pt idx="475">
                  <c:v>11.15296276917255</c:v>
                </c:pt>
                <c:pt idx="476">
                  <c:v>11.079748827265936</c:v>
                </c:pt>
                <c:pt idx="477">
                  <c:v>11.006517090979511</c:v>
                </c:pt>
                <c:pt idx="478">
                  <c:v>10.92551469467773</c:v>
                </c:pt>
                <c:pt idx="479">
                  <c:v>10.84840098153456</c:v>
                </c:pt>
                <c:pt idx="480">
                  <c:v>10.767413388298586</c:v>
                </c:pt>
                <c:pt idx="481">
                  <c:v>10.686441032862085</c:v>
                </c:pt>
                <c:pt idx="482">
                  <c:v>10.605478210976205</c:v>
                </c:pt>
                <c:pt idx="483">
                  <c:v>10.524531577947814</c:v>
                </c:pt>
                <c:pt idx="484">
                  <c:v>10.443595074298113</c:v>
                </c:pt>
                <c:pt idx="485">
                  <c:v>10.370441868838698</c:v>
                </c:pt>
                <c:pt idx="486">
                  <c:v>10.293417458584978</c:v>
                </c:pt>
                <c:pt idx="487">
                  <c:v>10.220291528985612</c:v>
                </c:pt>
                <c:pt idx="488">
                  <c:v>10.151060284788855</c:v>
                </c:pt>
                <c:pt idx="489">
                  <c:v>10.08571457499184</c:v>
                </c:pt>
                <c:pt idx="490">
                  <c:v>10.028130692166867</c:v>
                </c:pt>
                <c:pt idx="491">
                  <c:v>9.9705360541347137</c:v>
                </c:pt>
                <c:pt idx="492">
                  <c:v>9.9168092468555002</c:v>
                </c:pt>
                <c:pt idx="493">
                  <c:v>9.8708369211133871</c:v>
                </c:pt>
                <c:pt idx="494">
                  <c:v>9.8287366885895686</c:v>
                </c:pt>
                <c:pt idx="495">
                  <c:v>9.7943961679019651</c:v>
                </c:pt>
                <c:pt idx="496">
                  <c:v>9.7600496799811278</c:v>
                </c:pt>
                <c:pt idx="497">
                  <c:v>9.7373482769030897</c:v>
                </c:pt>
                <c:pt idx="498">
                  <c:v>9.7224114475655998</c:v>
                </c:pt>
                <c:pt idx="499">
                  <c:v>9.7074760446763442</c:v>
                </c:pt>
                <c:pt idx="500">
                  <c:v>9.7042008836146199</c:v>
                </c:pt>
                <c:pt idx="501">
                  <c:v>9.7048268401588693</c:v>
                </c:pt>
                <c:pt idx="502">
                  <c:v>9.7054762065385383</c:v>
                </c:pt>
                <c:pt idx="503">
                  <c:v>9.7255748193894078</c:v>
                </c:pt>
                <c:pt idx="504">
                  <c:v>9.7379327959544479</c:v>
                </c:pt>
                <c:pt idx="505">
                  <c:v>9.761968752591395</c:v>
                </c:pt>
                <c:pt idx="506">
                  <c:v>9.7860247479316929</c:v>
                </c:pt>
                <c:pt idx="507">
                  <c:v>9.8178707009341615</c:v>
                </c:pt>
                <c:pt idx="508">
                  <c:v>9.8575003656057127</c:v>
                </c:pt>
                <c:pt idx="509">
                  <c:v>9.8932573103519399</c:v>
                </c:pt>
                <c:pt idx="510">
                  <c:v>9.9406777815753689</c:v>
                </c:pt>
                <c:pt idx="511">
                  <c:v>9.9880964897724862</c:v>
                </c:pt>
                <c:pt idx="512">
                  <c:v>10.035511985467627</c:v>
                </c:pt>
                <c:pt idx="513">
                  <c:v>10.086796892911883</c:v>
                </c:pt>
                <c:pt idx="514">
                  <c:v>10.141948596994439</c:v>
                </c:pt>
                <c:pt idx="515">
                  <c:v>10.197079344938585</c:v>
                </c:pt>
                <c:pt idx="516">
                  <c:v>10.256076354603547</c:v>
                </c:pt>
                <c:pt idx="517">
                  <c:v>10.307288110804015</c:v>
                </c:pt>
                <c:pt idx="518">
                  <c:v>10.366256649843278</c:v>
                </c:pt>
                <c:pt idx="519">
                  <c:v>10.421331884652982</c:v>
                </c:pt>
                <c:pt idx="520">
                  <c:v>10.472517457863102</c:v>
                </c:pt>
                <c:pt idx="521">
                  <c:v>10.5237003826396</c:v>
                </c:pt>
                <c:pt idx="522">
                  <c:v>10.578770941426669</c:v>
                </c:pt>
                <c:pt idx="523">
                  <c:v>10.622197264720018</c:v>
                </c:pt>
                <c:pt idx="524">
                  <c:v>10.661754134944033</c:v>
                </c:pt>
                <c:pt idx="525">
                  <c:v>10.705215475260637</c:v>
                </c:pt>
                <c:pt idx="526">
                  <c:v>10.740929963918216</c:v>
                </c:pt>
                <c:pt idx="527">
                  <c:v>10.776665097381919</c:v>
                </c:pt>
                <c:pt idx="528">
                  <c:v>10.804647266220389</c:v>
                </c:pt>
                <c:pt idx="529">
                  <c:v>10.824872077641091</c:v>
                </c:pt>
                <c:pt idx="530">
                  <c:v>10.848990766580682</c:v>
                </c:pt>
                <c:pt idx="531">
                  <c:v>10.869229446169236</c:v>
                </c:pt>
                <c:pt idx="532">
                  <c:v>10.877816523565318</c:v>
                </c:pt>
                <c:pt idx="533">
                  <c:v>10.882514236812952</c:v>
                </c:pt>
                <c:pt idx="534">
                  <c:v>10.879435964461065</c:v>
                </c:pt>
                <c:pt idx="535">
                  <c:v>10.872460932481054</c:v>
                </c:pt>
                <c:pt idx="536">
                  <c:v>10.865468797306685</c:v>
                </c:pt>
                <c:pt idx="537">
                  <c:v>10.846804287457417</c:v>
                </c:pt>
                <c:pt idx="538">
                  <c:v>10.828125089920151</c:v>
                </c:pt>
                <c:pt idx="539">
                  <c:v>10.805548558598169</c:v>
                </c:pt>
                <c:pt idx="540">
                  <c:v>10.775195875729295</c:v>
                </c:pt>
                <c:pt idx="541">
                  <c:v>10.744841836845568</c:v>
                </c:pt>
                <c:pt idx="542">
                  <c:v>10.706720301878466</c:v>
                </c:pt>
                <c:pt idx="543">
                  <c:v>10.660834113599746</c:v>
                </c:pt>
                <c:pt idx="544">
                  <c:v>10.618843638129631</c:v>
                </c:pt>
                <c:pt idx="545">
                  <c:v>10.572980400653613</c:v>
                </c:pt>
                <c:pt idx="546">
                  <c:v>10.523249693133701</c:v>
                </c:pt>
                <c:pt idx="547">
                  <c:v>10.473539412286014</c:v>
                </c:pt>
                <c:pt idx="548">
                  <c:v>10.412194030376972</c:v>
                </c:pt>
                <c:pt idx="549">
                  <c:v>10.358635004081147</c:v>
                </c:pt>
                <c:pt idx="550">
                  <c:v>10.301205729705616</c:v>
                </c:pt>
                <c:pt idx="551">
                  <c:v>10.243784175024668</c:v>
                </c:pt>
                <c:pt idx="552">
                  <c:v>10.1824797066754</c:v>
                </c:pt>
                <c:pt idx="553">
                  <c:v>10.128941054642208</c:v>
                </c:pt>
                <c:pt idx="554">
                  <c:v>10.071510463654747</c:v>
                </c:pt>
                <c:pt idx="555">
                  <c:v>10.014067715058651</c:v>
                </c:pt>
                <c:pt idx="556">
                  <c:v>9.9566115433805482</c:v>
                </c:pt>
                <c:pt idx="557">
                  <c:v>9.8991380457537499</c:v>
                </c:pt>
                <c:pt idx="558">
                  <c:v>9.8494154132967555</c:v>
                </c:pt>
                <c:pt idx="559">
                  <c:v>9.8035580185429385</c:v>
                </c:pt>
                <c:pt idx="560">
                  <c:v>9.7576837256010283</c:v>
                </c:pt>
                <c:pt idx="561">
                  <c:v>9.7117984395450403</c:v>
                </c:pt>
                <c:pt idx="562">
                  <c:v>9.6736770639321836</c:v>
                </c:pt>
                <c:pt idx="563">
                  <c:v>9.6355551703556852</c:v>
                </c:pt>
                <c:pt idx="564">
                  <c:v>9.6052122602019221</c:v>
                </c:pt>
                <c:pt idx="565">
                  <c:v>9.5748795184939954</c:v>
                </c:pt>
                <c:pt idx="566">
                  <c:v>9.5484452732316818</c:v>
                </c:pt>
                <c:pt idx="567">
                  <c:v>9.5259166334880607</c:v>
                </c:pt>
                <c:pt idx="568">
                  <c:v>9.5150638621788008</c:v>
                </c:pt>
                <c:pt idx="569">
                  <c:v>9.5003462525227746</c:v>
                </c:pt>
                <c:pt idx="570">
                  <c:v>9.4934221255199969</c:v>
                </c:pt>
                <c:pt idx="571">
                  <c:v>9.4865188573653967</c:v>
                </c:pt>
                <c:pt idx="572">
                  <c:v>9.4912852536295276</c:v>
                </c:pt>
                <c:pt idx="573">
                  <c:v>9.496059944338441</c:v>
                </c:pt>
                <c:pt idx="574">
                  <c:v>9.5047246290970566</c:v>
                </c:pt>
                <c:pt idx="575">
                  <c:v>9.517272814858325</c:v>
                </c:pt>
                <c:pt idx="576">
                  <c:v>9.5336976020515358</c:v>
                </c:pt>
                <c:pt idx="577">
                  <c:v>9.5539994874641003</c:v>
                </c:pt>
                <c:pt idx="578">
                  <c:v>9.5742847676115854</c:v>
                </c:pt>
                <c:pt idx="579">
                  <c:v>9.602327197587341</c:v>
                </c:pt>
                <c:pt idx="580">
                  <c:v>9.6342403018083687</c:v>
                </c:pt>
                <c:pt idx="581">
                  <c:v>9.6661394172783801</c:v>
                </c:pt>
                <c:pt idx="582">
                  <c:v>9.7019103987981055</c:v>
                </c:pt>
                <c:pt idx="583">
                  <c:v>9.7299035879940767</c:v>
                </c:pt>
                <c:pt idx="584">
                  <c:v>9.7695496379669677</c:v>
                </c:pt>
                <c:pt idx="585">
                  <c:v>9.8091968446349718</c:v>
                </c:pt>
                <c:pt idx="586">
                  <c:v>9.84108604091373</c:v>
                </c:pt>
                <c:pt idx="587">
                  <c:v>9.8885268470970473</c:v>
                </c:pt>
                <c:pt idx="588">
                  <c:v>9.9282121550296587</c:v>
                </c:pt>
                <c:pt idx="589">
                  <c:v>9.9601476755569376</c:v>
                </c:pt>
                <c:pt idx="590">
                  <c:v>9.9998695381745062</c:v>
                </c:pt>
                <c:pt idx="591">
                  <c:v>10.039610423018694</c:v>
                </c:pt>
                <c:pt idx="592">
                  <c:v>10.075480991501163</c:v>
                </c:pt>
                <c:pt idx="593">
                  <c:v>10.111364757496727</c:v>
                </c:pt>
                <c:pt idx="594">
                  <c:v>10.14725727368789</c:v>
                </c:pt>
                <c:pt idx="595">
                  <c:v>10.171498396393289</c:v>
                </c:pt>
                <c:pt idx="596">
                  <c:v>10.199621594333754</c:v>
                </c:pt>
                <c:pt idx="597">
                  <c:v>10.231622132133367</c:v>
                </c:pt>
                <c:pt idx="598">
                  <c:v>10.248071137157147</c:v>
                </c:pt>
                <c:pt idx="599">
                  <c:v>10.272274815987217</c:v>
                </c:pt>
                <c:pt idx="600">
                  <c:v>10.288692671775729</c:v>
                </c:pt>
                <c:pt idx="601">
                  <c:v>10.301210372700348</c:v>
                </c:pt>
                <c:pt idx="602">
                  <c:v>10.309829401019813</c:v>
                </c:pt>
                <c:pt idx="603">
                  <c:v>10.314552391686783</c:v>
                </c:pt>
                <c:pt idx="604">
                  <c:v>10.319267799465713</c:v>
                </c:pt>
                <c:pt idx="605">
                  <c:v>10.316210418428392</c:v>
                </c:pt>
                <c:pt idx="606">
                  <c:v>10.309270527673261</c:v>
                </c:pt>
                <c:pt idx="607">
                  <c:v>10.306223779720415</c:v>
                </c:pt>
                <c:pt idx="608">
                  <c:v>10.291534815292353</c:v>
                </c:pt>
                <c:pt idx="609">
                  <c:v>10.276864198478689</c:v>
                </c:pt>
                <c:pt idx="610">
                  <c:v>10.258327703727574</c:v>
                </c:pt>
                <c:pt idx="611">
                  <c:v>10.239812279658615</c:v>
                </c:pt>
                <c:pt idx="612">
                  <c:v>10.213546016442116</c:v>
                </c:pt>
                <c:pt idx="613">
                  <c:v>10.187296926652284</c:v>
                </c:pt>
                <c:pt idx="614">
                  <c:v>10.161061963878977</c:v>
                </c:pt>
                <c:pt idx="615">
                  <c:v>10.127066325628601</c:v>
                </c:pt>
                <c:pt idx="616">
                  <c:v>10.093075940753291</c:v>
                </c:pt>
                <c:pt idx="617">
                  <c:v>10.055198668329684</c:v>
                </c:pt>
                <c:pt idx="618">
                  <c:v>10.02120131682382</c:v>
                </c:pt>
                <c:pt idx="619">
                  <c:v>9.9755366266665302</c:v>
                </c:pt>
                <c:pt idx="620">
                  <c:v>9.9376279219376809</c:v>
                </c:pt>
                <c:pt idx="621">
                  <c:v>9.8996999990025536</c:v>
                </c:pt>
                <c:pt idx="622">
                  <c:v>9.8578681991924206</c:v>
                </c:pt>
                <c:pt idx="623">
                  <c:v>9.8199044015826491</c:v>
                </c:pt>
                <c:pt idx="624">
                  <c:v>9.7741575007099737</c:v>
                </c:pt>
                <c:pt idx="625">
                  <c:v>9.7361696854052564</c:v>
                </c:pt>
                <c:pt idx="626">
                  <c:v>9.6981747775656899</c:v>
                </c:pt>
                <c:pt idx="627">
                  <c:v>9.6601802548304505</c:v>
                </c:pt>
                <c:pt idx="628">
                  <c:v>9.6183024757599025</c:v>
                </c:pt>
                <c:pt idx="629">
                  <c:v>9.5842058020734697</c:v>
                </c:pt>
                <c:pt idx="630">
                  <c:v>9.5540057721663434</c:v>
                </c:pt>
                <c:pt idx="631">
                  <c:v>9.519939190895311</c:v>
                </c:pt>
                <c:pt idx="632">
                  <c:v>9.4897768010241883</c:v>
                </c:pt>
                <c:pt idx="633">
                  <c:v>9.463518979101325</c:v>
                </c:pt>
                <c:pt idx="634">
                  <c:v>9.4333940089527584</c:v>
                </c:pt>
                <c:pt idx="635">
                  <c:v>9.4149371780496054</c:v>
                </c:pt>
                <c:pt idx="636">
                  <c:v>9.4003780497579665</c:v>
                </c:pt>
                <c:pt idx="637">
                  <c:v>9.3780555202601015</c:v>
                </c:pt>
                <c:pt idx="638">
                  <c:v>9.3635045648601771</c:v>
                </c:pt>
                <c:pt idx="639">
                  <c:v>9.3567170854952391</c:v>
                </c:pt>
                <c:pt idx="640">
                  <c:v>9.3499233357978007</c:v>
                </c:pt>
                <c:pt idx="641">
                  <c:v>9.343119712424576</c:v>
                </c:pt>
                <c:pt idx="642">
                  <c:v>9.3362996847762645</c:v>
                </c:pt>
                <c:pt idx="643">
                  <c:v>9.345003174139018</c:v>
                </c:pt>
                <c:pt idx="644">
                  <c:v>9.3459240671732235</c:v>
                </c:pt>
                <c:pt idx="645">
                  <c:v>9.3507164212508851</c:v>
                </c:pt>
                <c:pt idx="646">
                  <c:v>9.3632679579103897</c:v>
                </c:pt>
                <c:pt idx="647">
                  <c:v>9.3758145333769214</c:v>
                </c:pt>
                <c:pt idx="648">
                  <c:v>9.3883649683232608</c:v>
                </c:pt>
                <c:pt idx="649">
                  <c:v>9.4086864930161624</c:v>
                </c:pt>
                <c:pt idx="650">
                  <c:v>9.4251345333620904</c:v>
                </c:pt>
                <c:pt idx="651">
                  <c:v>9.4493638484659233</c:v>
                </c:pt>
                <c:pt idx="652">
                  <c:v>9.4697260688342535</c:v>
                </c:pt>
                <c:pt idx="653">
                  <c:v>9.4939911677146807</c:v>
                </c:pt>
                <c:pt idx="654">
                  <c:v>9.5221619338925194</c:v>
                </c:pt>
                <c:pt idx="655">
                  <c:v>9.5464682029097059</c:v>
                </c:pt>
                <c:pt idx="656">
                  <c:v>9.5669011612331474</c:v>
                </c:pt>
                <c:pt idx="657">
                  <c:v>9.5990012861078498</c:v>
                </c:pt>
                <c:pt idx="658">
                  <c:v>9.6311097063944668</c:v>
                </c:pt>
                <c:pt idx="659">
                  <c:v>9.655448843847104</c:v>
                </c:pt>
                <c:pt idx="660">
                  <c:v>9.6836699902870045</c:v>
                </c:pt>
                <c:pt idx="661">
                  <c:v>9.7118814412204131</c:v>
                </c:pt>
                <c:pt idx="662">
                  <c:v>9.7323081897307286</c:v>
                </c:pt>
                <c:pt idx="663">
                  <c:v>9.7643790501341172</c:v>
                </c:pt>
                <c:pt idx="664">
                  <c:v>9.7847771621613511</c:v>
                </c:pt>
                <c:pt idx="665">
                  <c:v>9.8090436332047339</c:v>
                </c:pt>
                <c:pt idx="666">
                  <c:v>9.8255268097161572</c:v>
                </c:pt>
                <c:pt idx="667">
                  <c:v>9.8458805305772827</c:v>
                </c:pt>
                <c:pt idx="668">
                  <c:v>9.8662280978894721</c:v>
                </c:pt>
                <c:pt idx="669">
                  <c:v>9.8749181886409758</c:v>
                </c:pt>
                <c:pt idx="670">
                  <c:v>9.8913818680316297</c:v>
                </c:pt>
                <c:pt idx="671">
                  <c:v>9.9000848093737499</c:v>
                </c:pt>
                <c:pt idx="672">
                  <c:v>9.9087999109888365</c:v>
                </c:pt>
                <c:pt idx="673">
                  <c:v>9.9136466442021725</c:v>
                </c:pt>
                <c:pt idx="674">
                  <c:v>9.9185126323259265</c:v>
                </c:pt>
                <c:pt idx="675">
                  <c:v>9.9156271896674326</c:v>
                </c:pt>
                <c:pt idx="676">
                  <c:v>9.9166463149654511</c:v>
                </c:pt>
                <c:pt idx="677">
                  <c:v>9.9137965228795331</c:v>
                </c:pt>
                <c:pt idx="678">
                  <c:v>9.9070763101098134</c:v>
                </c:pt>
                <c:pt idx="679">
                  <c:v>9.8964806673102093</c:v>
                </c:pt>
                <c:pt idx="680">
                  <c:v>9.8820026291689231</c:v>
                </c:pt>
                <c:pt idx="681">
                  <c:v>9.8714078674014871</c:v>
                </c:pt>
                <c:pt idx="682">
                  <c:v>9.8530360391588161</c:v>
                </c:pt>
                <c:pt idx="683">
                  <c:v>9.8385408734721302</c:v>
                </c:pt>
                <c:pt idx="684">
                  <c:v>9.8162587895974109</c:v>
                </c:pt>
                <c:pt idx="685">
                  <c:v>9.7939632025871575</c:v>
                </c:pt>
                <c:pt idx="686">
                  <c:v>9.7677645032346661</c:v>
                </c:pt>
                <c:pt idx="687">
                  <c:v>9.745437724577755</c:v>
                </c:pt>
                <c:pt idx="688">
                  <c:v>9.7192121272568421</c:v>
                </c:pt>
                <c:pt idx="689">
                  <c:v>9.6929780651166535</c:v>
                </c:pt>
                <c:pt idx="690">
                  <c:v>9.6667400619301933</c:v>
                </c:pt>
                <c:pt idx="691">
                  <c:v>9.6366153663763132</c:v>
                </c:pt>
                <c:pt idx="692">
                  <c:v>9.6064984300000074</c:v>
                </c:pt>
                <c:pt idx="693">
                  <c:v>9.5841597559898997</c:v>
                </c:pt>
                <c:pt idx="694">
                  <c:v>9.5462940149120268</c:v>
                </c:pt>
                <c:pt idx="695">
                  <c:v>9.52010133546794</c:v>
                </c:pt>
                <c:pt idx="696">
                  <c:v>9.4939234442693472</c:v>
                </c:pt>
                <c:pt idx="697">
                  <c:v>9.4638802041725754</c:v>
                </c:pt>
                <c:pt idx="698">
                  <c:v>9.4377363893692809</c:v>
                </c:pt>
                <c:pt idx="699">
                  <c:v>9.4154904705878728</c:v>
                </c:pt>
                <c:pt idx="700">
                  <c:v>9.3893708917588175</c:v>
                </c:pt>
                <c:pt idx="701">
                  <c:v>9.36713636216186</c:v>
                </c:pt>
                <c:pt idx="702">
                  <c:v>9.3410190790218142</c:v>
                </c:pt>
                <c:pt idx="703">
                  <c:v>9.318780448747404</c:v>
                </c:pt>
                <c:pt idx="704">
                  <c:v>9.3042963812462958</c:v>
                </c:pt>
                <c:pt idx="705">
                  <c:v>9.2820334347282643</c:v>
                </c:pt>
                <c:pt idx="706">
                  <c:v>9.2675239825275106</c:v>
                </c:pt>
                <c:pt idx="707">
                  <c:v>9.2568869554863404</c:v>
                </c:pt>
                <c:pt idx="708">
                  <c:v>9.2462341177603147</c:v>
                </c:pt>
                <c:pt idx="709">
                  <c:v>9.2355685644082364</c:v>
                </c:pt>
                <c:pt idx="710">
                  <c:v>9.2287766931294808</c:v>
                </c:pt>
                <c:pt idx="711">
                  <c:v>9.2258699625294867</c:v>
                </c:pt>
                <c:pt idx="712">
                  <c:v>9.2190744755871048</c:v>
                </c:pt>
                <c:pt idx="713">
                  <c:v>9.2239411549501344</c:v>
                </c:pt>
                <c:pt idx="714">
                  <c:v>9.2249381643084742</c:v>
                </c:pt>
                <c:pt idx="715">
                  <c:v>9.2220586463117602</c:v>
                </c:pt>
                <c:pt idx="716">
                  <c:v>9.2308547119973099</c:v>
                </c:pt>
                <c:pt idx="717">
                  <c:v>9.2357897697314169</c:v>
                </c:pt>
                <c:pt idx="718">
                  <c:v>9.2485055008223647</c:v>
                </c:pt>
                <c:pt idx="719">
                  <c:v>9.2534712099966985</c:v>
                </c:pt>
                <c:pt idx="720">
                  <c:v>9.2662210234598916</c:v>
                </c:pt>
                <c:pt idx="721">
                  <c:v>9.2789834344404056</c:v>
                </c:pt>
                <c:pt idx="722">
                  <c:v>9.2956368977038082</c:v>
                </c:pt>
                <c:pt idx="723">
                  <c:v>9.3122940352021324</c:v>
                </c:pt>
                <c:pt idx="724">
                  <c:v>9.3250991273670234</c:v>
                </c:pt>
                <c:pt idx="725">
                  <c:v>9.34953820285177</c:v>
                </c:pt>
                <c:pt idx="726">
                  <c:v>9.3584019985617459</c:v>
                </c:pt>
                <c:pt idx="727">
                  <c:v>9.378896156141197</c:v>
                </c:pt>
                <c:pt idx="728">
                  <c:v>9.3993759225083249</c:v>
                </c:pt>
                <c:pt idx="729">
                  <c:v>9.4120740066150415</c:v>
                </c:pt>
                <c:pt idx="730">
                  <c:v>9.4325269830435534</c:v>
                </c:pt>
                <c:pt idx="731">
                  <c:v>9.4529737879686984</c:v>
                </c:pt>
                <c:pt idx="732">
                  <c:v>9.4734115921649078</c:v>
                </c:pt>
                <c:pt idx="733">
                  <c:v>9.4860825247453828</c:v>
                </c:pt>
                <c:pt idx="734">
                  <c:v>9.5065277267526564</c:v>
                </c:pt>
                <c:pt idx="735">
                  <c:v>9.5192108002407334</c:v>
                </c:pt>
                <c:pt idx="736">
                  <c:v>9.531898956967396</c:v>
                </c:pt>
                <c:pt idx="737">
                  <c:v>9.5484800368510392</c:v>
                </c:pt>
                <c:pt idx="738">
                  <c:v>9.5611964924854984</c:v>
                </c:pt>
                <c:pt idx="739">
                  <c:v>9.5700529124684248</c:v>
                </c:pt>
                <c:pt idx="740">
                  <c:v>9.5750477018616014</c:v>
                </c:pt>
                <c:pt idx="741">
                  <c:v>9.5839448276071337</c:v>
                </c:pt>
                <c:pt idx="742">
                  <c:v>9.5928477791329723</c:v>
                </c:pt>
                <c:pt idx="743">
                  <c:v>9.5978684939031336</c:v>
                </c:pt>
                <c:pt idx="744">
                  <c:v>9.5990045376884119</c:v>
                </c:pt>
                <c:pt idx="745">
                  <c:v>9.596254798122656</c:v>
                </c:pt>
                <c:pt idx="746">
                  <c:v>9.5935003360676969</c:v>
                </c:pt>
                <c:pt idx="747">
                  <c:v>9.594622272095723</c:v>
                </c:pt>
                <c:pt idx="748">
                  <c:v>9.5918489719581661</c:v>
                </c:pt>
                <c:pt idx="749">
                  <c:v>9.5851781206214053</c:v>
                </c:pt>
                <c:pt idx="750">
                  <c:v>9.5784901407440728</c:v>
                </c:pt>
                <c:pt idx="751">
                  <c:v>9.564015821752573</c:v>
                </c:pt>
                <c:pt idx="752">
                  <c:v>9.5534108786161234</c:v>
                </c:pt>
                <c:pt idx="753">
                  <c:v>9.5427968100667222</c:v>
                </c:pt>
                <c:pt idx="754">
                  <c:v>9.5321846447103393</c:v>
                </c:pt>
                <c:pt idx="755">
                  <c:v>9.5138086149120475</c:v>
                </c:pt>
                <c:pt idx="756">
                  <c:v>9.4954403800089882</c:v>
                </c:pt>
                <c:pt idx="757">
                  <c:v>9.4809667773702255</c:v>
                </c:pt>
                <c:pt idx="758">
                  <c:v>9.4626198981142764</c:v>
                </c:pt>
                <c:pt idx="759">
                  <c:v>9.4404015785263926</c:v>
                </c:pt>
                <c:pt idx="760">
                  <c:v>9.4220821597507562</c:v>
                </c:pt>
                <c:pt idx="761">
                  <c:v>9.3998981846179781</c:v>
                </c:pt>
                <c:pt idx="762">
                  <c:v>9.3816168252939089</c:v>
                </c:pt>
                <c:pt idx="763">
                  <c:v>9.3594648321662532</c:v>
                </c:pt>
                <c:pt idx="764">
                  <c:v>9.3412070821101825</c:v>
                </c:pt>
                <c:pt idx="765">
                  <c:v>9.3190626068577949</c:v>
                </c:pt>
                <c:pt idx="766">
                  <c:v>9.2969177139770487</c:v>
                </c:pt>
                <c:pt idx="767">
                  <c:v>9.2786471483466624</c:v>
                </c:pt>
                <c:pt idx="768">
                  <c:v>9.2564798483042328</c:v>
                </c:pt>
                <c:pt idx="769">
                  <c:v>9.242072665008811</c:v>
                </c:pt>
                <c:pt idx="770">
                  <c:v>9.2198853250696526</c:v>
                </c:pt>
                <c:pt idx="771">
                  <c:v>9.2015666199401203</c:v>
                </c:pt>
                <c:pt idx="772">
                  <c:v>9.1871202309351609</c:v>
                </c:pt>
                <c:pt idx="773">
                  <c:v>9.172660078200364</c:v>
                </c:pt>
                <c:pt idx="774">
                  <c:v>9.1581846016731863</c:v>
                </c:pt>
                <c:pt idx="775">
                  <c:v>9.1398247445872602</c:v>
                </c:pt>
                <c:pt idx="776">
                  <c:v>9.1292315509739925</c:v>
                </c:pt>
                <c:pt idx="777">
                  <c:v>9.1186484529011249</c:v>
                </c:pt>
                <c:pt idx="778">
                  <c:v>9.1119617751161162</c:v>
                </c:pt>
                <c:pt idx="779">
                  <c:v>9.1091752322040467</c:v>
                </c:pt>
                <c:pt idx="780">
                  <c:v>9.0986372233081063</c:v>
                </c:pt>
                <c:pt idx="781">
                  <c:v>9.0958778066620756</c:v>
                </c:pt>
                <c:pt idx="782">
                  <c:v>9.0892545578334847</c:v>
                </c:pt>
                <c:pt idx="783">
                  <c:v>9.0865300534933091</c:v>
                </c:pt>
                <c:pt idx="784">
                  <c:v>9.0838191787593381</c:v>
                </c:pt>
                <c:pt idx="785">
                  <c:v>9.0888875571303807</c:v>
                </c:pt>
                <c:pt idx="786">
                  <c:v>9.0939703337833873</c:v>
                </c:pt>
                <c:pt idx="787">
                  <c:v>9.0951639952917578</c:v>
                </c:pt>
                <c:pt idx="788">
                  <c:v>9.0963531857646522</c:v>
                </c:pt>
                <c:pt idx="789">
                  <c:v>9.1014196817720645</c:v>
                </c:pt>
                <c:pt idx="790">
                  <c:v>9.1142390696318909</c:v>
                </c:pt>
                <c:pt idx="791">
                  <c:v>9.1192742834959564</c:v>
                </c:pt>
                <c:pt idx="792">
                  <c:v>9.1242996211839191</c:v>
                </c:pt>
                <c:pt idx="793">
                  <c:v>9.1331968855405847</c:v>
                </c:pt>
                <c:pt idx="794">
                  <c:v>9.1459645636492706</c:v>
                </c:pt>
                <c:pt idx="795">
                  <c:v>9.1548433345002529</c:v>
                </c:pt>
                <c:pt idx="796">
                  <c:v>9.1675972767172258</c:v>
                </c:pt>
                <c:pt idx="797">
                  <c:v>9.1803516807630121</c:v>
                </c:pt>
                <c:pt idx="798">
                  <c:v>9.1892207281947673</c:v>
                </c:pt>
                <c:pt idx="799">
                  <c:v>9.2058707748276216</c:v>
                </c:pt>
                <c:pt idx="800">
                  <c:v>9.2147646123223872</c:v>
                </c:pt>
                <c:pt idx="801">
                  <c:v>9.2275654369667848</c:v>
                </c:pt>
                <c:pt idx="802">
                  <c:v>9.2403792397679627</c:v>
                </c:pt>
                <c:pt idx="803">
                  <c:v>9.2454405893455291</c:v>
                </c:pt>
                <c:pt idx="804">
                  <c:v>9.2582866412962161</c:v>
                </c:pt>
                <c:pt idx="805">
                  <c:v>9.2711432102301643</c:v>
                </c:pt>
                <c:pt idx="806">
                  <c:v>9.280122429395437</c:v>
                </c:pt>
                <c:pt idx="807">
                  <c:v>9.2891148838329585</c:v>
                </c:pt>
                <c:pt idx="808">
                  <c:v>9.2981079334948564</c:v>
                </c:pt>
                <c:pt idx="809">
                  <c:v>9.3070980813997757</c:v>
                </c:pt>
                <c:pt idx="810">
                  <c:v>9.3083116559640295</c:v>
                </c:pt>
                <c:pt idx="811">
                  <c:v>9.3172802528844869</c:v>
                </c:pt>
                <c:pt idx="812">
                  <c:v>9.3145799043900492</c:v>
                </c:pt>
                <c:pt idx="813">
                  <c:v>9.3196352750815308</c:v>
                </c:pt>
                <c:pt idx="814">
                  <c:v>9.3207911221200703</c:v>
                </c:pt>
                <c:pt idx="815">
                  <c:v>9.31805178614003</c:v>
                </c:pt>
                <c:pt idx="816">
                  <c:v>9.319185748930229</c:v>
                </c:pt>
                <c:pt idx="817">
                  <c:v>9.3203180367928624</c:v>
                </c:pt>
                <c:pt idx="818">
                  <c:v>9.3175605867222338</c:v>
                </c:pt>
                <c:pt idx="819">
                  <c:v>9.3109189166063011</c:v>
                </c:pt>
                <c:pt idx="820">
                  <c:v>9.3081712955145761</c:v>
                </c:pt>
                <c:pt idx="821">
                  <c:v>9.293781839293997</c:v>
                </c:pt>
                <c:pt idx="822">
                  <c:v>9.2910578417926111</c:v>
                </c:pt>
                <c:pt idx="823">
                  <c:v>9.2844695278516856</c:v>
                </c:pt>
                <c:pt idx="824">
                  <c:v>9.2701300080975972</c:v>
                </c:pt>
                <c:pt idx="825">
                  <c:v>9.2558065352812608</c:v>
                </c:pt>
                <c:pt idx="826">
                  <c:v>9.2492657663296338</c:v>
                </c:pt>
                <c:pt idx="827">
                  <c:v>9.2388483208322594</c:v>
                </c:pt>
                <c:pt idx="828">
                  <c:v>9.2245504373576974</c:v>
                </c:pt>
                <c:pt idx="829">
                  <c:v>9.2141437316251888</c:v>
                </c:pt>
                <c:pt idx="830">
                  <c:v>9.1959607837273349</c:v>
                </c:pt>
                <c:pt idx="831">
                  <c:v>9.1855464415870642</c:v>
                </c:pt>
                <c:pt idx="832">
                  <c:v>9.1673512759460447</c:v>
                </c:pt>
                <c:pt idx="833">
                  <c:v>9.1491421061056748</c:v>
                </c:pt>
                <c:pt idx="834">
                  <c:v>9.1347995288854822</c:v>
                </c:pt>
                <c:pt idx="835">
                  <c:v>9.1282140350735332</c:v>
                </c:pt>
                <c:pt idx="836">
                  <c:v>9.1060765868297828</c:v>
                </c:pt>
                <c:pt idx="837">
                  <c:v>9.0916961129596459</c:v>
                </c:pt>
                <c:pt idx="838">
                  <c:v>9.077308150839448</c:v>
                </c:pt>
                <c:pt idx="839">
                  <c:v>9.066802777935834</c:v>
                </c:pt>
                <c:pt idx="840">
                  <c:v>9.0524161180130296</c:v>
                </c:pt>
                <c:pt idx="841">
                  <c:v>9.0380387269537525</c:v>
                </c:pt>
                <c:pt idx="842">
                  <c:v>9.0236658392662434</c:v>
                </c:pt>
                <c:pt idx="843">
                  <c:v>9.0131971476119563</c:v>
                </c:pt>
                <c:pt idx="844">
                  <c:v>9.0027387402522443</c:v>
                </c:pt>
                <c:pt idx="845">
                  <c:v>8.9923006789560365</c:v>
                </c:pt>
                <c:pt idx="846">
                  <c:v>8.9818772276063132</c:v>
                </c:pt>
                <c:pt idx="847">
                  <c:v>8.9753583629799643</c:v>
                </c:pt>
                <c:pt idx="848">
                  <c:v>8.9649626010149461</c:v>
                </c:pt>
                <c:pt idx="849">
                  <c:v>8.9623444423520304</c:v>
                </c:pt>
                <c:pt idx="850">
                  <c:v>8.9558476233720157</c:v>
                </c:pt>
                <c:pt idx="851">
                  <c:v>8.9493495828338183</c:v>
                </c:pt>
                <c:pt idx="852">
                  <c:v>8.9467264642573188</c:v>
                </c:pt>
                <c:pt idx="853">
                  <c:v>8.9479846677351045</c:v>
                </c:pt>
                <c:pt idx="854">
                  <c:v>8.9453409751319981</c:v>
                </c:pt>
                <c:pt idx="855">
                  <c:v>8.9426851718700302</c:v>
                </c:pt>
                <c:pt idx="856">
                  <c:v>8.943905393067805</c:v>
                </c:pt>
                <c:pt idx="857">
                  <c:v>8.9451082508778104</c:v>
                </c:pt>
                <c:pt idx="858">
                  <c:v>8.9501835236057783</c:v>
                </c:pt>
                <c:pt idx="859">
                  <c:v>8.9513704183317682</c:v>
                </c:pt>
                <c:pt idx="860">
                  <c:v>8.9525518410802274</c:v>
                </c:pt>
                <c:pt idx="861">
                  <c:v>8.9576225577101045</c:v>
                </c:pt>
                <c:pt idx="862">
                  <c:v>8.9626984282723487</c:v>
                </c:pt>
                <c:pt idx="863">
                  <c:v>8.9638937121192317</c:v>
                </c:pt>
                <c:pt idx="864">
                  <c:v>8.9767619950643489</c:v>
                </c:pt>
                <c:pt idx="865">
                  <c:v>8.9818742621726759</c:v>
                </c:pt>
                <c:pt idx="866">
                  <c:v>8.9870048388778105</c:v>
                </c:pt>
                <c:pt idx="867">
                  <c:v>8.9960344836971089</c:v>
                </c:pt>
                <c:pt idx="868">
                  <c:v>9.0011953371082516</c:v>
                </c:pt>
                <c:pt idx="869">
                  <c:v>9.014142999339386</c:v>
                </c:pt>
                <c:pt idx="870">
                  <c:v>9.0115575414184903</c:v>
                </c:pt>
                <c:pt idx="871">
                  <c:v>9.0245195242913407</c:v>
                </c:pt>
                <c:pt idx="872">
                  <c:v>9.0335865448124579</c:v>
                </c:pt>
                <c:pt idx="873">
                  <c:v>9.0387704625379346</c:v>
                </c:pt>
                <c:pt idx="874">
                  <c:v>9.0439409721821509</c:v>
                </c:pt>
                <c:pt idx="875">
                  <c:v>9.0529868621706022</c:v>
                </c:pt>
                <c:pt idx="876">
                  <c:v>9.0542579991342969</c:v>
                </c:pt>
                <c:pt idx="877">
                  <c:v>9.0632739477696322</c:v>
                </c:pt>
                <c:pt idx="878">
                  <c:v>9.0645166166603328</c:v>
                </c:pt>
                <c:pt idx="879">
                  <c:v>9.0696222547393823</c:v>
                </c:pt>
                <c:pt idx="880">
                  <c:v>9.0747258048249506</c:v>
                </c:pt>
                <c:pt idx="881">
                  <c:v>9.0759347847810599</c:v>
                </c:pt>
                <c:pt idx="882">
                  <c:v>9.073263629779948</c:v>
                </c:pt>
                <c:pt idx="883">
                  <c:v>9.0783668223876077</c:v>
                </c:pt>
                <c:pt idx="884">
                  <c:v>9.0834750342620296</c:v>
                </c:pt>
                <c:pt idx="885">
                  <c:v>9.0808263807809819</c:v>
                </c:pt>
                <c:pt idx="886">
                  <c:v>9.0781959971655208</c:v>
                </c:pt>
                <c:pt idx="887">
                  <c:v>9.0755770939677909</c:v>
                </c:pt>
                <c:pt idx="888">
                  <c:v>9.0729765125793786</c:v>
                </c:pt>
                <c:pt idx="889">
                  <c:v>9.0742741674800342</c:v>
                </c:pt>
                <c:pt idx="890">
                  <c:v>9.0678204612983002</c:v>
                </c:pt>
                <c:pt idx="891">
                  <c:v>9.0613672622952883</c:v>
                </c:pt>
                <c:pt idx="892">
                  <c:v>9.0510391634232672</c:v>
                </c:pt>
                <c:pt idx="893">
                  <c:v>9.0523675158744652</c:v>
                </c:pt>
                <c:pt idx="894">
                  <c:v>9.0420412453611263</c:v>
                </c:pt>
                <c:pt idx="895">
                  <c:v>9.0317008269506278</c:v>
                </c:pt>
                <c:pt idx="896">
                  <c:v>9.0330041915770618</c:v>
                </c:pt>
                <c:pt idx="897">
                  <c:v>9.0148701273269669</c:v>
                </c:pt>
                <c:pt idx="898">
                  <c:v>9.0122658350054294</c:v>
                </c:pt>
                <c:pt idx="899">
                  <c:v>8.9979904131658479</c:v>
                </c:pt>
                <c:pt idx="900">
                  <c:v>8.9837021043168193</c:v>
                </c:pt>
                <c:pt idx="901">
                  <c:v>8.9849412475963391</c:v>
                </c:pt>
                <c:pt idx="902">
                  <c:v>8.9706387020607963</c:v>
                </c:pt>
                <c:pt idx="903">
                  <c:v>8.9563368008009778</c:v>
                </c:pt>
                <c:pt idx="904">
                  <c:v>8.9420400940123699</c:v>
                </c:pt>
                <c:pt idx="905">
                  <c:v>8.9355068384382275</c:v>
                </c:pt>
                <c:pt idx="906">
                  <c:v>8.9212281366341664</c:v>
                </c:pt>
                <c:pt idx="907">
                  <c:v>8.9224978485979722</c:v>
                </c:pt>
                <c:pt idx="908">
                  <c:v>8.904360374292871</c:v>
                </c:pt>
                <c:pt idx="909">
                  <c:v>8.8940038278569489</c:v>
                </c:pt>
                <c:pt idx="910">
                  <c:v>8.8914417971428552</c:v>
                </c:pt>
                <c:pt idx="911">
                  <c:v>8.8694690625989701</c:v>
                </c:pt>
                <c:pt idx="912">
                  <c:v>8.8746949851732495</c:v>
                </c:pt>
                <c:pt idx="913">
                  <c:v>8.8605045009737253</c:v>
                </c:pt>
                <c:pt idx="914">
                  <c:v>8.846309150425764</c:v>
                </c:pt>
                <c:pt idx="915">
                  <c:v>8.8398932314048508</c:v>
                </c:pt>
                <c:pt idx="916">
                  <c:v>8.8334660957854556</c:v>
                </c:pt>
                <c:pt idx="917">
                  <c:v>8.8348015500382822</c:v>
                </c:pt>
                <c:pt idx="918">
                  <c:v>8.8205793229196949</c:v>
                </c:pt>
                <c:pt idx="919">
                  <c:v>8.821881550452515</c:v>
                </c:pt>
                <c:pt idx="920">
                  <c:v>8.8154039520202563</c:v>
                </c:pt>
                <c:pt idx="921">
                  <c:v>8.8089181788137907</c:v>
                </c:pt>
                <c:pt idx="922">
                  <c:v>8.8101887819705009</c:v>
                </c:pt>
                <c:pt idx="923">
                  <c:v>8.7959233252921969</c:v>
                </c:pt>
                <c:pt idx="924">
                  <c:v>8.7972513416812372</c:v>
                </c:pt>
                <c:pt idx="925">
                  <c:v>8.7986436186534505</c:v>
                </c:pt>
                <c:pt idx="926">
                  <c:v>8.7922703120455648</c:v>
                </c:pt>
                <c:pt idx="927">
                  <c:v>8.8014116018632933</c:v>
                </c:pt>
                <c:pt idx="928">
                  <c:v>8.7949703375210024</c:v>
                </c:pt>
                <c:pt idx="929">
                  <c:v>8.8040509031623078</c:v>
                </c:pt>
                <c:pt idx="930">
                  <c:v>8.8053792428619442</c:v>
                </c:pt>
                <c:pt idx="931">
                  <c:v>8.8067292174085416</c:v>
                </c:pt>
                <c:pt idx="932">
                  <c:v>8.8080962233375448</c:v>
                </c:pt>
                <c:pt idx="933">
                  <c:v>8.8094913910506101</c:v>
                </c:pt>
                <c:pt idx="934">
                  <c:v>8.8186471873196961</c:v>
                </c:pt>
                <c:pt idx="935">
                  <c:v>8.8200609386042412</c:v>
                </c:pt>
                <c:pt idx="936">
                  <c:v>8.8214611272353967</c:v>
                </c:pt>
                <c:pt idx="937">
                  <c:v>8.8228303322233064</c:v>
                </c:pt>
                <c:pt idx="938">
                  <c:v>8.8397043517627161</c:v>
                </c:pt>
                <c:pt idx="939">
                  <c:v>8.8410176854241449</c:v>
                </c:pt>
                <c:pt idx="940">
                  <c:v>8.8423439235236092</c:v>
                </c:pt>
                <c:pt idx="941">
                  <c:v>8.8436711771821948</c:v>
                </c:pt>
                <c:pt idx="942">
                  <c:v>8.8372217869373468</c:v>
                </c:pt>
                <c:pt idx="943">
                  <c:v>8.8463092419672833</c:v>
                </c:pt>
                <c:pt idx="944">
                  <c:v>8.8553549541718048</c:v>
                </c:pt>
                <c:pt idx="945">
                  <c:v>8.8644016737296045</c:v>
                </c:pt>
                <c:pt idx="946">
                  <c:v>8.8656740937187042</c:v>
                </c:pt>
                <c:pt idx="947">
                  <c:v>8.8592057316066288</c:v>
                </c:pt>
                <c:pt idx="948">
                  <c:v>8.8605246920443967</c:v>
                </c:pt>
                <c:pt idx="949">
                  <c:v>8.8696516727269117</c:v>
                </c:pt>
                <c:pt idx="950">
                  <c:v>8.863246202471954</c:v>
                </c:pt>
                <c:pt idx="951">
                  <c:v>8.8724043720704042</c:v>
                </c:pt>
                <c:pt idx="952">
                  <c:v>8.8815569337065323</c:v>
                </c:pt>
                <c:pt idx="953">
                  <c:v>8.8674085343864277</c:v>
                </c:pt>
                <c:pt idx="954">
                  <c:v>8.8765752529872977</c:v>
                </c:pt>
                <c:pt idx="955">
                  <c:v>8.8702096562251764</c:v>
                </c:pt>
                <c:pt idx="956">
                  <c:v>8.8716246605242617</c:v>
                </c:pt>
                <c:pt idx="957">
                  <c:v>8.8652841772717448</c:v>
                </c:pt>
                <c:pt idx="958">
                  <c:v>8.8744722857016693</c:v>
                </c:pt>
                <c:pt idx="959">
                  <c:v>8.8680896345943605</c:v>
                </c:pt>
                <c:pt idx="960">
                  <c:v>8.8616883274655649</c:v>
                </c:pt>
                <c:pt idx="961">
                  <c:v>8.8552638089696352</c:v>
                </c:pt>
                <c:pt idx="962">
                  <c:v>8.8565840428378273</c:v>
                </c:pt>
                <c:pt idx="963">
                  <c:v>8.8501348195855183</c:v>
                </c:pt>
                <c:pt idx="964">
                  <c:v>8.8437027655599039</c:v>
                </c:pt>
                <c:pt idx="965">
                  <c:v>8.8372521141459703</c:v>
                </c:pt>
                <c:pt idx="966">
                  <c:v>8.8308106381009708</c:v>
                </c:pt>
                <c:pt idx="967">
                  <c:v>8.8243654692870201</c:v>
                </c:pt>
                <c:pt idx="968">
                  <c:v>8.8179102327441736</c:v>
                </c:pt>
                <c:pt idx="969">
                  <c:v>8.811461737704537</c:v>
                </c:pt>
                <c:pt idx="970">
                  <c:v>8.8050485168850887</c:v>
                </c:pt>
                <c:pt idx="971">
                  <c:v>8.7986470350874129</c:v>
                </c:pt>
                <c:pt idx="972">
                  <c:v>8.7845230481099748</c:v>
                </c:pt>
                <c:pt idx="973">
                  <c:v>8.7859460978373232</c:v>
                </c:pt>
                <c:pt idx="974">
                  <c:v>8.7718352756952598</c:v>
                </c:pt>
                <c:pt idx="975">
                  <c:v>8.7732548095735119</c:v>
                </c:pt>
                <c:pt idx="976">
                  <c:v>8.7513785213554129</c:v>
                </c:pt>
                <c:pt idx="977">
                  <c:v>8.7528018317891387</c:v>
                </c:pt>
                <c:pt idx="978">
                  <c:v>8.746463509657513</c:v>
                </c:pt>
                <c:pt idx="979">
                  <c:v>8.73235691950347</c:v>
                </c:pt>
                <c:pt idx="980">
                  <c:v>8.7182446088633494</c:v>
                </c:pt>
                <c:pt idx="981">
                  <c:v>8.7274165306696521</c:v>
                </c:pt>
                <c:pt idx="982">
                  <c:v>8.7132684358477839</c:v>
                </c:pt>
                <c:pt idx="983">
                  <c:v>8.7068591480751216</c:v>
                </c:pt>
                <c:pt idx="984">
                  <c:v>8.7004375508848231</c:v>
                </c:pt>
                <c:pt idx="985">
                  <c:v>8.6939927729320363</c:v>
                </c:pt>
                <c:pt idx="986">
                  <c:v>8.6875734425439894</c:v>
                </c:pt>
                <c:pt idx="987">
                  <c:v>8.6811486210395916</c:v>
                </c:pt>
                <c:pt idx="988">
                  <c:v>8.6825032190385016</c:v>
                </c:pt>
                <c:pt idx="989">
                  <c:v>8.6683256710826395</c:v>
                </c:pt>
                <c:pt idx="990">
                  <c:v>8.6697011148677383</c:v>
                </c:pt>
                <c:pt idx="991">
                  <c:v>8.6633016195120867</c:v>
                </c:pt>
                <c:pt idx="992">
                  <c:v>8.6724522314868455</c:v>
                </c:pt>
                <c:pt idx="993">
                  <c:v>8.6738561960534799</c:v>
                </c:pt>
                <c:pt idx="994">
                  <c:v>8.659771356698668</c:v>
                </c:pt>
                <c:pt idx="995">
                  <c:v>8.6612107227411954</c:v>
                </c:pt>
                <c:pt idx="996">
                  <c:v>8.6549238502400296</c:v>
                </c:pt>
                <c:pt idx="997">
                  <c:v>8.6563824702271521</c:v>
                </c:pt>
                <c:pt idx="998">
                  <c:v>8.6578408134897167</c:v>
                </c:pt>
                <c:pt idx="999">
                  <c:v>8.6515380221808176</c:v>
                </c:pt>
                <c:pt idx="1000">
                  <c:v>8.6529859700082614</c:v>
                </c:pt>
                <c:pt idx="1001">
                  <c:v>8.7105635173750091</c:v>
                </c:pt>
                <c:pt idx="1002">
                  <c:v>8.8632795148335237</c:v>
                </c:pt>
                <c:pt idx="1003">
                  <c:v>9.0397326276481369</c:v>
                </c:pt>
                <c:pt idx="1004">
                  <c:v>9.0760454741433225</c:v>
                </c:pt>
                <c:pt idx="1005">
                  <c:v>8.9174961517847979</c:v>
                </c:pt>
                <c:pt idx="1006">
                  <c:v>8.6189816273067699</c:v>
                </c:pt>
                <c:pt idx="1007">
                  <c:v>8.3126933865324446</c:v>
                </c:pt>
                <c:pt idx="1008">
                  <c:v>8.0530416465976167</c:v>
                </c:pt>
                <c:pt idx="1009">
                  <c:v>7.8986894295841443</c:v>
                </c:pt>
                <c:pt idx="1010">
                  <c:v>8.0747265282012037</c:v>
                </c:pt>
                <c:pt idx="1011">
                  <c:v>8.2045116407141201</c:v>
                </c:pt>
                <c:pt idx="1012">
                  <c:v>8.3113057598532958</c:v>
                </c:pt>
                <c:pt idx="1013">
                  <c:v>8.3637186381169446</c:v>
                </c:pt>
                <c:pt idx="1014">
                  <c:v>8.3847118327264774</c:v>
                </c:pt>
                <c:pt idx="1015">
                  <c:v>8.366424837962315</c:v>
                </c:pt>
                <c:pt idx="1016">
                  <c:v>8.2935958855743728</c:v>
                </c:pt>
                <c:pt idx="1017">
                  <c:v>8.1978057705001888</c:v>
                </c:pt>
                <c:pt idx="1018">
                  <c:v>8.0636742933503136</c:v>
                </c:pt>
                <c:pt idx="1019">
                  <c:v>7.972402937018976</c:v>
                </c:pt>
                <c:pt idx="1020">
                  <c:v>8.1881880496776684</c:v>
                </c:pt>
                <c:pt idx="1021">
                  <c:v>8.4425614770536193</c:v>
                </c:pt>
                <c:pt idx="1022">
                  <c:v>8.7278609739334332</c:v>
                </c:pt>
                <c:pt idx="1023">
                  <c:v>9.0520340049177683</c:v>
                </c:pt>
                <c:pt idx="1024">
                  <c:v>9.3919061093422691</c:v>
                </c:pt>
                <c:pt idx="1025">
                  <c:v>9.7553848166313308</c:v>
                </c:pt>
                <c:pt idx="1026">
                  <c:v>10.150308566537085</c:v>
                </c:pt>
                <c:pt idx="1027">
                  <c:v>10.561060141913639</c:v>
                </c:pt>
                <c:pt idx="1028">
                  <c:v>10.971864454298309</c:v>
                </c:pt>
                <c:pt idx="1029">
                  <c:v>11.42127766884062</c:v>
                </c:pt>
                <c:pt idx="1030">
                  <c:v>11.862558592159006</c:v>
                </c:pt>
                <c:pt idx="1031">
                  <c:v>12.319169323331984</c:v>
                </c:pt>
                <c:pt idx="1032">
                  <c:v>12.77580345019325</c:v>
                </c:pt>
                <c:pt idx="1033">
                  <c:v>13.224812390838148</c:v>
                </c:pt>
                <c:pt idx="1034">
                  <c:v>13.673862773144279</c:v>
                </c:pt>
                <c:pt idx="1035">
                  <c:v>14.107141924638753</c:v>
                </c:pt>
                <c:pt idx="1036">
                  <c:v>14.547734934429675</c:v>
                </c:pt>
                <c:pt idx="1037">
                  <c:v>14.956736175540355</c:v>
                </c:pt>
                <c:pt idx="1038">
                  <c:v>15.357564649493487</c:v>
                </c:pt>
                <c:pt idx="1039">
                  <c:v>15.727097178410247</c:v>
                </c:pt>
                <c:pt idx="1040">
                  <c:v>16.081060784554339</c:v>
                </c:pt>
                <c:pt idx="1041">
                  <c:v>16.419566975559633</c:v>
                </c:pt>
                <c:pt idx="1042">
                  <c:v>16.711548995678037</c:v>
                </c:pt>
                <c:pt idx="1043">
                  <c:v>16.995742187468824</c:v>
                </c:pt>
                <c:pt idx="1044">
                  <c:v>17.240954503814098</c:v>
                </c:pt>
                <c:pt idx="1045">
                  <c:v>17.447171032250537</c:v>
                </c:pt>
                <c:pt idx="1046">
                  <c:v>17.630086166354456</c:v>
                </c:pt>
                <c:pt idx="1047">
                  <c:v>17.789932396275571</c:v>
                </c:pt>
                <c:pt idx="1048">
                  <c:v>17.903601045713184</c:v>
                </c:pt>
                <c:pt idx="1049">
                  <c:v>17.97881735275951</c:v>
                </c:pt>
                <c:pt idx="1050">
                  <c:v>18.03098974901528</c:v>
                </c:pt>
                <c:pt idx="1051">
                  <c:v>18.052137940599998</c:v>
                </c:pt>
                <c:pt idx="1052">
                  <c:v>18.018839346979671</c:v>
                </c:pt>
                <c:pt idx="1053">
                  <c:v>17.977693923653391</c:v>
                </c:pt>
                <c:pt idx="1054">
                  <c:v>17.897720487178621</c:v>
                </c:pt>
                <c:pt idx="1055">
                  <c:v>17.786772955571038</c:v>
                </c:pt>
                <c:pt idx="1056">
                  <c:v>17.652644286302927</c:v>
                </c:pt>
                <c:pt idx="1057">
                  <c:v>17.479747852348478</c:v>
                </c:pt>
                <c:pt idx="1058">
                  <c:v>17.298966302969735</c:v>
                </c:pt>
                <c:pt idx="1059">
                  <c:v>17.079098107414566</c:v>
                </c:pt>
                <c:pt idx="1060">
                  <c:v>16.866655895916452</c:v>
                </c:pt>
                <c:pt idx="1061">
                  <c:v>16.615123556420709</c:v>
                </c:pt>
                <c:pt idx="1062">
                  <c:v>16.363484877462074</c:v>
                </c:pt>
                <c:pt idx="1063">
                  <c:v>16.1041445622533</c:v>
                </c:pt>
                <c:pt idx="1064">
                  <c:v>15.821618793939807</c:v>
                </c:pt>
                <c:pt idx="1065">
                  <c:v>15.539145179238435</c:v>
                </c:pt>
                <c:pt idx="1066">
                  <c:v>15.256624904576737</c:v>
                </c:pt>
                <c:pt idx="1067">
                  <c:v>14.973980952420273</c:v>
                </c:pt>
                <c:pt idx="1068">
                  <c:v>14.69901141693162</c:v>
                </c:pt>
                <c:pt idx="1069">
                  <c:v>14.424052314102358</c:v>
                </c:pt>
                <c:pt idx="1070">
                  <c:v>14.156993336330949</c:v>
                </c:pt>
                <c:pt idx="1071">
                  <c:v>13.89791378200176</c:v>
                </c:pt>
                <c:pt idx="1072">
                  <c:v>13.654545026485295</c:v>
                </c:pt>
                <c:pt idx="1073">
                  <c:v>13.426771588922129</c:v>
                </c:pt>
                <c:pt idx="1074">
                  <c:v>13.206678123695092</c:v>
                </c:pt>
                <c:pt idx="1075">
                  <c:v>13.017474448432139</c:v>
                </c:pt>
                <c:pt idx="1076">
                  <c:v>12.835878777795195</c:v>
                </c:pt>
                <c:pt idx="1077">
                  <c:v>12.677495313352599</c:v>
                </c:pt>
                <c:pt idx="1078">
                  <c:v>12.542438479567737</c:v>
                </c:pt>
                <c:pt idx="1079">
                  <c:v>12.438499045523818</c:v>
                </c:pt>
                <c:pt idx="1080">
                  <c:v>12.350110037905637</c:v>
                </c:pt>
                <c:pt idx="1081">
                  <c:v>12.284927422145326</c:v>
                </c:pt>
                <c:pt idx="1082">
                  <c:v>12.250686267004967</c:v>
                </c:pt>
                <c:pt idx="1083">
                  <c:v>12.239614046457328</c:v>
                </c:pt>
                <c:pt idx="1084">
                  <c:v>12.251815406041665</c:v>
                </c:pt>
                <c:pt idx="1085">
                  <c:v>12.29521964830519</c:v>
                </c:pt>
                <c:pt idx="1086">
                  <c:v>12.362165008959336</c:v>
                </c:pt>
                <c:pt idx="1087">
                  <c:v>12.444899713910003</c:v>
                </c:pt>
                <c:pt idx="1088">
                  <c:v>12.558963496754451</c:v>
                </c:pt>
                <c:pt idx="1089">
                  <c:v>12.696481024406772</c:v>
                </c:pt>
                <c:pt idx="1090">
                  <c:v>12.857390423883997</c:v>
                </c:pt>
                <c:pt idx="1091">
                  <c:v>13.041721035208523</c:v>
                </c:pt>
                <c:pt idx="1092">
                  <c:v>13.226206334360858</c:v>
                </c:pt>
                <c:pt idx="1093">
                  <c:v>13.449745491109665</c:v>
                </c:pt>
                <c:pt idx="1094">
                  <c:v>13.681279693777395</c:v>
                </c:pt>
                <c:pt idx="1095">
                  <c:v>13.920719485558976</c:v>
                </c:pt>
                <c:pt idx="1096">
                  <c:v>14.167939852235479</c:v>
                </c:pt>
                <c:pt idx="1097">
                  <c:v>14.43835037099983</c:v>
                </c:pt>
                <c:pt idx="1098">
                  <c:v>14.700799633054215</c:v>
                </c:pt>
                <c:pt idx="1099">
                  <c:v>14.970832216985741</c:v>
                </c:pt>
                <c:pt idx="1100">
                  <c:v>15.248487983854984</c:v>
                </c:pt>
                <c:pt idx="1101">
                  <c:v>15.526049232069582</c:v>
                </c:pt>
                <c:pt idx="1102">
                  <c:v>15.795777989386973</c:v>
                </c:pt>
                <c:pt idx="1103">
                  <c:v>16.073158351212751</c:v>
                </c:pt>
                <c:pt idx="1104">
                  <c:v>16.334847346476842</c:v>
                </c:pt>
                <c:pt idx="1105">
                  <c:v>16.588573480245746</c:v>
                </c:pt>
                <c:pt idx="1106">
                  <c:v>16.849909289804277</c:v>
                </c:pt>
                <c:pt idx="1107">
                  <c:v>17.080119490021072</c:v>
                </c:pt>
                <c:pt idx="1108">
                  <c:v>17.302612442320452</c:v>
                </c:pt>
                <c:pt idx="1109">
                  <c:v>17.509693176990169</c:v>
                </c:pt>
                <c:pt idx="1110">
                  <c:v>17.701402566957146</c:v>
                </c:pt>
                <c:pt idx="1111">
                  <c:v>17.869912213107675</c:v>
                </c:pt>
                <c:pt idx="1112">
                  <c:v>18.030684703365914</c:v>
                </c:pt>
                <c:pt idx="1113">
                  <c:v>18.168174112154251</c:v>
                </c:pt>
                <c:pt idx="1114">
                  <c:v>18.282377370981006</c:v>
                </c:pt>
                <c:pt idx="1115">
                  <c:v>18.38107649145984</c:v>
                </c:pt>
                <c:pt idx="1116">
                  <c:v>18.456554270400492</c:v>
                </c:pt>
                <c:pt idx="1117">
                  <c:v>18.508810282488962</c:v>
                </c:pt>
                <c:pt idx="1118">
                  <c:v>18.537722051003808</c:v>
                </c:pt>
                <c:pt idx="1119">
                  <c:v>18.543268980175526</c:v>
                </c:pt>
                <c:pt idx="1120">
                  <c:v>18.53307851613253</c:v>
                </c:pt>
                <c:pt idx="1121">
                  <c:v>18.499369546489302</c:v>
                </c:pt>
                <c:pt idx="1122">
                  <c:v>18.457709922363062</c:v>
                </c:pt>
                <c:pt idx="1123">
                  <c:v>18.377099689672569</c:v>
                </c:pt>
                <c:pt idx="1124">
                  <c:v>18.296390028130244</c:v>
                </c:pt>
                <c:pt idx="1125">
                  <c:v>18.192314979532</c:v>
                </c:pt>
                <c:pt idx="1126">
                  <c:v>18.072667603895322</c:v>
                </c:pt>
                <c:pt idx="1127">
                  <c:v>17.945141410105375</c:v>
                </c:pt>
                <c:pt idx="1128">
                  <c:v>17.802024731397044</c:v>
                </c:pt>
                <c:pt idx="1129">
                  <c:v>17.651088677243965</c:v>
                </c:pt>
                <c:pt idx="1130">
                  <c:v>17.484644870478785</c:v>
                </c:pt>
                <c:pt idx="1131">
                  <c:v>17.318334772007656</c:v>
                </c:pt>
                <c:pt idx="1132">
                  <c:v>17.144393897436967</c:v>
                </c:pt>
                <c:pt idx="1133">
                  <c:v>16.9550566634341</c:v>
                </c:pt>
                <c:pt idx="1134">
                  <c:v>16.789108399793122</c:v>
                </c:pt>
                <c:pt idx="1135">
                  <c:v>16.592137259631318</c:v>
                </c:pt>
                <c:pt idx="1136">
                  <c:v>16.410692661877093</c:v>
                </c:pt>
                <c:pt idx="1137">
                  <c:v>16.229227883478103</c:v>
                </c:pt>
                <c:pt idx="1138">
                  <c:v>16.071053795628355</c:v>
                </c:pt>
                <c:pt idx="1139">
                  <c:v>15.897361309449364</c:v>
                </c:pt>
                <c:pt idx="1140">
                  <c:v>15.746893627143312</c:v>
                </c:pt>
                <c:pt idx="1141">
                  <c:v>15.588658427652332</c:v>
                </c:pt>
                <c:pt idx="1142">
                  <c:v>15.445796708104261</c:v>
                </c:pt>
                <c:pt idx="1143">
                  <c:v>15.326064752020949</c:v>
                </c:pt>
                <c:pt idx="1144">
                  <c:v>15.19841304777537</c:v>
                </c:pt>
                <c:pt idx="1145">
                  <c:v>15.101709854149865</c:v>
                </c:pt>
                <c:pt idx="1146">
                  <c:v>15.012738737138315</c:v>
                </c:pt>
                <c:pt idx="1147">
                  <c:v>14.931551696090445</c:v>
                </c:pt>
                <c:pt idx="1148">
                  <c:v>14.881472510525025</c:v>
                </c:pt>
                <c:pt idx="1149">
                  <c:v>14.831483315060437</c:v>
                </c:pt>
                <c:pt idx="1150">
                  <c:v>14.804850429614129</c:v>
                </c:pt>
                <c:pt idx="1151">
                  <c:v>14.793857726634682</c:v>
                </c:pt>
                <c:pt idx="1152">
                  <c:v>14.806297448355902</c:v>
                </c:pt>
                <c:pt idx="1153">
                  <c:v>14.826684875873212</c:v>
                </c:pt>
                <c:pt idx="1154">
                  <c:v>14.870591375772001</c:v>
                </c:pt>
                <c:pt idx="1155">
                  <c:v>14.914743985023076</c:v>
                </c:pt>
                <c:pt idx="1156">
                  <c:v>14.982399117285011</c:v>
                </c:pt>
                <c:pt idx="1157">
                  <c:v>15.073489305110558</c:v>
                </c:pt>
                <c:pt idx="1158">
                  <c:v>15.164672515514187</c:v>
                </c:pt>
                <c:pt idx="1159">
                  <c:v>15.26366116969492</c:v>
                </c:pt>
                <c:pt idx="1160">
                  <c:v>15.393690459013877</c:v>
                </c:pt>
                <c:pt idx="1161">
                  <c:v>15.515995834009706</c:v>
                </c:pt>
                <c:pt idx="1162">
                  <c:v>15.661541062217784</c:v>
                </c:pt>
                <c:pt idx="1163">
                  <c:v>15.814822765243489</c:v>
                </c:pt>
                <c:pt idx="1164">
                  <c:v>15.968024016808448</c:v>
                </c:pt>
                <c:pt idx="1165">
                  <c:v>16.121109189328457</c:v>
                </c:pt>
                <c:pt idx="1166">
                  <c:v>16.289555702578234</c:v>
                </c:pt>
                <c:pt idx="1167">
                  <c:v>16.457898689311573</c:v>
                </c:pt>
                <c:pt idx="1168">
                  <c:v>16.626133352796238</c:v>
                </c:pt>
                <c:pt idx="1169">
                  <c:v>16.794363077105739</c:v>
                </c:pt>
                <c:pt idx="1170">
                  <c:v>16.970354948464696</c:v>
                </c:pt>
                <c:pt idx="1171">
                  <c:v>17.130873940729462</c:v>
                </c:pt>
                <c:pt idx="1172">
                  <c:v>17.291444481551366</c:v>
                </c:pt>
                <c:pt idx="1173">
                  <c:v>17.452056870709924</c:v>
                </c:pt>
                <c:pt idx="1174">
                  <c:v>17.597210661847761</c:v>
                </c:pt>
                <c:pt idx="1175">
                  <c:v>17.742406902406994</c:v>
                </c:pt>
                <c:pt idx="1176">
                  <c:v>17.872197032174483</c:v>
                </c:pt>
                <c:pt idx="1177">
                  <c:v>18.002070805319097</c:v>
                </c:pt>
                <c:pt idx="1178">
                  <c:v>18.116516762968097</c:v>
                </c:pt>
                <c:pt idx="1179">
                  <c:v>18.223206118288786</c:v>
                </c:pt>
                <c:pt idx="1180">
                  <c:v>18.314349312074032</c:v>
                </c:pt>
                <c:pt idx="1181">
                  <c:v>18.405417293497337</c:v>
                </c:pt>
                <c:pt idx="1182">
                  <c:v>18.46529912318519</c:v>
                </c:pt>
                <c:pt idx="1183">
                  <c:v>18.525055660064332</c:v>
                </c:pt>
                <c:pt idx="1184">
                  <c:v>18.553628131047667</c:v>
                </c:pt>
                <c:pt idx="1185">
                  <c:v>18.582068956532659</c:v>
                </c:pt>
                <c:pt idx="1186">
                  <c:v>18.610311015722271</c:v>
                </c:pt>
                <c:pt idx="1187">
                  <c:v>18.61517350440592</c:v>
                </c:pt>
                <c:pt idx="1188">
                  <c:v>18.612115123480809</c:v>
                </c:pt>
                <c:pt idx="1189">
                  <c:v>18.57788374613121</c:v>
                </c:pt>
                <c:pt idx="1190">
                  <c:v>18.543520234630826</c:v>
                </c:pt>
                <c:pt idx="1191">
                  <c:v>18.501324593357435</c:v>
                </c:pt>
                <c:pt idx="1192">
                  <c:v>18.451377247956689</c:v>
                </c:pt>
                <c:pt idx="1193">
                  <c:v>18.385959791478584</c:v>
                </c:pt>
                <c:pt idx="1194">
                  <c:v>18.305082611439875</c:v>
                </c:pt>
                <c:pt idx="1195">
                  <c:v>18.232034663547765</c:v>
                </c:pt>
                <c:pt idx="1196">
                  <c:v>18.135785109237119</c:v>
                </c:pt>
                <c:pt idx="1197">
                  <c:v>18.047334346838767</c:v>
                </c:pt>
                <c:pt idx="1198">
                  <c:v>17.951208318127275</c:v>
                </c:pt>
                <c:pt idx="1199">
                  <c:v>17.839651478296741</c:v>
                </c:pt>
                <c:pt idx="1200">
                  <c:v>17.728135382314701</c:v>
                </c:pt>
                <c:pt idx="1201">
                  <c:v>17.616616160709775</c:v>
                </c:pt>
                <c:pt idx="1202">
                  <c:v>17.512842563227345</c:v>
                </c:pt>
                <c:pt idx="1203">
                  <c:v>17.39349435046427</c:v>
                </c:pt>
                <c:pt idx="1204">
                  <c:v>17.289567917972736</c:v>
                </c:pt>
                <c:pt idx="1205">
                  <c:v>17.177767107860294</c:v>
                </c:pt>
                <c:pt idx="1206">
                  <c:v>17.073589656857031</c:v>
                </c:pt>
                <c:pt idx="1207">
                  <c:v>16.969266873016458</c:v>
                </c:pt>
                <c:pt idx="1208">
                  <c:v>16.880389958763974</c:v>
                </c:pt>
                <c:pt idx="1209">
                  <c:v>16.783689088813638</c:v>
                </c:pt>
                <c:pt idx="1210">
                  <c:v>16.702433159147109</c:v>
                </c:pt>
                <c:pt idx="1211">
                  <c:v>16.636646921906806</c:v>
                </c:pt>
                <c:pt idx="1212">
                  <c:v>16.563132222888381</c:v>
                </c:pt>
                <c:pt idx="1213">
                  <c:v>16.505162449975042</c:v>
                </c:pt>
                <c:pt idx="1214">
                  <c:v>16.447305571974994</c:v>
                </c:pt>
                <c:pt idx="1215">
                  <c:v>16.405092730995296</c:v>
                </c:pt>
                <c:pt idx="1216">
                  <c:v>16.363062500914548</c:v>
                </c:pt>
                <c:pt idx="1217">
                  <c:v>16.344479825932382</c:v>
                </c:pt>
                <c:pt idx="1218">
                  <c:v>16.341577847340023</c:v>
                </c:pt>
                <c:pt idx="1219">
                  <c:v>16.331109480053541</c:v>
                </c:pt>
                <c:pt idx="1220">
                  <c:v>16.351780785595047</c:v>
                </c:pt>
                <c:pt idx="1221">
                  <c:v>16.357080335820896</c:v>
                </c:pt>
                <c:pt idx="1222">
                  <c:v>16.385739636113161</c:v>
                </c:pt>
                <c:pt idx="1223">
                  <c:v>16.422209400361801</c:v>
                </c:pt>
                <c:pt idx="1224">
                  <c:v>16.474227955424489</c:v>
                </c:pt>
                <c:pt idx="1225">
                  <c:v>16.526243190773037</c:v>
                </c:pt>
                <c:pt idx="1226">
                  <c:v>16.585950048518772</c:v>
                </c:pt>
                <c:pt idx="1227">
                  <c:v>16.653357350829772</c:v>
                </c:pt>
                <c:pt idx="1228">
                  <c:v>16.728411981101168</c:v>
                </c:pt>
                <c:pt idx="1229">
                  <c:v>16.811134556830851</c:v>
                </c:pt>
                <c:pt idx="1230">
                  <c:v>16.901579031381296</c:v>
                </c:pt>
                <c:pt idx="1231">
                  <c:v>16.99194319179697</c:v>
                </c:pt>
                <c:pt idx="1232">
                  <c:v>17.074564518516699</c:v>
                </c:pt>
                <c:pt idx="1233">
                  <c:v>17.180415959576148</c:v>
                </c:pt>
                <c:pt idx="1234">
                  <c:v>17.28629278788198</c:v>
                </c:pt>
                <c:pt idx="1235">
                  <c:v>17.376732851204146</c:v>
                </c:pt>
                <c:pt idx="1236">
                  <c:v>17.482730970574107</c:v>
                </c:pt>
                <c:pt idx="1237">
                  <c:v>17.588839597969873</c:v>
                </c:pt>
                <c:pt idx="1238">
                  <c:v>17.687315833501884</c:v>
                </c:pt>
                <c:pt idx="1239">
                  <c:v>17.7858922955262</c:v>
                </c:pt>
                <c:pt idx="1240">
                  <c:v>17.869048031644979</c:v>
                </c:pt>
                <c:pt idx="1241">
                  <c:v>17.97552261090852</c:v>
                </c:pt>
                <c:pt idx="1242">
                  <c:v>18.06655901239937</c:v>
                </c:pt>
                <c:pt idx="1243">
                  <c:v>18.142060107912325</c:v>
                </c:pt>
                <c:pt idx="1244">
                  <c:v>18.217553216133894</c:v>
                </c:pt>
                <c:pt idx="1245">
                  <c:v>18.292972622451138</c:v>
                </c:pt>
                <c:pt idx="1246">
                  <c:v>18.360550440599482</c:v>
                </c:pt>
                <c:pt idx="1247">
                  <c:v>18.412487633416696</c:v>
                </c:pt>
                <c:pt idx="1248">
                  <c:v>18.47202599458749</c:v>
                </c:pt>
                <c:pt idx="1249">
                  <c:v>18.515884573973906</c:v>
                </c:pt>
                <c:pt idx="1250">
                  <c:v>18.551825162669591</c:v>
                </c:pt>
                <c:pt idx="1251">
                  <c:v>18.572097369969356</c:v>
                </c:pt>
                <c:pt idx="1252">
                  <c:v>18.592210396885218</c:v>
                </c:pt>
                <c:pt idx="1253">
                  <c:v>18.612237716034397</c:v>
                </c:pt>
                <c:pt idx="1254">
                  <c:v>18.608967039484696</c:v>
                </c:pt>
                <c:pt idx="1255">
                  <c:v>18.6056566376439</c:v>
                </c:pt>
                <c:pt idx="1256">
                  <c:v>18.602335025342011</c:v>
                </c:pt>
                <c:pt idx="1257">
                  <c:v>18.575758917930653</c:v>
                </c:pt>
                <c:pt idx="1258">
                  <c:v>19.034247634756866</c:v>
                </c:pt>
                <c:pt idx="1259">
                  <c:v>19.744378944571064</c:v>
                </c:pt>
                <c:pt idx="1260">
                  <c:v>19.957336926409067</c:v>
                </c:pt>
                <c:pt idx="1261">
                  <c:v>19.789569895164952</c:v>
                </c:pt>
                <c:pt idx="1262">
                  <c:v>19.664862799644858</c:v>
                </c:pt>
                <c:pt idx="1263">
                  <c:v>19.497561589360135</c:v>
                </c:pt>
                <c:pt idx="1264">
                  <c:v>19.173670686201767</c:v>
                </c:pt>
                <c:pt idx="1265">
                  <c:v>18.811788732662368</c:v>
                </c:pt>
                <c:pt idx="1266">
                  <c:v>18.645153980817231</c:v>
                </c:pt>
                <c:pt idx="1267">
                  <c:v>18.734451451876463</c:v>
                </c:pt>
                <c:pt idx="1268">
                  <c:v>19.071947842993577</c:v>
                </c:pt>
                <c:pt idx="1269">
                  <c:v>19.605601939171027</c:v>
                </c:pt>
                <c:pt idx="1270">
                  <c:v>20.230450638160615</c:v>
                </c:pt>
                <c:pt idx="1271">
                  <c:v>20.738978390883709</c:v>
                </c:pt>
                <c:pt idx="1272">
                  <c:v>20.916796888830309</c:v>
                </c:pt>
                <c:pt idx="1273">
                  <c:v>20.691877658769439</c:v>
                </c:pt>
                <c:pt idx="1274">
                  <c:v>20.229709727732789</c:v>
                </c:pt>
                <c:pt idx="1275">
                  <c:v>19.714075576027135</c:v>
                </c:pt>
                <c:pt idx="1276">
                  <c:v>19.368078013124876</c:v>
                </c:pt>
                <c:pt idx="1277">
                  <c:v>19.234188554343856</c:v>
                </c:pt>
                <c:pt idx="1278">
                  <c:v>19.331880633070082</c:v>
                </c:pt>
                <c:pt idx="1279">
                  <c:v>19.648351146784833</c:v>
                </c:pt>
                <c:pt idx="1280">
                  <c:v>20.115414224878119</c:v>
                </c:pt>
                <c:pt idx="1281">
                  <c:v>20.693866537817602</c:v>
                </c:pt>
                <c:pt idx="1282">
                  <c:v>21.321501376324765</c:v>
                </c:pt>
                <c:pt idx="1283">
                  <c:v>21.840287838676524</c:v>
                </c:pt>
                <c:pt idx="1284">
                  <c:v>22.12957496946149</c:v>
                </c:pt>
                <c:pt idx="1285">
                  <c:v>22.06960982762925</c:v>
                </c:pt>
                <c:pt idx="1286">
                  <c:v>21.720023686738099</c:v>
                </c:pt>
                <c:pt idx="1287">
                  <c:v>21.311311003036572</c:v>
                </c:pt>
                <c:pt idx="1288">
                  <c:v>21.075638460882047</c:v>
                </c:pt>
                <c:pt idx="1289">
                  <c:v>21.161723565142402</c:v>
                </c:pt>
                <c:pt idx="1290">
                  <c:v>21.561810558734301</c:v>
                </c:pt>
                <c:pt idx="1291">
                  <c:v>22.168887448355353</c:v>
                </c:pt>
                <c:pt idx="1292">
                  <c:v>22.81638090581442</c:v>
                </c:pt>
                <c:pt idx="1293">
                  <c:v>23.429058916570188</c:v>
                </c:pt>
                <c:pt idx="1294">
                  <c:v>23.95822443313061</c:v>
                </c:pt>
                <c:pt idx="1295">
                  <c:v>24.370531510740634</c:v>
                </c:pt>
                <c:pt idx="1296">
                  <c:v>24.59751444119</c:v>
                </c:pt>
                <c:pt idx="1297">
                  <c:v>24.623224514635734</c:v>
                </c:pt>
                <c:pt idx="1298">
                  <c:v>24.367716027385761</c:v>
                </c:pt>
                <c:pt idx="1299">
                  <c:v>24.047794792363362</c:v>
                </c:pt>
                <c:pt idx="1300">
                  <c:v>23.908332912347191</c:v>
                </c:pt>
                <c:pt idx="1301">
                  <c:v>24.004801703849978</c:v>
                </c:pt>
                <c:pt idx="1302">
                  <c:v>24.424104189486567</c:v>
                </c:pt>
                <c:pt idx="1303">
                  <c:v>25.003337716919926</c:v>
                </c:pt>
                <c:pt idx="1304">
                  <c:v>25.534079483502051</c:v>
                </c:pt>
                <c:pt idx="1305">
                  <c:v>26.059333495381793</c:v>
                </c:pt>
                <c:pt idx="1306">
                  <c:v>26.516273183153125</c:v>
                </c:pt>
                <c:pt idx="1307">
                  <c:v>26.792454690765354</c:v>
                </c:pt>
                <c:pt idx="1308">
                  <c:v>26.840687071719</c:v>
                </c:pt>
                <c:pt idx="1309">
                  <c:v>26.670356999696505</c:v>
                </c:pt>
                <c:pt idx="1310">
                  <c:v>26.358566870064717</c:v>
                </c:pt>
                <c:pt idx="1311">
                  <c:v>26.06498988187975</c:v>
                </c:pt>
                <c:pt idx="1312">
                  <c:v>25.937186950691974</c:v>
                </c:pt>
                <c:pt idx="1313">
                  <c:v>26.078043341599603</c:v>
                </c:pt>
                <c:pt idx="1314">
                  <c:v>26.4680951853918</c:v>
                </c:pt>
                <c:pt idx="1315">
                  <c:v>26.989333806046972</c:v>
                </c:pt>
                <c:pt idx="1316">
                  <c:v>27.45197971604798</c:v>
                </c:pt>
                <c:pt idx="1317">
                  <c:v>27.793481064777215</c:v>
                </c:pt>
                <c:pt idx="1318">
                  <c:v>27.919246388461083</c:v>
                </c:pt>
                <c:pt idx="1319">
                  <c:v>27.863855303524879</c:v>
                </c:pt>
                <c:pt idx="1320">
                  <c:v>27.663498193168685</c:v>
                </c:pt>
                <c:pt idx="1321">
                  <c:v>27.385511152105842</c:v>
                </c:pt>
                <c:pt idx="1322">
                  <c:v>27.142871897842802</c:v>
                </c:pt>
                <c:pt idx="1323">
                  <c:v>27.075719870245067</c:v>
                </c:pt>
                <c:pt idx="1324">
                  <c:v>27.241083332230406</c:v>
                </c:pt>
                <c:pt idx="1325">
                  <c:v>27.689440336963013</c:v>
                </c:pt>
                <c:pt idx="1326">
                  <c:v>28.310256517523445</c:v>
                </c:pt>
                <c:pt idx="1327">
                  <c:v>28.934220318715155</c:v>
                </c:pt>
                <c:pt idx="1328">
                  <c:v>29.396728322172375</c:v>
                </c:pt>
                <c:pt idx="1329">
                  <c:v>29.623695440949334</c:v>
                </c:pt>
                <c:pt idx="1330">
                  <c:v>29.615510519542365</c:v>
                </c:pt>
                <c:pt idx="1331">
                  <c:v>29.485710502667509</c:v>
                </c:pt>
                <c:pt idx="1332">
                  <c:v>29.365503959875902</c:v>
                </c:pt>
                <c:pt idx="1333">
                  <c:v>29.338314898168132</c:v>
                </c:pt>
                <c:pt idx="1334">
                  <c:v>29.482928931398085</c:v>
                </c:pt>
                <c:pt idx="1335">
                  <c:v>29.821972446359027</c:v>
                </c:pt>
                <c:pt idx="1336">
                  <c:v>30.353394358920639</c:v>
                </c:pt>
                <c:pt idx="1337">
                  <c:v>31.011081312722336</c:v>
                </c:pt>
                <c:pt idx="1338">
                  <c:v>31.689815369793411</c:v>
                </c:pt>
                <c:pt idx="1339">
                  <c:v>32.23735011351706</c:v>
                </c:pt>
                <c:pt idx="1340">
                  <c:v>32.561702323262821</c:v>
                </c:pt>
                <c:pt idx="1341">
                  <c:v>32.620955499182074</c:v>
                </c:pt>
                <c:pt idx="1342">
                  <c:v>32.523284132416975</c:v>
                </c:pt>
                <c:pt idx="1343">
                  <c:v>32.407906596787498</c:v>
                </c:pt>
                <c:pt idx="1344">
                  <c:v>32.40693456403573</c:v>
                </c:pt>
                <c:pt idx="1345">
                  <c:v>32.552378054901148</c:v>
                </c:pt>
                <c:pt idx="1346">
                  <c:v>32.901561373721997</c:v>
                </c:pt>
                <c:pt idx="1347">
                  <c:v>33.385999013401793</c:v>
                </c:pt>
                <c:pt idx="1348">
                  <c:v>33.964002582334942</c:v>
                </c:pt>
                <c:pt idx="1349">
                  <c:v>34.522499624603881</c:v>
                </c:pt>
                <c:pt idx="1350">
                  <c:v>34.97222364128244</c:v>
                </c:pt>
                <c:pt idx="1351">
                  <c:v>35.217369238987885</c:v>
                </c:pt>
                <c:pt idx="1352">
                  <c:v>35.254073510834957</c:v>
                </c:pt>
                <c:pt idx="1353">
                  <c:v>35.118546011172462</c:v>
                </c:pt>
                <c:pt idx="1354">
                  <c:v>34.938843908804238</c:v>
                </c:pt>
                <c:pt idx="1355">
                  <c:v>34.82403522243817</c:v>
                </c:pt>
                <c:pt idx="1356">
                  <c:v>34.888952637795938</c:v>
                </c:pt>
                <c:pt idx="1357">
                  <c:v>35.162729580269492</c:v>
                </c:pt>
                <c:pt idx="1358">
                  <c:v>35.60736671149381</c:v>
                </c:pt>
                <c:pt idx="1359">
                  <c:v>36.134281288576474</c:v>
                </c:pt>
                <c:pt idx="1360">
                  <c:v>36.656259088831696</c:v>
                </c:pt>
                <c:pt idx="1361">
                  <c:v>37.042248952612773</c:v>
                </c:pt>
                <c:pt idx="1362">
                  <c:v>37.270720017302288</c:v>
                </c:pt>
                <c:pt idx="1363">
                  <c:v>37.308686729236364</c:v>
                </c:pt>
                <c:pt idx="1364">
                  <c:v>37.206287961089465</c:v>
                </c:pt>
                <c:pt idx="1365">
                  <c:v>37.04788088563587</c:v>
                </c:pt>
                <c:pt idx="1366">
                  <c:v>36.974458573961265</c:v>
                </c:pt>
                <c:pt idx="1367">
                  <c:v>37.078848732221005</c:v>
                </c:pt>
                <c:pt idx="1368">
                  <c:v>37.386984248926453</c:v>
                </c:pt>
                <c:pt idx="1369">
                  <c:v>37.902128974877904</c:v>
                </c:pt>
                <c:pt idx="1370">
                  <c:v>38.497022973808392</c:v>
                </c:pt>
                <c:pt idx="1371">
                  <c:v>39.070648504337235</c:v>
                </c:pt>
                <c:pt idx="1372">
                  <c:v>39.504943864597898</c:v>
                </c:pt>
                <c:pt idx="1373">
                  <c:v>39.776029134302767</c:v>
                </c:pt>
                <c:pt idx="1374">
                  <c:v>39.874698039878076</c:v>
                </c:pt>
                <c:pt idx="1375">
                  <c:v>39.845695945741241</c:v>
                </c:pt>
                <c:pt idx="1376">
                  <c:v>39.781721749370355</c:v>
                </c:pt>
                <c:pt idx="1377">
                  <c:v>39.781317370251848</c:v>
                </c:pt>
                <c:pt idx="1378">
                  <c:v>39.936982280600724</c:v>
                </c:pt>
                <c:pt idx="1379">
                  <c:v>40.275011115295158</c:v>
                </c:pt>
                <c:pt idx="1380">
                  <c:v>40.797974214287933</c:v>
                </c:pt>
                <c:pt idx="1381">
                  <c:v>41.394251437620881</c:v>
                </c:pt>
                <c:pt idx="1382">
                  <c:v>41.967038834882146</c:v>
                </c:pt>
                <c:pt idx="1383">
                  <c:v>42.406505536573661</c:v>
                </c:pt>
                <c:pt idx="1384">
                  <c:v>42.672472364595713</c:v>
                </c:pt>
                <c:pt idx="1385">
                  <c:v>42.74763934782758</c:v>
                </c:pt>
                <c:pt idx="1386">
                  <c:v>42.707270909436893</c:v>
                </c:pt>
                <c:pt idx="1387">
                  <c:v>42.649569781700109</c:v>
                </c:pt>
                <c:pt idx="1388">
                  <c:v>42.637344230818655</c:v>
                </c:pt>
                <c:pt idx="1389">
                  <c:v>42.758716180404079</c:v>
                </c:pt>
                <c:pt idx="1390">
                  <c:v>43.061354773777701</c:v>
                </c:pt>
                <c:pt idx="1391">
                  <c:v>43.510466543816506</c:v>
                </c:pt>
                <c:pt idx="1392">
                  <c:v>44.04517571031721</c:v>
                </c:pt>
                <c:pt idx="1393">
                  <c:v>44.566223454466567</c:v>
                </c:pt>
                <c:pt idx="1394">
                  <c:v>44.983996515122996</c:v>
                </c:pt>
                <c:pt idx="1395">
                  <c:v>45.214401216819304</c:v>
                </c:pt>
                <c:pt idx="1396">
                  <c:v>45.278442648910158</c:v>
                </c:pt>
                <c:pt idx="1397">
                  <c:v>45.224174161315148</c:v>
                </c:pt>
                <c:pt idx="1398">
                  <c:v>45.136098545974789</c:v>
                </c:pt>
                <c:pt idx="1399">
                  <c:v>45.118444466866983</c:v>
                </c:pt>
                <c:pt idx="1400">
                  <c:v>45.257465254385025</c:v>
                </c:pt>
                <c:pt idx="1401">
                  <c:v>45.571465515372871</c:v>
                </c:pt>
                <c:pt idx="1402">
                  <c:v>46.021110117631444</c:v>
                </c:pt>
                <c:pt idx="1403">
                  <c:v>46.54801498913239</c:v>
                </c:pt>
                <c:pt idx="1404">
                  <c:v>47.077601294667701</c:v>
                </c:pt>
                <c:pt idx="1405">
                  <c:v>47.498697605249355</c:v>
                </c:pt>
                <c:pt idx="1406">
                  <c:v>47.7768458015018</c:v>
                </c:pt>
                <c:pt idx="1407">
                  <c:v>47.881631930062483</c:v>
                </c:pt>
                <c:pt idx="1408">
                  <c:v>47.860645748113747</c:v>
                </c:pt>
                <c:pt idx="1409">
                  <c:v>47.823891787869684</c:v>
                </c:pt>
                <c:pt idx="1410">
                  <c:v>47.851817432997379</c:v>
                </c:pt>
                <c:pt idx="1411">
                  <c:v>48.01719135743452</c:v>
                </c:pt>
                <c:pt idx="1412">
                  <c:v>48.35460335670075</c:v>
                </c:pt>
                <c:pt idx="1413">
                  <c:v>48.831034619033019</c:v>
                </c:pt>
                <c:pt idx="1414">
                  <c:v>49.387208675001652</c:v>
                </c:pt>
                <c:pt idx="1415">
                  <c:v>49.912547146051104</c:v>
                </c:pt>
                <c:pt idx="1416">
                  <c:v>50.340955144428172</c:v>
                </c:pt>
                <c:pt idx="1417">
                  <c:v>50.62821169632106</c:v>
                </c:pt>
                <c:pt idx="1418">
                  <c:v>50.752473531416577</c:v>
                </c:pt>
                <c:pt idx="1419">
                  <c:v>50.764011273670405</c:v>
                </c:pt>
                <c:pt idx="1420">
                  <c:v>50.74197773390857</c:v>
                </c:pt>
                <c:pt idx="1421">
                  <c:v>50.761545473964986</c:v>
                </c:pt>
                <c:pt idx="1422">
                  <c:v>50.92594852719391</c:v>
                </c:pt>
                <c:pt idx="1423">
                  <c:v>51.233772010697173</c:v>
                </c:pt>
                <c:pt idx="1424">
                  <c:v>51.693872275696954</c:v>
                </c:pt>
                <c:pt idx="1425">
                  <c:v>52.217623494569686</c:v>
                </c:pt>
                <c:pt idx="1426">
                  <c:v>52.711043328587905</c:v>
                </c:pt>
                <c:pt idx="1427">
                  <c:v>53.117896089964177</c:v>
                </c:pt>
                <c:pt idx="1428">
                  <c:v>53.389385673982659</c:v>
                </c:pt>
                <c:pt idx="1429">
                  <c:v>53.49030055393073</c:v>
                </c:pt>
                <c:pt idx="1430">
                  <c:v>53.500595039368761</c:v>
                </c:pt>
                <c:pt idx="1431">
                  <c:v>53.47106940835382</c:v>
                </c:pt>
                <c:pt idx="1432">
                  <c:v>53.509480696697302</c:v>
                </c:pt>
                <c:pt idx="1433">
                  <c:v>53.645489560268359</c:v>
                </c:pt>
                <c:pt idx="1434">
                  <c:v>53.955834259728867</c:v>
                </c:pt>
                <c:pt idx="1435">
                  <c:v>54.391145268530494</c:v>
                </c:pt>
                <c:pt idx="1436">
                  <c:v>54.905990535965188</c:v>
                </c:pt>
                <c:pt idx="1437">
                  <c:v>55.401511304462574</c:v>
                </c:pt>
                <c:pt idx="1438">
                  <c:v>55.822660050603339</c:v>
                </c:pt>
                <c:pt idx="1439">
                  <c:v>56.097816740328554</c:v>
                </c:pt>
                <c:pt idx="1440">
                  <c:v>56.230755780089176</c:v>
                </c:pt>
                <c:pt idx="1441">
                  <c:v>56.254163466708235</c:v>
                </c:pt>
                <c:pt idx="1442">
                  <c:v>56.270526311054162</c:v>
                </c:pt>
                <c:pt idx="1443">
                  <c:v>56.313522810219631</c:v>
                </c:pt>
                <c:pt idx="1444">
                  <c:v>56.486338730161677</c:v>
                </c:pt>
                <c:pt idx="1445">
                  <c:v>56.802136340117833</c:v>
                </c:pt>
                <c:pt idx="1446">
                  <c:v>57.260178715381407</c:v>
                </c:pt>
                <c:pt idx="1447">
                  <c:v>57.773023564671426</c:v>
                </c:pt>
                <c:pt idx="1448">
                  <c:v>58.277429346527448</c:v>
                </c:pt>
                <c:pt idx="1449">
                  <c:v>58.697690761026919</c:v>
                </c:pt>
                <c:pt idx="1450">
                  <c:v>58.985659245962232</c:v>
                </c:pt>
                <c:pt idx="1451">
                  <c:v>59.143708493221546</c:v>
                </c:pt>
                <c:pt idx="1452">
                  <c:v>59.186999722642078</c:v>
                </c:pt>
                <c:pt idx="1453">
                  <c:v>59.200229780097764</c:v>
                </c:pt>
                <c:pt idx="1454">
                  <c:v>59.276515494644777</c:v>
                </c:pt>
                <c:pt idx="1455">
                  <c:v>59.454374136689509</c:v>
                </c:pt>
                <c:pt idx="1456">
                  <c:v>59.760966978668165</c:v>
                </c:pt>
                <c:pt idx="1457">
                  <c:v>60.180780661649827</c:v>
                </c:pt>
                <c:pt idx="1458">
                  <c:v>60.683899007650744</c:v>
                </c:pt>
                <c:pt idx="1459">
                  <c:v>61.165003548557323</c:v>
                </c:pt>
                <c:pt idx="1460">
                  <c:v>61.575337552000825</c:v>
                </c:pt>
                <c:pt idx="1461">
                  <c:v>61.860269529320725</c:v>
                </c:pt>
                <c:pt idx="1462">
                  <c:v>62.013113268124577</c:v>
                </c:pt>
                <c:pt idx="1463">
                  <c:v>62.061612121761989</c:v>
                </c:pt>
                <c:pt idx="1464">
                  <c:v>62.087286240591503</c:v>
                </c:pt>
                <c:pt idx="1465">
                  <c:v>62.157437878897817</c:v>
                </c:pt>
                <c:pt idx="1466">
                  <c:v>62.32446429222702</c:v>
                </c:pt>
                <c:pt idx="1467">
                  <c:v>62.630455950461581</c:v>
                </c:pt>
                <c:pt idx="1468">
                  <c:v>63.052882684401631</c:v>
                </c:pt>
                <c:pt idx="1469">
                  <c:v>63.548578934032619</c:v>
                </c:pt>
                <c:pt idx="1470">
                  <c:v>64.03114713426632</c:v>
                </c:pt>
                <c:pt idx="1471">
                  <c:v>64.439711804439867</c:v>
                </c:pt>
                <c:pt idx="1472">
                  <c:v>64.72930052711601</c:v>
                </c:pt>
                <c:pt idx="1473">
                  <c:v>64.900464472083357</c:v>
                </c:pt>
                <c:pt idx="1474">
                  <c:v>64.962748035538496</c:v>
                </c:pt>
                <c:pt idx="1475">
                  <c:v>65.009518628070154</c:v>
                </c:pt>
                <c:pt idx="1476">
                  <c:v>65.089410228042198</c:v>
                </c:pt>
                <c:pt idx="1477">
                  <c:v>65.276388711493723</c:v>
                </c:pt>
                <c:pt idx="1478">
                  <c:v>65.589242259565452</c:v>
                </c:pt>
                <c:pt idx="1479">
                  <c:v>66.014531490282678</c:v>
                </c:pt>
                <c:pt idx="1480">
                  <c:v>66.511373833734595</c:v>
                </c:pt>
                <c:pt idx="1481">
                  <c:v>66.996189793840969</c:v>
                </c:pt>
                <c:pt idx="1482">
                  <c:v>67.410771294835584</c:v>
                </c:pt>
                <c:pt idx="1483">
                  <c:v>67.696248409036471</c:v>
                </c:pt>
                <c:pt idx="1484">
                  <c:v>67.87660370692592</c:v>
                </c:pt>
                <c:pt idx="1485">
                  <c:v>67.959285626109931</c:v>
                </c:pt>
                <c:pt idx="1486">
                  <c:v>68.026465064818012</c:v>
                </c:pt>
                <c:pt idx="1487">
                  <c:v>68.107937416939279</c:v>
                </c:pt>
                <c:pt idx="1488">
                  <c:v>68.298902409910696</c:v>
                </c:pt>
                <c:pt idx="1489">
                  <c:v>68.602428779943267</c:v>
                </c:pt>
                <c:pt idx="1490">
                  <c:v>69.029922737373141</c:v>
                </c:pt>
                <c:pt idx="1491">
                  <c:v>69.496625897974909</c:v>
                </c:pt>
                <c:pt idx="1492">
                  <c:v>69.968332322189696</c:v>
                </c:pt>
                <c:pt idx="1493">
                  <c:v>70.381401969423024</c:v>
                </c:pt>
                <c:pt idx="1494">
                  <c:v>70.678327412083846</c:v>
                </c:pt>
                <c:pt idx="1495">
                  <c:v>70.859441178959571</c:v>
                </c:pt>
                <c:pt idx="1496">
                  <c:v>70.953866218271699</c:v>
                </c:pt>
                <c:pt idx="1497">
                  <c:v>71.02552393448623</c:v>
                </c:pt>
                <c:pt idx="1498">
                  <c:v>71.108826917792783</c:v>
                </c:pt>
                <c:pt idx="1499">
                  <c:v>71.304414964665895</c:v>
                </c:pt>
                <c:pt idx="1500">
                  <c:v>71.614848743102741</c:v>
                </c:pt>
                <c:pt idx="1501">
                  <c:v>72.02190987900093</c:v>
                </c:pt>
                <c:pt idx="1502">
                  <c:v>72.497815625497523</c:v>
                </c:pt>
                <c:pt idx="1503">
                  <c:v>72.964814541830677</c:v>
                </c:pt>
                <c:pt idx="1504">
                  <c:v>73.377100138280397</c:v>
                </c:pt>
                <c:pt idx="1505">
                  <c:v>73.670475313127056</c:v>
                </c:pt>
                <c:pt idx="1506">
                  <c:v>73.868092194262474</c:v>
                </c:pt>
                <c:pt idx="1507">
                  <c:v>73.981810117534593</c:v>
                </c:pt>
                <c:pt idx="1508">
                  <c:v>74.049734864582774</c:v>
                </c:pt>
                <c:pt idx="1509">
                  <c:v>74.173354109736351</c:v>
                </c:pt>
                <c:pt idx="1510">
                  <c:v>74.373715958651132</c:v>
                </c:pt>
                <c:pt idx="1511">
                  <c:v>74.683768646651984</c:v>
                </c:pt>
                <c:pt idx="1512">
                  <c:v>75.09408126386883</c:v>
                </c:pt>
                <c:pt idx="1513">
                  <c:v>75.563788349837964</c:v>
                </c:pt>
                <c:pt idx="1514">
                  <c:v>76.033645694912849</c:v>
                </c:pt>
                <c:pt idx="1515">
                  <c:v>76.429332222757608</c:v>
                </c:pt>
                <c:pt idx="1516">
                  <c:v>76.742010162408008</c:v>
                </c:pt>
                <c:pt idx="1517">
                  <c:v>76.947874159914292</c:v>
                </c:pt>
                <c:pt idx="1518">
                  <c:v>77.072465943380067</c:v>
                </c:pt>
                <c:pt idx="1519">
                  <c:v>77.159073528429857</c:v>
                </c:pt>
                <c:pt idx="1520">
                  <c:v>77.275667866497173</c:v>
                </c:pt>
                <c:pt idx="1521">
                  <c:v>77.480284164584148</c:v>
                </c:pt>
                <c:pt idx="1522">
                  <c:v>77.789830344221656</c:v>
                </c:pt>
                <c:pt idx="1523">
                  <c:v>78.188068954210493</c:v>
                </c:pt>
                <c:pt idx="1524">
                  <c:v>78.651814443749103</c:v>
                </c:pt>
                <c:pt idx="1525">
                  <c:v>79.109089189986065</c:v>
                </c:pt>
                <c:pt idx="1526">
                  <c:v>79.511233156334185</c:v>
                </c:pt>
                <c:pt idx="1527">
                  <c:v>79.819681355254517</c:v>
                </c:pt>
                <c:pt idx="1528">
                  <c:v>80.033522564028402</c:v>
                </c:pt>
                <c:pt idx="1529">
                  <c:v>80.153269980393077</c:v>
                </c:pt>
                <c:pt idx="1530">
                  <c:v>80.266167885800698</c:v>
                </c:pt>
                <c:pt idx="1531">
                  <c:v>80.391156396045872</c:v>
                </c:pt>
                <c:pt idx="1532">
                  <c:v>80.59230717285962</c:v>
                </c:pt>
                <c:pt idx="1533">
                  <c:v>80.901610858677273</c:v>
                </c:pt>
                <c:pt idx="1534">
                  <c:v>81.303788791939553</c:v>
                </c:pt>
                <c:pt idx="1535">
                  <c:v>81.754451706924684</c:v>
                </c:pt>
                <c:pt idx="1536">
                  <c:v>82.222770121378915</c:v>
                </c:pt>
                <c:pt idx="1537">
                  <c:v>82.623809096452931</c:v>
                </c:pt>
                <c:pt idx="1538">
                  <c:v>82.935741679876983</c:v>
                </c:pt>
                <c:pt idx="1539">
                  <c:v>83.157253455239768</c:v>
                </c:pt>
                <c:pt idx="1540">
                  <c:v>83.294999780548352</c:v>
                </c:pt>
                <c:pt idx="1541">
                  <c:v>83.410575547347761</c:v>
                </c:pt>
                <c:pt idx="1542">
                  <c:v>83.55144893770742</c:v>
                </c:pt>
                <c:pt idx="1543">
                  <c:v>83.756682312639896</c:v>
                </c:pt>
                <c:pt idx="1544">
                  <c:v>84.0733457079386</c:v>
                </c:pt>
                <c:pt idx="1545">
                  <c:v>84.471644776078051</c:v>
                </c:pt>
                <c:pt idx="1546">
                  <c:v>84.916969292349421</c:v>
                </c:pt>
                <c:pt idx="1547">
                  <c:v>85.373268258209293</c:v>
                </c:pt>
                <c:pt idx="1548">
                  <c:v>85.78078585639328</c:v>
                </c:pt>
                <c:pt idx="1549">
                  <c:v>86.09559024511988</c:v>
                </c:pt>
                <c:pt idx="1550">
                  <c:v>86.324098425871966</c:v>
                </c:pt>
                <c:pt idx="1551">
                  <c:v>86.471471241044057</c:v>
                </c:pt>
                <c:pt idx="1552">
                  <c:v>86.59689842658463</c:v>
                </c:pt>
                <c:pt idx="1553">
                  <c:v>86.745414552161591</c:v>
                </c:pt>
                <c:pt idx="1554">
                  <c:v>86.954505863936589</c:v>
                </c:pt>
                <c:pt idx="1555">
                  <c:v>87.255289732329203</c:v>
                </c:pt>
                <c:pt idx="1556">
                  <c:v>87.657631647082354</c:v>
                </c:pt>
                <c:pt idx="1557">
                  <c:v>88.097847027145917</c:v>
                </c:pt>
                <c:pt idx="1558">
                  <c:v>88.542257085027558</c:v>
                </c:pt>
                <c:pt idx="1559">
                  <c:v>88.94858501818743</c:v>
                </c:pt>
                <c:pt idx="1560">
                  <c:v>89.266245696302349</c:v>
                </c:pt>
                <c:pt idx="1561">
                  <c:v>89.493726096327748</c:v>
                </c:pt>
                <c:pt idx="1562">
                  <c:v>89.65804298373159</c:v>
                </c:pt>
                <c:pt idx="1563">
                  <c:v>89.793002819402389</c:v>
                </c:pt>
                <c:pt idx="1564">
                  <c:v>89.94135135748661</c:v>
                </c:pt>
                <c:pt idx="1565">
                  <c:v>90.169884586438911</c:v>
                </c:pt>
                <c:pt idx="1566">
                  <c:v>90.478231531052273</c:v>
                </c:pt>
                <c:pt idx="1567">
                  <c:v>90.85386135614641</c:v>
                </c:pt>
                <c:pt idx="1568">
                  <c:v>91.304675049355012</c:v>
                </c:pt>
                <c:pt idx="1569">
                  <c:v>91.752814581726227</c:v>
                </c:pt>
                <c:pt idx="1570">
                  <c:v>92.150201598839303</c:v>
                </c:pt>
                <c:pt idx="1571">
                  <c:v>92.478263567268115</c:v>
                </c:pt>
                <c:pt idx="1572">
                  <c:v>92.712047517959945</c:v>
                </c:pt>
                <c:pt idx="1573">
                  <c:v>92.892785945429921</c:v>
                </c:pt>
                <c:pt idx="1574">
                  <c:v>93.021208804852364</c:v>
                </c:pt>
                <c:pt idx="1575">
                  <c:v>93.184390899537647</c:v>
                </c:pt>
                <c:pt idx="1576">
                  <c:v>93.401069947842984</c:v>
                </c:pt>
                <c:pt idx="1577">
                  <c:v>93.724621001592382</c:v>
                </c:pt>
                <c:pt idx="1578">
                  <c:v>94.104505134921737</c:v>
                </c:pt>
                <c:pt idx="1579">
                  <c:v>94.534929749356976</c:v>
                </c:pt>
                <c:pt idx="1580">
                  <c:v>94.986682435975553</c:v>
                </c:pt>
                <c:pt idx="1581">
                  <c:v>95.382629481984779</c:v>
                </c:pt>
                <c:pt idx="1582">
                  <c:v>95.712970864274311</c:v>
                </c:pt>
                <c:pt idx="1583">
                  <c:v>95.952630427985468</c:v>
                </c:pt>
                <c:pt idx="1584">
                  <c:v>96.133766824761594</c:v>
                </c:pt>
                <c:pt idx="1585">
                  <c:v>96.278385653817011</c:v>
                </c:pt>
                <c:pt idx="1586">
                  <c:v>96.448257086027553</c:v>
                </c:pt>
                <c:pt idx="1587">
                  <c:v>96.668401962781601</c:v>
                </c:pt>
                <c:pt idx="1588">
                  <c:v>96.976191506626392</c:v>
                </c:pt>
                <c:pt idx="1589">
                  <c:v>97.360401429639523</c:v>
                </c:pt>
                <c:pt idx="1590">
                  <c:v>97.793818422146259</c:v>
                </c:pt>
                <c:pt idx="1591">
                  <c:v>98.226210453985274</c:v>
                </c:pt>
                <c:pt idx="1592">
                  <c:v>98.628539718406287</c:v>
                </c:pt>
                <c:pt idx="1593">
                  <c:v>98.953218610526676</c:v>
                </c:pt>
                <c:pt idx="1594">
                  <c:v>99.206137694201402</c:v>
                </c:pt>
                <c:pt idx="1595">
                  <c:v>99.387326696978221</c:v>
                </c:pt>
                <c:pt idx="1596">
                  <c:v>99.540031929920062</c:v>
                </c:pt>
                <c:pt idx="1597">
                  <c:v>99.716320100862234</c:v>
                </c:pt>
                <c:pt idx="1598">
                  <c:v>99.947450369319441</c:v>
                </c:pt>
                <c:pt idx="1599">
                  <c:v>100.25488048543797</c:v>
                </c:pt>
                <c:pt idx="1600">
                  <c:v>100.62820517075596</c:v>
                </c:pt>
                <c:pt idx="1601">
                  <c:v>101.06479949508385</c:v>
                </c:pt>
                <c:pt idx="1602">
                  <c:v>101.50085445460751</c:v>
                </c:pt>
                <c:pt idx="1603">
                  <c:v>101.89382487902014</c:v>
                </c:pt>
                <c:pt idx="1604">
                  <c:v>102.22038535560611</c:v>
                </c:pt>
                <c:pt idx="1605">
                  <c:v>102.47842614225868</c:v>
                </c:pt>
                <c:pt idx="1606">
                  <c:v>102.67454980607272</c:v>
                </c:pt>
                <c:pt idx="1607">
                  <c:v>102.83479496954038</c:v>
                </c:pt>
                <c:pt idx="1608">
                  <c:v>103.00931796788794</c:v>
                </c:pt>
                <c:pt idx="1609">
                  <c:v>103.25124304915091</c:v>
                </c:pt>
                <c:pt idx="1610">
                  <c:v>103.55056320775259</c:v>
                </c:pt>
                <c:pt idx="1611">
                  <c:v>103.92840348901395</c:v>
                </c:pt>
                <c:pt idx="1612">
                  <c:v>104.34497616925418</c:v>
                </c:pt>
                <c:pt idx="1613">
                  <c:v>104.77703794060989</c:v>
                </c:pt>
                <c:pt idx="1614">
                  <c:v>105.17603052592571</c:v>
                </c:pt>
                <c:pt idx="1615">
                  <c:v>105.50411338567959</c:v>
                </c:pt>
                <c:pt idx="1616">
                  <c:v>105.75915042449844</c:v>
                </c:pt>
                <c:pt idx="1617">
                  <c:v>105.96984662128934</c:v>
                </c:pt>
                <c:pt idx="1618">
                  <c:v>106.13729529478701</c:v>
                </c:pt>
                <c:pt idx="1619">
                  <c:v>106.31757962804645</c:v>
                </c:pt>
                <c:pt idx="1620">
                  <c:v>106.54688346738266</c:v>
                </c:pt>
                <c:pt idx="1621">
                  <c:v>106.86129657404538</c:v>
                </c:pt>
                <c:pt idx="1622">
                  <c:v>107.2360606160789</c:v>
                </c:pt>
                <c:pt idx="1623">
                  <c:v>107.64824516080117</c:v>
                </c:pt>
                <c:pt idx="1624">
                  <c:v>108.08415094788344</c:v>
                </c:pt>
                <c:pt idx="1625">
                  <c:v>108.46586440283026</c:v>
                </c:pt>
                <c:pt idx="1626">
                  <c:v>108.80297460804383</c:v>
                </c:pt>
                <c:pt idx="1627">
                  <c:v>109.07786612560476</c:v>
                </c:pt>
                <c:pt idx="1628">
                  <c:v>109.27175180088787</c:v>
                </c:pt>
                <c:pt idx="1629">
                  <c:v>109.45374364652828</c:v>
                </c:pt>
                <c:pt idx="1630">
                  <c:v>109.65489451902916</c:v>
                </c:pt>
                <c:pt idx="1631">
                  <c:v>109.8791619883208</c:v>
                </c:pt>
                <c:pt idx="1632">
                  <c:v>110.18537104469041</c:v>
                </c:pt>
                <c:pt idx="1633">
                  <c:v>110.564762264496</c:v>
                </c:pt>
                <c:pt idx="1634">
                  <c:v>110.97255843743277</c:v>
                </c:pt>
                <c:pt idx="1635">
                  <c:v>111.39681712450363</c:v>
                </c:pt>
                <c:pt idx="1636">
                  <c:v>111.79213061735446</c:v>
                </c:pt>
                <c:pt idx="1637">
                  <c:v>112.12256530435505</c:v>
                </c:pt>
                <c:pt idx="1638">
                  <c:v>112.39365909361034</c:v>
                </c:pt>
                <c:pt idx="1639">
                  <c:v>112.60126930579975</c:v>
                </c:pt>
                <c:pt idx="1640">
                  <c:v>112.78190595048203</c:v>
                </c:pt>
                <c:pt idx="1641">
                  <c:v>112.98038290109972</c:v>
                </c:pt>
                <c:pt idx="1642">
                  <c:v>113.23034180974945</c:v>
                </c:pt>
                <c:pt idx="1643">
                  <c:v>113.52819357446107</c:v>
                </c:pt>
                <c:pt idx="1644">
                  <c:v>113.88141345407023</c:v>
                </c:pt>
                <c:pt idx="1645">
                  <c:v>114.30054995149442</c:v>
                </c:pt>
                <c:pt idx="1646">
                  <c:v>114.7132412655392</c:v>
                </c:pt>
                <c:pt idx="1647">
                  <c:v>115.10658135898812</c:v>
                </c:pt>
                <c:pt idx="1648">
                  <c:v>115.44563161224613</c:v>
                </c:pt>
                <c:pt idx="1649">
                  <c:v>115.71269290450229</c:v>
                </c:pt>
                <c:pt idx="1650">
                  <c:v>115.92589988327981</c:v>
                </c:pt>
                <c:pt idx="1651">
                  <c:v>116.12801847794242</c:v>
                </c:pt>
                <c:pt idx="1652">
                  <c:v>116.32358500543469</c:v>
                </c:pt>
                <c:pt idx="1653">
                  <c:v>116.56821750668696</c:v>
                </c:pt>
                <c:pt idx="1654">
                  <c:v>116.8733764669102</c:v>
                </c:pt>
                <c:pt idx="1655">
                  <c:v>117.23134913508017</c:v>
                </c:pt>
                <c:pt idx="1656">
                  <c:v>117.64624492718212</c:v>
                </c:pt>
                <c:pt idx="1657">
                  <c:v>118.0551918263005</c:v>
                </c:pt>
                <c:pt idx="1658">
                  <c:v>118.44658894856789</c:v>
                </c:pt>
                <c:pt idx="1659">
                  <c:v>118.77859068454394</c:v>
                </c:pt>
                <c:pt idx="1660">
                  <c:v>119.05670447597578</c:v>
                </c:pt>
                <c:pt idx="1661">
                  <c:v>119.28283313457129</c:v>
                </c:pt>
                <c:pt idx="1662">
                  <c:v>119.48288776404493</c:v>
                </c:pt>
                <c:pt idx="1663">
                  <c:v>119.68302553245293</c:v>
                </c:pt>
                <c:pt idx="1664">
                  <c:v>119.9376749016067</c:v>
                </c:pt>
                <c:pt idx="1665">
                  <c:v>120.22682612326142</c:v>
                </c:pt>
                <c:pt idx="1666">
                  <c:v>120.5973485989152</c:v>
                </c:pt>
                <c:pt idx="1667">
                  <c:v>121.00038737641832</c:v>
                </c:pt>
                <c:pt idx="1668">
                  <c:v>121.40550312613229</c:v>
                </c:pt>
                <c:pt idx="1669">
                  <c:v>121.78714398587771</c:v>
                </c:pt>
                <c:pt idx="1670">
                  <c:v>122.13514819217551</c:v>
                </c:pt>
                <c:pt idx="1671">
                  <c:v>122.41642142593462</c:v>
                </c:pt>
                <c:pt idx="1672">
                  <c:v>122.63971333455706</c:v>
                </c:pt>
                <c:pt idx="1673">
                  <c:v>122.84510501254714</c:v>
                </c:pt>
                <c:pt idx="1674">
                  <c:v>123.05727039314496</c:v>
                </c:pt>
                <c:pt idx="1675">
                  <c:v>123.29859421389916</c:v>
                </c:pt>
                <c:pt idx="1676">
                  <c:v>123.61049571060084</c:v>
                </c:pt>
                <c:pt idx="1677">
                  <c:v>123.9550253201153</c:v>
                </c:pt>
                <c:pt idx="1678">
                  <c:v>124.36178262855113</c:v>
                </c:pt>
                <c:pt idx="1679">
                  <c:v>124.76317690975354</c:v>
                </c:pt>
                <c:pt idx="1680">
                  <c:v>125.15042905060031</c:v>
                </c:pt>
                <c:pt idx="1681">
                  <c:v>125.49110172988343</c:v>
                </c:pt>
                <c:pt idx="1682">
                  <c:v>125.76751063146887</c:v>
                </c:pt>
                <c:pt idx="1683">
                  <c:v>126.01091066970582</c:v>
                </c:pt>
                <c:pt idx="1684">
                  <c:v>126.21361481251697</c:v>
                </c:pt>
                <c:pt idx="1685">
                  <c:v>126.42985986855982</c:v>
                </c:pt>
                <c:pt idx="1686">
                  <c:v>126.67316784790947</c:v>
                </c:pt>
                <c:pt idx="1687">
                  <c:v>126.97678884317745</c:v>
                </c:pt>
                <c:pt idx="1688">
                  <c:v>127.32635624112234</c:v>
                </c:pt>
                <c:pt idx="1689">
                  <c:v>127.72152083865308</c:v>
                </c:pt>
                <c:pt idx="1690">
                  <c:v>128.13466637864303</c:v>
                </c:pt>
                <c:pt idx="1691">
                  <c:v>128.51979100469867</c:v>
                </c:pt>
                <c:pt idx="1692">
                  <c:v>128.85292188857397</c:v>
                </c:pt>
                <c:pt idx="1693">
                  <c:v>129.13968878464411</c:v>
                </c:pt>
                <c:pt idx="1694">
                  <c:v>129.37971332413497</c:v>
                </c:pt>
                <c:pt idx="1695">
                  <c:v>129.58721232961733</c:v>
                </c:pt>
                <c:pt idx="1696">
                  <c:v>129.80758269011412</c:v>
                </c:pt>
                <c:pt idx="1697">
                  <c:v>130.0608456469397</c:v>
                </c:pt>
                <c:pt idx="1698">
                  <c:v>130.35670546148782</c:v>
                </c:pt>
                <c:pt idx="1699">
                  <c:v>130.71188179365512</c:v>
                </c:pt>
                <c:pt idx="1700">
                  <c:v>131.10365803188083</c:v>
                </c:pt>
                <c:pt idx="1701">
                  <c:v>131.49815731298708</c:v>
                </c:pt>
                <c:pt idx="1702">
                  <c:v>131.88153882583126</c:v>
                </c:pt>
                <c:pt idx="1703">
                  <c:v>132.22290361184838</c:v>
                </c:pt>
                <c:pt idx="1704">
                  <c:v>132.51246250476535</c:v>
                </c:pt>
                <c:pt idx="1705">
                  <c:v>132.74914732575544</c:v>
                </c:pt>
                <c:pt idx="1706">
                  <c:v>132.96926691611128</c:v>
                </c:pt>
                <c:pt idx="1707">
                  <c:v>133.20119356829343</c:v>
                </c:pt>
                <c:pt idx="1708">
                  <c:v>133.44082616237742</c:v>
                </c:pt>
                <c:pt idx="1709">
                  <c:v>133.75156686322208</c:v>
                </c:pt>
                <c:pt idx="1710">
                  <c:v>134.0964110874157</c:v>
                </c:pt>
                <c:pt idx="1711">
                  <c:v>134.4923774093333</c:v>
                </c:pt>
                <c:pt idx="1712">
                  <c:v>134.88347072559978</c:v>
                </c:pt>
                <c:pt idx="1713">
                  <c:v>135.26470237415978</c:v>
                </c:pt>
                <c:pt idx="1714">
                  <c:v>135.60597213503272</c:v>
                </c:pt>
                <c:pt idx="1715">
                  <c:v>135.8899936301078</c:v>
                </c:pt>
                <c:pt idx="1716">
                  <c:v>136.13822711513023</c:v>
                </c:pt>
                <c:pt idx="1717">
                  <c:v>136.36270387190393</c:v>
                </c:pt>
                <c:pt idx="1718">
                  <c:v>136.59041323696647</c:v>
                </c:pt>
                <c:pt idx="1719">
                  <c:v>136.84727015087972</c:v>
                </c:pt>
                <c:pt idx="1720">
                  <c:v>137.14198460100397</c:v>
                </c:pt>
                <c:pt idx="1721">
                  <c:v>137.48435407928784</c:v>
                </c:pt>
                <c:pt idx="1722">
                  <c:v>137.87673717800553</c:v>
                </c:pt>
                <c:pt idx="1723">
                  <c:v>138.27214888140273</c:v>
                </c:pt>
                <c:pt idx="1724">
                  <c:v>138.65129143232073</c:v>
                </c:pt>
                <c:pt idx="1725">
                  <c:v>138.99252421061706</c:v>
                </c:pt>
                <c:pt idx="1726">
                  <c:v>139.27853695232159</c:v>
                </c:pt>
                <c:pt idx="1727">
                  <c:v>139.52257013431756</c:v>
                </c:pt>
                <c:pt idx="1728">
                  <c:v>139.75885281895708</c:v>
                </c:pt>
                <c:pt idx="1729">
                  <c:v>139.98221808708314</c:v>
                </c:pt>
                <c:pt idx="1730">
                  <c:v>140.24848616696434</c:v>
                </c:pt>
                <c:pt idx="1731">
                  <c:v>140.54273413747765</c:v>
                </c:pt>
                <c:pt idx="1732">
                  <c:v>140.89041273996691</c:v>
                </c:pt>
                <c:pt idx="1733">
                  <c:v>141.25616202457826</c:v>
                </c:pt>
                <c:pt idx="1734">
                  <c:v>141.65597874410338</c:v>
                </c:pt>
                <c:pt idx="1735">
                  <c:v>142.03303616638408</c:v>
                </c:pt>
                <c:pt idx="1736">
                  <c:v>142.36637733756476</c:v>
                </c:pt>
                <c:pt idx="1737">
                  <c:v>142.66971130735158</c:v>
                </c:pt>
                <c:pt idx="1738">
                  <c:v>142.91712749913134</c:v>
                </c:pt>
                <c:pt idx="1739">
                  <c:v>143.15721831192508</c:v>
                </c:pt>
                <c:pt idx="1740">
                  <c:v>143.39150741908998</c:v>
                </c:pt>
                <c:pt idx="1741">
                  <c:v>143.64390362268938</c:v>
                </c:pt>
                <c:pt idx="1742">
                  <c:v>143.94546777997078</c:v>
                </c:pt>
                <c:pt idx="1743">
                  <c:v>144.28313543442039</c:v>
                </c:pt>
                <c:pt idx="1744">
                  <c:v>144.66101355147234</c:v>
                </c:pt>
                <c:pt idx="1745">
                  <c:v>145.05754294864497</c:v>
                </c:pt>
                <c:pt idx="1746">
                  <c:v>145.43249205519069</c:v>
                </c:pt>
                <c:pt idx="1747">
                  <c:v>145.75785679578235</c:v>
                </c:pt>
                <c:pt idx="1748">
                  <c:v>146.06293354115289</c:v>
                </c:pt>
                <c:pt idx="1749">
                  <c:v>146.3212569164078</c:v>
                </c:pt>
                <c:pt idx="1750">
                  <c:v>146.54981822051937</c:v>
                </c:pt>
                <c:pt idx="1751">
                  <c:v>146.78743055652185</c:v>
                </c:pt>
                <c:pt idx="1752">
                  <c:v>147.04934363595004</c:v>
                </c:pt>
                <c:pt idx="1753">
                  <c:v>147.3506068876481</c:v>
                </c:pt>
                <c:pt idx="1754">
                  <c:v>147.68611045630792</c:v>
                </c:pt>
                <c:pt idx="1755">
                  <c:v>148.06077960088538</c:v>
                </c:pt>
                <c:pt idx="1756">
                  <c:v>148.44642999457159</c:v>
                </c:pt>
                <c:pt idx="1757">
                  <c:v>148.81156814782207</c:v>
                </c:pt>
                <c:pt idx="1758">
                  <c:v>149.1597662376806</c:v>
                </c:pt>
                <c:pt idx="1759">
                  <c:v>149.4586591687663</c:v>
                </c:pt>
                <c:pt idx="1760">
                  <c:v>149.71991135935932</c:v>
                </c:pt>
                <c:pt idx="1761">
                  <c:v>149.9516146074549</c:v>
                </c:pt>
                <c:pt idx="1762">
                  <c:v>150.19178423417301</c:v>
                </c:pt>
                <c:pt idx="1763">
                  <c:v>150.45491014962187</c:v>
                </c:pt>
                <c:pt idx="1764">
                  <c:v>150.75571305704761</c:v>
                </c:pt>
                <c:pt idx="1765">
                  <c:v>151.09694876499819</c:v>
                </c:pt>
                <c:pt idx="1766">
                  <c:v>151.46090733160821</c:v>
                </c:pt>
                <c:pt idx="1767">
                  <c:v>151.83572818894737</c:v>
                </c:pt>
                <c:pt idx="1768">
                  <c:v>152.21421405351248</c:v>
                </c:pt>
                <c:pt idx="1769">
                  <c:v>152.54655571431709</c:v>
                </c:pt>
                <c:pt idx="1770">
                  <c:v>152.85461638277368</c:v>
                </c:pt>
                <c:pt idx="1771">
                  <c:v>153.11100903664072</c:v>
                </c:pt>
                <c:pt idx="1772">
                  <c:v>153.34603637467239</c:v>
                </c:pt>
                <c:pt idx="1773">
                  <c:v>153.60443617931679</c:v>
                </c:pt>
                <c:pt idx="1774">
                  <c:v>153.86121639170207</c:v>
                </c:pt>
                <c:pt idx="1775">
                  <c:v>154.16157016602506</c:v>
                </c:pt>
                <c:pt idx="1776">
                  <c:v>154.49308550464229</c:v>
                </c:pt>
                <c:pt idx="1777">
                  <c:v>154.85406131862186</c:v>
                </c:pt>
                <c:pt idx="1778">
                  <c:v>155.24144686971508</c:v>
                </c:pt>
                <c:pt idx="1779">
                  <c:v>155.61019738091844</c:v>
                </c:pt>
                <c:pt idx="1780">
                  <c:v>155.94981502260924</c:v>
                </c:pt>
                <c:pt idx="1781">
                  <c:v>156.24370797351551</c:v>
                </c:pt>
                <c:pt idx="1782">
                  <c:v>156.51044193291426</c:v>
                </c:pt>
                <c:pt idx="1783">
                  <c:v>156.75636205171958</c:v>
                </c:pt>
                <c:pt idx="1784">
                  <c:v>157.0097647446334</c:v>
                </c:pt>
                <c:pt idx="1785">
                  <c:v>157.26014635206576</c:v>
                </c:pt>
                <c:pt idx="1786">
                  <c:v>157.56788006926314</c:v>
                </c:pt>
                <c:pt idx="1787">
                  <c:v>157.90514355734911</c:v>
                </c:pt>
                <c:pt idx="1788">
                  <c:v>158.2632648208448</c:v>
                </c:pt>
                <c:pt idx="1789">
                  <c:v>158.64004489809281</c:v>
                </c:pt>
                <c:pt idx="1790">
                  <c:v>159.014597648939</c:v>
                </c:pt>
                <c:pt idx="1791">
                  <c:v>159.34606399172446</c:v>
                </c:pt>
                <c:pt idx="1792">
                  <c:v>159.64886134230886</c:v>
                </c:pt>
                <c:pt idx="1793">
                  <c:v>159.91808452255685</c:v>
                </c:pt>
                <c:pt idx="1794">
                  <c:v>160.15927238679203</c:v>
                </c:pt>
                <c:pt idx="1795">
                  <c:v>160.4074994689241</c:v>
                </c:pt>
                <c:pt idx="1796">
                  <c:v>160.67466167655385</c:v>
                </c:pt>
                <c:pt idx="1797">
                  <c:v>160.97436433533576</c:v>
                </c:pt>
                <c:pt idx="1798">
                  <c:v>161.30207080501287</c:v>
                </c:pt>
                <c:pt idx="1799">
                  <c:v>161.66513011789093</c:v>
                </c:pt>
                <c:pt idx="1800">
                  <c:v>162.03916221686262</c:v>
                </c:pt>
                <c:pt idx="1801">
                  <c:v>162.40402217401464</c:v>
                </c:pt>
                <c:pt idx="1802">
                  <c:v>162.75047330613322</c:v>
                </c:pt>
                <c:pt idx="1803">
                  <c:v>163.04673716038187</c:v>
                </c:pt>
                <c:pt idx="1804">
                  <c:v>163.3107585961711</c:v>
                </c:pt>
                <c:pt idx="1805">
                  <c:v>163.57054814904615</c:v>
                </c:pt>
                <c:pt idx="1806">
                  <c:v>163.82153806837732</c:v>
                </c:pt>
                <c:pt idx="1807">
                  <c:v>164.09014752495625</c:v>
                </c:pt>
                <c:pt idx="1808">
                  <c:v>164.38960596064828</c:v>
                </c:pt>
                <c:pt idx="1809">
                  <c:v>164.71557482030371</c:v>
                </c:pt>
                <c:pt idx="1810">
                  <c:v>165.08372825287029</c:v>
                </c:pt>
                <c:pt idx="1811">
                  <c:v>165.44732173503343</c:v>
                </c:pt>
                <c:pt idx="1812">
                  <c:v>165.81028994747152</c:v>
                </c:pt>
                <c:pt idx="1813">
                  <c:v>166.14849975556663</c:v>
                </c:pt>
                <c:pt idx="1814">
                  <c:v>166.44572350488664</c:v>
                </c:pt>
                <c:pt idx="1815">
                  <c:v>166.72719236344844</c:v>
                </c:pt>
                <c:pt idx="1816">
                  <c:v>166.9816025810909</c:v>
                </c:pt>
                <c:pt idx="1817">
                  <c:v>167.22691155323992</c:v>
                </c:pt>
                <c:pt idx="1818">
                  <c:v>167.51214799030976</c:v>
                </c:pt>
                <c:pt idx="1819">
                  <c:v>167.80374241019052</c:v>
                </c:pt>
                <c:pt idx="1820">
                  <c:v>168.13588964344493</c:v>
                </c:pt>
                <c:pt idx="1821">
                  <c:v>168.4861051426119</c:v>
                </c:pt>
                <c:pt idx="1822">
                  <c:v>168.85475999289761</c:v>
                </c:pt>
                <c:pt idx="1823">
                  <c:v>169.21588590633479</c:v>
                </c:pt>
                <c:pt idx="1824">
                  <c:v>169.55359425342405</c:v>
                </c:pt>
                <c:pt idx="1825">
                  <c:v>169.86722939657506</c:v>
                </c:pt>
                <c:pt idx="1826">
                  <c:v>170.14312594594409</c:v>
                </c:pt>
                <c:pt idx="1827">
                  <c:v>170.39245353910391</c:v>
                </c:pt>
                <c:pt idx="1828">
                  <c:v>170.64774502372634</c:v>
                </c:pt>
                <c:pt idx="1829">
                  <c:v>170.91869711200528</c:v>
                </c:pt>
                <c:pt idx="1830">
                  <c:v>171.22547136297834</c:v>
                </c:pt>
                <c:pt idx="1831">
                  <c:v>171.54837164057338</c:v>
                </c:pt>
                <c:pt idx="1832">
                  <c:v>171.9040046894244</c:v>
                </c:pt>
                <c:pt idx="1833">
                  <c:v>172.27020429644466</c:v>
                </c:pt>
                <c:pt idx="1834">
                  <c:v>172.62955244426547</c:v>
                </c:pt>
                <c:pt idx="1835">
                  <c:v>172.96669106585611</c:v>
                </c:pt>
                <c:pt idx="1836">
                  <c:v>173.26578569181262</c:v>
                </c:pt>
                <c:pt idx="1837">
                  <c:v>173.55140845430887</c:v>
                </c:pt>
                <c:pt idx="1838">
                  <c:v>173.81107493574115</c:v>
                </c:pt>
                <c:pt idx="1839">
                  <c:v>174.06075911415834</c:v>
                </c:pt>
                <c:pt idx="1840">
                  <c:v>174.34070312124786</c:v>
                </c:pt>
                <c:pt idx="1841">
                  <c:v>174.63955233103954</c:v>
                </c:pt>
                <c:pt idx="1842">
                  <c:v>174.96870243924241</c:v>
                </c:pt>
                <c:pt idx="1843">
                  <c:v>175.31431594527703</c:v>
                </c:pt>
                <c:pt idx="1844">
                  <c:v>175.68594242520965</c:v>
                </c:pt>
                <c:pt idx="1845">
                  <c:v>176.03584105157518</c:v>
                </c:pt>
                <c:pt idx="1846">
                  <c:v>176.3801294383949</c:v>
                </c:pt>
                <c:pt idx="1847">
                  <c:v>176.68003412081561</c:v>
                </c:pt>
                <c:pt idx="1848">
                  <c:v>176.95218871150706</c:v>
                </c:pt>
                <c:pt idx="1849">
                  <c:v>177.22961883554095</c:v>
                </c:pt>
                <c:pt idx="1850">
                  <c:v>177.48154569285222</c:v>
                </c:pt>
                <c:pt idx="1851">
                  <c:v>177.75486791469595</c:v>
                </c:pt>
                <c:pt idx="1852">
                  <c:v>178.06135434599349</c:v>
                </c:pt>
                <c:pt idx="1853">
                  <c:v>178.38138477826868</c:v>
                </c:pt>
                <c:pt idx="1854">
                  <c:v>178.73247404936853</c:v>
                </c:pt>
                <c:pt idx="1855">
                  <c:v>179.08642966306417</c:v>
                </c:pt>
                <c:pt idx="1856">
                  <c:v>179.45016824361554</c:v>
                </c:pt>
                <c:pt idx="1857">
                  <c:v>179.78626991415155</c:v>
                </c:pt>
                <c:pt idx="1858">
                  <c:v>180.09480471955479</c:v>
                </c:pt>
                <c:pt idx="1859">
                  <c:v>180.37675275829508</c:v>
                </c:pt>
                <c:pt idx="1860">
                  <c:v>180.63363958200071</c:v>
                </c:pt>
                <c:pt idx="1861">
                  <c:v>180.89547371422853</c:v>
                </c:pt>
                <c:pt idx="1862">
                  <c:v>181.17011613983908</c:v>
                </c:pt>
                <c:pt idx="1863">
                  <c:v>181.46878206133937</c:v>
                </c:pt>
                <c:pt idx="1864">
                  <c:v>181.79518664458803</c:v>
                </c:pt>
                <c:pt idx="1865">
                  <c:v>182.15199674407862</c:v>
                </c:pt>
                <c:pt idx="1866">
                  <c:v>182.50373194582104</c:v>
                </c:pt>
                <c:pt idx="1867">
                  <c:v>182.85807867043178</c:v>
                </c:pt>
                <c:pt idx="1868">
                  <c:v>183.19362199361836</c:v>
                </c:pt>
                <c:pt idx="1869">
                  <c:v>183.50268107822828</c:v>
                </c:pt>
                <c:pt idx="1870">
                  <c:v>183.78603010877237</c:v>
                </c:pt>
                <c:pt idx="1871">
                  <c:v>184.05245756373517</c:v>
                </c:pt>
                <c:pt idx="1872">
                  <c:v>184.3162054728092</c:v>
                </c:pt>
                <c:pt idx="1873">
                  <c:v>184.5919213937145</c:v>
                </c:pt>
                <c:pt idx="1874">
                  <c:v>184.88298444647194</c:v>
                </c:pt>
                <c:pt idx="1875">
                  <c:v>185.21598751986383</c:v>
                </c:pt>
                <c:pt idx="1876">
                  <c:v>185.56305219228418</c:v>
                </c:pt>
                <c:pt idx="1877">
                  <c:v>185.91258973171375</c:v>
                </c:pt>
                <c:pt idx="1878">
                  <c:v>186.26540878330914</c:v>
                </c:pt>
                <c:pt idx="1879">
                  <c:v>186.60047358821265</c:v>
                </c:pt>
                <c:pt idx="1880">
                  <c:v>186.91796626386565</c:v>
                </c:pt>
                <c:pt idx="1881">
                  <c:v>187.20296846532662</c:v>
                </c:pt>
                <c:pt idx="1882">
                  <c:v>187.4715262035935</c:v>
                </c:pt>
                <c:pt idx="1883">
                  <c:v>187.737098248569</c:v>
                </c:pt>
                <c:pt idx="1884">
                  <c:v>188.00623695438352</c:v>
                </c:pt>
                <c:pt idx="1885">
                  <c:v>188.31265303833493</c:v>
                </c:pt>
                <c:pt idx="1886">
                  <c:v>188.63689092574083</c:v>
                </c:pt>
                <c:pt idx="1887">
                  <c:v>188.98214364160052</c:v>
                </c:pt>
                <c:pt idx="1888">
                  <c:v>189.321994916775</c:v>
                </c:pt>
                <c:pt idx="1889">
                  <c:v>189.68091193348837</c:v>
                </c:pt>
                <c:pt idx="1890">
                  <c:v>190.01545196243299</c:v>
                </c:pt>
                <c:pt idx="1891">
                  <c:v>190.32583361130267</c:v>
                </c:pt>
                <c:pt idx="1892">
                  <c:v>190.61247632926921</c:v>
                </c:pt>
                <c:pt idx="1893">
                  <c:v>190.8830517734153</c:v>
                </c:pt>
                <c:pt idx="1894">
                  <c:v>191.15048088029025</c:v>
                </c:pt>
                <c:pt idx="1895">
                  <c:v>191.42064674349268</c:v>
                </c:pt>
                <c:pt idx="1896">
                  <c:v>191.73476424679509</c:v>
                </c:pt>
                <c:pt idx="1897">
                  <c:v>192.05793155261549</c:v>
                </c:pt>
                <c:pt idx="1898">
                  <c:v>192.38605753551349</c:v>
                </c:pt>
                <c:pt idx="1899">
                  <c:v>192.74712746578595</c:v>
                </c:pt>
                <c:pt idx="1900">
                  <c:v>193.09691587191523</c:v>
                </c:pt>
                <c:pt idx="1901">
                  <c:v>193.43086381500387</c:v>
                </c:pt>
                <c:pt idx="1902">
                  <c:v>193.74187123750949</c:v>
                </c:pt>
                <c:pt idx="1903">
                  <c:v>194.02989428176494</c:v>
                </c:pt>
                <c:pt idx="1904">
                  <c:v>194.30249725813616</c:v>
                </c:pt>
                <c:pt idx="1905">
                  <c:v>194.57169326992738</c:v>
                </c:pt>
                <c:pt idx="1906">
                  <c:v>194.84293073556054</c:v>
                </c:pt>
                <c:pt idx="1907">
                  <c:v>195.14941238553658</c:v>
                </c:pt>
                <c:pt idx="1908">
                  <c:v>195.46380700316959</c:v>
                </c:pt>
                <c:pt idx="1909">
                  <c:v>195.80565212809512</c:v>
                </c:pt>
                <c:pt idx="1910">
                  <c:v>196.15718456430386</c:v>
                </c:pt>
                <c:pt idx="1911">
                  <c:v>196.51331857335947</c:v>
                </c:pt>
                <c:pt idx="1912">
                  <c:v>196.83141865842765</c:v>
                </c:pt>
                <c:pt idx="1913">
                  <c:v>197.15855933200763</c:v>
                </c:pt>
                <c:pt idx="1914">
                  <c:v>197.44070311580492</c:v>
                </c:pt>
                <c:pt idx="1915">
                  <c:v>197.70767934504107</c:v>
                </c:pt>
                <c:pt idx="1916">
                  <c:v>197.98634374073384</c:v>
                </c:pt>
                <c:pt idx="1917">
                  <c:v>198.26639987396715</c:v>
                </c:pt>
                <c:pt idx="1918">
                  <c:v>198.57284681885449</c:v>
                </c:pt>
                <c:pt idx="1919">
                  <c:v>198.88631888466367</c:v>
                </c:pt>
                <c:pt idx="1920">
                  <c:v>199.23428096085212</c:v>
                </c:pt>
                <c:pt idx="1921">
                  <c:v>199.57632323664458</c:v>
                </c:pt>
                <c:pt idx="1922">
                  <c:v>199.92333111095613</c:v>
                </c:pt>
                <c:pt idx="1923">
                  <c:v>200.24843919794785</c:v>
                </c:pt>
                <c:pt idx="1924">
                  <c:v>200.56805943348238</c:v>
                </c:pt>
                <c:pt idx="1925">
                  <c:v>200.8665853057</c:v>
                </c:pt>
                <c:pt idx="1926">
                  <c:v>201.13508943912015</c:v>
                </c:pt>
                <c:pt idx="1927">
                  <c:v>201.41542762925442</c:v>
                </c:pt>
                <c:pt idx="1928">
                  <c:v>201.68888894124521</c:v>
                </c:pt>
                <c:pt idx="1929">
                  <c:v>201.98778291728024</c:v>
                </c:pt>
                <c:pt idx="1930">
                  <c:v>202.30805581585514</c:v>
                </c:pt>
                <c:pt idx="1931">
                  <c:v>202.65439885512666</c:v>
                </c:pt>
                <c:pt idx="1932">
                  <c:v>203.00239824027761</c:v>
                </c:pt>
                <c:pt idx="1933">
                  <c:v>203.34041845539545</c:v>
                </c:pt>
                <c:pt idx="1934">
                  <c:v>203.67278266259987</c:v>
                </c:pt>
                <c:pt idx="1935">
                  <c:v>203.98523754790205</c:v>
                </c:pt>
                <c:pt idx="1936">
                  <c:v>204.26954897066273</c:v>
                </c:pt>
                <c:pt idx="1937">
                  <c:v>204.55509414213765</c:v>
                </c:pt>
                <c:pt idx="1938">
                  <c:v>204.82930444020371</c:v>
                </c:pt>
                <c:pt idx="1939">
                  <c:v>205.11140074629552</c:v>
                </c:pt>
                <c:pt idx="1940">
                  <c:v>205.40269804544792</c:v>
                </c:pt>
                <c:pt idx="1941">
                  <c:v>205.72221887285818</c:v>
                </c:pt>
                <c:pt idx="1942">
                  <c:v>206.06703429137499</c:v>
                </c:pt>
                <c:pt idx="1943">
                  <c:v>206.4057276621426</c:v>
                </c:pt>
                <c:pt idx="1944">
                  <c:v>206.75784764401706</c:v>
                </c:pt>
                <c:pt idx="1945">
                  <c:v>207.08968751499481</c:v>
                </c:pt>
                <c:pt idx="1946">
                  <c:v>207.41025168288118</c:v>
                </c:pt>
                <c:pt idx="1947">
                  <c:v>207.69582871780796</c:v>
                </c:pt>
                <c:pt idx="1948">
                  <c:v>207.97530396822333</c:v>
                </c:pt>
                <c:pt idx="1949">
                  <c:v>208.24322886666513</c:v>
                </c:pt>
                <c:pt idx="1950">
                  <c:v>208.52627108455604</c:v>
                </c:pt>
                <c:pt idx="1951">
                  <c:v>208.83308006971623</c:v>
                </c:pt>
                <c:pt idx="1952">
                  <c:v>209.14413899684808</c:v>
                </c:pt>
                <c:pt idx="1953">
                  <c:v>209.47993326789762</c:v>
                </c:pt>
                <c:pt idx="1954">
                  <c:v>209.82475318705735</c:v>
                </c:pt>
                <c:pt idx="1955">
                  <c:v>210.17561871537379</c:v>
                </c:pt>
                <c:pt idx="1956">
                  <c:v>210.5069114942487</c:v>
                </c:pt>
                <c:pt idx="1957">
                  <c:v>210.8200960555094</c:v>
                </c:pt>
                <c:pt idx="1958">
                  <c:v>211.11459122868851</c:v>
                </c:pt>
                <c:pt idx="1959">
                  <c:v>211.38787303107549</c:v>
                </c:pt>
                <c:pt idx="1960">
                  <c:v>211.67267557458351</c:v>
                </c:pt>
                <c:pt idx="1961">
                  <c:v>211.95665225709004</c:v>
                </c:pt>
                <c:pt idx="1962">
                  <c:v>212.25580829877478</c:v>
                </c:pt>
                <c:pt idx="1963">
                  <c:v>212.57385900171306</c:v>
                </c:pt>
                <c:pt idx="1964">
                  <c:v>212.90833128141918</c:v>
                </c:pt>
                <c:pt idx="1965">
                  <c:v>213.25169240667168</c:v>
                </c:pt>
                <c:pt idx="1966">
                  <c:v>213.60137175830292</c:v>
                </c:pt>
                <c:pt idx="1967">
                  <c:v>213.91692842893383</c:v>
                </c:pt>
                <c:pt idx="1968">
                  <c:v>214.23077422705902</c:v>
                </c:pt>
                <c:pt idx="1969">
                  <c:v>214.53427667693515</c:v>
                </c:pt>
                <c:pt idx="1970">
                  <c:v>214.81694277681279</c:v>
                </c:pt>
                <c:pt idx="1971">
                  <c:v>215.08784379433112</c:v>
                </c:pt>
                <c:pt idx="1972">
                  <c:v>215.37268672686665</c:v>
                </c:pt>
                <c:pt idx="1973">
                  <c:v>215.67961914159622</c:v>
                </c:pt>
                <c:pt idx="1974">
                  <c:v>215.98930106217037</c:v>
                </c:pt>
                <c:pt idx="1975">
                  <c:v>216.32246273658768</c:v>
                </c:pt>
                <c:pt idx="1976">
                  <c:v>216.66434246931163</c:v>
                </c:pt>
                <c:pt idx="1977">
                  <c:v>217.00510540570238</c:v>
                </c:pt>
                <c:pt idx="1978">
                  <c:v>217.33537280880529</c:v>
                </c:pt>
                <c:pt idx="1979">
                  <c:v>217.64908168820639</c:v>
                </c:pt>
                <c:pt idx="1980">
                  <c:v>217.95331274405697</c:v>
                </c:pt>
                <c:pt idx="1981">
                  <c:v>218.23727800124888</c:v>
                </c:pt>
                <c:pt idx="1982">
                  <c:v>218.51728864634006</c:v>
                </c:pt>
                <c:pt idx="1983">
                  <c:v>218.78769735496581</c:v>
                </c:pt>
                <c:pt idx="1984">
                  <c:v>219.10251825895605</c:v>
                </c:pt>
                <c:pt idx="1985">
                  <c:v>219.40373042634022</c:v>
                </c:pt>
                <c:pt idx="1986">
                  <c:v>219.74335708612833</c:v>
                </c:pt>
                <c:pt idx="1987">
                  <c:v>220.0761624774716</c:v>
                </c:pt>
                <c:pt idx="1988">
                  <c:v>220.43130213423584</c:v>
                </c:pt>
                <c:pt idx="1989">
                  <c:v>220.75330379441496</c:v>
                </c:pt>
                <c:pt idx="1990">
                  <c:v>221.05967123083104</c:v>
                </c:pt>
                <c:pt idx="1991">
                  <c:v>221.37251963683073</c:v>
                </c:pt>
                <c:pt idx="1992">
                  <c:v>221.65007764623454</c:v>
                </c:pt>
                <c:pt idx="1993">
                  <c:v>221.93902539599665</c:v>
                </c:pt>
                <c:pt idx="1994">
                  <c:v>222.21799663288675</c:v>
                </c:pt>
                <c:pt idx="1995">
                  <c:v>222.52536067180333</c:v>
                </c:pt>
                <c:pt idx="1996">
                  <c:v>222.82600485002962</c:v>
                </c:pt>
                <c:pt idx="1997">
                  <c:v>223.15675051143771</c:v>
                </c:pt>
                <c:pt idx="1998">
                  <c:v>223.50363569379769</c:v>
                </c:pt>
                <c:pt idx="1999">
                  <c:v>223.84988195876912</c:v>
                </c:pt>
                <c:pt idx="2000">
                  <c:v>224.16380345435579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'Stroke-Stress'!$O$3</c:f>
              <c:strCache>
                <c:ptCount val="1"/>
                <c:pt idx="0">
                  <c:v>Stress (Elastic-Plastic)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'Stroke-Stress'!$A$4:$A$2004</c:f>
              <c:numCache>
                <c:formatCode>General</c:formatCode>
                <c:ptCount val="2001"/>
                <c:pt idx="0">
                  <c:v>0</c:v>
                </c:pt>
                <c:pt idx="1">
                  <c:v>9.9999999999999645E-2</c:v>
                </c:pt>
                <c:pt idx="2">
                  <c:v>0.20000000000000107</c:v>
                </c:pt>
                <c:pt idx="3">
                  <c:v>0.30000000000000071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0.59999999999999964</c:v>
                </c:pt>
                <c:pt idx="7">
                  <c:v>0.70000000000000107</c:v>
                </c:pt>
                <c:pt idx="8">
                  <c:v>0.80000000000000071</c:v>
                </c:pt>
                <c:pt idx="9">
                  <c:v>0.90000000000000036</c:v>
                </c:pt>
                <c:pt idx="10">
                  <c:v>1</c:v>
                </c:pt>
                <c:pt idx="11">
                  <c:v>1.0999999999999996</c:v>
                </c:pt>
                <c:pt idx="12">
                  <c:v>1.2000000000000011</c:v>
                </c:pt>
                <c:pt idx="13">
                  <c:v>1.3000000000000007</c:v>
                </c:pt>
                <c:pt idx="14">
                  <c:v>1.4000000000000004</c:v>
                </c:pt>
                <c:pt idx="15">
                  <c:v>1.5</c:v>
                </c:pt>
                <c:pt idx="16">
                  <c:v>1.6000000000000014</c:v>
                </c:pt>
                <c:pt idx="17">
                  <c:v>1.7000000000000011</c:v>
                </c:pt>
                <c:pt idx="18">
                  <c:v>1.8000000000000007</c:v>
                </c:pt>
                <c:pt idx="19">
                  <c:v>1.9000000000000004</c:v>
                </c:pt>
                <c:pt idx="20">
                  <c:v>2</c:v>
                </c:pt>
                <c:pt idx="21">
                  <c:v>2.1000000000000014</c:v>
                </c:pt>
                <c:pt idx="22">
                  <c:v>2.2000000000000011</c:v>
                </c:pt>
                <c:pt idx="23">
                  <c:v>2.3000000000000007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2.6000000000000014</c:v>
                </c:pt>
                <c:pt idx="27">
                  <c:v>2.7000000000000011</c:v>
                </c:pt>
                <c:pt idx="28">
                  <c:v>2.8000000000000007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3.1000000000000014</c:v>
                </c:pt>
                <c:pt idx="32">
                  <c:v>3.2000000000000011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3.6000000000000014</c:v>
                </c:pt>
                <c:pt idx="37">
                  <c:v>3.7000000000000011</c:v>
                </c:pt>
                <c:pt idx="38">
                  <c:v>3.8000000000000007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4.7000000000000011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5.2000000000000011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5.7000000000000011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6.2000000000000011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6.7000000000000011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7.2000000000000011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7.7000000000000011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8.1000000000000014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8.4000000000000021</c:v>
                </c:pt>
                <c:pt idx="85">
                  <c:v>8.5</c:v>
                </c:pt>
                <c:pt idx="86">
                  <c:v>8.6000000000000014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8.9000000000000021</c:v>
                </c:pt>
                <c:pt idx="90">
                  <c:v>9</c:v>
                </c:pt>
                <c:pt idx="91">
                  <c:v>9.1000000000000014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9.4000000000000021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9.9000000000000021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10.400000000000002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</c:v>
                </c:pt>
                <c:pt idx="108">
                  <c:v>10.8</c:v>
                </c:pt>
                <c:pt idx="109">
                  <c:v>10.900000000000002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11.200000000000003</c:v>
                </c:pt>
                <c:pt idx="113">
                  <c:v>11.3</c:v>
                </c:pt>
                <c:pt idx="114">
                  <c:v>11.400000000000002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11.700000000000003</c:v>
                </c:pt>
                <c:pt idx="118">
                  <c:v>11.8</c:v>
                </c:pt>
                <c:pt idx="119">
                  <c:v>11.900000000000002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12.200000000000003</c:v>
                </c:pt>
                <c:pt idx="123">
                  <c:v>12.3</c:v>
                </c:pt>
                <c:pt idx="124">
                  <c:v>12.400000000000002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12.700000000000003</c:v>
                </c:pt>
                <c:pt idx="128">
                  <c:v>12.8</c:v>
                </c:pt>
                <c:pt idx="129">
                  <c:v>12.900000000000002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13.200000000000003</c:v>
                </c:pt>
                <c:pt idx="133">
                  <c:v>13.3</c:v>
                </c:pt>
                <c:pt idx="134">
                  <c:v>13.400000000000002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13.700000000000003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14.200000000000003</c:v>
                </c:pt>
                <c:pt idx="143">
                  <c:v>14.3</c:v>
                </c:pt>
                <c:pt idx="144">
                  <c:v>14.400000000000002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14.700000000000003</c:v>
                </c:pt>
                <c:pt idx="148">
                  <c:v>14.8</c:v>
                </c:pt>
                <c:pt idx="149">
                  <c:v>14.900000000000002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15.200000000000003</c:v>
                </c:pt>
                <c:pt idx="153">
                  <c:v>15.3</c:v>
                </c:pt>
                <c:pt idx="154">
                  <c:v>15.400000000000002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15.700000000000003</c:v>
                </c:pt>
                <c:pt idx="158">
                  <c:v>15.8</c:v>
                </c:pt>
                <c:pt idx="159">
                  <c:v>15.900000000000002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16.200000000000003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16.700000000000003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17.200000000000003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17.700000000000003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18.200000000000003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18.700000000000003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24.300000000000004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24.800000000000004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25.300000000000004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25.800000000000004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26.300000000000004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26.800000000000004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27.300000000000004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28.300000000000004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28.800000000000004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29.300000000000004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29.800000000000004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30.300000000000004</c:v>
                </c:pt>
                <c:pt idx="304">
                  <c:v>30.400000000000006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30.800000000000004</c:v>
                </c:pt>
                <c:pt idx="309">
                  <c:v>30.900000000000006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31.300000000000004</c:v>
                </c:pt>
                <c:pt idx="314">
                  <c:v>31.400000000000006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31.800000000000004</c:v>
                </c:pt>
                <c:pt idx="319">
                  <c:v>31.900000000000006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32.400000000000006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32.900000000000006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56.600000000000009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57.100000000000009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57.600000000000009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58.100000000000009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58.600000000000009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59.100000000000009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59.600000000000009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60.100000000000009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60.600000000000009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61.100000000000009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61.600000000000009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62.100000000000009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62.600000000000009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63.100000000000009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63.600000000000009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68.800000000000011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69.300000000000011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69.800000000000011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70.300000000000011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70.800000000000011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71.300000000000011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71.800000000000011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72.300000000000011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72.800000000000011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73.300000000000011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73.800000000000011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74.300000000000011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74.800000000000011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75.300000000000011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75.800000000000011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76.300000000000011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120.20000000000002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120.70000000000002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121.20000000000002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121.70000000000002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122.20000000000002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122.70000000000002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123.20000000000002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123.70000000000002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124.20000000000002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124.70000000000002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125.20000000000002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125.70000000000002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126.20000000000002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126.70000000000002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127.20000000000002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127.70000000000002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145.60000000000002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146.10000000000002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146.60000000000002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147.10000000000002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147.60000000000002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148.10000000000002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148.60000000000002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149.10000000000002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149.60000000000002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150.10000000000002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150.60000000000002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151.10000000000002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151.60000000000002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152.10000000000002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152.60000000000002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153.10000000000002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</c:numCache>
            </c:numRef>
          </c:xVal>
          <c:yVal>
            <c:numRef>
              <c:f>'Stroke-Stress'!$O$4:$O$2004</c:f>
              <c:numCache>
                <c:formatCode>0.0</c:formatCode>
                <c:ptCount val="2001"/>
                <c:pt idx="0">
                  <c:v>10.916234971698012</c:v>
                </c:pt>
                <c:pt idx="1">
                  <c:v>10.733536341946984</c:v>
                </c:pt>
                <c:pt idx="2">
                  <c:v>10.597342221425773</c:v>
                </c:pt>
                <c:pt idx="3">
                  <c:v>10.512315230593151</c:v>
                </c:pt>
                <c:pt idx="4">
                  <c:v>10.481899427740759</c:v>
                </c:pt>
                <c:pt idx="5">
                  <c:v>10.510273669769983</c:v>
                </c:pt>
                <c:pt idx="6">
                  <c:v>10.597445600720139</c:v>
                </c:pt>
                <c:pt idx="7">
                  <c:v>10.742204352382421</c:v>
                </c:pt>
                <c:pt idx="8">
                  <c:v>10.943075622219865</c:v>
                </c:pt>
                <c:pt idx="9">
                  <c:v>11.197587597590392</c:v>
                </c:pt>
                <c:pt idx="10">
                  <c:v>11.502080412146137</c:v>
                </c:pt>
                <c:pt idx="11">
                  <c:v>11.855285489894442</c:v>
                </c:pt>
                <c:pt idx="12">
                  <c:v>12.251822869063563</c:v>
                </c:pt>
                <c:pt idx="13">
                  <c:v>12.688709923209116</c:v>
                </c:pt>
                <c:pt idx="14">
                  <c:v>13.162506367340544</c:v>
                </c:pt>
                <c:pt idx="15">
                  <c:v>13.668286747744286</c:v>
                </c:pt>
                <c:pt idx="16">
                  <c:v>14.201121815437686</c:v>
                </c:pt>
                <c:pt idx="17">
                  <c:v>14.757521689055256</c:v>
                </c:pt>
                <c:pt idx="18">
                  <c:v>15.330612499789352</c:v>
                </c:pt>
                <c:pt idx="19">
                  <c:v>15.916435670539265</c:v>
                </c:pt>
                <c:pt idx="20">
                  <c:v>16.510029646434226</c:v>
                </c:pt>
                <c:pt idx="21">
                  <c:v>17.105502135426971</c:v>
                </c:pt>
                <c:pt idx="22">
                  <c:v>17.697933162328674</c:v>
                </c:pt>
                <c:pt idx="23">
                  <c:v>18.282898628687505</c:v>
                </c:pt>
                <c:pt idx="24">
                  <c:v>18.854020705539451</c:v>
                </c:pt>
                <c:pt idx="25">
                  <c:v>19.408324348923756</c:v>
                </c:pt>
                <c:pt idx="26">
                  <c:v>19.940399620210087</c:v>
                </c:pt>
                <c:pt idx="27">
                  <c:v>20.444891820825809</c:v>
                </c:pt>
                <c:pt idx="28">
                  <c:v>20.920262026958248</c:v>
                </c:pt>
                <c:pt idx="29">
                  <c:v>21.360214011839393</c:v>
                </c:pt>
                <c:pt idx="30">
                  <c:v>21.763254783604857</c:v>
                </c:pt>
                <c:pt idx="31">
                  <c:v>22.12499821668316</c:v>
                </c:pt>
                <c:pt idx="32">
                  <c:v>22.442528039171663</c:v>
                </c:pt>
                <c:pt idx="33">
                  <c:v>22.713398821153401</c:v>
                </c:pt>
                <c:pt idx="34">
                  <c:v>22.936165705808019</c:v>
                </c:pt>
                <c:pt idx="35">
                  <c:v>23.109347836607345</c:v>
                </c:pt>
                <c:pt idx="36">
                  <c:v>23.231514481666029</c:v>
                </c:pt>
                <c:pt idx="37">
                  <c:v>23.300736499499628</c:v>
                </c:pt>
                <c:pt idx="38">
                  <c:v>23.3179777823485</c:v>
                </c:pt>
                <c:pt idx="39">
                  <c:v>23.284232216334178</c:v>
                </c:pt>
                <c:pt idx="40">
                  <c:v>23.198073656137264</c:v>
                </c:pt>
                <c:pt idx="41">
                  <c:v>23.061913612190814</c:v>
                </c:pt>
                <c:pt idx="42">
                  <c:v>22.876292404563081</c:v>
                </c:pt>
                <c:pt idx="43">
                  <c:v>22.644598394136043</c:v>
                </c:pt>
                <c:pt idx="44">
                  <c:v>22.367371077663854</c:v>
                </c:pt>
                <c:pt idx="45">
                  <c:v>22.04850510537489</c:v>
                </c:pt>
                <c:pt idx="46">
                  <c:v>21.690482944527517</c:v>
                </c:pt>
                <c:pt idx="47">
                  <c:v>21.296240683756814</c:v>
                </c:pt>
                <c:pt idx="48">
                  <c:v>20.870177961270819</c:v>
                </c:pt>
                <c:pt idx="49">
                  <c:v>20.414773096503716</c:v>
                </c:pt>
                <c:pt idx="50">
                  <c:v>19.935391236401134</c:v>
                </c:pt>
                <c:pt idx="51">
                  <c:v>19.435475065099855</c:v>
                </c:pt>
                <c:pt idx="52">
                  <c:v>18.918945306877156</c:v>
                </c:pt>
                <c:pt idx="53">
                  <c:v>18.389260003199418</c:v>
                </c:pt>
                <c:pt idx="54">
                  <c:v>17.851762888125936</c:v>
                </c:pt>
                <c:pt idx="55">
                  <c:v>17.309418282143849</c:v>
                </c:pt>
                <c:pt idx="56">
                  <c:v>16.766624600670966</c:v>
                </c:pt>
                <c:pt idx="57">
                  <c:v>16.228741090071104</c:v>
                </c:pt>
                <c:pt idx="58">
                  <c:v>15.697267348173696</c:v>
                </c:pt>
                <c:pt idx="59">
                  <c:v>15.177539044576781</c:v>
                </c:pt>
                <c:pt idx="60">
                  <c:v>14.671578451158156</c:v>
                </c:pt>
                <c:pt idx="61">
                  <c:v>14.18431665458202</c:v>
                </c:pt>
                <c:pt idx="62">
                  <c:v>13.718650180352267</c:v>
                </c:pt>
                <c:pt idx="63">
                  <c:v>13.277950286140197</c:v>
                </c:pt>
                <c:pt idx="64">
                  <c:v>12.86415434238676</c:v>
                </c:pt>
                <c:pt idx="65">
                  <c:v>12.480695429691941</c:v>
                </c:pt>
                <c:pt idx="66">
                  <c:v>12.129047976749069</c:v>
                </c:pt>
                <c:pt idx="67">
                  <c:v>11.812163407761972</c:v>
                </c:pt>
                <c:pt idx="68">
                  <c:v>11.531990845193256</c:v>
                </c:pt>
                <c:pt idx="69">
                  <c:v>11.288090622867657</c:v>
                </c:pt>
                <c:pt idx="70">
                  <c:v>11.083884715817813</c:v>
                </c:pt>
                <c:pt idx="71">
                  <c:v>10.919890832461645</c:v>
                </c:pt>
                <c:pt idx="72">
                  <c:v>10.795622760385395</c:v>
                </c:pt>
                <c:pt idx="73">
                  <c:v>10.714477655884856</c:v>
                </c:pt>
                <c:pt idx="74">
                  <c:v>10.674517980393597</c:v>
                </c:pt>
                <c:pt idx="75">
                  <c:v>10.677214914203345</c:v>
                </c:pt>
                <c:pt idx="76">
                  <c:v>10.7196762298825</c:v>
                </c:pt>
                <c:pt idx="77">
                  <c:v>10.802874901975555</c:v>
                </c:pt>
                <c:pt idx="78">
                  <c:v>10.925355916639621</c:v>
                </c:pt>
                <c:pt idx="79">
                  <c:v>11.086578053430108</c:v>
                </c:pt>
                <c:pt idx="80">
                  <c:v>11.28410206960257</c:v>
                </c:pt>
                <c:pt idx="81">
                  <c:v>11.515944351120037</c:v>
                </c:pt>
                <c:pt idx="82">
                  <c:v>11.781091960649608</c:v>
                </c:pt>
                <c:pt idx="83">
                  <c:v>12.075646341000063</c:v>
                </c:pt>
                <c:pt idx="84">
                  <c:v>12.396656761141628</c:v>
                </c:pt>
                <c:pt idx="85">
                  <c:v>12.742147959101143</c:v>
                </c:pt>
                <c:pt idx="86">
                  <c:v>13.110117018640803</c:v>
                </c:pt>
                <c:pt idx="87">
                  <c:v>13.495681872940521</c:v>
                </c:pt>
                <c:pt idx="88">
                  <c:v>13.89586545716873</c:v>
                </c:pt>
                <c:pt idx="89">
                  <c:v>14.307708136478952</c:v>
                </c:pt>
                <c:pt idx="90">
                  <c:v>14.725373793759692</c:v>
                </c:pt>
                <c:pt idx="91">
                  <c:v>15.148813828288121</c:v>
                </c:pt>
                <c:pt idx="92">
                  <c:v>15.571226368841682</c:v>
                </c:pt>
                <c:pt idx="93">
                  <c:v>15.992573726244048</c:v>
                </c:pt>
                <c:pt idx="94">
                  <c:v>16.406056852898818</c:v>
                </c:pt>
                <c:pt idx="95">
                  <c:v>16.808732653150479</c:v>
                </c:pt>
                <c:pt idx="96">
                  <c:v>17.20055389000245</c:v>
                </c:pt>
                <c:pt idx="97">
                  <c:v>17.574719843957229</c:v>
                </c:pt>
                <c:pt idx="98">
                  <c:v>17.928335025298651</c:v>
                </c:pt>
                <c:pt idx="99">
                  <c:v>18.261355378464501</c:v>
                </c:pt>
                <c:pt idx="100">
                  <c:v>18.567978537484674</c:v>
                </c:pt>
                <c:pt idx="101">
                  <c:v>18.849158351711353</c:v>
                </c:pt>
                <c:pt idx="102">
                  <c:v>19.097139272655404</c:v>
                </c:pt>
                <c:pt idx="103">
                  <c:v>19.316715444225235</c:v>
                </c:pt>
                <c:pt idx="104">
                  <c:v>19.500148239967164</c:v>
                </c:pt>
                <c:pt idx="105">
                  <c:v>19.651283042290597</c:v>
                </c:pt>
                <c:pt idx="106">
                  <c:v>19.765301132397532</c:v>
                </c:pt>
                <c:pt idx="107">
                  <c:v>19.844125964143519</c:v>
                </c:pt>
                <c:pt idx="108">
                  <c:v>19.884881058190434</c:v>
                </c:pt>
                <c:pt idx="109">
                  <c:v>19.888525479129992</c:v>
                </c:pt>
                <c:pt idx="110">
                  <c:v>19.856030699807821</c:v>
                </c:pt>
                <c:pt idx="111">
                  <c:v>19.787398615946092</c:v>
                </c:pt>
                <c:pt idx="112">
                  <c:v>19.682643367093263</c:v>
                </c:pt>
                <c:pt idx="113">
                  <c:v>19.544687481716419</c:v>
                </c:pt>
                <c:pt idx="114">
                  <c:v>19.371626687266378</c:v>
                </c:pt>
                <c:pt idx="115">
                  <c:v>19.168323995287022</c:v>
                </c:pt>
                <c:pt idx="116">
                  <c:v>18.935779486449299</c:v>
                </c:pt>
                <c:pt idx="117">
                  <c:v>18.674007384327588</c:v>
                </c:pt>
                <c:pt idx="118">
                  <c:v>18.387847072330636</c:v>
                </c:pt>
                <c:pt idx="119">
                  <c:v>18.078323466084854</c:v>
                </c:pt>
                <c:pt idx="120">
                  <c:v>17.749301190016244</c:v>
                </c:pt>
                <c:pt idx="121">
                  <c:v>17.401755757236959</c:v>
                </c:pt>
                <c:pt idx="122">
                  <c:v>17.038651480294547</c:v>
                </c:pt>
                <c:pt idx="123">
                  <c:v>16.664809642021936</c:v>
                </c:pt>
                <c:pt idx="124">
                  <c:v>16.281245579203645</c:v>
                </c:pt>
                <c:pt idx="125">
                  <c:v>15.891813602179719</c:v>
                </c:pt>
                <c:pt idx="126">
                  <c:v>15.498473243367746</c:v>
                </c:pt>
                <c:pt idx="127">
                  <c:v>15.105093350388666</c:v>
                </c:pt>
                <c:pt idx="128">
                  <c:v>14.715568160616904</c:v>
                </c:pt>
                <c:pt idx="129">
                  <c:v>14.329920714195719</c:v>
                </c:pt>
                <c:pt idx="130">
                  <c:v>13.953011294283153</c:v>
                </c:pt>
                <c:pt idx="131">
                  <c:v>13.585844940127092</c:v>
                </c:pt>
                <c:pt idx="132">
                  <c:v>13.231336639875837</c:v>
                </c:pt>
                <c:pt idx="133">
                  <c:v>12.895290552000384</c:v>
                </c:pt>
                <c:pt idx="134">
                  <c:v>12.574858349035749</c:v>
                </c:pt>
                <c:pt idx="135">
                  <c:v>12.275855358490498</c:v>
                </c:pt>
                <c:pt idx="136">
                  <c:v>11.997359543504642</c:v>
                </c:pt>
                <c:pt idx="137">
                  <c:v>11.743269132548063</c:v>
                </c:pt>
                <c:pt idx="138">
                  <c:v>11.513614439962222</c:v>
                </c:pt>
                <c:pt idx="139">
                  <c:v>11.311318784925076</c:v>
                </c:pt>
                <c:pt idx="140">
                  <c:v>11.136428467226482</c:v>
                </c:pt>
                <c:pt idx="141">
                  <c:v>10.98988803646453</c:v>
                </c:pt>
                <c:pt idx="142">
                  <c:v>10.873664585871891</c:v>
                </c:pt>
                <c:pt idx="143">
                  <c:v>10.785828554157314</c:v>
                </c:pt>
                <c:pt idx="144">
                  <c:v>10.731225165785395</c:v>
                </c:pt>
                <c:pt idx="145">
                  <c:v>10.704057862039255</c:v>
                </c:pt>
                <c:pt idx="146">
                  <c:v>10.708180438708917</c:v>
                </c:pt>
                <c:pt idx="147">
                  <c:v>10.742631159017353</c:v>
                </c:pt>
                <c:pt idx="148">
                  <c:v>10.806415128625439</c:v>
                </c:pt>
                <c:pt idx="149">
                  <c:v>10.897580053947896</c:v>
                </c:pt>
                <c:pt idx="150">
                  <c:v>11.017060275425267</c:v>
                </c:pt>
                <c:pt idx="151">
                  <c:v>11.16291951498469</c:v>
                </c:pt>
                <c:pt idx="152">
                  <c:v>11.333189350811734</c:v>
                </c:pt>
                <c:pt idx="153">
                  <c:v>11.526897690379466</c:v>
                </c:pt>
                <c:pt idx="154">
                  <c:v>11.740130420064148</c:v>
                </c:pt>
                <c:pt idx="155">
                  <c:v>11.973849435570173</c:v>
                </c:pt>
                <c:pt idx="156">
                  <c:v>12.226095490101258</c:v>
                </c:pt>
                <c:pt idx="157">
                  <c:v>12.491022458535308</c:v>
                </c:pt>
                <c:pt idx="158">
                  <c:v>12.769583120984715</c:v>
                </c:pt>
                <c:pt idx="159">
                  <c:v>13.058849300331723</c:v>
                </c:pt>
                <c:pt idx="160">
                  <c:v>13.355910650236822</c:v>
                </c:pt>
                <c:pt idx="161">
                  <c:v>13.656883694935914</c:v>
                </c:pt>
                <c:pt idx="162">
                  <c:v>13.961728933854769</c:v>
                </c:pt>
                <c:pt idx="163">
                  <c:v>14.266560265952469</c:v>
                </c:pt>
                <c:pt idx="164">
                  <c:v>14.568443548361081</c:v>
                </c:pt>
                <c:pt idx="165">
                  <c:v>14.86445940149682</c:v>
                </c:pt>
                <c:pt idx="166">
                  <c:v>15.15361625932729</c:v>
                </c:pt>
                <c:pt idx="167">
                  <c:v>15.432984868070674</c:v>
                </c:pt>
                <c:pt idx="168">
                  <c:v>15.700622246741878</c:v>
                </c:pt>
                <c:pt idx="169">
                  <c:v>15.952635395509688</c:v>
                </c:pt>
                <c:pt idx="170">
                  <c:v>16.189974810377713</c:v>
                </c:pt>
                <c:pt idx="171">
                  <c:v>16.407778493896572</c:v>
                </c:pt>
                <c:pt idx="172">
                  <c:v>16.605088058954198</c:v>
                </c:pt>
                <c:pt idx="173">
                  <c:v>16.781875563458634</c:v>
                </c:pt>
                <c:pt idx="174">
                  <c:v>16.935212257756778</c:v>
                </c:pt>
                <c:pt idx="175">
                  <c:v>17.066124436160912</c:v>
                </c:pt>
                <c:pt idx="176">
                  <c:v>17.170701286466326</c:v>
                </c:pt>
                <c:pt idx="177">
                  <c:v>17.249942265888567</c:v>
                </c:pt>
                <c:pt idx="178">
                  <c:v>17.301904626595263</c:v>
                </c:pt>
                <c:pt idx="179">
                  <c:v>17.328526693203834</c:v>
                </c:pt>
                <c:pt idx="180">
                  <c:v>17.328865071639601</c:v>
                </c:pt>
                <c:pt idx="181">
                  <c:v>17.300987097832941</c:v>
                </c:pt>
                <c:pt idx="182">
                  <c:v>17.248762127251663</c:v>
                </c:pt>
                <c:pt idx="183">
                  <c:v>17.169335403928379</c:v>
                </c:pt>
                <c:pt idx="184">
                  <c:v>17.067525898066325</c:v>
                </c:pt>
                <c:pt idx="185">
                  <c:v>16.940451842917547</c:v>
                </c:pt>
                <c:pt idx="186">
                  <c:v>16.790048531152422</c:v>
                </c:pt>
                <c:pt idx="187">
                  <c:v>16.619204289337915</c:v>
                </c:pt>
                <c:pt idx="188">
                  <c:v>16.427942243352106</c:v>
                </c:pt>
                <c:pt idx="189">
                  <c:v>16.218205538150929</c:v>
                </c:pt>
                <c:pt idx="190">
                  <c:v>15.991906230933733</c:v>
                </c:pt>
                <c:pt idx="191">
                  <c:v>15.75101178135384</c:v>
                </c:pt>
                <c:pt idx="192">
                  <c:v>15.497441536586875</c:v>
                </c:pt>
                <c:pt idx="193">
                  <c:v>15.232174156154302</c:v>
                </c:pt>
                <c:pt idx="194">
                  <c:v>14.958101413896449</c:v>
                </c:pt>
                <c:pt idx="195">
                  <c:v>14.67913410316252</c:v>
                </c:pt>
                <c:pt idx="196">
                  <c:v>14.394267742657973</c:v>
                </c:pt>
                <c:pt idx="197">
                  <c:v>14.108382457302206</c:v>
                </c:pt>
                <c:pt idx="198">
                  <c:v>13.819572783089608</c:v>
                </c:pt>
                <c:pt idx="199">
                  <c:v>13.53556983826221</c:v>
                </c:pt>
                <c:pt idx="200">
                  <c:v>13.253504876086673</c:v>
                </c:pt>
                <c:pt idx="201">
                  <c:v>12.977262485012792</c:v>
                </c:pt>
                <c:pt idx="202">
                  <c:v>12.709770050133743</c:v>
                </c:pt>
                <c:pt idx="203">
                  <c:v>12.452009953274242</c:v>
                </c:pt>
                <c:pt idx="204">
                  <c:v>12.20496728230135</c:v>
                </c:pt>
                <c:pt idx="205">
                  <c:v>11.97060083948438</c:v>
                </c:pt>
                <c:pt idx="206">
                  <c:v>11.751835361832281</c:v>
                </c:pt>
                <c:pt idx="207">
                  <c:v>11.547722346632806</c:v>
                </c:pt>
                <c:pt idx="208">
                  <c:v>11.362121109699016</c:v>
                </c:pt>
                <c:pt idx="209">
                  <c:v>11.197964964163074</c:v>
                </c:pt>
                <c:pt idx="210">
                  <c:v>11.047502327154737</c:v>
                </c:pt>
                <c:pt idx="211">
                  <c:v>10.918491875672673</c:v>
                </c:pt>
                <c:pt idx="212">
                  <c:v>10.814798333310911</c:v>
                </c:pt>
                <c:pt idx="213">
                  <c:v>10.728690103360588</c:v>
                </c:pt>
                <c:pt idx="214">
                  <c:v>10.667915653086686</c:v>
                </c:pt>
                <c:pt idx="215">
                  <c:v>10.624718113673028</c:v>
                </c:pt>
                <c:pt idx="216">
                  <c:v>10.604906487944856</c:v>
                </c:pt>
                <c:pt idx="217">
                  <c:v>10.6104272463245</c:v>
                </c:pt>
                <c:pt idx="218">
                  <c:v>10.635455114327543</c:v>
                </c:pt>
                <c:pt idx="219">
                  <c:v>10.681930144577343</c:v>
                </c:pt>
                <c:pt idx="220">
                  <c:v>10.745972959697188</c:v>
                </c:pt>
                <c:pt idx="221">
                  <c:v>10.833412088120173</c:v>
                </c:pt>
                <c:pt idx="222">
                  <c:v>10.938418112587291</c:v>
                </c:pt>
                <c:pt idx="223">
                  <c:v>11.064857400372201</c:v>
                </c:pt>
                <c:pt idx="224">
                  <c:v>11.203052908038583</c:v>
                </c:pt>
                <c:pt idx="225">
                  <c:v>11.354908965904128</c:v>
                </c:pt>
                <c:pt idx="226">
                  <c:v>11.526254030475656</c:v>
                </c:pt>
                <c:pt idx="227">
                  <c:v>11.707380155264694</c:v>
                </c:pt>
                <c:pt idx="228">
                  <c:v>11.898262648492892</c:v>
                </c:pt>
                <c:pt idx="229">
                  <c:v>12.100826948619867</c:v>
                </c:pt>
                <c:pt idx="230">
                  <c:v>12.309261877806353</c:v>
                </c:pt>
                <c:pt idx="231">
                  <c:v>12.523524012955988</c:v>
                </c:pt>
                <c:pt idx="232">
                  <c:v>12.739732924898052</c:v>
                </c:pt>
                <c:pt idx="233">
                  <c:v>12.959798412720305</c:v>
                </c:pt>
                <c:pt idx="234">
                  <c:v>13.175960557438504</c:v>
                </c:pt>
                <c:pt idx="235">
                  <c:v>13.394011659622558</c:v>
                </c:pt>
                <c:pt idx="236">
                  <c:v>13.608131802568577</c:v>
                </c:pt>
                <c:pt idx="237">
                  <c:v>13.814425779771899</c:v>
                </c:pt>
                <c:pt idx="238">
                  <c:v>14.01483050078614</c:v>
                </c:pt>
                <c:pt idx="239">
                  <c:v>14.207394504296595</c:v>
                </c:pt>
                <c:pt idx="240">
                  <c:v>14.388249320282922</c:v>
                </c:pt>
                <c:pt idx="241">
                  <c:v>14.555460943154165</c:v>
                </c:pt>
                <c:pt idx="242">
                  <c:v>14.712887369620832</c:v>
                </c:pt>
                <c:pt idx="243">
                  <c:v>14.850858303348403</c:v>
                </c:pt>
                <c:pt idx="244">
                  <c:v>14.9771370858825</c:v>
                </c:pt>
                <c:pt idx="245">
                  <c:v>15.085904939254888</c:v>
                </c:pt>
                <c:pt idx="246">
                  <c:v>15.177176736897101</c:v>
                </c:pt>
                <c:pt idx="247">
                  <c:v>15.250954748095666</c:v>
                </c:pt>
                <c:pt idx="248">
                  <c:v>15.305302082705623</c:v>
                </c:pt>
                <c:pt idx="249">
                  <c:v>15.3421592559692</c:v>
                </c:pt>
                <c:pt idx="250">
                  <c:v>15.359586343481299</c:v>
                </c:pt>
                <c:pt idx="251">
                  <c:v>15.355651235897856</c:v>
                </c:pt>
                <c:pt idx="252">
                  <c:v>15.3342343776769</c:v>
                </c:pt>
                <c:pt idx="253">
                  <c:v>15.295317044632002</c:v>
                </c:pt>
                <c:pt idx="254">
                  <c:v>15.235026953356263</c:v>
                </c:pt>
                <c:pt idx="255">
                  <c:v>15.159173723884042</c:v>
                </c:pt>
                <c:pt idx="256">
                  <c:v>15.065815108106069</c:v>
                </c:pt>
                <c:pt idx="257">
                  <c:v>14.954951758414541</c:v>
                </c:pt>
                <c:pt idx="258">
                  <c:v>14.828515344396166</c:v>
                </c:pt>
                <c:pt idx="259">
                  <c:v>14.688444532857295</c:v>
                </c:pt>
                <c:pt idx="260">
                  <c:v>14.536688352140619</c:v>
                </c:pt>
                <c:pt idx="261">
                  <c:v>14.369361519090967</c:v>
                </c:pt>
                <c:pt idx="262">
                  <c:v>14.19229685118073</c:v>
                </c:pt>
                <c:pt idx="263">
                  <c:v>14.005486707263906</c:v>
                </c:pt>
                <c:pt idx="264">
                  <c:v>13.812827082833049</c:v>
                </c:pt>
                <c:pt idx="265">
                  <c:v>13.612381115539559</c:v>
                </c:pt>
                <c:pt idx="266">
                  <c:v>13.408029351988652</c:v>
                </c:pt>
                <c:pt idx="267">
                  <c:v>13.201745677197746</c:v>
                </c:pt>
                <c:pt idx="268">
                  <c:v>12.991571075146378</c:v>
                </c:pt>
                <c:pt idx="269">
                  <c:v>12.783349368296061</c:v>
                </c:pt>
                <c:pt idx="270">
                  <c:v>12.569313807265821</c:v>
                </c:pt>
                <c:pt idx="271">
                  <c:v>12.364982668446844</c:v>
                </c:pt>
                <c:pt idx="272">
                  <c:v>12.162608398759463</c:v>
                </c:pt>
                <c:pt idx="273">
                  <c:v>11.968013704819434</c:v>
                </c:pt>
                <c:pt idx="274">
                  <c:v>11.779257549827474</c:v>
                </c:pt>
                <c:pt idx="275">
                  <c:v>11.600211423992937</c:v>
                </c:pt>
                <c:pt idx="276">
                  <c:v>11.428950839478434</c:v>
                </c:pt>
                <c:pt idx="277">
                  <c:v>11.267404247592033</c:v>
                </c:pt>
                <c:pt idx="278">
                  <c:v>11.117519350363096</c:v>
                </c:pt>
                <c:pt idx="279">
                  <c:v>10.981235716099844</c:v>
                </c:pt>
                <c:pt idx="280">
                  <c:v>10.858560450195002</c:v>
                </c:pt>
                <c:pt idx="281">
                  <c:v>10.749494885317931</c:v>
                </c:pt>
                <c:pt idx="282">
                  <c:v>10.657931383868211</c:v>
                </c:pt>
                <c:pt idx="283">
                  <c:v>10.578048424102924</c:v>
                </c:pt>
                <c:pt idx="284">
                  <c:v>10.515687469009576</c:v>
                </c:pt>
                <c:pt idx="285">
                  <c:v>10.468909012135784</c:v>
                </c:pt>
                <c:pt idx="286">
                  <c:v>10.437716653987254</c:v>
                </c:pt>
                <c:pt idx="287">
                  <c:v>10.424062888799387</c:v>
                </c:pt>
                <c:pt idx="288">
                  <c:v>10.422131792580901</c:v>
                </c:pt>
                <c:pt idx="289">
                  <c:v>10.44357604698093</c:v>
                </c:pt>
                <c:pt idx="290">
                  <c:v>10.47674108740231</c:v>
                </c:pt>
                <c:pt idx="291">
                  <c:v>10.523577020429661</c:v>
                </c:pt>
                <c:pt idx="292">
                  <c:v>10.586015487494999</c:v>
                </c:pt>
                <c:pt idx="293">
                  <c:v>10.660171623249052</c:v>
                </c:pt>
                <c:pt idx="294">
                  <c:v>10.747975080682698</c:v>
                </c:pt>
                <c:pt idx="295">
                  <c:v>10.851357819841027</c:v>
                </c:pt>
                <c:pt idx="296">
                  <c:v>10.962546857861216</c:v>
                </c:pt>
                <c:pt idx="297">
                  <c:v>11.083470183546808</c:v>
                </c:pt>
                <c:pt idx="298">
                  <c:v>11.212169178307178</c:v>
                </c:pt>
                <c:pt idx="299">
                  <c:v>11.352518051458683</c:v>
                </c:pt>
                <c:pt idx="300">
                  <c:v>11.496749907315385</c:v>
                </c:pt>
                <c:pt idx="301">
                  <c:v>11.646786112739063</c:v>
                </c:pt>
                <c:pt idx="302">
                  <c:v>11.798747707529756</c:v>
                </c:pt>
                <c:pt idx="303">
                  <c:v>11.954565178580147</c:v>
                </c:pt>
                <c:pt idx="304">
                  <c:v>12.110360242239372</c:v>
                </c:pt>
                <c:pt idx="305">
                  <c:v>12.268069471974043</c:v>
                </c:pt>
                <c:pt idx="306">
                  <c:v>12.423812691177639</c:v>
                </c:pt>
                <c:pt idx="307">
                  <c:v>12.575651070253175</c:v>
                </c:pt>
                <c:pt idx="308">
                  <c:v>12.725535427793503</c:v>
                </c:pt>
                <c:pt idx="309">
                  <c:v>12.867644676619781</c:v>
                </c:pt>
                <c:pt idx="310">
                  <c:v>13.001977274894266</c:v>
                </c:pt>
                <c:pt idx="311">
                  <c:v>13.134356027642937</c:v>
                </c:pt>
                <c:pt idx="312">
                  <c:v>13.251212737237813</c:v>
                </c:pt>
                <c:pt idx="313">
                  <c:v>13.364176592944885</c:v>
                </c:pt>
                <c:pt idx="314">
                  <c:v>13.463552738286717</c:v>
                </c:pt>
                <c:pt idx="315">
                  <c:v>13.553217843777308</c:v>
                </c:pt>
                <c:pt idx="316">
                  <c:v>13.629280875624264</c:v>
                </c:pt>
                <c:pt idx="317">
                  <c:v>13.695631109586547</c:v>
                </c:pt>
                <c:pt idx="318">
                  <c:v>13.744489249436354</c:v>
                </c:pt>
                <c:pt idx="319">
                  <c:v>13.781686616834808</c:v>
                </c:pt>
                <c:pt idx="320">
                  <c:v>13.807213635199622</c:v>
                </c:pt>
                <c:pt idx="321">
                  <c:v>13.819114250366301</c:v>
                </c:pt>
                <c:pt idx="322">
                  <c:v>13.811579578276405</c:v>
                </c:pt>
                <c:pt idx="323">
                  <c:v>13.79430933459358</c:v>
                </c:pt>
                <c:pt idx="324">
                  <c:v>13.763420180610165</c:v>
                </c:pt>
                <c:pt idx="325">
                  <c:v>13.71892525980117</c:v>
                </c:pt>
                <c:pt idx="326">
                  <c:v>13.660811519477544</c:v>
                </c:pt>
                <c:pt idx="327">
                  <c:v>13.592975086996908</c:v>
                </c:pt>
                <c:pt idx="328">
                  <c:v>13.511541919836294</c:v>
                </c:pt>
                <c:pt idx="329">
                  <c:v>13.420398140870901</c:v>
                </c:pt>
                <c:pt idx="330">
                  <c:v>13.311786217540966</c:v>
                </c:pt>
                <c:pt idx="331">
                  <c:v>13.201234320491578</c:v>
                </c:pt>
                <c:pt idx="332">
                  <c:v>13.080983981906742</c:v>
                </c:pt>
                <c:pt idx="333">
                  <c:v>12.951035859074269</c:v>
                </c:pt>
                <c:pt idx="334">
                  <c:v>12.815275743364943</c:v>
                </c:pt>
                <c:pt idx="335">
                  <c:v>12.673693481868215</c:v>
                </c:pt>
                <c:pt idx="336">
                  <c:v>12.528241399673</c:v>
                </c:pt>
                <c:pt idx="337">
                  <c:v>12.376962136464723</c:v>
                </c:pt>
                <c:pt idx="338">
                  <c:v>12.225677408207916</c:v>
                </c:pt>
                <c:pt idx="339">
                  <c:v>12.072444140376765</c:v>
                </c:pt>
                <c:pt idx="340">
                  <c:v>11.917255775381927</c:v>
                </c:pt>
                <c:pt idx="341">
                  <c:v>11.765927433051347</c:v>
                </c:pt>
                <c:pt idx="342">
                  <c:v>11.61458259246538</c:v>
                </c:pt>
                <c:pt idx="343">
                  <c:v>11.469032315173504</c:v>
                </c:pt>
                <c:pt idx="344">
                  <c:v>11.323465171690534</c:v>
                </c:pt>
                <c:pt idx="345">
                  <c:v>11.185639244734542</c:v>
                </c:pt>
                <c:pt idx="346">
                  <c:v>11.053627610084826</c:v>
                </c:pt>
                <c:pt idx="347">
                  <c:v>10.92936554950661</c:v>
                </c:pt>
                <c:pt idx="348">
                  <c:v>10.810929756023025</c:v>
                </c:pt>
                <c:pt idx="349">
                  <c:v>10.702208363887202</c:v>
                </c:pt>
                <c:pt idx="350">
                  <c:v>10.601270469193603</c:v>
                </c:pt>
                <c:pt idx="351">
                  <c:v>10.512004200615312</c:v>
                </c:pt>
                <c:pt idx="352">
                  <c:v>10.434425536524934</c:v>
                </c:pt>
                <c:pt idx="353">
                  <c:v>10.366587972668372</c:v>
                </c:pt>
                <c:pt idx="354">
                  <c:v>10.306564460151726</c:v>
                </c:pt>
                <c:pt idx="355">
                  <c:v>10.260183828779693</c:v>
                </c:pt>
                <c:pt idx="356">
                  <c:v>10.227436948500092</c:v>
                </c:pt>
                <c:pt idx="357">
                  <c:v>10.204450017490474</c:v>
                </c:pt>
                <c:pt idx="358">
                  <c:v>10.193153983847898</c:v>
                </c:pt>
                <c:pt idx="359">
                  <c:v>10.193549621689966</c:v>
                </c:pt>
                <c:pt idx="360">
                  <c:v>10.205628993805425</c:v>
                </c:pt>
                <c:pt idx="361">
                  <c:v>10.229382534836876</c:v>
                </c:pt>
                <c:pt idx="362">
                  <c:v>10.26286566228729</c:v>
                </c:pt>
                <c:pt idx="363">
                  <c:v>10.308010905577126</c:v>
                </c:pt>
                <c:pt idx="364">
                  <c:v>10.358990594010747</c:v>
                </c:pt>
                <c:pt idx="365">
                  <c:v>10.421622618107065</c:v>
                </c:pt>
                <c:pt idx="366">
                  <c:v>10.493960448504991</c:v>
                </c:pt>
                <c:pt idx="367">
                  <c:v>10.574063361997821</c:v>
                </c:pt>
                <c:pt idx="368">
                  <c:v>10.661935251382046</c:v>
                </c:pt>
                <c:pt idx="369">
                  <c:v>10.755629463934538</c:v>
                </c:pt>
                <c:pt idx="370">
                  <c:v>10.853206734272817</c:v>
                </c:pt>
                <c:pt idx="371">
                  <c:v>10.95467289445118</c:v>
                </c:pt>
                <c:pt idx="372">
                  <c:v>11.065854147445204</c:v>
                </c:pt>
                <c:pt idx="373">
                  <c:v>11.175106344747876</c:v>
                </c:pt>
                <c:pt idx="374">
                  <c:v>11.284369538879814</c:v>
                </c:pt>
                <c:pt idx="375">
                  <c:v>11.395589449643831</c:v>
                </c:pt>
                <c:pt idx="376">
                  <c:v>11.506825742456037</c:v>
                </c:pt>
                <c:pt idx="377">
                  <c:v>11.620012319079146</c:v>
                </c:pt>
                <c:pt idx="378">
                  <c:v>11.727384090592162</c:v>
                </c:pt>
                <c:pt idx="379">
                  <c:v>11.832816530646102</c:v>
                </c:pt>
                <c:pt idx="380">
                  <c:v>11.934369369249845</c:v>
                </c:pt>
                <c:pt idx="381">
                  <c:v>12.030093558604001</c:v>
                </c:pt>
                <c:pt idx="382">
                  <c:v>12.123860551949269</c:v>
                </c:pt>
                <c:pt idx="383">
                  <c:v>12.207906169716152</c:v>
                </c:pt>
                <c:pt idx="384">
                  <c:v>12.288048413840084</c:v>
                </c:pt>
                <c:pt idx="385">
                  <c:v>12.354573623015931</c:v>
                </c:pt>
                <c:pt idx="386">
                  <c:v>12.419134098165815</c:v>
                </c:pt>
                <c:pt idx="387">
                  <c:v>12.472016113106804</c:v>
                </c:pt>
                <c:pt idx="388">
                  <c:v>12.517110141927215</c:v>
                </c:pt>
                <c:pt idx="389">
                  <c:v>12.552476548346762</c:v>
                </c:pt>
                <c:pt idx="390">
                  <c:v>12.578117451614606</c:v>
                </c:pt>
                <c:pt idx="391">
                  <c:v>12.590161499141002</c:v>
                </c:pt>
                <c:pt idx="392">
                  <c:v>12.596373147297765</c:v>
                </c:pt>
                <c:pt idx="393">
                  <c:v>12.592883548872507</c:v>
                </c:pt>
                <c:pt idx="394">
                  <c:v>12.579691156129231</c:v>
                </c:pt>
                <c:pt idx="395">
                  <c:v>12.552925014227458</c:v>
                </c:pt>
                <c:pt idx="396">
                  <c:v>12.518411304701717</c:v>
                </c:pt>
                <c:pt idx="397">
                  <c:v>12.476148605944463</c:v>
                </c:pt>
                <c:pt idx="398">
                  <c:v>12.4261428978336</c:v>
                </c:pt>
                <c:pt idx="399">
                  <c:v>12.364499302536284</c:v>
                </c:pt>
                <c:pt idx="400">
                  <c:v>12.298992852987251</c:v>
                </c:pt>
                <c:pt idx="401">
                  <c:v>12.219904021769285</c:v>
                </c:pt>
                <c:pt idx="402">
                  <c:v>12.138876312234618</c:v>
                </c:pt>
                <c:pt idx="403">
                  <c:v>12.048136895421919</c:v>
                </c:pt>
                <c:pt idx="404">
                  <c:v>11.955448239080681</c:v>
                </c:pt>
                <c:pt idx="405">
                  <c:v>11.856917137956646</c:v>
                </c:pt>
                <c:pt idx="406">
                  <c:v>11.752544543135613</c:v>
                </c:pt>
                <c:pt idx="407">
                  <c:v>11.642319677556204</c:v>
                </c:pt>
                <c:pt idx="408">
                  <c:v>11.535953602685328</c:v>
                </c:pt>
                <c:pt idx="409">
                  <c:v>11.421795872022397</c:v>
                </c:pt>
                <c:pt idx="410">
                  <c:v>11.313438334943427</c:v>
                </c:pt>
                <c:pt idx="411">
                  <c:v>11.19923685210675</c:v>
                </c:pt>
                <c:pt idx="412">
                  <c:v>11.086964161206811</c:v>
                </c:pt>
                <c:pt idx="413">
                  <c:v>10.980506163037758</c:v>
                </c:pt>
                <c:pt idx="414">
                  <c:v>10.87016328766927</c:v>
                </c:pt>
                <c:pt idx="415">
                  <c:v>10.767592945939599</c:v>
                </c:pt>
                <c:pt idx="416">
                  <c:v>10.666974059757038</c:v>
                </c:pt>
                <c:pt idx="417">
                  <c:v>10.570258073839733</c:v>
                </c:pt>
                <c:pt idx="418">
                  <c:v>10.479385359511298</c:v>
                </c:pt>
                <c:pt idx="419">
                  <c:v>10.39630488301581</c:v>
                </c:pt>
                <c:pt idx="420">
                  <c:v>10.31712943196332</c:v>
                </c:pt>
                <c:pt idx="421">
                  <c:v>10.241862632904173</c:v>
                </c:pt>
                <c:pt idx="422">
                  <c:v>10.178267574173953</c:v>
                </c:pt>
                <c:pt idx="423">
                  <c:v>10.120513307351159</c:v>
                </c:pt>
                <c:pt idx="424">
                  <c:v>10.070540488371037</c:v>
                </c:pt>
                <c:pt idx="425">
                  <c:v>10.028343646473617</c:v>
                </c:pt>
                <c:pt idx="426">
                  <c:v>9.9958585984698303</c:v>
                </c:pt>
                <c:pt idx="427">
                  <c:v>9.9711434709507003</c:v>
                </c:pt>
                <c:pt idx="428">
                  <c:v>9.9541919614450745</c:v>
                </c:pt>
                <c:pt idx="429">
                  <c:v>9.9469473786507621</c:v>
                </c:pt>
                <c:pt idx="430">
                  <c:v>9.9455236862059113</c:v>
                </c:pt>
                <c:pt idx="431">
                  <c:v>9.9538068866103355</c:v>
                </c:pt>
                <c:pt idx="432">
                  <c:v>9.9679143620588349</c:v>
                </c:pt>
                <c:pt idx="433">
                  <c:v>9.9936765841576047</c:v>
                </c:pt>
                <c:pt idx="434">
                  <c:v>10.025272975164143</c:v>
                </c:pt>
                <c:pt idx="435">
                  <c:v>10.062707825532247</c:v>
                </c:pt>
                <c:pt idx="436">
                  <c:v>10.107927273752475</c:v>
                </c:pt>
                <c:pt idx="437">
                  <c:v>10.16093551673155</c:v>
                </c:pt>
                <c:pt idx="438">
                  <c:v>10.217851213627849</c:v>
                </c:pt>
                <c:pt idx="439">
                  <c:v>10.280617451982957</c:v>
                </c:pt>
                <c:pt idx="440">
                  <c:v>10.345350837536866</c:v>
                </c:pt>
                <c:pt idx="441">
                  <c:v>10.415963329851111</c:v>
                </c:pt>
                <c:pt idx="442">
                  <c:v>10.484679378903721</c:v>
                </c:pt>
                <c:pt idx="443">
                  <c:v>10.563128471954366</c:v>
                </c:pt>
                <c:pt idx="444">
                  <c:v>10.641583527117625</c:v>
                </c:pt>
                <c:pt idx="445">
                  <c:v>10.723923981104594</c:v>
                </c:pt>
                <c:pt idx="446">
                  <c:v>10.802377117558621</c:v>
                </c:pt>
                <c:pt idx="447">
                  <c:v>10.882761371717322</c:v>
                </c:pt>
                <c:pt idx="448">
                  <c:v>10.963129413497086</c:v>
                </c:pt>
                <c:pt idx="449">
                  <c:v>11.035712849511986</c:v>
                </c:pt>
                <c:pt idx="450">
                  <c:v>11.110202356603967</c:v>
                </c:pt>
                <c:pt idx="451">
                  <c:v>11.184644441454408</c:v>
                </c:pt>
                <c:pt idx="452">
                  <c:v>11.255169673877804</c:v>
                </c:pt>
                <c:pt idx="453">
                  <c:v>11.31790704656879</c:v>
                </c:pt>
                <c:pt idx="454">
                  <c:v>11.380623169356411</c:v>
                </c:pt>
                <c:pt idx="455">
                  <c:v>11.43167156149711</c:v>
                </c:pt>
                <c:pt idx="456">
                  <c:v>11.474943972391936</c:v>
                </c:pt>
                <c:pt idx="457">
                  <c:v>11.522102873406856</c:v>
                </c:pt>
                <c:pt idx="458">
                  <c:v>11.557623045249485</c:v>
                </c:pt>
                <c:pt idx="459">
                  <c:v>11.585388080377621</c:v>
                </c:pt>
                <c:pt idx="460">
                  <c:v>11.609281889956932</c:v>
                </c:pt>
                <c:pt idx="461">
                  <c:v>11.625411888396419</c:v>
                </c:pt>
                <c:pt idx="462">
                  <c:v>11.633799419380999</c:v>
                </c:pt>
                <c:pt idx="463">
                  <c:v>11.638318205690274</c:v>
                </c:pt>
                <c:pt idx="464">
                  <c:v>11.631213100986006</c:v>
                </c:pt>
                <c:pt idx="465">
                  <c:v>11.620247287878156</c:v>
                </c:pt>
                <c:pt idx="466">
                  <c:v>11.601531912861097</c:v>
                </c:pt>
                <c:pt idx="467">
                  <c:v>11.575047046098051</c:v>
                </c:pt>
                <c:pt idx="468">
                  <c:v>11.540792270089828</c:v>
                </c:pt>
                <c:pt idx="469">
                  <c:v>11.506525699513917</c:v>
                </c:pt>
                <c:pt idx="470">
                  <c:v>11.456712771589769</c:v>
                </c:pt>
                <c:pt idx="471">
                  <c:v>11.402998944441785</c:v>
                </c:pt>
                <c:pt idx="472">
                  <c:v>11.353159276392006</c:v>
                </c:pt>
                <c:pt idx="473">
                  <c:v>11.291652174710791</c:v>
                </c:pt>
                <c:pt idx="474">
                  <c:v>11.222359813312677</c:v>
                </c:pt>
                <c:pt idx="475">
                  <c:v>11.153044772713665</c:v>
                </c:pt>
                <c:pt idx="476">
                  <c:v>11.08371213600411</c:v>
                </c:pt>
                <c:pt idx="477">
                  <c:v>11.006598139724975</c:v>
                </c:pt>
                <c:pt idx="478">
                  <c:v>10.925595039270483</c:v>
                </c:pt>
                <c:pt idx="479">
                  <c:v>10.848482848502899</c:v>
                </c:pt>
                <c:pt idx="480">
                  <c:v>10.76749524989167</c:v>
                </c:pt>
                <c:pt idx="481">
                  <c:v>10.686522278942272</c:v>
                </c:pt>
                <c:pt idx="482">
                  <c:v>10.605559448964073</c:v>
                </c:pt>
                <c:pt idx="483">
                  <c:v>10.524611963505384</c:v>
                </c:pt>
                <c:pt idx="484">
                  <c:v>10.443676202105387</c:v>
                </c:pt>
                <c:pt idx="485">
                  <c:v>10.370522270207035</c:v>
                </c:pt>
                <c:pt idx="486">
                  <c:v>10.293500086330514</c:v>
                </c:pt>
                <c:pt idx="487">
                  <c:v>10.220374136374158</c:v>
                </c:pt>
                <c:pt idx="488">
                  <c:v>10.151141335360915</c:v>
                </c:pt>
                <c:pt idx="489">
                  <c:v>10.085796389377458</c:v>
                </c:pt>
                <c:pt idx="490">
                  <c:v>10.024328559235915</c:v>
                </c:pt>
                <c:pt idx="491">
                  <c:v>9.9706169783586045</c:v>
                </c:pt>
                <c:pt idx="492">
                  <c:v>9.9168908086882741</c:v>
                </c:pt>
                <c:pt idx="493">
                  <c:v>9.867034501809707</c:v>
                </c:pt>
                <c:pt idx="494">
                  <c:v>9.8288196547829134</c:v>
                </c:pt>
                <c:pt idx="495">
                  <c:v>9.790594950942646</c:v>
                </c:pt>
                <c:pt idx="496">
                  <c:v>9.7601301868545249</c:v>
                </c:pt>
                <c:pt idx="497">
                  <c:v>9.7374306803796582</c:v>
                </c:pt>
                <c:pt idx="498">
                  <c:v>9.7224926385859618</c:v>
                </c:pt>
                <c:pt idx="499">
                  <c:v>9.7114416609737351</c:v>
                </c:pt>
                <c:pt idx="500">
                  <c:v>9.7042833073321066</c:v>
                </c:pt>
                <c:pt idx="501">
                  <c:v>9.7010238551808836</c:v>
                </c:pt>
                <c:pt idx="502">
                  <c:v>9.7094417429242306</c:v>
                </c:pt>
                <c:pt idx="503">
                  <c:v>9.717886608758457</c:v>
                </c:pt>
                <c:pt idx="504">
                  <c:v>9.7380114833374183</c:v>
                </c:pt>
                <c:pt idx="505">
                  <c:v>9.7581632425256455</c:v>
                </c:pt>
                <c:pt idx="506">
                  <c:v>9.7899917143565105</c:v>
                </c:pt>
                <c:pt idx="507">
                  <c:v>9.8179505659416986</c:v>
                </c:pt>
                <c:pt idx="508">
                  <c:v>9.8575811404966451</c:v>
                </c:pt>
                <c:pt idx="509">
                  <c:v>9.8933393531334524</c:v>
                </c:pt>
                <c:pt idx="510">
                  <c:v>9.9407595464147143</c:v>
                </c:pt>
                <c:pt idx="511">
                  <c:v>9.9842945646610222</c:v>
                </c:pt>
                <c:pt idx="512">
                  <c:v>10.039479450676575</c:v>
                </c:pt>
                <c:pt idx="513">
                  <c:v>10.086879649833927</c:v>
                </c:pt>
                <c:pt idx="514">
                  <c:v>10.142030516365164</c:v>
                </c:pt>
                <c:pt idx="515">
                  <c:v>10.197162075066181</c:v>
                </c:pt>
                <c:pt idx="516">
                  <c:v>10.252273817677194</c:v>
                </c:pt>
                <c:pt idx="517">
                  <c:v>10.31125525058204</c:v>
                </c:pt>
                <c:pt idx="518">
                  <c:v>10.366339478009715</c:v>
                </c:pt>
                <c:pt idx="519">
                  <c:v>10.421414082439433</c:v>
                </c:pt>
                <c:pt idx="520">
                  <c:v>10.47259894331061</c:v>
                </c:pt>
                <c:pt idx="521">
                  <c:v>10.527665410203541</c:v>
                </c:pt>
                <c:pt idx="522">
                  <c:v>10.574967055330191</c:v>
                </c:pt>
                <c:pt idx="523">
                  <c:v>10.618393314831346</c:v>
                </c:pt>
                <c:pt idx="524">
                  <c:v>10.669604119526435</c:v>
                </c:pt>
                <c:pt idx="525">
                  <c:v>10.705295962228945</c:v>
                </c:pt>
                <c:pt idx="526">
                  <c:v>10.741011021668033</c:v>
                </c:pt>
                <c:pt idx="527">
                  <c:v>10.776745584830685</c:v>
                </c:pt>
                <c:pt idx="528">
                  <c:v>10.804728038782731</c:v>
                </c:pt>
                <c:pt idx="529">
                  <c:v>10.828837906785436</c:v>
                </c:pt>
                <c:pt idx="530">
                  <c:v>10.852955715863208</c:v>
                </c:pt>
                <c:pt idx="531">
                  <c:v>10.869310931384087</c:v>
                </c:pt>
                <c:pt idx="532">
                  <c:v>10.874011678850339</c:v>
                </c:pt>
                <c:pt idx="533">
                  <c:v>10.878711233436558</c:v>
                </c:pt>
                <c:pt idx="534">
                  <c:v>10.879518545236108</c:v>
                </c:pt>
                <c:pt idx="535">
                  <c:v>10.872542804443958</c:v>
                </c:pt>
                <c:pt idx="536">
                  <c:v>10.865550672407783</c:v>
                </c:pt>
                <c:pt idx="537">
                  <c:v>10.846888392074094</c:v>
                </c:pt>
                <c:pt idx="538">
                  <c:v>10.832093198322498</c:v>
                </c:pt>
                <c:pt idx="539">
                  <c:v>10.805631125218321</c:v>
                </c:pt>
                <c:pt idx="540">
                  <c:v>10.775277767226248</c:v>
                </c:pt>
                <c:pt idx="541">
                  <c:v>10.744923377666604</c:v>
                </c:pt>
                <c:pt idx="542">
                  <c:v>10.706801792286713</c:v>
                </c:pt>
                <c:pt idx="543">
                  <c:v>10.664799802553357</c:v>
                </c:pt>
                <c:pt idx="544">
                  <c:v>10.618925068823271</c:v>
                </c:pt>
                <c:pt idx="545">
                  <c:v>10.569177571074171</c:v>
                </c:pt>
                <c:pt idx="546">
                  <c:v>10.519446553183119</c:v>
                </c:pt>
                <c:pt idx="547">
                  <c:v>10.4658509807842</c:v>
                </c:pt>
                <c:pt idx="548">
                  <c:v>10.41615906703268</c:v>
                </c:pt>
                <c:pt idx="549">
                  <c:v>10.354831458248588</c:v>
                </c:pt>
                <c:pt idx="550">
                  <c:v>10.301287483300397</c:v>
                </c:pt>
                <c:pt idx="551">
                  <c:v>10.243865913515251</c:v>
                </c:pt>
                <c:pt idx="552">
                  <c:v>10.186445903943905</c:v>
                </c:pt>
                <c:pt idx="553">
                  <c:v>10.125138417610003</c:v>
                </c:pt>
                <c:pt idx="554">
                  <c:v>10.067707083349063</c:v>
                </c:pt>
                <c:pt idx="555">
                  <c:v>10.010265419708956</c:v>
                </c:pt>
                <c:pt idx="556">
                  <c:v>9.9566937565400888</c:v>
                </c:pt>
                <c:pt idx="557">
                  <c:v>9.9031043905482168</c:v>
                </c:pt>
                <c:pt idx="558">
                  <c:v>9.8533819361982697</c:v>
                </c:pt>
                <c:pt idx="559">
                  <c:v>9.7997556920613462</c:v>
                </c:pt>
                <c:pt idx="560">
                  <c:v>9.7577665733702865</c:v>
                </c:pt>
                <c:pt idx="561">
                  <c:v>9.7118804959146878</c:v>
                </c:pt>
                <c:pt idx="562">
                  <c:v>9.6698732901837179</c:v>
                </c:pt>
                <c:pt idx="563">
                  <c:v>9.635637360838853</c:v>
                </c:pt>
                <c:pt idx="564">
                  <c:v>9.605293235065508</c:v>
                </c:pt>
                <c:pt idx="565">
                  <c:v>9.5710746081510223</c:v>
                </c:pt>
                <c:pt idx="566">
                  <c:v>9.5446426852862309</c:v>
                </c:pt>
                <c:pt idx="567">
                  <c:v>9.5259974278214266</c:v>
                </c:pt>
                <c:pt idx="568">
                  <c:v>9.5151448245868959</c:v>
                </c:pt>
                <c:pt idx="569">
                  <c:v>9.496542573430828</c:v>
                </c:pt>
                <c:pt idx="570">
                  <c:v>9.4935037956532629</c:v>
                </c:pt>
                <c:pt idx="571">
                  <c:v>9.4904834539353171</c:v>
                </c:pt>
                <c:pt idx="572">
                  <c:v>9.4952499366509073</c:v>
                </c:pt>
                <c:pt idx="573">
                  <c:v>9.4922571520856778</c:v>
                </c:pt>
                <c:pt idx="574">
                  <c:v>9.504807366732507</c:v>
                </c:pt>
                <c:pt idx="575">
                  <c:v>9.5134709112246245</c:v>
                </c:pt>
                <c:pt idx="576">
                  <c:v>9.5337821579245983</c:v>
                </c:pt>
                <c:pt idx="577">
                  <c:v>9.5540795981170685</c:v>
                </c:pt>
                <c:pt idx="578">
                  <c:v>9.5782537272887343</c:v>
                </c:pt>
                <c:pt idx="579">
                  <c:v>9.6062949112461613</c:v>
                </c:pt>
                <c:pt idx="580">
                  <c:v>9.6343225224945463</c:v>
                </c:pt>
                <c:pt idx="581">
                  <c:v>9.6584510716573639</c:v>
                </c:pt>
                <c:pt idx="582">
                  <c:v>9.7019924048762896</c:v>
                </c:pt>
                <c:pt idx="583">
                  <c:v>9.7338705933454506</c:v>
                </c:pt>
                <c:pt idx="584">
                  <c:v>9.7735164250710369</c:v>
                </c:pt>
                <c:pt idx="585">
                  <c:v>9.8053946892945749</c:v>
                </c:pt>
                <c:pt idx="586">
                  <c:v>9.8411666790883192</c:v>
                </c:pt>
                <c:pt idx="587">
                  <c:v>9.8886077637742602</c:v>
                </c:pt>
                <c:pt idx="588">
                  <c:v>9.9244086678066257</c:v>
                </c:pt>
                <c:pt idx="589">
                  <c:v>9.960228471255272</c:v>
                </c:pt>
                <c:pt idx="590">
                  <c:v>10.00383556527632</c:v>
                </c:pt>
                <c:pt idx="591">
                  <c:v>10.039691218569654</c:v>
                </c:pt>
                <c:pt idx="592">
                  <c:v>10.075562499249717</c:v>
                </c:pt>
                <c:pt idx="593">
                  <c:v>10.111446326606968</c:v>
                </c:pt>
                <c:pt idx="594">
                  <c:v>10.147338719892472</c:v>
                </c:pt>
                <c:pt idx="595">
                  <c:v>10.175464609780896</c:v>
                </c:pt>
                <c:pt idx="596">
                  <c:v>10.19970381431766</c:v>
                </c:pt>
                <c:pt idx="597">
                  <c:v>10.227819127421927</c:v>
                </c:pt>
                <c:pt idx="598">
                  <c:v>10.252037683050141</c:v>
                </c:pt>
                <c:pt idx="599">
                  <c:v>10.268471951024129</c:v>
                </c:pt>
                <c:pt idx="600">
                  <c:v>10.288775172298688</c:v>
                </c:pt>
                <c:pt idx="601">
                  <c:v>10.301292657458506</c:v>
                </c:pt>
                <c:pt idx="602">
                  <c:v>10.309911522736604</c:v>
                </c:pt>
                <c:pt idx="603">
                  <c:v>10.318519551304371</c:v>
                </c:pt>
                <c:pt idx="604">
                  <c:v>10.319349343226152</c:v>
                </c:pt>
                <c:pt idx="605">
                  <c:v>10.316292028405067</c:v>
                </c:pt>
                <c:pt idx="606">
                  <c:v>10.317121894336822</c:v>
                </c:pt>
                <c:pt idx="607">
                  <c:v>10.306304576734087</c:v>
                </c:pt>
                <c:pt idx="608">
                  <c:v>10.287730730959622</c:v>
                </c:pt>
                <c:pt idx="609">
                  <c:v>10.276944996242994</c:v>
                </c:pt>
                <c:pt idx="610">
                  <c:v>10.258408428687476</c:v>
                </c:pt>
                <c:pt idx="611">
                  <c:v>10.239893078016516</c:v>
                </c:pt>
                <c:pt idx="612">
                  <c:v>10.213626836380165</c:v>
                </c:pt>
                <c:pt idx="613">
                  <c:v>10.18737864493354</c:v>
                </c:pt>
                <c:pt idx="614">
                  <c:v>10.161143475675491</c:v>
                </c:pt>
                <c:pt idx="615">
                  <c:v>10.127147902315755</c:v>
                </c:pt>
                <c:pt idx="616">
                  <c:v>10.089272193838516</c:v>
                </c:pt>
                <c:pt idx="617">
                  <c:v>10.055280893664902</c:v>
                </c:pt>
                <c:pt idx="618">
                  <c:v>10.017398438906827</c:v>
                </c:pt>
                <c:pt idx="619">
                  <c:v>9.9795036795250063</c:v>
                </c:pt>
                <c:pt idx="620">
                  <c:v>9.9377093033201014</c:v>
                </c:pt>
                <c:pt idx="621">
                  <c:v>9.8997812942438888</c:v>
                </c:pt>
                <c:pt idx="622">
                  <c:v>9.8579495312840812</c:v>
                </c:pt>
                <c:pt idx="623">
                  <c:v>9.8199878328871097</c:v>
                </c:pt>
                <c:pt idx="624">
                  <c:v>9.7781250753337243</c:v>
                </c:pt>
                <c:pt idx="625">
                  <c:v>9.7362511889293017</c:v>
                </c:pt>
                <c:pt idx="626">
                  <c:v>9.6982578792450536</c:v>
                </c:pt>
                <c:pt idx="627">
                  <c:v>9.6563748680142414</c:v>
                </c:pt>
                <c:pt idx="628">
                  <c:v>9.6222696158415317</c:v>
                </c:pt>
                <c:pt idx="629">
                  <c:v>9.5842866075735369</c:v>
                </c:pt>
                <c:pt idx="630">
                  <c:v>9.5502021179673928</c:v>
                </c:pt>
                <c:pt idx="631">
                  <c:v>9.51613666182147</c:v>
                </c:pt>
                <c:pt idx="632">
                  <c:v>9.489857607480424</c:v>
                </c:pt>
                <c:pt idx="633">
                  <c:v>9.4558297959425346</c:v>
                </c:pt>
                <c:pt idx="634">
                  <c:v>9.4373598828378125</c:v>
                </c:pt>
                <c:pt idx="635">
                  <c:v>9.4111356860539441</c:v>
                </c:pt>
                <c:pt idx="636">
                  <c:v>9.3926895796088203</c:v>
                </c:pt>
                <c:pt idx="637">
                  <c:v>9.3781370417086478</c:v>
                </c:pt>
                <c:pt idx="638">
                  <c:v>9.359698888692586</c:v>
                </c:pt>
                <c:pt idx="639">
                  <c:v>9.3567986157563645</c:v>
                </c:pt>
                <c:pt idx="640">
                  <c:v>9.3461213161333845</c:v>
                </c:pt>
                <c:pt idx="641">
                  <c:v>9.3393177528037494</c:v>
                </c:pt>
                <c:pt idx="642">
                  <c:v>9.3441519010462688</c:v>
                </c:pt>
                <c:pt idx="643">
                  <c:v>9.3412004566467015</c:v>
                </c:pt>
                <c:pt idx="644">
                  <c:v>9.3460063002793863</c:v>
                </c:pt>
                <c:pt idx="645">
                  <c:v>9.354681360702509</c:v>
                </c:pt>
                <c:pt idx="646">
                  <c:v>9.3633494722013815</c:v>
                </c:pt>
                <c:pt idx="647">
                  <c:v>9.3758960547351879</c:v>
                </c:pt>
                <c:pt idx="648">
                  <c:v>9.392329114855654</c:v>
                </c:pt>
                <c:pt idx="649">
                  <c:v>9.4087664746997124</c:v>
                </c:pt>
                <c:pt idx="650">
                  <c:v>9.4252123537654153</c:v>
                </c:pt>
                <c:pt idx="651">
                  <c:v>9.4455575393951623</c:v>
                </c:pt>
                <c:pt idx="652">
                  <c:v>9.4698068843156964</c:v>
                </c:pt>
                <c:pt idx="653">
                  <c:v>9.4901890929515922</c:v>
                </c:pt>
                <c:pt idx="654">
                  <c:v>9.51835978088274</c:v>
                </c:pt>
                <c:pt idx="655">
                  <c:v>9.5465476877258695</c:v>
                </c:pt>
                <c:pt idx="656">
                  <c:v>9.5747519670366206</c:v>
                </c:pt>
                <c:pt idx="657">
                  <c:v>9.595199605158955</c:v>
                </c:pt>
                <c:pt idx="658">
                  <c:v>9.6273080201826424</c:v>
                </c:pt>
                <c:pt idx="659">
                  <c:v>9.6555303688458523</c:v>
                </c:pt>
                <c:pt idx="660">
                  <c:v>9.6798648846304278</c:v>
                </c:pt>
                <c:pt idx="661">
                  <c:v>9.7080764207029588</c:v>
                </c:pt>
                <c:pt idx="662">
                  <c:v>9.7323923444687885</c:v>
                </c:pt>
                <c:pt idx="663">
                  <c:v>9.7566912945548552</c:v>
                </c:pt>
                <c:pt idx="664">
                  <c:v>9.7848603500054399</c:v>
                </c:pt>
                <c:pt idx="665">
                  <c:v>9.8013558738149289</c:v>
                </c:pt>
                <c:pt idx="666">
                  <c:v>9.8256065314382699</c:v>
                </c:pt>
                <c:pt idx="667">
                  <c:v>9.8459612550411642</c:v>
                </c:pt>
                <c:pt idx="668">
                  <c:v>9.8585396286603793</c:v>
                </c:pt>
                <c:pt idx="669">
                  <c:v>9.8788858727223605</c:v>
                </c:pt>
                <c:pt idx="670">
                  <c:v>9.8914641438803805</c:v>
                </c:pt>
                <c:pt idx="671">
                  <c:v>9.9040502801985486</c:v>
                </c:pt>
                <c:pt idx="672">
                  <c:v>9.9088821183150397</c:v>
                </c:pt>
                <c:pt idx="673">
                  <c:v>9.9137274604816117</c:v>
                </c:pt>
                <c:pt idx="674">
                  <c:v>9.9185927993957375</c:v>
                </c:pt>
                <c:pt idx="675">
                  <c:v>9.9157080003807287</c:v>
                </c:pt>
                <c:pt idx="676">
                  <c:v>9.9167271267475154</c:v>
                </c:pt>
                <c:pt idx="677">
                  <c:v>9.9099927606007352</c:v>
                </c:pt>
                <c:pt idx="678">
                  <c:v>9.9071578293082325</c:v>
                </c:pt>
                <c:pt idx="679">
                  <c:v>9.896562192516253</c:v>
                </c:pt>
                <c:pt idx="680">
                  <c:v>9.8820841531644703</c:v>
                </c:pt>
                <c:pt idx="681">
                  <c:v>9.8714893788516687</c:v>
                </c:pt>
                <c:pt idx="682">
                  <c:v>9.8531182762123386</c:v>
                </c:pt>
                <c:pt idx="683">
                  <c:v>9.838623102631944</c:v>
                </c:pt>
                <c:pt idx="684">
                  <c:v>9.8163410180722934</c:v>
                </c:pt>
                <c:pt idx="685">
                  <c:v>9.7979308108239263</c:v>
                </c:pt>
                <c:pt idx="686">
                  <c:v>9.7717321063202505</c:v>
                </c:pt>
                <c:pt idx="687">
                  <c:v>9.7494045651161301</c:v>
                </c:pt>
                <c:pt idx="688">
                  <c:v>9.7231789441451539</c:v>
                </c:pt>
                <c:pt idx="689">
                  <c:v>9.6969450456119475</c:v>
                </c:pt>
                <c:pt idx="690">
                  <c:v>9.6629351225932663</c:v>
                </c:pt>
                <c:pt idx="691">
                  <c:v>9.6405814152913596</c:v>
                </c:pt>
                <c:pt idx="692">
                  <c:v>9.6065792751670305</c:v>
                </c:pt>
                <c:pt idx="693">
                  <c:v>9.5803573269702706</c:v>
                </c:pt>
                <c:pt idx="694">
                  <c:v>9.5541447891626117</c:v>
                </c:pt>
                <c:pt idx="695">
                  <c:v>9.5201821457652365</c:v>
                </c:pt>
                <c:pt idx="696">
                  <c:v>9.4940054902824826</c:v>
                </c:pt>
                <c:pt idx="697">
                  <c:v>9.4639610549850719</c:v>
                </c:pt>
                <c:pt idx="698">
                  <c:v>9.4378179169336125</c:v>
                </c:pt>
                <c:pt idx="699">
                  <c:v>9.4116891569395893</c:v>
                </c:pt>
                <c:pt idx="700">
                  <c:v>9.3855646215920743</c:v>
                </c:pt>
                <c:pt idx="701">
                  <c:v>9.3633351140038279</c:v>
                </c:pt>
                <c:pt idx="702">
                  <c:v>9.3449863436379523</c:v>
                </c:pt>
                <c:pt idx="703">
                  <c:v>9.3188619619661601</c:v>
                </c:pt>
                <c:pt idx="704">
                  <c:v>9.3004959565204146</c:v>
                </c:pt>
                <c:pt idx="705">
                  <c:v>9.2860014091038199</c:v>
                </c:pt>
                <c:pt idx="706">
                  <c:v>9.2714919728263112</c:v>
                </c:pt>
                <c:pt idx="707">
                  <c:v>9.25696924551373</c:v>
                </c:pt>
                <c:pt idx="708">
                  <c:v>9.2424316161022428</c:v>
                </c:pt>
                <c:pt idx="709">
                  <c:v>9.2356508754373827</c:v>
                </c:pt>
                <c:pt idx="710">
                  <c:v>9.2288582226116151</c:v>
                </c:pt>
                <c:pt idx="711">
                  <c:v>9.2259514524148312</c:v>
                </c:pt>
                <c:pt idx="712">
                  <c:v>9.2191598151211451</c:v>
                </c:pt>
                <c:pt idx="713">
                  <c:v>9.2162521291612638</c:v>
                </c:pt>
                <c:pt idx="714">
                  <c:v>9.2172490898734161</c:v>
                </c:pt>
                <c:pt idx="715">
                  <c:v>9.2260273020815902</c:v>
                </c:pt>
                <c:pt idx="716">
                  <c:v>9.2270515348537199</c:v>
                </c:pt>
                <c:pt idx="717">
                  <c:v>9.2358667359417019</c:v>
                </c:pt>
                <c:pt idx="718">
                  <c:v>9.2485863186115633</c:v>
                </c:pt>
                <c:pt idx="719">
                  <c:v>9.2574398178419681</c:v>
                </c:pt>
                <c:pt idx="720">
                  <c:v>9.2701903780889765</c:v>
                </c:pt>
                <c:pt idx="721">
                  <c:v>9.279063191173444</c:v>
                </c:pt>
                <c:pt idx="722">
                  <c:v>9.295716775183223</c:v>
                </c:pt>
                <c:pt idx="723">
                  <c:v>9.312373680260718</c:v>
                </c:pt>
                <c:pt idx="724">
                  <c:v>9.3290681474098047</c:v>
                </c:pt>
                <c:pt idx="725">
                  <c:v>9.3418498552796994</c:v>
                </c:pt>
                <c:pt idx="726">
                  <c:v>9.3662542366504464</c:v>
                </c:pt>
                <c:pt idx="727">
                  <c:v>9.3789769121673565</c:v>
                </c:pt>
                <c:pt idx="728">
                  <c:v>9.3994598101814208</c:v>
                </c:pt>
                <c:pt idx="729">
                  <c:v>9.4199254126385377</c:v>
                </c:pt>
                <c:pt idx="730">
                  <c:v>9.4403784642857627</c:v>
                </c:pt>
                <c:pt idx="731">
                  <c:v>9.4530522122852094</c:v>
                </c:pt>
                <c:pt idx="732">
                  <c:v>9.4734931230079322</c:v>
                </c:pt>
                <c:pt idx="733">
                  <c:v>9.4900496860768815</c:v>
                </c:pt>
                <c:pt idx="734">
                  <c:v>9.5027249889840313</c:v>
                </c:pt>
                <c:pt idx="735">
                  <c:v>9.5192901438970132</c:v>
                </c:pt>
                <c:pt idx="736">
                  <c:v>9.5319783995937701</c:v>
                </c:pt>
                <c:pt idx="737">
                  <c:v>9.5485633806549011</c:v>
                </c:pt>
                <c:pt idx="738">
                  <c:v>9.5573945105922871</c:v>
                </c:pt>
                <c:pt idx="739">
                  <c:v>9.5701314415840777</c:v>
                </c:pt>
                <c:pt idx="740">
                  <c:v>9.5790146953277997</c:v>
                </c:pt>
                <c:pt idx="741">
                  <c:v>9.5879098171471462</c:v>
                </c:pt>
                <c:pt idx="742">
                  <c:v>9.5890449382156913</c:v>
                </c:pt>
                <c:pt idx="743">
                  <c:v>9.5940631729405208</c:v>
                </c:pt>
                <c:pt idx="744">
                  <c:v>9.5990835655513909</c:v>
                </c:pt>
                <c:pt idx="745">
                  <c:v>9.6002195107836172</c:v>
                </c:pt>
                <c:pt idx="746">
                  <c:v>9.5974658354422306</c:v>
                </c:pt>
                <c:pt idx="747">
                  <c:v>9.5947038043685122</c:v>
                </c:pt>
                <c:pt idx="748">
                  <c:v>9.5919313551537755</c:v>
                </c:pt>
                <c:pt idx="749">
                  <c:v>9.5852603653141095</c:v>
                </c:pt>
                <c:pt idx="750">
                  <c:v>9.5785725277912857</c:v>
                </c:pt>
                <c:pt idx="751">
                  <c:v>9.5640980665665847</c:v>
                </c:pt>
                <c:pt idx="752">
                  <c:v>9.5534924112502644</c:v>
                </c:pt>
                <c:pt idx="753">
                  <c:v>9.5428781947227606</c:v>
                </c:pt>
                <c:pt idx="754">
                  <c:v>9.5322663281081077</c:v>
                </c:pt>
                <c:pt idx="755">
                  <c:v>9.513890177854595</c:v>
                </c:pt>
                <c:pt idx="756">
                  <c:v>9.4955217585653866</c:v>
                </c:pt>
                <c:pt idx="757">
                  <c:v>9.4810477559951121</c:v>
                </c:pt>
                <c:pt idx="758">
                  <c:v>9.4627007193921333</c:v>
                </c:pt>
                <c:pt idx="759">
                  <c:v>9.4404823998779719</c:v>
                </c:pt>
                <c:pt idx="760">
                  <c:v>9.4221631459508881</c:v>
                </c:pt>
                <c:pt idx="761">
                  <c:v>9.3999790063349398</c:v>
                </c:pt>
                <c:pt idx="762">
                  <c:v>9.3816974774705102</c:v>
                </c:pt>
                <c:pt idx="763">
                  <c:v>9.3595447608547317</c:v>
                </c:pt>
                <c:pt idx="764">
                  <c:v>9.3451719506677886</c:v>
                </c:pt>
                <c:pt idx="765">
                  <c:v>9.3191445257067755</c:v>
                </c:pt>
                <c:pt idx="766">
                  <c:v>9.2969990686414796</c:v>
                </c:pt>
                <c:pt idx="767">
                  <c:v>9.2787293952481669</c:v>
                </c:pt>
                <c:pt idx="768">
                  <c:v>9.25656209528902</c:v>
                </c:pt>
                <c:pt idx="769">
                  <c:v>9.2421549122280293</c:v>
                </c:pt>
                <c:pt idx="770">
                  <c:v>9.2199677619874176</c:v>
                </c:pt>
                <c:pt idx="771">
                  <c:v>9.2016488672916967</c:v>
                </c:pt>
                <c:pt idx="772">
                  <c:v>9.1794329982167273</c:v>
                </c:pt>
                <c:pt idx="773">
                  <c:v>9.1727416377345055</c:v>
                </c:pt>
                <c:pt idx="774">
                  <c:v>9.1582663360826313</c:v>
                </c:pt>
                <c:pt idx="775">
                  <c:v>9.1399063036711663</c:v>
                </c:pt>
                <c:pt idx="776">
                  <c:v>9.1293127035065851</c:v>
                </c:pt>
                <c:pt idx="777">
                  <c:v>9.1187296012354082</c:v>
                </c:pt>
                <c:pt idx="778">
                  <c:v>9.1120423911397772</c:v>
                </c:pt>
                <c:pt idx="779">
                  <c:v>9.1092562648489874</c:v>
                </c:pt>
                <c:pt idx="780">
                  <c:v>9.098718257481714</c:v>
                </c:pt>
                <c:pt idx="781">
                  <c:v>9.095958842969047</c:v>
                </c:pt>
                <c:pt idx="782">
                  <c:v>9.0893329366252242</c:v>
                </c:pt>
                <c:pt idx="783">
                  <c:v>9.0904932370607803</c:v>
                </c:pt>
                <c:pt idx="784">
                  <c:v>9.0877821157908762</c:v>
                </c:pt>
                <c:pt idx="785">
                  <c:v>9.085085575299086</c:v>
                </c:pt>
                <c:pt idx="786">
                  <c:v>9.0862825115876049</c:v>
                </c:pt>
                <c:pt idx="787">
                  <c:v>9.0913611611308767</c:v>
                </c:pt>
                <c:pt idx="788">
                  <c:v>9.0964343002356234</c:v>
                </c:pt>
                <c:pt idx="789">
                  <c:v>9.1053829299593936</c:v>
                </c:pt>
                <c:pt idx="790">
                  <c:v>9.1065510827702187</c:v>
                </c:pt>
                <c:pt idx="791">
                  <c:v>9.1193567579098325</c:v>
                </c:pt>
                <c:pt idx="792">
                  <c:v>9.128264008945786</c:v>
                </c:pt>
                <c:pt idx="793">
                  <c:v>9.1371608696980093</c:v>
                </c:pt>
                <c:pt idx="794">
                  <c:v>9.1460507186597706</c:v>
                </c:pt>
                <c:pt idx="795">
                  <c:v>9.158808801093155</c:v>
                </c:pt>
                <c:pt idx="796">
                  <c:v>9.1754485869050129</c:v>
                </c:pt>
                <c:pt idx="797">
                  <c:v>9.1804303683174382</c:v>
                </c:pt>
                <c:pt idx="798">
                  <c:v>9.1970704447293148</c:v>
                </c:pt>
                <c:pt idx="799">
                  <c:v>9.2020676392593881</c:v>
                </c:pt>
                <c:pt idx="800">
                  <c:v>9.2187335192954531</c:v>
                </c:pt>
                <c:pt idx="801">
                  <c:v>9.2276444022361286</c:v>
                </c:pt>
                <c:pt idx="802">
                  <c:v>9.2365715986884567</c:v>
                </c:pt>
                <c:pt idx="803">
                  <c:v>9.253291174310748</c:v>
                </c:pt>
                <c:pt idx="804">
                  <c:v>9.2622498963048994</c:v>
                </c:pt>
                <c:pt idx="805">
                  <c:v>9.2712229531866335</c:v>
                </c:pt>
                <c:pt idx="806">
                  <c:v>9.2802075354227345</c:v>
                </c:pt>
                <c:pt idx="807">
                  <c:v>9.2891986374110012</c:v>
                </c:pt>
                <c:pt idx="808">
                  <c:v>9.2981897111963967</c:v>
                </c:pt>
                <c:pt idx="809">
                  <c:v>9.3032967695476518</c:v>
                </c:pt>
                <c:pt idx="810">
                  <c:v>9.3083915654725118</c:v>
                </c:pt>
                <c:pt idx="811">
                  <c:v>9.3134784075213375</c:v>
                </c:pt>
                <c:pt idx="812">
                  <c:v>9.3185494473549753</c:v>
                </c:pt>
                <c:pt idx="813">
                  <c:v>9.3158338718648466</c:v>
                </c:pt>
                <c:pt idx="814">
                  <c:v>9.324759255767221</c:v>
                </c:pt>
                <c:pt idx="815">
                  <c:v>9.325903314990267</c:v>
                </c:pt>
                <c:pt idx="816">
                  <c:v>9.3192675371874198</c:v>
                </c:pt>
                <c:pt idx="817">
                  <c:v>9.3203998265355068</c:v>
                </c:pt>
                <c:pt idx="818">
                  <c:v>9.3137580392893522</c:v>
                </c:pt>
                <c:pt idx="819">
                  <c:v>9.3148873854382401</c:v>
                </c:pt>
                <c:pt idx="820">
                  <c:v>9.3043680147178449</c:v>
                </c:pt>
                <c:pt idx="821">
                  <c:v>9.2977439910667297</c:v>
                </c:pt>
                <c:pt idx="822">
                  <c:v>9.2911389282718613</c:v>
                </c:pt>
                <c:pt idx="823">
                  <c:v>9.2767806748247406</c:v>
                </c:pt>
                <c:pt idx="824">
                  <c:v>9.2702116264952323</c:v>
                </c:pt>
                <c:pt idx="825">
                  <c:v>9.2597690391490115</c:v>
                </c:pt>
                <c:pt idx="826">
                  <c:v>9.2493475729763226</c:v>
                </c:pt>
                <c:pt idx="827">
                  <c:v>9.2389295893582766</c:v>
                </c:pt>
                <c:pt idx="828">
                  <c:v>9.2246317040591297</c:v>
                </c:pt>
                <c:pt idx="829">
                  <c:v>9.2142254964898651</c:v>
                </c:pt>
                <c:pt idx="830">
                  <c:v>9.1960422535328732</c:v>
                </c:pt>
                <c:pt idx="831">
                  <c:v>9.1856289716510826</c:v>
                </c:pt>
                <c:pt idx="832">
                  <c:v>9.1674338082132074</c:v>
                </c:pt>
                <c:pt idx="833">
                  <c:v>9.1492246405780175</c:v>
                </c:pt>
                <c:pt idx="834">
                  <c:v>9.1348820658058472</c:v>
                </c:pt>
                <c:pt idx="835">
                  <c:v>9.1244152751087135</c:v>
                </c:pt>
                <c:pt idx="836">
                  <c:v>9.1061584158754219</c:v>
                </c:pt>
                <c:pt idx="837">
                  <c:v>9.0917768205021758</c:v>
                </c:pt>
                <c:pt idx="838">
                  <c:v>9.0773893956931744</c:v>
                </c:pt>
                <c:pt idx="839">
                  <c:v>9.0668846139120109</c:v>
                </c:pt>
                <c:pt idx="840">
                  <c:v>9.0524979562086596</c:v>
                </c:pt>
                <c:pt idx="841">
                  <c:v>9.0381186517959122</c:v>
                </c:pt>
                <c:pt idx="842">
                  <c:v>9.0237488507269834</c:v>
                </c:pt>
                <c:pt idx="843">
                  <c:v>9.0132783817934516</c:v>
                </c:pt>
                <c:pt idx="844">
                  <c:v>9.0028186879336278</c:v>
                </c:pt>
                <c:pt idx="845">
                  <c:v>8.9923811970224428</c:v>
                </c:pt>
                <c:pt idx="846">
                  <c:v>8.981958366239251</c:v>
                </c:pt>
                <c:pt idx="847">
                  <c:v>8.9754401284408427</c:v>
                </c:pt>
                <c:pt idx="848">
                  <c:v>8.9650444552565549</c:v>
                </c:pt>
                <c:pt idx="849">
                  <c:v>8.9624250734378794</c:v>
                </c:pt>
                <c:pt idx="850">
                  <c:v>8.9520456809358144</c:v>
                </c:pt>
                <c:pt idx="851">
                  <c:v>8.9533114667402334</c:v>
                </c:pt>
                <c:pt idx="852">
                  <c:v>8.9468090376290608</c:v>
                </c:pt>
                <c:pt idx="853">
                  <c:v>8.9480672426176202</c:v>
                </c:pt>
                <c:pt idx="854">
                  <c:v>8.9415395783354121</c:v>
                </c:pt>
                <c:pt idx="855">
                  <c:v>8.9466561813671284</c:v>
                </c:pt>
                <c:pt idx="856">
                  <c:v>8.9401015030820759</c:v>
                </c:pt>
                <c:pt idx="857">
                  <c:v>8.9413068971606826</c:v>
                </c:pt>
                <c:pt idx="858">
                  <c:v>8.9463828590258245</c:v>
                </c:pt>
                <c:pt idx="859">
                  <c:v>8.9514503643426551</c:v>
                </c:pt>
                <c:pt idx="860">
                  <c:v>8.9526337135841061</c:v>
                </c:pt>
                <c:pt idx="861">
                  <c:v>8.9576979183485257</c:v>
                </c:pt>
                <c:pt idx="862">
                  <c:v>8.9666601417916869</c:v>
                </c:pt>
                <c:pt idx="863">
                  <c:v>8.9678633481692067</c:v>
                </c:pt>
                <c:pt idx="864">
                  <c:v>8.9729573380282446</c:v>
                </c:pt>
                <c:pt idx="865">
                  <c:v>8.9819547518282281</c:v>
                </c:pt>
                <c:pt idx="866">
                  <c:v>8.9870834325478324</c:v>
                </c:pt>
                <c:pt idx="867">
                  <c:v>8.9961175432175136</c:v>
                </c:pt>
                <c:pt idx="868">
                  <c:v>9.0012795840649265</c:v>
                </c:pt>
                <c:pt idx="869">
                  <c:v>9.0103383677437616</c:v>
                </c:pt>
                <c:pt idx="870">
                  <c:v>9.0194076769906246</c:v>
                </c:pt>
                <c:pt idx="871">
                  <c:v>9.0245955454414144</c:v>
                </c:pt>
                <c:pt idx="872">
                  <c:v>9.0297858338401049</c:v>
                </c:pt>
                <c:pt idx="873">
                  <c:v>9.0388524110758954</c:v>
                </c:pt>
                <c:pt idx="874">
                  <c:v>9.0440285239353688</c:v>
                </c:pt>
                <c:pt idx="875">
                  <c:v>9.0530758037201124</c:v>
                </c:pt>
                <c:pt idx="876">
                  <c:v>9.0582219677914289</c:v>
                </c:pt>
                <c:pt idx="877">
                  <c:v>9.0633558080191037</c:v>
                </c:pt>
                <c:pt idx="878">
                  <c:v>9.0684799628901001</c:v>
                </c:pt>
                <c:pt idx="879">
                  <c:v>9.0697041972819239</c:v>
                </c:pt>
                <c:pt idx="880">
                  <c:v>9.0709244338354402</c:v>
                </c:pt>
                <c:pt idx="881">
                  <c:v>9.0760166812475145</c:v>
                </c:pt>
                <c:pt idx="882">
                  <c:v>9.0811144311282721</c:v>
                </c:pt>
                <c:pt idx="883">
                  <c:v>9.0823294163027146</c:v>
                </c:pt>
                <c:pt idx="884">
                  <c:v>9.079669824655074</c:v>
                </c:pt>
                <c:pt idx="885">
                  <c:v>9.0770212492248845</c:v>
                </c:pt>
                <c:pt idx="886">
                  <c:v>9.0821572686016019</c:v>
                </c:pt>
                <c:pt idx="887">
                  <c:v>9.0756561464435652</c:v>
                </c:pt>
                <c:pt idx="888">
                  <c:v>9.0730569577910529</c:v>
                </c:pt>
                <c:pt idx="889">
                  <c:v>9.0704704564032319</c:v>
                </c:pt>
                <c:pt idx="890">
                  <c:v>9.0717824146295971</c:v>
                </c:pt>
                <c:pt idx="891">
                  <c:v>9.0653364015804829</c:v>
                </c:pt>
                <c:pt idx="892">
                  <c:v>9.0550098664223206</c:v>
                </c:pt>
                <c:pt idx="893">
                  <c:v>9.048566137008633</c:v>
                </c:pt>
                <c:pt idx="894">
                  <c:v>9.0421216625320611</c:v>
                </c:pt>
                <c:pt idx="895">
                  <c:v>9.0317841711700577</c:v>
                </c:pt>
                <c:pt idx="896">
                  <c:v>9.0292029632436233</c:v>
                </c:pt>
                <c:pt idx="897">
                  <c:v>9.0149520407012584</c:v>
                </c:pt>
                <c:pt idx="898">
                  <c:v>9.008463221180989</c:v>
                </c:pt>
                <c:pt idx="899">
                  <c:v>8.9941884660008569</c:v>
                </c:pt>
                <c:pt idx="900">
                  <c:v>8.9876670928838127</c:v>
                </c:pt>
                <c:pt idx="901">
                  <c:v>8.9811415788490425</c:v>
                </c:pt>
                <c:pt idx="902">
                  <c:v>8.9707240615320423</c:v>
                </c:pt>
                <c:pt idx="903">
                  <c:v>8.9564207067029198</c:v>
                </c:pt>
                <c:pt idx="904">
                  <c:v>8.949882204647869</c:v>
                </c:pt>
                <c:pt idx="905">
                  <c:v>8.9355883117900525</c:v>
                </c:pt>
                <c:pt idx="906">
                  <c:v>8.9213058301232433</c:v>
                </c:pt>
                <c:pt idx="907">
                  <c:v>8.9109282954496294</c:v>
                </c:pt>
                <c:pt idx="908">
                  <c:v>8.9005665789220156</c:v>
                </c:pt>
                <c:pt idx="909">
                  <c:v>8.8902110307529902</c:v>
                </c:pt>
                <c:pt idx="910">
                  <c:v>8.8798713870297856</c:v>
                </c:pt>
                <c:pt idx="911">
                  <c:v>8.8734359003867915</c:v>
                </c:pt>
                <c:pt idx="912">
                  <c:v>8.8592406528709375</c:v>
                </c:pt>
                <c:pt idx="913">
                  <c:v>8.8605856656301114</c:v>
                </c:pt>
                <c:pt idx="914">
                  <c:v>8.846403321455993</c:v>
                </c:pt>
                <c:pt idx="915">
                  <c:v>8.8477439964013183</c:v>
                </c:pt>
                <c:pt idx="916">
                  <c:v>8.8335548488387605</c:v>
                </c:pt>
                <c:pt idx="917">
                  <c:v>8.8271061109560751</c:v>
                </c:pt>
                <c:pt idx="918">
                  <c:v>8.8206611896108296</c:v>
                </c:pt>
                <c:pt idx="919">
                  <c:v>8.8142057108062133</c:v>
                </c:pt>
                <c:pt idx="920">
                  <c:v>8.8077253994767801</c:v>
                </c:pt>
                <c:pt idx="921">
                  <c:v>8.8089976222254354</c:v>
                </c:pt>
                <c:pt idx="922">
                  <c:v>8.8025106499913566</c:v>
                </c:pt>
                <c:pt idx="923">
                  <c:v>8.8037681380398016</c:v>
                </c:pt>
                <c:pt idx="924">
                  <c:v>8.7973401601402372</c:v>
                </c:pt>
                <c:pt idx="925">
                  <c:v>8.8064937958067269</c:v>
                </c:pt>
                <c:pt idx="926">
                  <c:v>8.8001244858926171</c:v>
                </c:pt>
                <c:pt idx="927">
                  <c:v>8.8014859475426235</c:v>
                </c:pt>
                <c:pt idx="928">
                  <c:v>8.8028177292956453</c:v>
                </c:pt>
                <c:pt idx="929">
                  <c:v>8.7963582434823309</c:v>
                </c:pt>
                <c:pt idx="930">
                  <c:v>8.8054553453975224</c:v>
                </c:pt>
                <c:pt idx="931">
                  <c:v>8.8068035615072677</c:v>
                </c:pt>
                <c:pt idx="932">
                  <c:v>8.8081730463658978</c:v>
                </c:pt>
                <c:pt idx="933">
                  <c:v>8.8173288836151116</c:v>
                </c:pt>
                <c:pt idx="934">
                  <c:v>8.8109688240427477</c:v>
                </c:pt>
                <c:pt idx="935">
                  <c:v>8.8201517847453701</c:v>
                </c:pt>
                <c:pt idx="936">
                  <c:v>8.8215501926494326</c:v>
                </c:pt>
                <c:pt idx="937">
                  <c:v>8.8306793329754711</c:v>
                </c:pt>
                <c:pt idx="938">
                  <c:v>8.8320273614539282</c:v>
                </c:pt>
                <c:pt idx="939">
                  <c:v>8.8333424357768777</c:v>
                </c:pt>
                <c:pt idx="940">
                  <c:v>8.8346466419930074</c:v>
                </c:pt>
                <c:pt idx="941">
                  <c:v>8.8437449988178862</c:v>
                </c:pt>
                <c:pt idx="942">
                  <c:v>8.8528393315382647</c:v>
                </c:pt>
                <c:pt idx="943">
                  <c:v>8.8541512393496582</c:v>
                </c:pt>
                <c:pt idx="944">
                  <c:v>8.8554501616149679</c:v>
                </c:pt>
                <c:pt idx="945">
                  <c:v>8.8644845541920709</c:v>
                </c:pt>
                <c:pt idx="946">
                  <c:v>8.8579975402417563</c:v>
                </c:pt>
                <c:pt idx="947">
                  <c:v>8.8670560439512318</c:v>
                </c:pt>
                <c:pt idx="948">
                  <c:v>8.8761432498538788</c:v>
                </c:pt>
                <c:pt idx="949">
                  <c:v>8.8697184130367308</c:v>
                </c:pt>
                <c:pt idx="950">
                  <c:v>8.8788628738922881</c:v>
                </c:pt>
                <c:pt idx="951">
                  <c:v>8.872484702328034</c:v>
                </c:pt>
                <c:pt idx="952">
                  <c:v>8.8738808406128147</c:v>
                </c:pt>
                <c:pt idx="953">
                  <c:v>8.8752542766901747</c:v>
                </c:pt>
                <c:pt idx="954">
                  <c:v>8.8688810320826494</c:v>
                </c:pt>
                <c:pt idx="955">
                  <c:v>8.8780539828660601</c:v>
                </c:pt>
                <c:pt idx="956">
                  <c:v>8.8639405650491767</c:v>
                </c:pt>
                <c:pt idx="957">
                  <c:v>8.873133075206967</c:v>
                </c:pt>
                <c:pt idx="958">
                  <c:v>8.8667830861037462</c:v>
                </c:pt>
                <c:pt idx="959">
                  <c:v>8.8604004807244685</c:v>
                </c:pt>
                <c:pt idx="960">
                  <c:v>8.8617641616448832</c:v>
                </c:pt>
                <c:pt idx="961">
                  <c:v>8.8475678339689399</c:v>
                </c:pt>
                <c:pt idx="962">
                  <c:v>8.8488982711842468</c:v>
                </c:pt>
                <c:pt idx="963">
                  <c:v>8.8424608108076725</c:v>
                </c:pt>
                <c:pt idx="964">
                  <c:v>8.8360068153029054</c:v>
                </c:pt>
                <c:pt idx="965">
                  <c:v>8.8295781720621349</c:v>
                </c:pt>
                <c:pt idx="966">
                  <c:v>8.830899821557578</c:v>
                </c:pt>
                <c:pt idx="967">
                  <c:v>8.8244465522206568</c:v>
                </c:pt>
                <c:pt idx="968">
                  <c:v>8.8102328528276441</c:v>
                </c:pt>
                <c:pt idx="969">
                  <c:v>8.8037832741799402</c:v>
                </c:pt>
                <c:pt idx="970">
                  <c:v>8.7973518904882173</c:v>
                </c:pt>
                <c:pt idx="971">
                  <c:v>8.7909666881784769</c:v>
                </c:pt>
                <c:pt idx="972">
                  <c:v>8.792371946752251</c:v>
                </c:pt>
                <c:pt idx="973">
                  <c:v>8.7704888269813086</c:v>
                </c:pt>
                <c:pt idx="974">
                  <c:v>8.7719111099975819</c:v>
                </c:pt>
                <c:pt idx="975">
                  <c:v>8.75780030162543</c:v>
                </c:pt>
                <c:pt idx="976">
                  <c:v>8.7592222078231732</c:v>
                </c:pt>
                <c:pt idx="977">
                  <c:v>8.737349360805549</c:v>
                </c:pt>
                <c:pt idx="978">
                  <c:v>8.738775573273962</c:v>
                </c:pt>
                <c:pt idx="979">
                  <c:v>8.7324386321160308</c:v>
                </c:pt>
                <c:pt idx="980">
                  <c:v>8.7260907721722738</c:v>
                </c:pt>
                <c:pt idx="981">
                  <c:v>8.7119628646120617</c:v>
                </c:pt>
                <c:pt idx="982">
                  <c:v>8.7133522094487219</c:v>
                </c:pt>
                <c:pt idx="983">
                  <c:v>8.706949883655053</c:v>
                </c:pt>
                <c:pt idx="984">
                  <c:v>8.7005185432105403</c:v>
                </c:pt>
                <c:pt idx="985">
                  <c:v>8.6863168139968145</c:v>
                </c:pt>
                <c:pt idx="986">
                  <c:v>8.6876476795304534</c:v>
                </c:pt>
                <c:pt idx="987">
                  <c:v>8.68900261755293</c:v>
                </c:pt>
                <c:pt idx="988">
                  <c:v>8.682589128328102</c:v>
                </c:pt>
                <c:pt idx="989">
                  <c:v>8.6839390054813439</c:v>
                </c:pt>
                <c:pt idx="990">
                  <c:v>8.669769204251299</c:v>
                </c:pt>
                <c:pt idx="991">
                  <c:v>8.6711395354588738</c:v>
                </c:pt>
                <c:pt idx="992">
                  <c:v>8.6569953997299027</c:v>
                </c:pt>
                <c:pt idx="993">
                  <c:v>8.6584035968838577</c:v>
                </c:pt>
                <c:pt idx="994">
                  <c:v>8.6598373555563377</c:v>
                </c:pt>
                <c:pt idx="995">
                  <c:v>8.669064705802997</c:v>
                </c:pt>
                <c:pt idx="996">
                  <c:v>8.6549902795429468</c:v>
                </c:pt>
                <c:pt idx="997">
                  <c:v>8.6564634969368228</c:v>
                </c:pt>
                <c:pt idx="998">
                  <c:v>8.6656973712081076</c:v>
                </c:pt>
                <c:pt idx="999">
                  <c:v>8.6671545882762295</c:v>
                </c:pt>
                <c:pt idx="1000">
                  <c:v>8.6686025084226159</c:v>
                </c:pt>
                <c:pt idx="1001">
                  <c:v>8.7106512194702308</c:v>
                </c:pt>
                <c:pt idx="1002">
                  <c:v>8.8555903640001823</c:v>
                </c:pt>
                <c:pt idx="1003">
                  <c:v>9.0397989536009575</c:v>
                </c:pt>
                <c:pt idx="1004">
                  <c:v>9.0761446366610485</c:v>
                </c:pt>
                <c:pt idx="1005">
                  <c:v>8.9098291937777532</c:v>
                </c:pt>
                <c:pt idx="1006">
                  <c:v>8.6268390607219594</c:v>
                </c:pt>
                <c:pt idx="1007">
                  <c:v>8.3205172062731663</c:v>
                </c:pt>
                <c:pt idx="1008">
                  <c:v>8.0608987283213924</c:v>
                </c:pt>
                <c:pt idx="1009">
                  <c:v>7.9064026932867293</c:v>
                </c:pt>
                <c:pt idx="1010">
                  <c:v>8.0669006338398574</c:v>
                </c:pt>
                <c:pt idx="1011">
                  <c:v>8.2122250633705764</c:v>
                </c:pt>
                <c:pt idx="1012">
                  <c:v>8.3034238920037939</c:v>
                </c:pt>
                <c:pt idx="1013">
                  <c:v>8.3713934641057044</c:v>
                </c:pt>
                <c:pt idx="1014">
                  <c:v>8.3846284310181662</c:v>
                </c:pt>
                <c:pt idx="1015">
                  <c:v>8.3585839437804665</c:v>
                </c:pt>
                <c:pt idx="1016">
                  <c:v>8.3013117027629644</c:v>
                </c:pt>
                <c:pt idx="1017">
                  <c:v>8.1976812192897004</c:v>
                </c:pt>
                <c:pt idx="1018">
                  <c:v>8.063572358105624</c:v>
                </c:pt>
                <c:pt idx="1019">
                  <c:v>7.9724853252201395</c:v>
                </c:pt>
                <c:pt idx="1020">
                  <c:v>8.1882905696188644</c:v>
                </c:pt>
                <c:pt idx="1021">
                  <c:v>8.4426444173751261</c:v>
                </c:pt>
                <c:pt idx="1022">
                  <c:v>8.7279429697610205</c:v>
                </c:pt>
                <c:pt idx="1023">
                  <c:v>9.0443216385736438</c:v>
                </c:pt>
                <c:pt idx="1024">
                  <c:v>9.3919887711507375</c:v>
                </c:pt>
                <c:pt idx="1025">
                  <c:v>9.7554673744627962</c:v>
                </c:pt>
                <c:pt idx="1026">
                  <c:v>10.150402220625805</c:v>
                </c:pt>
                <c:pt idx="1027">
                  <c:v>10.553377380688193</c:v>
                </c:pt>
                <c:pt idx="1028">
                  <c:v>10.987485384754857</c:v>
                </c:pt>
                <c:pt idx="1029">
                  <c:v>11.413593415577697</c:v>
                </c:pt>
                <c:pt idx="1030">
                  <c:v>11.862640795181731</c:v>
                </c:pt>
                <c:pt idx="1031">
                  <c:v>12.311472048020407</c:v>
                </c:pt>
                <c:pt idx="1032">
                  <c:v>12.76810818561359</c:v>
                </c:pt>
                <c:pt idx="1033">
                  <c:v>13.217129196094204</c:v>
                </c:pt>
                <c:pt idx="1034">
                  <c:v>13.666177402905348</c:v>
                </c:pt>
                <c:pt idx="1035">
                  <c:v>14.114996396803827</c:v>
                </c:pt>
                <c:pt idx="1036">
                  <c:v>14.532277554064477</c:v>
                </c:pt>
                <c:pt idx="1037">
                  <c:v>14.964586082765567</c:v>
                </c:pt>
                <c:pt idx="1038">
                  <c:v>15.349876415447385</c:v>
                </c:pt>
                <c:pt idx="1039">
                  <c:v>15.734945735605173</c:v>
                </c:pt>
                <c:pt idx="1040">
                  <c:v>16.081144339376191</c:v>
                </c:pt>
                <c:pt idx="1041">
                  <c:v>16.411886705818912</c:v>
                </c:pt>
                <c:pt idx="1042">
                  <c:v>16.719397769682963</c:v>
                </c:pt>
                <c:pt idx="1043">
                  <c:v>16.995824517913373</c:v>
                </c:pt>
                <c:pt idx="1044">
                  <c:v>17.233270532272346</c:v>
                </c:pt>
                <c:pt idx="1045">
                  <c:v>17.462785324196798</c:v>
                </c:pt>
                <c:pt idx="1046">
                  <c:v>17.637933927318908</c:v>
                </c:pt>
                <c:pt idx="1047">
                  <c:v>17.782249045644637</c:v>
                </c:pt>
                <c:pt idx="1048">
                  <c:v>17.895906722455248</c:v>
                </c:pt>
                <c:pt idx="1049">
                  <c:v>17.978906419693811</c:v>
                </c:pt>
                <c:pt idx="1050">
                  <c:v>18.023296988158776</c:v>
                </c:pt>
                <c:pt idx="1051">
                  <c:v>18.044442615762723</c:v>
                </c:pt>
                <c:pt idx="1052">
                  <c:v>18.026686656287985</c:v>
                </c:pt>
                <c:pt idx="1053">
                  <c:v>17.970001694728488</c:v>
                </c:pt>
                <c:pt idx="1054">
                  <c:v>17.89779313479464</c:v>
                </c:pt>
                <c:pt idx="1055">
                  <c:v>17.779091572480617</c:v>
                </c:pt>
                <c:pt idx="1056">
                  <c:v>17.644959704430754</c:v>
                </c:pt>
                <c:pt idx="1057">
                  <c:v>17.487582901875474</c:v>
                </c:pt>
                <c:pt idx="1058">
                  <c:v>17.291284809474984</c:v>
                </c:pt>
                <c:pt idx="1059">
                  <c:v>17.094710712563639</c:v>
                </c:pt>
                <c:pt idx="1060">
                  <c:v>16.858970518481851</c:v>
                </c:pt>
                <c:pt idx="1061">
                  <c:v>16.622970444355513</c:v>
                </c:pt>
                <c:pt idx="1062">
                  <c:v>16.371334699745685</c:v>
                </c:pt>
                <c:pt idx="1063">
                  <c:v>16.096461844039336</c:v>
                </c:pt>
                <c:pt idx="1064">
                  <c:v>15.829465781933669</c:v>
                </c:pt>
                <c:pt idx="1065">
                  <c:v>15.546999791669332</c:v>
                </c:pt>
                <c:pt idx="1066">
                  <c:v>15.26447528519957</c:v>
                </c:pt>
                <c:pt idx="1067">
                  <c:v>14.989595665704531</c:v>
                </c:pt>
                <c:pt idx="1068">
                  <c:v>14.699093945544199</c:v>
                </c:pt>
                <c:pt idx="1069">
                  <c:v>14.424132466596779</c:v>
                </c:pt>
                <c:pt idx="1070">
                  <c:v>14.149311004496258</c:v>
                </c:pt>
                <c:pt idx="1071">
                  <c:v>13.90576079468649</c:v>
                </c:pt>
                <c:pt idx="1072">
                  <c:v>13.654625294968106</c:v>
                </c:pt>
                <c:pt idx="1073">
                  <c:v>13.426854455367877</c:v>
                </c:pt>
                <c:pt idx="1074">
                  <c:v>13.206757293890197</c:v>
                </c:pt>
                <c:pt idx="1075">
                  <c:v>13.009786789043176</c:v>
                </c:pt>
                <c:pt idx="1076">
                  <c:v>12.835958313887271</c:v>
                </c:pt>
                <c:pt idx="1077">
                  <c:v>12.677577161027171</c:v>
                </c:pt>
                <c:pt idx="1078">
                  <c:v>12.542516351241785</c:v>
                </c:pt>
                <c:pt idx="1079">
                  <c:v>12.430813988390357</c:v>
                </c:pt>
                <c:pt idx="1080">
                  <c:v>12.350194540827196</c:v>
                </c:pt>
                <c:pt idx="1081">
                  <c:v>12.285017461651877</c:v>
                </c:pt>
                <c:pt idx="1082">
                  <c:v>12.243001277486622</c:v>
                </c:pt>
                <c:pt idx="1083">
                  <c:v>12.239691215279082</c:v>
                </c:pt>
                <c:pt idx="1084">
                  <c:v>12.251906745015008</c:v>
                </c:pt>
                <c:pt idx="1085">
                  <c:v>12.295300449035901</c:v>
                </c:pt>
                <c:pt idx="1086">
                  <c:v>12.354469256306071</c:v>
                </c:pt>
                <c:pt idx="1087">
                  <c:v>12.452758009250452</c:v>
                </c:pt>
                <c:pt idx="1088">
                  <c:v>12.559043707162511</c:v>
                </c:pt>
                <c:pt idx="1089">
                  <c:v>12.696559013731049</c:v>
                </c:pt>
                <c:pt idx="1090">
                  <c:v>12.849708191413773</c:v>
                </c:pt>
                <c:pt idx="1091">
                  <c:v>13.034035779098676</c:v>
                </c:pt>
                <c:pt idx="1092">
                  <c:v>13.241825280149895</c:v>
                </c:pt>
                <c:pt idx="1093">
                  <c:v>13.442057809206823</c:v>
                </c:pt>
                <c:pt idx="1094">
                  <c:v>13.665822725971912</c:v>
                </c:pt>
                <c:pt idx="1095">
                  <c:v>13.905273304876905</c:v>
                </c:pt>
                <c:pt idx="1096">
                  <c:v>14.160261014633324</c:v>
                </c:pt>
                <c:pt idx="1097">
                  <c:v>14.422899500312324</c:v>
                </c:pt>
                <c:pt idx="1098">
                  <c:v>14.693115296082375</c:v>
                </c:pt>
                <c:pt idx="1099">
                  <c:v>14.978677118574486</c:v>
                </c:pt>
                <c:pt idx="1100">
                  <c:v>15.248566440914875</c:v>
                </c:pt>
                <c:pt idx="1101">
                  <c:v>15.533896773271438</c:v>
                </c:pt>
                <c:pt idx="1102">
                  <c:v>15.795859679709917</c:v>
                </c:pt>
                <c:pt idx="1103">
                  <c:v>16.065474170036655</c:v>
                </c:pt>
                <c:pt idx="1104">
                  <c:v>16.342691825694754</c:v>
                </c:pt>
                <c:pt idx="1105">
                  <c:v>16.596421969432907</c:v>
                </c:pt>
                <c:pt idx="1106">
                  <c:v>16.842237676149846</c:v>
                </c:pt>
                <c:pt idx="1107">
                  <c:v>17.080200029274597</c:v>
                </c:pt>
                <c:pt idx="1108">
                  <c:v>17.302702739916782</c:v>
                </c:pt>
                <c:pt idx="1109">
                  <c:v>17.509780600019834</c:v>
                </c:pt>
                <c:pt idx="1110">
                  <c:v>17.709247098053751</c:v>
                </c:pt>
                <c:pt idx="1111">
                  <c:v>17.87774861420737</c:v>
                </c:pt>
                <c:pt idx="1112">
                  <c:v>18.030767994630018</c:v>
                </c:pt>
                <c:pt idx="1113">
                  <c:v>18.160495181228764</c:v>
                </c:pt>
                <c:pt idx="1114">
                  <c:v>18.28244684158793</c:v>
                </c:pt>
                <c:pt idx="1115">
                  <c:v>18.381162742569032</c:v>
                </c:pt>
                <c:pt idx="1116">
                  <c:v>18.4488887800313</c:v>
                </c:pt>
                <c:pt idx="1117">
                  <c:v>18.508872835558844</c:v>
                </c:pt>
                <c:pt idx="1118">
                  <c:v>18.530046844065104</c:v>
                </c:pt>
                <c:pt idx="1119">
                  <c:v>18.551104698347334</c:v>
                </c:pt>
                <c:pt idx="1120">
                  <c:v>18.533151641512916</c:v>
                </c:pt>
                <c:pt idx="1121">
                  <c:v>18.507231600562076</c:v>
                </c:pt>
                <c:pt idx="1122">
                  <c:v>18.457785319286437</c:v>
                </c:pt>
                <c:pt idx="1123">
                  <c:v>18.384940517221338</c:v>
                </c:pt>
                <c:pt idx="1124">
                  <c:v>18.29646607174784</c:v>
                </c:pt>
                <c:pt idx="1125">
                  <c:v>18.192414169249563</c:v>
                </c:pt>
                <c:pt idx="1126">
                  <c:v>18.080500481017264</c:v>
                </c:pt>
                <c:pt idx="1127">
                  <c:v>17.945234557939255</c:v>
                </c:pt>
                <c:pt idx="1128">
                  <c:v>17.802098349707613</c:v>
                </c:pt>
                <c:pt idx="1129">
                  <c:v>17.643415020421848</c:v>
                </c:pt>
                <c:pt idx="1130">
                  <c:v>17.484733322827772</c:v>
                </c:pt>
                <c:pt idx="1131">
                  <c:v>17.310651875202435</c:v>
                </c:pt>
                <c:pt idx="1132">
                  <c:v>17.136703171856276</c:v>
                </c:pt>
                <c:pt idx="1133">
                  <c:v>16.96288717177519</c:v>
                </c:pt>
                <c:pt idx="1134">
                  <c:v>16.773666093657489</c:v>
                </c:pt>
                <c:pt idx="1135">
                  <c:v>16.592233282786083</c:v>
                </c:pt>
                <c:pt idx="1136">
                  <c:v>16.426292667334604</c:v>
                </c:pt>
                <c:pt idx="1137">
                  <c:v>16.244828141704104</c:v>
                </c:pt>
                <c:pt idx="1138">
                  <c:v>16.071126186825229</c:v>
                </c:pt>
                <c:pt idx="1139">
                  <c:v>15.897420037346615</c:v>
                </c:pt>
                <c:pt idx="1140">
                  <c:v>15.73923811720077</c:v>
                </c:pt>
                <c:pt idx="1141">
                  <c:v>15.588726745810709</c:v>
                </c:pt>
                <c:pt idx="1142">
                  <c:v>15.445875662636476</c:v>
                </c:pt>
                <c:pt idx="1143">
                  <c:v>15.318372261054288</c:v>
                </c:pt>
                <c:pt idx="1144">
                  <c:v>15.20626325540819</c:v>
                </c:pt>
                <c:pt idx="1145">
                  <c:v>15.101792379849165</c:v>
                </c:pt>
                <c:pt idx="1146">
                  <c:v>15.012823133273459</c:v>
                </c:pt>
                <c:pt idx="1147">
                  <c:v>14.947153711152637</c:v>
                </c:pt>
                <c:pt idx="1148">
                  <c:v>14.873796287284632</c:v>
                </c:pt>
                <c:pt idx="1149">
                  <c:v>14.831565832215746</c:v>
                </c:pt>
                <c:pt idx="1150">
                  <c:v>14.812701062428509</c:v>
                </c:pt>
                <c:pt idx="1151">
                  <c:v>14.801708529366129</c:v>
                </c:pt>
                <c:pt idx="1152">
                  <c:v>14.798612425408805</c:v>
                </c:pt>
                <c:pt idx="1153">
                  <c:v>14.818991286620729</c:v>
                </c:pt>
                <c:pt idx="1154">
                  <c:v>14.862904740074899</c:v>
                </c:pt>
                <c:pt idx="1155">
                  <c:v>14.914826379788986</c:v>
                </c:pt>
                <c:pt idx="1156">
                  <c:v>14.990241630802352</c:v>
                </c:pt>
                <c:pt idx="1157">
                  <c:v>15.065812497905323</c:v>
                </c:pt>
                <c:pt idx="1158">
                  <c:v>15.16476459104255</c:v>
                </c:pt>
                <c:pt idx="1159">
                  <c:v>15.271502292531855</c:v>
                </c:pt>
                <c:pt idx="1160">
                  <c:v>15.386023992344448</c:v>
                </c:pt>
                <c:pt idx="1161">
                  <c:v>15.523826921236662</c:v>
                </c:pt>
                <c:pt idx="1162">
                  <c:v>15.661643074335139</c:v>
                </c:pt>
                <c:pt idx="1163">
                  <c:v>15.80715795951264</c:v>
                </c:pt>
                <c:pt idx="1164">
                  <c:v>15.96034923545653</c:v>
                </c:pt>
                <c:pt idx="1165">
                  <c:v>16.121179660821358</c:v>
                </c:pt>
                <c:pt idx="1166">
                  <c:v>16.289635951381506</c:v>
                </c:pt>
                <c:pt idx="1167">
                  <c:v>16.457973744615312</c:v>
                </c:pt>
                <c:pt idx="1168">
                  <c:v>16.626223078235224</c:v>
                </c:pt>
                <c:pt idx="1169">
                  <c:v>16.794435217350379</c:v>
                </c:pt>
                <c:pt idx="1170">
                  <c:v>16.962685283842696</c:v>
                </c:pt>
                <c:pt idx="1171">
                  <c:v>17.123194064799176</c:v>
                </c:pt>
                <c:pt idx="1172">
                  <c:v>17.276016964192575</c:v>
                </c:pt>
                <c:pt idx="1173">
                  <c:v>17.444389180225933</c:v>
                </c:pt>
                <c:pt idx="1174">
                  <c:v>17.59727832031405</c:v>
                </c:pt>
                <c:pt idx="1175">
                  <c:v>17.742496423094025</c:v>
                </c:pt>
                <c:pt idx="1176">
                  <c:v>17.872285755947292</c:v>
                </c:pt>
                <c:pt idx="1177">
                  <c:v>17.99440522356727</c:v>
                </c:pt>
                <c:pt idx="1178">
                  <c:v>18.116581048839755</c:v>
                </c:pt>
                <c:pt idx="1179">
                  <c:v>18.223293450888661</c:v>
                </c:pt>
                <c:pt idx="1180">
                  <c:v>18.322194891880805</c:v>
                </c:pt>
                <c:pt idx="1181">
                  <c:v>18.389971554411119</c:v>
                </c:pt>
                <c:pt idx="1182">
                  <c:v>18.465386917314063</c:v>
                </c:pt>
                <c:pt idx="1183">
                  <c:v>18.517376977945645</c:v>
                </c:pt>
                <c:pt idx="1184">
                  <c:v>18.569215956388739</c:v>
                </c:pt>
                <c:pt idx="1185">
                  <c:v>18.597644478676955</c:v>
                </c:pt>
                <c:pt idx="1186">
                  <c:v>18.610382954240894</c:v>
                </c:pt>
                <c:pt idx="1187">
                  <c:v>18.607494627589933</c:v>
                </c:pt>
                <c:pt idx="1188">
                  <c:v>18.596693858202727</c:v>
                </c:pt>
                <c:pt idx="1189">
                  <c:v>18.58570498621911</c:v>
                </c:pt>
                <c:pt idx="1190">
                  <c:v>18.543582977493323</c:v>
                </c:pt>
                <c:pt idx="1191">
                  <c:v>18.501409272280249</c:v>
                </c:pt>
                <c:pt idx="1192">
                  <c:v>18.443715715618193</c:v>
                </c:pt>
                <c:pt idx="1193">
                  <c:v>18.378277867308839</c:v>
                </c:pt>
                <c:pt idx="1194">
                  <c:v>18.312924517223781</c:v>
                </c:pt>
                <c:pt idx="1195">
                  <c:v>18.224373237365246</c:v>
                </c:pt>
                <c:pt idx="1196">
                  <c:v>18.135859220803741</c:v>
                </c:pt>
                <c:pt idx="1197">
                  <c:v>18.039684140518109</c:v>
                </c:pt>
                <c:pt idx="1198">
                  <c:v>17.935809902409357</c:v>
                </c:pt>
                <c:pt idx="1199">
                  <c:v>17.831975058842879</c:v>
                </c:pt>
                <c:pt idx="1200">
                  <c:v>17.728212644210519</c:v>
                </c:pt>
                <c:pt idx="1201">
                  <c:v>17.616698232315944</c:v>
                </c:pt>
                <c:pt idx="1202">
                  <c:v>17.505184902455017</c:v>
                </c:pt>
                <c:pt idx="1203">
                  <c:v>17.409104269316227</c:v>
                </c:pt>
                <c:pt idx="1204">
                  <c:v>17.289650688705006</c:v>
                </c:pt>
                <c:pt idx="1205">
                  <c:v>17.185589917327537</c:v>
                </c:pt>
                <c:pt idx="1206">
                  <c:v>17.07365996601192</c:v>
                </c:pt>
                <c:pt idx="1207">
                  <c:v>16.977117924393024</c:v>
                </c:pt>
                <c:pt idx="1208">
                  <c:v>16.880483419377544</c:v>
                </c:pt>
                <c:pt idx="1209">
                  <c:v>16.791513616127659</c:v>
                </c:pt>
                <c:pt idx="1210">
                  <c:v>16.702510338509402</c:v>
                </c:pt>
                <c:pt idx="1211">
                  <c:v>16.628992567945687</c:v>
                </c:pt>
                <c:pt idx="1212">
                  <c:v>16.55545473238487</c:v>
                </c:pt>
                <c:pt idx="1213">
                  <c:v>16.497492993972362</c:v>
                </c:pt>
                <c:pt idx="1214">
                  <c:v>16.447398911687557</c:v>
                </c:pt>
                <c:pt idx="1215">
                  <c:v>16.40517618242993</c:v>
                </c:pt>
                <c:pt idx="1216">
                  <c:v>16.378652952537788</c:v>
                </c:pt>
                <c:pt idx="1217">
                  <c:v>16.36007027915857</c:v>
                </c:pt>
                <c:pt idx="1218">
                  <c:v>16.341668108787719</c:v>
                </c:pt>
                <c:pt idx="1219">
                  <c:v>16.346677033129154</c:v>
                </c:pt>
                <c:pt idx="1220">
                  <c:v>16.344106865677539</c:v>
                </c:pt>
                <c:pt idx="1221">
                  <c:v>16.364919124597233</c:v>
                </c:pt>
                <c:pt idx="1222">
                  <c:v>16.393560020614462</c:v>
                </c:pt>
                <c:pt idx="1223">
                  <c:v>16.437797859098751</c:v>
                </c:pt>
                <c:pt idx="1224">
                  <c:v>16.474321420479018</c:v>
                </c:pt>
                <c:pt idx="1225">
                  <c:v>16.526316983045398</c:v>
                </c:pt>
                <c:pt idx="1226">
                  <c:v>16.586046818315442</c:v>
                </c:pt>
                <c:pt idx="1227">
                  <c:v>16.653431889158529</c:v>
                </c:pt>
                <c:pt idx="1228">
                  <c:v>16.728485343799839</c:v>
                </c:pt>
                <c:pt idx="1229">
                  <c:v>16.81122753541899</c:v>
                </c:pt>
                <c:pt idx="1230">
                  <c:v>16.886145336682489</c:v>
                </c:pt>
                <c:pt idx="1231">
                  <c:v>16.984274156719053</c:v>
                </c:pt>
                <c:pt idx="1232">
                  <c:v>17.09013979348628</c:v>
                </c:pt>
                <c:pt idx="1233">
                  <c:v>17.180488330416321</c:v>
                </c:pt>
                <c:pt idx="1234">
                  <c:v>17.278628192951579</c:v>
                </c:pt>
                <c:pt idx="1235">
                  <c:v>17.384555855960489</c:v>
                </c:pt>
                <c:pt idx="1236">
                  <c:v>17.482819005502137</c:v>
                </c:pt>
                <c:pt idx="1237">
                  <c:v>17.573408919744761</c:v>
                </c:pt>
                <c:pt idx="1238">
                  <c:v>17.679643844613881</c:v>
                </c:pt>
                <c:pt idx="1239">
                  <c:v>17.778231047364876</c:v>
                </c:pt>
                <c:pt idx="1240">
                  <c:v>17.884644026844917</c:v>
                </c:pt>
                <c:pt idx="1241">
                  <c:v>17.975605452353978</c:v>
                </c:pt>
                <c:pt idx="1242">
                  <c:v>18.066635318768842</c:v>
                </c:pt>
                <c:pt idx="1243">
                  <c:v>18.142159162130636</c:v>
                </c:pt>
                <c:pt idx="1244">
                  <c:v>18.225384766617893</c:v>
                </c:pt>
                <c:pt idx="1245">
                  <c:v>18.293053659730489</c:v>
                </c:pt>
                <c:pt idx="1246">
                  <c:v>18.352870312539981</c:v>
                </c:pt>
                <c:pt idx="1247">
                  <c:v>18.42032046397728</c:v>
                </c:pt>
                <c:pt idx="1248">
                  <c:v>18.472126191127643</c:v>
                </c:pt>
                <c:pt idx="1249">
                  <c:v>18.508230923225167</c:v>
                </c:pt>
                <c:pt idx="1250">
                  <c:v>18.551912245508802</c:v>
                </c:pt>
                <c:pt idx="1251">
                  <c:v>18.579929695332122</c:v>
                </c:pt>
                <c:pt idx="1252">
                  <c:v>18.600040506150137</c:v>
                </c:pt>
                <c:pt idx="1253">
                  <c:v>18.604593000035194</c:v>
                </c:pt>
                <c:pt idx="1254">
                  <c:v>18.609041121412325</c:v>
                </c:pt>
                <c:pt idx="1255">
                  <c:v>18.613486432293318</c:v>
                </c:pt>
                <c:pt idx="1256">
                  <c:v>18.594649979313186</c:v>
                </c:pt>
                <c:pt idx="1257">
                  <c:v>18.575842526437697</c:v>
                </c:pt>
                <c:pt idx="1258">
                  <c:v>19.034318377473681</c:v>
                </c:pt>
                <c:pt idx="1259">
                  <c:v>19.744450399746651</c:v>
                </c:pt>
                <c:pt idx="1260">
                  <c:v>19.94965424337386</c:v>
                </c:pt>
                <c:pt idx="1261">
                  <c:v>19.79741808718757</c:v>
                </c:pt>
                <c:pt idx="1262">
                  <c:v>19.664925354004545</c:v>
                </c:pt>
                <c:pt idx="1263">
                  <c:v>19.505397356332853</c:v>
                </c:pt>
                <c:pt idx="1264">
                  <c:v>19.158261020056706</c:v>
                </c:pt>
                <c:pt idx="1265">
                  <c:v>18.811878728438419</c:v>
                </c:pt>
                <c:pt idx="1266">
                  <c:v>18.645229848646323</c:v>
                </c:pt>
                <c:pt idx="1267">
                  <c:v>18.734529271358372</c:v>
                </c:pt>
                <c:pt idx="1268">
                  <c:v>19.064273460945415</c:v>
                </c:pt>
                <c:pt idx="1269">
                  <c:v>19.605667285903564</c:v>
                </c:pt>
                <c:pt idx="1270">
                  <c:v>20.238275263143514</c:v>
                </c:pt>
                <c:pt idx="1271">
                  <c:v>20.739047086645957</c:v>
                </c:pt>
                <c:pt idx="1272">
                  <c:v>20.909127728988899</c:v>
                </c:pt>
                <c:pt idx="1273">
                  <c:v>20.699706292105272</c:v>
                </c:pt>
                <c:pt idx="1274">
                  <c:v>20.22205755511488</c:v>
                </c:pt>
                <c:pt idx="1275">
                  <c:v>19.721907049457297</c:v>
                </c:pt>
                <c:pt idx="1276">
                  <c:v>19.360416740505755</c:v>
                </c:pt>
                <c:pt idx="1277">
                  <c:v>19.242023284346196</c:v>
                </c:pt>
                <c:pt idx="1278">
                  <c:v>19.339720143759692</c:v>
                </c:pt>
                <c:pt idx="1279">
                  <c:v>19.632922823871514</c:v>
                </c:pt>
                <c:pt idx="1280">
                  <c:v>20.107735935816098</c:v>
                </c:pt>
                <c:pt idx="1281">
                  <c:v>20.701691056109631</c:v>
                </c:pt>
                <c:pt idx="1282">
                  <c:v>21.329332201584371</c:v>
                </c:pt>
                <c:pt idx="1283">
                  <c:v>21.855866472796553</c:v>
                </c:pt>
                <c:pt idx="1284">
                  <c:v>22.121905723905336</c:v>
                </c:pt>
                <c:pt idx="1285">
                  <c:v>22.054191868556387</c:v>
                </c:pt>
                <c:pt idx="1286">
                  <c:v>21.727864049710849</c:v>
                </c:pt>
                <c:pt idx="1287">
                  <c:v>21.311399256779652</c:v>
                </c:pt>
                <c:pt idx="1288">
                  <c:v>21.083484194871954</c:v>
                </c:pt>
                <c:pt idx="1289">
                  <c:v>21.161813071134958</c:v>
                </c:pt>
                <c:pt idx="1290">
                  <c:v>21.561885004137512</c:v>
                </c:pt>
                <c:pt idx="1291">
                  <c:v>22.161212465692348</c:v>
                </c:pt>
                <c:pt idx="1292">
                  <c:v>22.808689895873062</c:v>
                </c:pt>
                <c:pt idx="1293">
                  <c:v>23.421374071172622</c:v>
                </c:pt>
                <c:pt idx="1294">
                  <c:v>23.966052690744487</c:v>
                </c:pt>
                <c:pt idx="1295">
                  <c:v>24.378361373864955</c:v>
                </c:pt>
                <c:pt idx="1296">
                  <c:v>24.597598463545516</c:v>
                </c:pt>
                <c:pt idx="1297">
                  <c:v>24.615557284035422</c:v>
                </c:pt>
                <c:pt idx="1298">
                  <c:v>24.375552649513427</c:v>
                </c:pt>
                <c:pt idx="1299">
                  <c:v>24.055630075300154</c:v>
                </c:pt>
                <c:pt idx="1300">
                  <c:v>23.90065917979453</c:v>
                </c:pt>
                <c:pt idx="1301">
                  <c:v>24.004884282540811</c:v>
                </c:pt>
                <c:pt idx="1302">
                  <c:v>24.439692082912867</c:v>
                </c:pt>
                <c:pt idx="1303">
                  <c:v>24.995652348908454</c:v>
                </c:pt>
                <c:pt idx="1304">
                  <c:v>25.534151359462157</c:v>
                </c:pt>
                <c:pt idx="1305">
                  <c:v>26.043904213919117</c:v>
                </c:pt>
                <c:pt idx="1306">
                  <c:v>26.500840045677517</c:v>
                </c:pt>
                <c:pt idx="1307">
                  <c:v>26.792543130620043</c:v>
                </c:pt>
                <c:pt idx="1308">
                  <c:v>26.840780661476302</c:v>
                </c:pt>
                <c:pt idx="1309">
                  <c:v>26.662692617424167</c:v>
                </c:pt>
                <c:pt idx="1310">
                  <c:v>26.366408623524929</c:v>
                </c:pt>
                <c:pt idx="1311">
                  <c:v>26.06507306311725</c:v>
                </c:pt>
                <c:pt idx="1312">
                  <c:v>25.929515153370271</c:v>
                </c:pt>
                <c:pt idx="1313">
                  <c:v>26.078125654925906</c:v>
                </c:pt>
                <c:pt idx="1314">
                  <c:v>26.475923490537568</c:v>
                </c:pt>
                <c:pt idx="1315">
                  <c:v>26.973896558295579</c:v>
                </c:pt>
                <c:pt idx="1316">
                  <c:v>27.452059243982504</c:v>
                </c:pt>
                <c:pt idx="1317">
                  <c:v>27.778048358910041</c:v>
                </c:pt>
                <c:pt idx="1318">
                  <c:v>27.919332755239651</c:v>
                </c:pt>
                <c:pt idx="1319">
                  <c:v>27.863940280432661</c:v>
                </c:pt>
                <c:pt idx="1320">
                  <c:v>27.66358982143861</c:v>
                </c:pt>
                <c:pt idx="1321">
                  <c:v>27.385596607925226</c:v>
                </c:pt>
                <c:pt idx="1322">
                  <c:v>27.142956977286659</c:v>
                </c:pt>
                <c:pt idx="1323">
                  <c:v>27.068043123088415</c:v>
                </c:pt>
                <c:pt idx="1324">
                  <c:v>27.241162733267064</c:v>
                </c:pt>
                <c:pt idx="1325">
                  <c:v>27.681763913824643</c:v>
                </c:pt>
                <c:pt idx="1326">
                  <c:v>28.294813746338924</c:v>
                </c:pt>
                <c:pt idx="1327">
                  <c:v>28.926542463068213</c:v>
                </c:pt>
                <c:pt idx="1328">
                  <c:v>29.404567393703477</c:v>
                </c:pt>
                <c:pt idx="1329">
                  <c:v>29.623776831425122</c:v>
                </c:pt>
                <c:pt idx="1330">
                  <c:v>29.615601843262276</c:v>
                </c:pt>
                <c:pt idx="1331">
                  <c:v>29.485798366528666</c:v>
                </c:pt>
                <c:pt idx="1332">
                  <c:v>29.357831487590889</c:v>
                </c:pt>
                <c:pt idx="1333">
                  <c:v>29.338396782162366</c:v>
                </c:pt>
                <c:pt idx="1334">
                  <c:v>29.483014029639836</c:v>
                </c:pt>
                <c:pt idx="1335">
                  <c:v>29.822049229305041</c:v>
                </c:pt>
                <c:pt idx="1336">
                  <c:v>30.345709576273663</c:v>
                </c:pt>
                <c:pt idx="1337">
                  <c:v>31.011157670273242</c:v>
                </c:pt>
                <c:pt idx="1338">
                  <c:v>31.689894008179817</c:v>
                </c:pt>
                <c:pt idx="1339">
                  <c:v>32.237428710387256</c:v>
                </c:pt>
                <c:pt idx="1340">
                  <c:v>32.546262658161467</c:v>
                </c:pt>
                <c:pt idx="1341">
                  <c:v>32.621039160409168</c:v>
                </c:pt>
                <c:pt idx="1342">
                  <c:v>32.538889595491618</c:v>
                </c:pt>
                <c:pt idx="1343">
                  <c:v>32.423509598274109</c:v>
                </c:pt>
                <c:pt idx="1344">
                  <c:v>32.39925883027724</c:v>
                </c:pt>
                <c:pt idx="1345">
                  <c:v>32.567981134199528</c:v>
                </c:pt>
                <c:pt idx="1346">
                  <c:v>32.893880275462209</c:v>
                </c:pt>
                <c:pt idx="1347">
                  <c:v>33.393838685311813</c:v>
                </c:pt>
                <c:pt idx="1348">
                  <c:v>33.956320046451459</c:v>
                </c:pt>
                <c:pt idx="1349">
                  <c:v>34.522575617958083</c:v>
                </c:pt>
                <c:pt idx="1350">
                  <c:v>34.972303819830856</c:v>
                </c:pt>
                <c:pt idx="1351">
                  <c:v>35.232973395383418</c:v>
                </c:pt>
                <c:pt idx="1352">
                  <c:v>35.261917620100931</c:v>
                </c:pt>
                <c:pt idx="1353">
                  <c:v>35.134155077463753</c:v>
                </c:pt>
                <c:pt idx="1354">
                  <c:v>34.938929974045742</c:v>
                </c:pt>
                <c:pt idx="1355">
                  <c:v>34.824118506332866</c:v>
                </c:pt>
                <c:pt idx="1356">
                  <c:v>34.889033823838794</c:v>
                </c:pt>
                <c:pt idx="1357">
                  <c:v>35.162811144870766</c:v>
                </c:pt>
                <c:pt idx="1358">
                  <c:v>35.607446549662377</c:v>
                </c:pt>
                <c:pt idx="1359">
                  <c:v>36.142119908799891</c:v>
                </c:pt>
                <c:pt idx="1360">
                  <c:v>36.648530609297929</c:v>
                </c:pt>
                <c:pt idx="1361">
                  <c:v>37.04223407867751</c:v>
                </c:pt>
                <c:pt idx="1362">
                  <c:v>37.262923238294476</c:v>
                </c:pt>
                <c:pt idx="1363">
                  <c:v>37.300884292773745</c:v>
                </c:pt>
                <c:pt idx="1364">
                  <c:v>37.206259152552825</c:v>
                </c:pt>
                <c:pt idx="1365">
                  <c:v>37.047870083195427</c:v>
                </c:pt>
                <c:pt idx="1366">
                  <c:v>36.982218517661394</c:v>
                </c:pt>
                <c:pt idx="1367">
                  <c:v>37.071070611527091</c:v>
                </c:pt>
                <c:pt idx="1368">
                  <c:v>37.402449006425201</c:v>
                </c:pt>
                <c:pt idx="1369">
                  <c:v>37.894250362354072</c:v>
                </c:pt>
                <c:pt idx="1370">
                  <c:v>38.496831212550873</c:v>
                </c:pt>
                <c:pt idx="1371">
                  <c:v>39.062631655003003</c:v>
                </c:pt>
                <c:pt idx="1372">
                  <c:v>39.512398820385286</c:v>
                </c:pt>
                <c:pt idx="1373">
                  <c:v>39.767932416865854</c:v>
                </c:pt>
                <c:pt idx="1374">
                  <c:v>39.85883051200684</c:v>
                </c:pt>
                <c:pt idx="1375">
                  <c:v>39.837591355771387</c:v>
                </c:pt>
                <c:pt idx="1376">
                  <c:v>39.773625243276832</c:v>
                </c:pt>
                <c:pt idx="1377">
                  <c:v>39.780978481088454</c:v>
                </c:pt>
                <c:pt idx="1378">
                  <c:v>39.944385286670155</c:v>
                </c:pt>
                <c:pt idx="1379">
                  <c:v>40.282374538413592</c:v>
                </c:pt>
                <c:pt idx="1380">
                  <c:v>40.781991398344083</c:v>
                </c:pt>
                <c:pt idx="1381">
                  <c:v>41.385957688330869</c:v>
                </c:pt>
                <c:pt idx="1382">
                  <c:v>41.958677627198121</c:v>
                </c:pt>
                <c:pt idx="1383">
                  <c:v>42.413614616343992</c:v>
                </c:pt>
                <c:pt idx="1384">
                  <c:v>42.671789906689554</c:v>
                </c:pt>
                <c:pt idx="1385">
                  <c:v>42.754710739529671</c:v>
                </c:pt>
                <c:pt idx="1386">
                  <c:v>42.722107175278644</c:v>
                </c:pt>
                <c:pt idx="1387">
                  <c:v>42.633372763163237</c:v>
                </c:pt>
                <c:pt idx="1388">
                  <c:v>42.636668693698716</c:v>
                </c:pt>
                <c:pt idx="1389">
                  <c:v>42.765783507395781</c:v>
                </c:pt>
                <c:pt idx="1390">
                  <c:v>43.060623162018302</c:v>
                </c:pt>
                <c:pt idx="1391">
                  <c:v>43.509681327087783</c:v>
                </c:pt>
                <c:pt idx="1392">
                  <c:v>44.044326986050969</c:v>
                </c:pt>
                <c:pt idx="1393">
                  <c:v>44.565312678021748</c:v>
                </c:pt>
                <c:pt idx="1394">
                  <c:v>44.975279285808597</c:v>
                </c:pt>
                <c:pt idx="1395">
                  <c:v>45.221175851224466</c:v>
                </c:pt>
                <c:pt idx="1396">
                  <c:v>45.285212372464116</c:v>
                </c:pt>
                <c:pt idx="1397">
                  <c:v>45.223193867274304</c:v>
                </c:pt>
                <c:pt idx="1398">
                  <c:v>45.142885439353748</c:v>
                </c:pt>
                <c:pt idx="1399">
                  <c:v>45.125233534269704</c:v>
                </c:pt>
                <c:pt idx="1400">
                  <c:v>45.256475275661934</c:v>
                </c:pt>
                <c:pt idx="1401">
                  <c:v>45.554915699712879</c:v>
                </c:pt>
                <c:pt idx="1402">
                  <c:v>46.004507129399705</c:v>
                </c:pt>
                <c:pt idx="1403">
                  <c:v>46.546867785101519</c:v>
                </c:pt>
                <c:pt idx="1404">
                  <c:v>47.068631968380025</c:v>
                </c:pt>
                <c:pt idx="1405">
                  <c:v>47.497440441162823</c:v>
                </c:pt>
                <c:pt idx="1406">
                  <c:v>47.767796318682954</c:v>
                </c:pt>
                <c:pt idx="1407">
                  <c:v>47.880332352093525</c:v>
                </c:pt>
                <c:pt idx="1408">
                  <c:v>47.867108356405694</c:v>
                </c:pt>
                <c:pt idx="1409">
                  <c:v>47.82259831694325</c:v>
                </c:pt>
                <c:pt idx="1410">
                  <c:v>47.858277953662309</c:v>
                </c:pt>
                <c:pt idx="1411">
                  <c:v>48.023632021567039</c:v>
                </c:pt>
                <c:pt idx="1412">
                  <c:v>48.353241747947635</c:v>
                </c:pt>
                <c:pt idx="1413">
                  <c:v>48.83737549971395</c:v>
                </c:pt>
                <c:pt idx="1414">
                  <c:v>49.377967913270631</c:v>
                </c:pt>
                <c:pt idx="1415">
                  <c:v>49.910996856513023</c:v>
                </c:pt>
                <c:pt idx="1416">
                  <c:v>50.347118449288629</c:v>
                </c:pt>
                <c:pt idx="1417">
                  <c:v>50.626582379619293</c:v>
                </c:pt>
                <c:pt idx="1418">
                  <c:v>50.750835433211172</c:v>
                </c:pt>
                <c:pt idx="1419">
                  <c:v>50.770129969811492</c:v>
                </c:pt>
                <c:pt idx="1420">
                  <c:v>50.732582384086754</c:v>
                </c:pt>
                <c:pt idx="1421">
                  <c:v>50.767658822842648</c:v>
                </c:pt>
                <c:pt idx="1422">
                  <c:v>50.92428376550707</c:v>
                </c:pt>
                <c:pt idx="1423">
                  <c:v>51.239823477648635</c:v>
                </c:pt>
                <c:pt idx="1424">
                  <c:v>51.676593955133519</c:v>
                </c:pt>
                <c:pt idx="1425">
                  <c:v>52.200288859573256</c:v>
                </c:pt>
                <c:pt idx="1426">
                  <c:v>52.71691832664628</c:v>
                </c:pt>
                <c:pt idx="1427">
                  <c:v>53.123722598725791</c:v>
                </c:pt>
                <c:pt idx="1428">
                  <c:v>53.379670249266645</c:v>
                </c:pt>
                <c:pt idx="1429">
                  <c:v>53.496094235968833</c:v>
                </c:pt>
                <c:pt idx="1430">
                  <c:v>53.506381681492087</c:v>
                </c:pt>
                <c:pt idx="1431">
                  <c:v>53.469101745712571</c:v>
                </c:pt>
                <c:pt idx="1432">
                  <c:v>53.499750760649924</c:v>
                </c:pt>
                <c:pt idx="1433">
                  <c:v>53.659016554202147</c:v>
                </c:pt>
                <c:pt idx="1434">
                  <c:v>53.953809012973245</c:v>
                </c:pt>
                <c:pt idx="1435">
                  <c:v>54.396825951487074</c:v>
                </c:pt>
                <c:pt idx="1436">
                  <c:v>54.903852243145913</c:v>
                </c:pt>
                <c:pt idx="1437">
                  <c:v>55.407071291228242</c:v>
                </c:pt>
                <c:pt idx="1438">
                  <c:v>55.812655541580618</c:v>
                </c:pt>
                <c:pt idx="1439">
                  <c:v>56.08777932838516</c:v>
                </c:pt>
                <c:pt idx="1440">
                  <c:v>56.220708795151751</c:v>
                </c:pt>
                <c:pt idx="1441">
                  <c:v>56.251864506765322</c:v>
                </c:pt>
                <c:pt idx="1442">
                  <c:v>56.252711894681084</c:v>
                </c:pt>
                <c:pt idx="1443">
                  <c:v>56.31121652311262</c:v>
                </c:pt>
                <c:pt idx="1444">
                  <c:v>56.484012176734979</c:v>
                </c:pt>
                <c:pt idx="1445">
                  <c:v>56.799772172612272</c:v>
                </c:pt>
                <c:pt idx="1446">
                  <c:v>57.250003727759257</c:v>
                </c:pt>
                <c:pt idx="1447">
                  <c:v>57.770544323714368</c:v>
                </c:pt>
                <c:pt idx="1448">
                  <c:v>58.274889388148992</c:v>
                </c:pt>
                <c:pt idx="1449">
                  <c:v>58.695100788670487</c:v>
                </c:pt>
                <c:pt idx="1450">
                  <c:v>58.990791229161374</c:v>
                </c:pt>
                <c:pt idx="1451">
                  <c:v>59.133309517194419</c:v>
                </c:pt>
                <c:pt idx="1452">
                  <c:v>59.176600387733885</c:v>
                </c:pt>
                <c:pt idx="1453">
                  <c:v>59.205341144168564</c:v>
                </c:pt>
                <c:pt idx="1454">
                  <c:v>59.266101014002047</c:v>
                </c:pt>
                <c:pt idx="1455">
                  <c:v>59.436182462149191</c:v>
                </c:pt>
                <c:pt idx="1456">
                  <c:v>59.758251205248378</c:v>
                </c:pt>
                <c:pt idx="1457">
                  <c:v>60.185770116616787</c:v>
                </c:pt>
                <c:pt idx="1458">
                  <c:v>60.681073015500921</c:v>
                </c:pt>
                <c:pt idx="1459">
                  <c:v>61.177630060872779</c:v>
                </c:pt>
                <c:pt idx="1460">
                  <c:v>61.587915785128352</c:v>
                </c:pt>
                <c:pt idx="1461">
                  <c:v>61.865057673414562</c:v>
                </c:pt>
                <c:pt idx="1462">
                  <c:v>62.010128597548338</c:v>
                </c:pt>
                <c:pt idx="1463">
                  <c:v>62.066378161452803</c:v>
                </c:pt>
                <c:pt idx="1464">
                  <c:v>62.084299822410586</c:v>
                </c:pt>
                <c:pt idx="1465">
                  <c:v>62.146681999082674</c:v>
                </c:pt>
                <c:pt idx="1466">
                  <c:v>62.321442084615676</c:v>
                </c:pt>
                <c:pt idx="1467">
                  <c:v>62.627397838652399</c:v>
                </c:pt>
                <c:pt idx="1468">
                  <c:v>63.057529278563223</c:v>
                </c:pt>
                <c:pt idx="1469">
                  <c:v>63.545406086269715</c:v>
                </c:pt>
                <c:pt idx="1470">
                  <c:v>64.027922162213613</c:v>
                </c:pt>
                <c:pt idx="1471">
                  <c:v>64.428684097925597</c:v>
                </c:pt>
                <c:pt idx="1472">
                  <c:v>64.718239532723373</c:v>
                </c:pt>
                <c:pt idx="1473">
                  <c:v>64.881628199161398</c:v>
                </c:pt>
                <c:pt idx="1474">
                  <c:v>64.959414056972733</c:v>
                </c:pt>
                <c:pt idx="1475">
                  <c:v>64.998424485242708</c:v>
                </c:pt>
                <c:pt idx="1476">
                  <c:v>65.093812239066253</c:v>
                </c:pt>
                <c:pt idx="1477">
                  <c:v>65.27301423656732</c:v>
                </c:pt>
                <c:pt idx="1478">
                  <c:v>65.593585748785557</c:v>
                </c:pt>
                <c:pt idx="1479">
                  <c:v>66.011070824583356</c:v>
                </c:pt>
                <c:pt idx="1480">
                  <c:v>66.500096187914039</c:v>
                </c:pt>
                <c:pt idx="1481">
                  <c:v>66.984852980703607</c:v>
                </c:pt>
                <c:pt idx="1482">
                  <c:v>67.407138715044624</c:v>
                </c:pt>
                <c:pt idx="1483">
                  <c:v>67.708093854805995</c:v>
                </c:pt>
                <c:pt idx="1484">
                  <c:v>67.87292247348644</c:v>
                </c:pt>
                <c:pt idx="1485">
                  <c:v>67.963353620979888</c:v>
                </c:pt>
                <c:pt idx="1486">
                  <c:v>68.015017894150603</c:v>
                </c:pt>
                <c:pt idx="1487">
                  <c:v>68.111986425233312</c:v>
                </c:pt>
                <c:pt idx="1488">
                  <c:v>68.295169503519816</c:v>
                </c:pt>
                <c:pt idx="1489">
                  <c:v>68.606414231925839</c:v>
                </c:pt>
                <c:pt idx="1490">
                  <c:v>69.018350531061714</c:v>
                </c:pt>
                <c:pt idx="1491">
                  <c:v>69.50050319969445</c:v>
                </c:pt>
                <c:pt idx="1492">
                  <c:v>69.972151885941813</c:v>
                </c:pt>
                <c:pt idx="1493">
                  <c:v>70.377424462431065</c:v>
                </c:pt>
                <c:pt idx="1494">
                  <c:v>70.674311671411559</c:v>
                </c:pt>
                <c:pt idx="1495">
                  <c:v>70.855409575738392</c:v>
                </c:pt>
                <c:pt idx="1496">
                  <c:v>70.949820817674095</c:v>
                </c:pt>
                <c:pt idx="1497">
                  <c:v>71.005963134611079</c:v>
                </c:pt>
                <c:pt idx="1498">
                  <c:v>71.112520609999621</c:v>
                </c:pt>
                <c:pt idx="1499">
                  <c:v>71.300324680673853</c:v>
                </c:pt>
                <c:pt idx="1500">
                  <c:v>71.610718288385087</c:v>
                </c:pt>
                <c:pt idx="1501">
                  <c:v>72.009989732886268</c:v>
                </c:pt>
                <c:pt idx="1502">
                  <c:v>72.49357616978736</c:v>
                </c:pt>
                <c:pt idx="1503">
                  <c:v>72.958886305375415</c:v>
                </c:pt>
                <c:pt idx="1504">
                  <c:v>73.361961223766571</c:v>
                </c:pt>
                <c:pt idx="1505">
                  <c:v>73.669718289242653</c:v>
                </c:pt>
                <c:pt idx="1506">
                  <c:v>73.858895868838033</c:v>
                </c:pt>
                <c:pt idx="1507">
                  <c:v>73.964482119540762</c:v>
                </c:pt>
                <c:pt idx="1508">
                  <c:v>74.047610205757408</c:v>
                </c:pt>
                <c:pt idx="1509">
                  <c:v>74.163054740204174</c:v>
                </c:pt>
                <c:pt idx="1510">
                  <c:v>74.362692592555462</c:v>
                </c:pt>
                <c:pt idx="1511">
                  <c:v>74.671619688290562</c:v>
                </c:pt>
                <c:pt idx="1512">
                  <c:v>75.072727404827489</c:v>
                </c:pt>
                <c:pt idx="1513">
                  <c:v>75.540730860711008</c:v>
                </c:pt>
                <c:pt idx="1514">
                  <c:v>76.008887042155166</c:v>
                </c:pt>
                <c:pt idx="1515">
                  <c:v>76.418587052013152</c:v>
                </c:pt>
                <c:pt idx="1516">
                  <c:v>76.730136835198849</c:v>
                </c:pt>
                <c:pt idx="1517">
                  <c:v>76.927528876737725</c:v>
                </c:pt>
                <c:pt idx="1518">
                  <c:v>77.043943192765923</c:v>
                </c:pt>
                <c:pt idx="1519">
                  <c:v>77.137963992178669</c:v>
                </c:pt>
                <c:pt idx="1520">
                  <c:v>77.254139972142724</c:v>
                </c:pt>
                <c:pt idx="1521">
                  <c:v>77.450293053988787</c:v>
                </c:pt>
                <c:pt idx="1522">
                  <c:v>77.758715189321094</c:v>
                </c:pt>
                <c:pt idx="1523">
                  <c:v>78.170952191374269</c:v>
                </c:pt>
                <c:pt idx="1524">
                  <c:v>78.625295476302043</c:v>
                </c:pt>
                <c:pt idx="1525">
                  <c:v>79.08091642647743</c:v>
                </c:pt>
                <c:pt idx="1526">
                  <c:v>79.481608544436952</c:v>
                </c:pt>
                <c:pt idx="1527">
                  <c:v>79.796657752823535</c:v>
                </c:pt>
                <c:pt idx="1528">
                  <c:v>80.002003154139217</c:v>
                </c:pt>
                <c:pt idx="1529">
                  <c:v>80.136768140475581</c:v>
                </c:pt>
                <c:pt idx="1530">
                  <c:v>80.233816353632847</c:v>
                </c:pt>
                <c:pt idx="1531">
                  <c:v>80.358346391125238</c:v>
                </c:pt>
                <c:pt idx="1532">
                  <c:v>80.558769123562641</c:v>
                </c:pt>
                <c:pt idx="1533">
                  <c:v>80.866957658395748</c:v>
                </c:pt>
                <c:pt idx="1534">
                  <c:v>81.267670822773312</c:v>
                </c:pt>
                <c:pt idx="1535">
                  <c:v>81.720984339914381</c:v>
                </c:pt>
                <c:pt idx="1536">
                  <c:v>82.163125969580818</c:v>
                </c:pt>
                <c:pt idx="1537">
                  <c:v>82.554705103671168</c:v>
                </c:pt>
                <c:pt idx="1538">
                  <c:v>82.866852888178968</c:v>
                </c:pt>
                <c:pt idx="1539">
                  <c:v>83.07558539945785</c:v>
                </c:pt>
                <c:pt idx="1540">
                  <c:v>83.225210074816189</c:v>
                </c:pt>
                <c:pt idx="1541">
                  <c:v>83.330505252483803</c:v>
                </c:pt>
                <c:pt idx="1542">
                  <c:v>83.468046526043111</c:v>
                </c:pt>
                <c:pt idx="1543">
                  <c:v>83.676005676693308</c:v>
                </c:pt>
                <c:pt idx="1544">
                  <c:v>83.977637579318724</c:v>
                </c:pt>
                <c:pt idx="1545">
                  <c:v>84.366545956059113</c:v>
                </c:pt>
                <c:pt idx="1546">
                  <c:v>84.801366265603519</c:v>
                </c:pt>
                <c:pt idx="1547">
                  <c:v>85.24691139167021</c:v>
                </c:pt>
                <c:pt idx="1548">
                  <c:v>85.637256220781339</c:v>
                </c:pt>
                <c:pt idx="1549">
                  <c:v>85.959762420515148</c:v>
                </c:pt>
                <c:pt idx="1550">
                  <c:v>86.16775836317774</c:v>
                </c:pt>
                <c:pt idx="1551">
                  <c:v>86.319220762802786</c:v>
                </c:pt>
                <c:pt idx="1552">
                  <c:v>86.441689822142791</c:v>
                </c:pt>
                <c:pt idx="1553">
                  <c:v>86.579144628838321</c:v>
                </c:pt>
                <c:pt idx="1554">
                  <c:v>86.783291068635435</c:v>
                </c:pt>
                <c:pt idx="1555">
                  <c:v>87.099690051492928</c:v>
                </c:pt>
                <c:pt idx="1556">
                  <c:v>87.462285208987097</c:v>
                </c:pt>
                <c:pt idx="1557">
                  <c:v>87.90724903507099</c:v>
                </c:pt>
                <c:pt idx="1558">
                  <c:v>88.341175611492972</c:v>
                </c:pt>
                <c:pt idx="1559">
                  <c:v>88.730360694308217</c:v>
                </c:pt>
                <c:pt idx="1560">
                  <c:v>89.048094862312738</c:v>
                </c:pt>
                <c:pt idx="1561">
                  <c:v>89.277774633795346</c:v>
                </c:pt>
                <c:pt idx="1562">
                  <c:v>89.438227140592033</c:v>
                </c:pt>
                <c:pt idx="1563">
                  <c:v>89.554868168823106</c:v>
                </c:pt>
                <c:pt idx="1564">
                  <c:v>89.714860503195979</c:v>
                </c:pt>
                <c:pt idx="1565">
                  <c:v>89.922868231078496</c:v>
                </c:pt>
                <c:pt idx="1566">
                  <c:v>90.22394552465434</c:v>
                </c:pt>
                <c:pt idx="1567">
                  <c:v>90.613359605191349</c:v>
                </c:pt>
                <c:pt idx="1568">
                  <c:v>91.008723002646207</c:v>
                </c:pt>
                <c:pt idx="1569">
                  <c:v>91.43025488145058</c:v>
                </c:pt>
                <c:pt idx="1570">
                  <c:v>91.797701639267174</c:v>
                </c:pt>
                <c:pt idx="1571">
                  <c:v>92.101026743606027</c:v>
                </c:pt>
                <c:pt idx="1572">
                  <c:v>92.324374834229289</c:v>
                </c:pt>
                <c:pt idx="1573">
                  <c:v>92.477165038927936</c:v>
                </c:pt>
                <c:pt idx="1574">
                  <c:v>92.610230866529122</c:v>
                </c:pt>
                <c:pt idx="1575">
                  <c:v>92.761109855619992</c:v>
                </c:pt>
                <c:pt idx="1576">
                  <c:v>92.961459943812898</c:v>
                </c:pt>
                <c:pt idx="1577">
                  <c:v>93.246302959635884</c:v>
                </c:pt>
                <c:pt idx="1578">
                  <c:v>93.604726263475101</c:v>
                </c:pt>
                <c:pt idx="1579">
                  <c:v>94.002716537582216</c:v>
                </c:pt>
                <c:pt idx="1580">
                  <c:v>94.413262367651953</c:v>
                </c:pt>
                <c:pt idx="1581">
                  <c:v>94.793698082213609</c:v>
                </c:pt>
                <c:pt idx="1582">
                  <c:v>95.084831668461405</c:v>
                </c:pt>
                <c:pt idx="1583">
                  <c:v>95.298619181580094</c:v>
                </c:pt>
                <c:pt idx="1584">
                  <c:v>95.451429824652138</c:v>
                </c:pt>
                <c:pt idx="1585">
                  <c:v>95.573436017217347</c:v>
                </c:pt>
                <c:pt idx="1586">
                  <c:v>95.710229397002493</c:v>
                </c:pt>
                <c:pt idx="1587">
                  <c:v>95.909005915432118</c:v>
                </c:pt>
                <c:pt idx="1588">
                  <c:v>96.168674893993114</c:v>
                </c:pt>
                <c:pt idx="1589">
                  <c:v>96.486285354341561</c:v>
                </c:pt>
                <c:pt idx="1590">
                  <c:v>96.851943186240391</c:v>
                </c:pt>
                <c:pt idx="1591">
                  <c:v>97.216736206205312</c:v>
                </c:pt>
                <c:pt idx="1592">
                  <c:v>97.556171191311307</c:v>
                </c:pt>
                <c:pt idx="1593">
                  <c:v>97.830089744104711</c:v>
                </c:pt>
                <c:pt idx="1594">
                  <c:v>98.043466057197477</c:v>
                </c:pt>
                <c:pt idx="1595">
                  <c:v>98.196320887821514</c:v>
                </c:pt>
                <c:pt idx="1596">
                  <c:v>98.331686489415759</c:v>
                </c:pt>
                <c:pt idx="1597">
                  <c:v>98.480406289764872</c:v>
                </c:pt>
                <c:pt idx="1598">
                  <c:v>98.668868283431394</c:v>
                </c:pt>
                <c:pt idx="1599">
                  <c:v>98.928234642923101</c:v>
                </c:pt>
                <c:pt idx="1600">
                  <c:v>99.249720184557106</c:v>
                </c:pt>
                <c:pt idx="1601">
                  <c:v>99.60500132966483</c:v>
                </c:pt>
                <c:pt idx="1602">
                  <c:v>99.931264828145927</c:v>
                </c:pt>
                <c:pt idx="1603">
                  <c:v>100.21075951525475</c:v>
                </c:pt>
                <c:pt idx="1604">
                  <c:v>100.44301108467867</c:v>
                </c:pt>
                <c:pt idx="1605">
                  <c:v>100.62653635368071</c:v>
                </c:pt>
                <c:pt idx="1606">
                  <c:v>100.76052548688173</c:v>
                </c:pt>
                <c:pt idx="1607">
                  <c:v>100.87998923901637</c:v>
                </c:pt>
                <c:pt idx="1608">
                  <c:v>101.00961725209579</c:v>
                </c:pt>
                <c:pt idx="1609">
                  <c:v>101.17617426091779</c:v>
                </c:pt>
                <c:pt idx="1610">
                  <c:v>101.38905959637066</c:v>
                </c:pt>
                <c:pt idx="1611">
                  <c:v>101.65780237068557</c:v>
                </c:pt>
                <c:pt idx="1612">
                  <c:v>101.95407498085086</c:v>
                </c:pt>
                <c:pt idx="1613">
                  <c:v>102.26138330903687</c:v>
                </c:pt>
                <c:pt idx="1614">
                  <c:v>102.54514331891495</c:v>
                </c:pt>
                <c:pt idx="1615">
                  <c:v>102.77848580749331</c:v>
                </c:pt>
                <c:pt idx="1616">
                  <c:v>102.9653970472642</c:v>
                </c:pt>
                <c:pt idx="1617">
                  <c:v>103.10422995373656</c:v>
                </c:pt>
                <c:pt idx="1618">
                  <c:v>103.22332068735929</c:v>
                </c:pt>
                <c:pt idx="1619">
                  <c:v>103.35704570548556</c:v>
                </c:pt>
                <c:pt idx="1620">
                  <c:v>103.53114065480929</c:v>
                </c:pt>
                <c:pt idx="1621">
                  <c:v>103.74375171773056</c:v>
                </c:pt>
                <c:pt idx="1622">
                  <c:v>104.01028744571782</c:v>
                </c:pt>
                <c:pt idx="1623">
                  <c:v>104.28297450233397</c:v>
                </c:pt>
                <c:pt idx="1624">
                  <c:v>104.50902052585715</c:v>
                </c:pt>
                <c:pt idx="1625">
                  <c:v>104.72258716594612</c:v>
                </c:pt>
                <c:pt idx="1626">
                  <c:v>104.89968706150739</c:v>
                </c:pt>
                <c:pt idx="1627">
                  <c:v>105.03915585478553</c:v>
                </c:pt>
                <c:pt idx="1628">
                  <c:v>105.15589248692075</c:v>
                </c:pt>
                <c:pt idx="1629">
                  <c:v>105.25372408146137</c:v>
                </c:pt>
                <c:pt idx="1630">
                  <c:v>105.34938854204412</c:v>
                </c:pt>
                <c:pt idx="1631">
                  <c:v>105.48244831191542</c:v>
                </c:pt>
                <c:pt idx="1632">
                  <c:v>105.64292515106671</c:v>
                </c:pt>
                <c:pt idx="1633">
                  <c:v>105.83858487754981</c:v>
                </c:pt>
                <c:pt idx="1634">
                  <c:v>106.06617685572502</c:v>
                </c:pt>
                <c:pt idx="1635">
                  <c:v>106.29013062130463</c:v>
                </c:pt>
                <c:pt idx="1636">
                  <c:v>106.50267922661779</c:v>
                </c:pt>
                <c:pt idx="1637">
                  <c:v>106.68449649044089</c:v>
                </c:pt>
                <c:pt idx="1638">
                  <c:v>106.82609940346029</c:v>
                </c:pt>
                <c:pt idx="1639">
                  <c:v>106.94188053067521</c:v>
                </c:pt>
                <c:pt idx="1640">
                  <c:v>107.04315715838753</c:v>
                </c:pt>
                <c:pt idx="1641">
                  <c:v>107.14571336858164</c:v>
                </c:pt>
                <c:pt idx="1642">
                  <c:v>107.27593696807531</c:v>
                </c:pt>
                <c:pt idx="1643">
                  <c:v>107.43608895493904</c:v>
                </c:pt>
                <c:pt idx="1644">
                  <c:v>107.63847757970362</c:v>
                </c:pt>
                <c:pt idx="1645">
                  <c:v>107.85135702827357</c:v>
                </c:pt>
                <c:pt idx="1646">
                  <c:v>108.081572876347</c:v>
                </c:pt>
                <c:pt idx="1647">
                  <c:v>108.2930680572248</c:v>
                </c:pt>
                <c:pt idx="1648">
                  <c:v>108.47120463533315</c:v>
                </c:pt>
                <c:pt idx="1649">
                  <c:v>108.61894459878478</c:v>
                </c:pt>
                <c:pt idx="1650">
                  <c:v>108.73323358255458</c:v>
                </c:pt>
                <c:pt idx="1651">
                  <c:v>108.80919355316286</c:v>
                </c:pt>
                <c:pt idx="1652">
                  <c:v>108.89191858543695</c:v>
                </c:pt>
                <c:pt idx="1653">
                  <c:v>108.99463164912061</c:v>
                </c:pt>
                <c:pt idx="1654">
                  <c:v>109.11882662490549</c:v>
                </c:pt>
                <c:pt idx="1655">
                  <c:v>109.261364904563</c:v>
                </c:pt>
                <c:pt idx="1656">
                  <c:v>109.42709084760635</c:v>
                </c:pt>
                <c:pt idx="1657">
                  <c:v>109.59981186720371</c:v>
                </c:pt>
                <c:pt idx="1658">
                  <c:v>109.75596786659597</c:v>
                </c:pt>
                <c:pt idx="1659">
                  <c:v>109.89738521048375</c:v>
                </c:pt>
                <c:pt idx="1660">
                  <c:v>110.00742927863034</c:v>
                </c:pt>
                <c:pt idx="1661">
                  <c:v>110.09630744257863</c:v>
                </c:pt>
                <c:pt idx="1662">
                  <c:v>110.17457228371849</c:v>
                </c:pt>
                <c:pt idx="1663">
                  <c:v>110.26545853931695</c:v>
                </c:pt>
                <c:pt idx="1664">
                  <c:v>110.35650079223858</c:v>
                </c:pt>
                <c:pt idx="1665">
                  <c:v>110.48677950547572</c:v>
                </c:pt>
                <c:pt idx="1666">
                  <c:v>110.63127816328024</c:v>
                </c:pt>
                <c:pt idx="1667">
                  <c:v>110.79217197981897</c:v>
                </c:pt>
                <c:pt idx="1668">
                  <c:v>110.96334447605133</c:v>
                </c:pt>
                <c:pt idx="1669">
                  <c:v>111.09676361581504</c:v>
                </c:pt>
                <c:pt idx="1670">
                  <c:v>111.2049503812501</c:v>
                </c:pt>
                <c:pt idx="1671">
                  <c:v>111.29393984395004</c:v>
                </c:pt>
                <c:pt idx="1672">
                  <c:v>111.36909982860016</c:v>
                </c:pt>
                <c:pt idx="1673">
                  <c:v>111.43842577476849</c:v>
                </c:pt>
                <c:pt idx="1674">
                  <c:v>111.50493116900729</c:v>
                </c:pt>
                <c:pt idx="1675">
                  <c:v>111.58343746966614</c:v>
                </c:pt>
                <c:pt idx="1676">
                  <c:v>111.68238097152484</c:v>
                </c:pt>
                <c:pt idx="1677">
                  <c:v>111.79951197521945</c:v>
                </c:pt>
                <c:pt idx="1678">
                  <c:v>111.92933344461571</c:v>
                </c:pt>
                <c:pt idx="1679">
                  <c:v>112.06243824295636</c:v>
                </c:pt>
                <c:pt idx="1680">
                  <c:v>112.18591763377188</c:v>
                </c:pt>
                <c:pt idx="1681">
                  <c:v>112.29674726904283</c:v>
                </c:pt>
                <c:pt idx="1682">
                  <c:v>112.38667533726151</c:v>
                </c:pt>
                <c:pt idx="1683">
                  <c:v>112.46334138800771</c:v>
                </c:pt>
                <c:pt idx="1684">
                  <c:v>112.53179721581009</c:v>
                </c:pt>
                <c:pt idx="1685">
                  <c:v>112.59962656208526</c:v>
                </c:pt>
                <c:pt idx="1686">
                  <c:v>112.68381118596599</c:v>
                </c:pt>
                <c:pt idx="1687">
                  <c:v>112.78258876420652</c:v>
                </c:pt>
                <c:pt idx="1688">
                  <c:v>112.89882852871401</c:v>
                </c:pt>
                <c:pt idx="1689">
                  <c:v>113.02488337555951</c:v>
                </c:pt>
                <c:pt idx="1690">
                  <c:v>113.15427303122441</c:v>
                </c:pt>
                <c:pt idx="1691">
                  <c:v>113.2775993618984</c:v>
                </c:pt>
                <c:pt idx="1692">
                  <c:v>113.36235463727289</c:v>
                </c:pt>
                <c:pt idx="1693">
                  <c:v>113.43530348001734</c:v>
                </c:pt>
                <c:pt idx="1694">
                  <c:v>113.49439393625627</c:v>
                </c:pt>
                <c:pt idx="1695">
                  <c:v>113.54914261571902</c:v>
                </c:pt>
                <c:pt idx="1696">
                  <c:v>113.60520596302027</c:v>
                </c:pt>
                <c:pt idx="1697">
                  <c:v>113.66769486666405</c:v>
                </c:pt>
                <c:pt idx="1698">
                  <c:v>113.74497388610175</c:v>
                </c:pt>
                <c:pt idx="1699">
                  <c:v>113.83537940666157</c:v>
                </c:pt>
                <c:pt idx="1700">
                  <c:v>113.93509401573272</c:v>
                </c:pt>
                <c:pt idx="1701">
                  <c:v>114.03747679364034</c:v>
                </c:pt>
                <c:pt idx="1702">
                  <c:v>114.13308458596846</c:v>
                </c:pt>
                <c:pt idx="1703">
                  <c:v>114.21998336924604</c:v>
                </c:pt>
                <c:pt idx="1704">
                  <c:v>114.29369149368041</c:v>
                </c:pt>
                <c:pt idx="1705">
                  <c:v>114.35591286808867</c:v>
                </c:pt>
                <c:pt idx="1706">
                  <c:v>114.40998427195515</c:v>
                </c:pt>
                <c:pt idx="1707">
                  <c:v>114.46706028950402</c:v>
                </c:pt>
                <c:pt idx="1708">
                  <c:v>114.53200248563621</c:v>
                </c:pt>
                <c:pt idx="1709">
                  <c:v>114.60912974092224</c:v>
                </c:pt>
                <c:pt idx="1710">
                  <c:v>114.69887701978614</c:v>
                </c:pt>
                <c:pt idx="1711">
                  <c:v>114.79572403977855</c:v>
                </c:pt>
                <c:pt idx="1712">
                  <c:v>114.89723552225587</c:v>
                </c:pt>
                <c:pt idx="1713">
                  <c:v>114.99426737083583</c:v>
                </c:pt>
                <c:pt idx="1714">
                  <c:v>115.07917096044892</c:v>
                </c:pt>
                <c:pt idx="1715">
                  <c:v>115.15540447403656</c:v>
                </c:pt>
                <c:pt idx="1716">
                  <c:v>115.21662579866567</c:v>
                </c:pt>
                <c:pt idx="1717">
                  <c:v>115.27377747242329</c:v>
                </c:pt>
                <c:pt idx="1718">
                  <c:v>115.33174706752192</c:v>
                </c:pt>
                <c:pt idx="1719">
                  <c:v>115.39713043903022</c:v>
                </c:pt>
                <c:pt idx="1720">
                  <c:v>115.47412121257133</c:v>
                </c:pt>
                <c:pt idx="1721">
                  <c:v>115.55343733884249</c:v>
                </c:pt>
                <c:pt idx="1722">
                  <c:v>115.62870491091336</c:v>
                </c:pt>
                <c:pt idx="1723">
                  <c:v>115.70607773344909</c:v>
                </c:pt>
                <c:pt idx="1724">
                  <c:v>115.78026643679857</c:v>
                </c:pt>
                <c:pt idx="1725">
                  <c:v>115.84552559699293</c:v>
                </c:pt>
                <c:pt idx="1726">
                  <c:v>115.90301367524674</c:v>
                </c:pt>
                <c:pt idx="1727">
                  <c:v>115.95228755442362</c:v>
                </c:pt>
                <c:pt idx="1728">
                  <c:v>115.99701875138058</c:v>
                </c:pt>
                <c:pt idx="1729">
                  <c:v>116.04224960176261</c:v>
                </c:pt>
                <c:pt idx="1730">
                  <c:v>116.09134031003589</c:v>
                </c:pt>
                <c:pt idx="1731">
                  <c:v>116.15194804815013</c:v>
                </c:pt>
                <c:pt idx="1732">
                  <c:v>116.21696283788253</c:v>
                </c:pt>
                <c:pt idx="1733">
                  <c:v>116.29306438160521</c:v>
                </c:pt>
                <c:pt idx="1734">
                  <c:v>116.36978924015646</c:v>
                </c:pt>
                <c:pt idx="1735">
                  <c:v>116.44205934027819</c:v>
                </c:pt>
                <c:pt idx="1736">
                  <c:v>116.50879854836228</c:v>
                </c:pt>
                <c:pt idx="1737">
                  <c:v>116.56664826876975</c:v>
                </c:pt>
                <c:pt idx="1738">
                  <c:v>116.61658347035814</c:v>
                </c:pt>
                <c:pt idx="1739">
                  <c:v>116.66206248517308</c:v>
                </c:pt>
                <c:pt idx="1740">
                  <c:v>116.70489551840924</c:v>
                </c:pt>
                <c:pt idx="1741">
                  <c:v>116.75731647320393</c:v>
                </c:pt>
                <c:pt idx="1742">
                  <c:v>116.81632825618966</c:v>
                </c:pt>
                <c:pt idx="1743">
                  <c:v>116.88543141576059</c:v>
                </c:pt>
                <c:pt idx="1744">
                  <c:v>116.95786214340575</c:v>
                </c:pt>
                <c:pt idx="1745">
                  <c:v>117.03243250469484</c:v>
                </c:pt>
                <c:pt idx="1746">
                  <c:v>117.10579901418242</c:v>
                </c:pt>
                <c:pt idx="1747">
                  <c:v>117.17249212424971</c:v>
                </c:pt>
                <c:pt idx="1748">
                  <c:v>117.23068600620695</c:v>
                </c:pt>
                <c:pt idx="1749">
                  <c:v>117.28123987352016</c:v>
                </c:pt>
                <c:pt idx="1750">
                  <c:v>117.32748702385859</c:v>
                </c:pt>
                <c:pt idx="1751">
                  <c:v>117.37248147452398</c:v>
                </c:pt>
                <c:pt idx="1752">
                  <c:v>117.42223271423674</c:v>
                </c:pt>
                <c:pt idx="1753">
                  <c:v>117.47967753605663</c:v>
                </c:pt>
                <c:pt idx="1754">
                  <c:v>117.54835065314882</c:v>
                </c:pt>
                <c:pt idx="1755">
                  <c:v>117.62166529583675</c:v>
                </c:pt>
                <c:pt idx="1756">
                  <c:v>117.69713085245739</c:v>
                </c:pt>
                <c:pt idx="1757">
                  <c:v>117.77159720025091</c:v>
                </c:pt>
                <c:pt idx="1758">
                  <c:v>117.82760550926118</c:v>
                </c:pt>
                <c:pt idx="1759">
                  <c:v>117.87535520759126</c:v>
                </c:pt>
                <c:pt idx="1760">
                  <c:v>117.91586170323154</c:v>
                </c:pt>
                <c:pt idx="1761">
                  <c:v>117.95658473505026</c:v>
                </c:pt>
                <c:pt idx="1762">
                  <c:v>117.99372531762408</c:v>
                </c:pt>
                <c:pt idx="1763">
                  <c:v>118.03576451060901</c:v>
                </c:pt>
                <c:pt idx="1764">
                  <c:v>118.08381887223672</c:v>
                </c:pt>
                <c:pt idx="1765">
                  <c:v>118.13709523150914</c:v>
                </c:pt>
                <c:pt idx="1766">
                  <c:v>118.19646613091317</c:v>
                </c:pt>
                <c:pt idx="1767">
                  <c:v>118.257573820235</c:v>
                </c:pt>
                <c:pt idx="1768">
                  <c:v>118.31555951532772</c:v>
                </c:pt>
                <c:pt idx="1769">
                  <c:v>118.3711153263643</c:v>
                </c:pt>
                <c:pt idx="1770">
                  <c:v>118.41909768212477</c:v>
                </c:pt>
                <c:pt idx="1771">
                  <c:v>118.46252342992675</c:v>
                </c:pt>
                <c:pt idx="1772">
                  <c:v>118.50007911242021</c:v>
                </c:pt>
                <c:pt idx="1773">
                  <c:v>118.5376663013882</c:v>
                </c:pt>
                <c:pt idx="1774">
                  <c:v>118.57992072139153</c:v>
                </c:pt>
                <c:pt idx="1775">
                  <c:v>118.62667527506676</c:v>
                </c:pt>
                <c:pt idx="1776">
                  <c:v>118.68209957640106</c:v>
                </c:pt>
                <c:pt idx="1777">
                  <c:v>118.73975896210032</c:v>
                </c:pt>
                <c:pt idx="1778">
                  <c:v>118.80040530482147</c:v>
                </c:pt>
                <c:pt idx="1779">
                  <c:v>118.85807202374912</c:v>
                </c:pt>
                <c:pt idx="1780">
                  <c:v>118.91355922594518</c:v>
                </c:pt>
                <c:pt idx="1781">
                  <c:v>118.95722914496494</c:v>
                </c:pt>
                <c:pt idx="1782">
                  <c:v>118.9942718833142</c:v>
                </c:pt>
                <c:pt idx="1783">
                  <c:v>119.02843091795954</c:v>
                </c:pt>
                <c:pt idx="1784">
                  <c:v>119.06041050589468</c:v>
                </c:pt>
                <c:pt idx="1785">
                  <c:v>119.09840408299533</c:v>
                </c:pt>
                <c:pt idx="1786">
                  <c:v>119.13899505975027</c:v>
                </c:pt>
                <c:pt idx="1787">
                  <c:v>119.18582531529069</c:v>
                </c:pt>
                <c:pt idx="1788">
                  <c:v>119.2376933788279</c:v>
                </c:pt>
                <c:pt idx="1789">
                  <c:v>119.29001155404116</c:v>
                </c:pt>
                <c:pt idx="1790">
                  <c:v>119.33987501899348</c:v>
                </c:pt>
                <c:pt idx="1791">
                  <c:v>119.38804641570447</c:v>
                </c:pt>
                <c:pt idx="1792">
                  <c:v>119.43009823159495</c:v>
                </c:pt>
                <c:pt idx="1793">
                  <c:v>119.46641251972721</c:v>
                </c:pt>
                <c:pt idx="1794">
                  <c:v>119.50098431371184</c:v>
                </c:pt>
                <c:pt idx="1795">
                  <c:v>119.53439169758387</c:v>
                </c:pt>
                <c:pt idx="1796">
                  <c:v>119.57256792267883</c:v>
                </c:pt>
                <c:pt idx="1797">
                  <c:v>119.61311633267867</c:v>
                </c:pt>
                <c:pt idx="1798">
                  <c:v>119.6596963345077</c:v>
                </c:pt>
                <c:pt idx="1799">
                  <c:v>119.71010615054982</c:v>
                </c:pt>
                <c:pt idx="1800">
                  <c:v>119.76203926208979</c:v>
                </c:pt>
                <c:pt idx="1801">
                  <c:v>119.81270266480533</c:v>
                </c:pt>
                <c:pt idx="1802">
                  <c:v>119.85974071180813</c:v>
                </c:pt>
                <c:pt idx="1803">
                  <c:v>119.90195289041318</c:v>
                </c:pt>
                <c:pt idx="1804">
                  <c:v>119.93862160398776</c:v>
                </c:pt>
                <c:pt idx="1805">
                  <c:v>119.97363134600747</c:v>
                </c:pt>
                <c:pt idx="1806">
                  <c:v>120.00741779534886</c:v>
                </c:pt>
                <c:pt idx="1807">
                  <c:v>120.04472776418682</c:v>
                </c:pt>
                <c:pt idx="1808">
                  <c:v>120.08292417049971</c:v>
                </c:pt>
                <c:pt idx="1809">
                  <c:v>120.12405786411469</c:v>
                </c:pt>
                <c:pt idx="1810">
                  <c:v>120.16748117862441</c:v>
                </c:pt>
                <c:pt idx="1811">
                  <c:v>120.21221478911686</c:v>
                </c:pt>
                <c:pt idx="1812">
                  <c:v>120.25501587887619</c:v>
                </c:pt>
                <c:pt idx="1813">
                  <c:v>120.29576192768661</c:v>
                </c:pt>
                <c:pt idx="1814">
                  <c:v>120.33343492354003</c:v>
                </c:pt>
                <c:pt idx="1815">
                  <c:v>120.36456339327887</c:v>
                </c:pt>
                <c:pt idx="1816">
                  <c:v>120.39615250472549</c:v>
                </c:pt>
                <c:pt idx="1817">
                  <c:v>120.42664188394791</c:v>
                </c:pt>
                <c:pt idx="1818">
                  <c:v>120.45822797691194</c:v>
                </c:pt>
                <c:pt idx="1819">
                  <c:v>120.49522319760554</c:v>
                </c:pt>
                <c:pt idx="1820">
                  <c:v>120.53524529607988</c:v>
                </c:pt>
                <c:pt idx="1821">
                  <c:v>120.57836818128315</c:v>
                </c:pt>
                <c:pt idx="1822">
                  <c:v>120.62277624816889</c:v>
                </c:pt>
                <c:pt idx="1823">
                  <c:v>120.66628446559864</c:v>
                </c:pt>
                <c:pt idx="1824">
                  <c:v>120.70697214676413</c:v>
                </c:pt>
                <c:pt idx="1825">
                  <c:v>120.74290280858988</c:v>
                </c:pt>
                <c:pt idx="1826">
                  <c:v>120.77614913794054</c:v>
                </c:pt>
                <c:pt idx="1827">
                  <c:v>120.80805963744972</c:v>
                </c:pt>
                <c:pt idx="1828">
                  <c:v>120.83789188140659</c:v>
                </c:pt>
                <c:pt idx="1829">
                  <c:v>120.87053887778406</c:v>
                </c:pt>
                <c:pt idx="1830">
                  <c:v>120.90565161328216</c:v>
                </c:pt>
                <c:pt idx="1831">
                  <c:v>120.94641147909877</c:v>
                </c:pt>
                <c:pt idx="1832">
                  <c:v>120.98926109280202</c:v>
                </c:pt>
                <c:pt idx="1833">
                  <c:v>121.0333787769591</c:v>
                </c:pt>
                <c:pt idx="1834">
                  <c:v>121.07759712498483</c:v>
                </c:pt>
                <c:pt idx="1835">
                  <c:v>121.11729080923656</c:v>
                </c:pt>
                <c:pt idx="1836">
                  <c:v>121.15425521134833</c:v>
                </c:pt>
                <c:pt idx="1837">
                  <c:v>121.1877471161844</c:v>
                </c:pt>
                <c:pt idx="1838">
                  <c:v>121.21492768287484</c:v>
                </c:pt>
                <c:pt idx="1839">
                  <c:v>121.24261312266846</c:v>
                </c:pt>
                <c:pt idx="1840">
                  <c:v>121.27022380315843</c:v>
                </c:pt>
                <c:pt idx="1841">
                  <c:v>121.30142657196291</c:v>
                </c:pt>
                <c:pt idx="1842">
                  <c:v>121.33578592850301</c:v>
                </c:pt>
                <c:pt idx="1843">
                  <c:v>121.37427745094689</c:v>
                </c:pt>
                <c:pt idx="1844">
                  <c:v>121.41065166586858</c:v>
                </c:pt>
                <c:pt idx="1845">
                  <c:v>121.4479788208119</c:v>
                </c:pt>
                <c:pt idx="1846">
                  <c:v>121.48311664379982</c:v>
                </c:pt>
                <c:pt idx="1847">
                  <c:v>121.51603257777624</c:v>
                </c:pt>
                <c:pt idx="1848">
                  <c:v>121.54525277531881</c:v>
                </c:pt>
                <c:pt idx="1849">
                  <c:v>121.57180338327792</c:v>
                </c:pt>
                <c:pt idx="1850">
                  <c:v>121.59891411055317</c:v>
                </c:pt>
                <c:pt idx="1851">
                  <c:v>121.6274511800102</c:v>
                </c:pt>
                <c:pt idx="1852">
                  <c:v>121.6586420001764</c:v>
                </c:pt>
                <c:pt idx="1853">
                  <c:v>121.6928552268344</c:v>
                </c:pt>
                <c:pt idx="1854">
                  <c:v>121.72950613360015</c:v>
                </c:pt>
                <c:pt idx="1855">
                  <c:v>121.76805895820375</c:v>
                </c:pt>
                <c:pt idx="1856">
                  <c:v>121.80441583437518</c:v>
                </c:pt>
                <c:pt idx="1857">
                  <c:v>121.83869522385726</c:v>
                </c:pt>
                <c:pt idx="1858">
                  <c:v>121.87090470152729</c:v>
                </c:pt>
                <c:pt idx="1859">
                  <c:v>121.90114276019612</c:v>
                </c:pt>
                <c:pt idx="1860">
                  <c:v>121.92957900969037</c:v>
                </c:pt>
                <c:pt idx="1861">
                  <c:v>121.95611655477084</c:v>
                </c:pt>
                <c:pt idx="1862">
                  <c:v>121.98478782484898</c:v>
                </c:pt>
                <c:pt idx="1863">
                  <c:v>122.01596798027101</c:v>
                </c:pt>
                <c:pt idx="1864">
                  <c:v>122.04923622637457</c:v>
                </c:pt>
                <c:pt idx="1865">
                  <c:v>122.08567199817097</c:v>
                </c:pt>
                <c:pt idx="1866">
                  <c:v>122.12400004481962</c:v>
                </c:pt>
                <c:pt idx="1867">
                  <c:v>122.16018578818812</c:v>
                </c:pt>
                <c:pt idx="1868">
                  <c:v>122.19601680931477</c:v>
                </c:pt>
                <c:pt idx="1869">
                  <c:v>122.2274726198314</c:v>
                </c:pt>
                <c:pt idx="1870">
                  <c:v>122.25705533631967</c:v>
                </c:pt>
                <c:pt idx="1871">
                  <c:v>122.28486987149505</c:v>
                </c:pt>
                <c:pt idx="1872">
                  <c:v>122.31160718498818</c:v>
                </c:pt>
                <c:pt idx="1873">
                  <c:v>122.33873855585652</c:v>
                </c:pt>
                <c:pt idx="1874">
                  <c:v>122.36643168543543</c:v>
                </c:pt>
                <c:pt idx="1875">
                  <c:v>122.39651710336786</c:v>
                </c:pt>
                <c:pt idx="1876">
                  <c:v>122.42717503563742</c:v>
                </c:pt>
                <c:pt idx="1877">
                  <c:v>122.45944891600264</c:v>
                </c:pt>
                <c:pt idx="1878">
                  <c:v>122.49132259914084</c:v>
                </c:pt>
                <c:pt idx="1879">
                  <c:v>122.52159400101463</c:v>
                </c:pt>
                <c:pt idx="1880">
                  <c:v>122.54888687980045</c:v>
                </c:pt>
                <c:pt idx="1881">
                  <c:v>122.57533357185248</c:v>
                </c:pt>
                <c:pt idx="1882">
                  <c:v>122.59960594607576</c:v>
                </c:pt>
                <c:pt idx="1883">
                  <c:v>122.62290936738621</c:v>
                </c:pt>
                <c:pt idx="1884">
                  <c:v>122.64862373831245</c:v>
                </c:pt>
                <c:pt idx="1885">
                  <c:v>122.67561336804573</c:v>
                </c:pt>
                <c:pt idx="1886">
                  <c:v>122.70421136145463</c:v>
                </c:pt>
                <c:pt idx="1887">
                  <c:v>122.73540218976717</c:v>
                </c:pt>
                <c:pt idx="1888">
                  <c:v>122.76819441771754</c:v>
                </c:pt>
                <c:pt idx="1889">
                  <c:v>122.79992221330687</c:v>
                </c:pt>
                <c:pt idx="1890">
                  <c:v>122.82944989701757</c:v>
                </c:pt>
                <c:pt idx="1891">
                  <c:v>122.85819005486077</c:v>
                </c:pt>
                <c:pt idx="1892">
                  <c:v>122.88339512360915</c:v>
                </c:pt>
                <c:pt idx="1893">
                  <c:v>122.90784653464627</c:v>
                </c:pt>
                <c:pt idx="1894">
                  <c:v>122.93201092638338</c:v>
                </c:pt>
                <c:pt idx="1895">
                  <c:v>122.9571245901929</c:v>
                </c:pt>
                <c:pt idx="1896">
                  <c:v>122.98341685712016</c:v>
                </c:pt>
                <c:pt idx="1897">
                  <c:v>123.01261455246369</c:v>
                </c:pt>
                <c:pt idx="1898">
                  <c:v>123.04434836159868</c:v>
                </c:pt>
                <c:pt idx="1899">
                  <c:v>123.07557424884369</c:v>
                </c:pt>
                <c:pt idx="1900">
                  <c:v>123.10787371466498</c:v>
                </c:pt>
                <c:pt idx="1901">
                  <c:v>123.13734506696385</c:v>
                </c:pt>
                <c:pt idx="1902">
                  <c:v>123.16544535354339</c:v>
                </c:pt>
                <c:pt idx="1903">
                  <c:v>123.19216754705811</c:v>
                </c:pt>
                <c:pt idx="1904">
                  <c:v>123.21610880199614</c:v>
                </c:pt>
                <c:pt idx="1905">
                  <c:v>123.2404325933386</c:v>
                </c:pt>
                <c:pt idx="1906">
                  <c:v>123.26703223725464</c:v>
                </c:pt>
                <c:pt idx="1907">
                  <c:v>123.29193633529682</c:v>
                </c:pt>
                <c:pt idx="1908">
                  <c:v>123.32173765463854</c:v>
                </c:pt>
                <c:pt idx="1909">
                  <c:v>123.35331712027867</c:v>
                </c:pt>
                <c:pt idx="1910">
                  <c:v>123.38507470981847</c:v>
                </c:pt>
                <c:pt idx="1911">
                  <c:v>123.41585530269668</c:v>
                </c:pt>
                <c:pt idx="1912">
                  <c:v>123.44668396872767</c:v>
                </c:pt>
                <c:pt idx="1913">
                  <c:v>123.47251160363993</c:v>
                </c:pt>
                <c:pt idx="1914">
                  <c:v>123.49576598035605</c:v>
                </c:pt>
                <c:pt idx="1915">
                  <c:v>123.51663278355606</c:v>
                </c:pt>
                <c:pt idx="1916">
                  <c:v>123.5378099466519</c:v>
                </c:pt>
                <c:pt idx="1917">
                  <c:v>123.55969750533696</c:v>
                </c:pt>
                <c:pt idx="1918">
                  <c:v>123.58244076603842</c:v>
                </c:pt>
                <c:pt idx="1919">
                  <c:v>123.60813980681951</c:v>
                </c:pt>
                <c:pt idx="1920">
                  <c:v>123.63412280706288</c:v>
                </c:pt>
                <c:pt idx="1921">
                  <c:v>123.66204956456639</c:v>
                </c:pt>
                <c:pt idx="1922">
                  <c:v>123.68976552378312</c:v>
                </c:pt>
                <c:pt idx="1923">
                  <c:v>123.71516875160678</c:v>
                </c:pt>
                <c:pt idx="1924">
                  <c:v>123.73954199094207</c:v>
                </c:pt>
                <c:pt idx="1925">
                  <c:v>123.76226908604799</c:v>
                </c:pt>
                <c:pt idx="1926">
                  <c:v>123.78445888708701</c:v>
                </c:pt>
                <c:pt idx="1927">
                  <c:v>123.80456296257066</c:v>
                </c:pt>
                <c:pt idx="1928">
                  <c:v>123.82713957886099</c:v>
                </c:pt>
                <c:pt idx="1929">
                  <c:v>123.85049456459348</c:v>
                </c:pt>
                <c:pt idx="1930">
                  <c:v>123.87492134731666</c:v>
                </c:pt>
                <c:pt idx="1931">
                  <c:v>123.90198181940664</c:v>
                </c:pt>
                <c:pt idx="1932">
                  <c:v>123.92856965725821</c:v>
                </c:pt>
                <c:pt idx="1933">
                  <c:v>123.95618416602233</c:v>
                </c:pt>
                <c:pt idx="1934">
                  <c:v>123.982153705248</c:v>
                </c:pt>
                <c:pt idx="1935">
                  <c:v>124.00596512988614</c:v>
                </c:pt>
                <c:pt idx="1936">
                  <c:v>124.02939099422007</c:v>
                </c:pt>
                <c:pt idx="1937">
                  <c:v>124.05050518144454</c:v>
                </c:pt>
                <c:pt idx="1938">
                  <c:v>124.07253661617975</c:v>
                </c:pt>
                <c:pt idx="1939">
                  <c:v>124.09458346057191</c:v>
                </c:pt>
                <c:pt idx="1940">
                  <c:v>124.11794994920533</c:v>
                </c:pt>
                <c:pt idx="1941">
                  <c:v>124.14291722750576</c:v>
                </c:pt>
                <c:pt idx="1942">
                  <c:v>124.16865495863112</c:v>
                </c:pt>
                <c:pt idx="1943">
                  <c:v>124.19572007844305</c:v>
                </c:pt>
                <c:pt idx="1944">
                  <c:v>124.22323136681041</c:v>
                </c:pt>
                <c:pt idx="1945">
                  <c:v>124.24856092168068</c:v>
                </c:pt>
                <c:pt idx="1946">
                  <c:v>124.27300527060198</c:v>
                </c:pt>
                <c:pt idx="1947">
                  <c:v>124.29652445451185</c:v>
                </c:pt>
                <c:pt idx="1948">
                  <c:v>124.31837203343301</c:v>
                </c:pt>
                <c:pt idx="1949">
                  <c:v>124.33991193807212</c:v>
                </c:pt>
                <c:pt idx="1950">
                  <c:v>124.36203255938509</c:v>
                </c:pt>
                <c:pt idx="1951">
                  <c:v>124.38540353489559</c:v>
                </c:pt>
                <c:pt idx="1952">
                  <c:v>124.40971040579086</c:v>
                </c:pt>
                <c:pt idx="1953">
                  <c:v>124.43655197038103</c:v>
                </c:pt>
                <c:pt idx="1954">
                  <c:v>124.46349350112065</c:v>
                </c:pt>
                <c:pt idx="1955">
                  <c:v>124.48970351394281</c:v>
                </c:pt>
                <c:pt idx="1956">
                  <c:v>124.51558945166168</c:v>
                </c:pt>
                <c:pt idx="1957">
                  <c:v>124.54066394457597</c:v>
                </c:pt>
                <c:pt idx="1958">
                  <c:v>124.56367836348203</c:v>
                </c:pt>
                <c:pt idx="1959">
                  <c:v>124.58503719116615</c:v>
                </c:pt>
                <c:pt idx="1960">
                  <c:v>124.60527020396538</c:v>
                </c:pt>
                <c:pt idx="1961">
                  <c:v>124.62445428548298</c:v>
                </c:pt>
                <c:pt idx="1962">
                  <c:v>124.64466448320351</c:v>
                </c:pt>
                <c:pt idx="1963">
                  <c:v>124.66614902442112</c:v>
                </c:pt>
                <c:pt idx="1964">
                  <c:v>124.688741107038</c:v>
                </c:pt>
                <c:pt idx="1965">
                  <c:v>124.711932731988</c:v>
                </c:pt>
                <c:pt idx="1966">
                  <c:v>124.73503058790816</c:v>
                </c:pt>
                <c:pt idx="1967">
                  <c:v>124.75790670596407</c:v>
                </c:pt>
                <c:pt idx="1968">
                  <c:v>124.77910532262693</c:v>
                </c:pt>
                <c:pt idx="1969">
                  <c:v>124.79909104417519</c:v>
                </c:pt>
                <c:pt idx="1970">
                  <c:v>124.81767139898363</c:v>
                </c:pt>
                <c:pt idx="1971">
                  <c:v>124.83649345774717</c:v>
                </c:pt>
                <c:pt idx="1972">
                  <c:v>124.85625821723156</c:v>
                </c:pt>
                <c:pt idx="1973">
                  <c:v>124.87595304583903</c:v>
                </c:pt>
                <c:pt idx="1974">
                  <c:v>124.89791295206312</c:v>
                </c:pt>
                <c:pt idx="1975">
                  <c:v>124.92041896793407</c:v>
                </c:pt>
                <c:pt idx="1976">
                  <c:v>124.9429884209613</c:v>
                </c:pt>
                <c:pt idx="1977">
                  <c:v>124.96600480193376</c:v>
                </c:pt>
                <c:pt idx="1978">
                  <c:v>124.98779340548036</c:v>
                </c:pt>
                <c:pt idx="1979">
                  <c:v>125.00950500153135</c:v>
                </c:pt>
                <c:pt idx="1980">
                  <c:v>125.02953765327678</c:v>
                </c:pt>
                <c:pt idx="1981">
                  <c:v>125.04872327049783</c:v>
                </c:pt>
                <c:pt idx="1982">
                  <c:v>125.06712224955965</c:v>
                </c:pt>
                <c:pt idx="1983">
                  <c:v>125.08747293082061</c:v>
                </c:pt>
                <c:pt idx="1984">
                  <c:v>125.10718014880617</c:v>
                </c:pt>
                <c:pt idx="1985">
                  <c:v>125.12856857971718</c:v>
                </c:pt>
                <c:pt idx="1986">
                  <c:v>125.15098851615831</c:v>
                </c:pt>
                <c:pt idx="1987">
                  <c:v>125.17450784161893</c:v>
                </c:pt>
                <c:pt idx="1988">
                  <c:v>125.19693446158453</c:v>
                </c:pt>
                <c:pt idx="1989">
                  <c:v>125.21920755115016</c:v>
                </c:pt>
                <c:pt idx="1990">
                  <c:v>125.24093906854472</c:v>
                </c:pt>
                <c:pt idx="1991">
                  <c:v>125.25999582743974</c:v>
                </c:pt>
                <c:pt idx="1992">
                  <c:v>125.27978892982848</c:v>
                </c:pt>
                <c:pt idx="1993">
                  <c:v>125.29827097432113</c:v>
                </c:pt>
                <c:pt idx="1994">
                  <c:v>125.31867916514723</c:v>
                </c:pt>
                <c:pt idx="1995">
                  <c:v>125.33788121504494</c:v>
                </c:pt>
                <c:pt idx="1996">
                  <c:v>125.36027319192949</c:v>
                </c:pt>
                <c:pt idx="1997">
                  <c:v>125.38209413425123</c:v>
                </c:pt>
                <c:pt idx="1998">
                  <c:v>125.4050037178029</c:v>
                </c:pt>
                <c:pt idx="1999">
                  <c:v>125.42787249893694</c:v>
                </c:pt>
                <c:pt idx="2000">
                  <c:v>125.45011565382023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50434192"/>
        <c:axId val="-1450429840"/>
      </c:scatterChart>
      <c:scatterChart>
        <c:scatterStyle val="lineMarker"/>
        <c:varyColors val="0"/>
        <c:ser>
          <c:idx val="0"/>
          <c:order val="0"/>
          <c:tx>
            <c:strRef>
              <c:f>'Stroke-Stress'!$H$3</c:f>
              <c:strCache>
                <c:ptCount val="1"/>
                <c:pt idx="0">
                  <c:v>Tension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'Stroke-Stress'!$A$4:$A$2004</c:f>
              <c:numCache>
                <c:formatCode>General</c:formatCode>
                <c:ptCount val="2001"/>
                <c:pt idx="0">
                  <c:v>0</c:v>
                </c:pt>
                <c:pt idx="1">
                  <c:v>9.9999999999999645E-2</c:v>
                </c:pt>
                <c:pt idx="2">
                  <c:v>0.20000000000000107</c:v>
                </c:pt>
                <c:pt idx="3">
                  <c:v>0.30000000000000071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0.59999999999999964</c:v>
                </c:pt>
                <c:pt idx="7">
                  <c:v>0.70000000000000107</c:v>
                </c:pt>
                <c:pt idx="8">
                  <c:v>0.80000000000000071</c:v>
                </c:pt>
                <c:pt idx="9">
                  <c:v>0.90000000000000036</c:v>
                </c:pt>
                <c:pt idx="10">
                  <c:v>1</c:v>
                </c:pt>
                <c:pt idx="11">
                  <c:v>1.0999999999999996</c:v>
                </c:pt>
                <c:pt idx="12">
                  <c:v>1.2000000000000011</c:v>
                </c:pt>
                <c:pt idx="13">
                  <c:v>1.3000000000000007</c:v>
                </c:pt>
                <c:pt idx="14">
                  <c:v>1.4000000000000004</c:v>
                </c:pt>
                <c:pt idx="15">
                  <c:v>1.5</c:v>
                </c:pt>
                <c:pt idx="16">
                  <c:v>1.6000000000000014</c:v>
                </c:pt>
                <c:pt idx="17">
                  <c:v>1.7000000000000011</c:v>
                </c:pt>
                <c:pt idx="18">
                  <c:v>1.8000000000000007</c:v>
                </c:pt>
                <c:pt idx="19">
                  <c:v>1.9000000000000004</c:v>
                </c:pt>
                <c:pt idx="20">
                  <c:v>2</c:v>
                </c:pt>
                <c:pt idx="21">
                  <c:v>2.1000000000000014</c:v>
                </c:pt>
                <c:pt idx="22">
                  <c:v>2.2000000000000011</c:v>
                </c:pt>
                <c:pt idx="23">
                  <c:v>2.3000000000000007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2.6000000000000014</c:v>
                </c:pt>
                <c:pt idx="27">
                  <c:v>2.7000000000000011</c:v>
                </c:pt>
                <c:pt idx="28">
                  <c:v>2.8000000000000007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3.1000000000000014</c:v>
                </c:pt>
                <c:pt idx="32">
                  <c:v>3.2000000000000011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3.6000000000000014</c:v>
                </c:pt>
                <c:pt idx="37">
                  <c:v>3.7000000000000011</c:v>
                </c:pt>
                <c:pt idx="38">
                  <c:v>3.8000000000000007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4.7000000000000011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5.2000000000000011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5.7000000000000011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6.2000000000000011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6.7000000000000011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7.2000000000000011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7.7000000000000011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8.1000000000000014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8.4000000000000021</c:v>
                </c:pt>
                <c:pt idx="85">
                  <c:v>8.5</c:v>
                </c:pt>
                <c:pt idx="86">
                  <c:v>8.6000000000000014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8.9000000000000021</c:v>
                </c:pt>
                <c:pt idx="90">
                  <c:v>9</c:v>
                </c:pt>
                <c:pt idx="91">
                  <c:v>9.1000000000000014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9.4000000000000021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9.9000000000000021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10.400000000000002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</c:v>
                </c:pt>
                <c:pt idx="108">
                  <c:v>10.8</c:v>
                </c:pt>
                <c:pt idx="109">
                  <c:v>10.900000000000002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11.200000000000003</c:v>
                </c:pt>
                <c:pt idx="113">
                  <c:v>11.3</c:v>
                </c:pt>
                <c:pt idx="114">
                  <c:v>11.400000000000002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11.700000000000003</c:v>
                </c:pt>
                <c:pt idx="118">
                  <c:v>11.8</c:v>
                </c:pt>
                <c:pt idx="119">
                  <c:v>11.900000000000002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12.200000000000003</c:v>
                </c:pt>
                <c:pt idx="123">
                  <c:v>12.3</c:v>
                </c:pt>
                <c:pt idx="124">
                  <c:v>12.400000000000002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12.700000000000003</c:v>
                </c:pt>
                <c:pt idx="128">
                  <c:v>12.8</c:v>
                </c:pt>
                <c:pt idx="129">
                  <c:v>12.900000000000002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13.200000000000003</c:v>
                </c:pt>
                <c:pt idx="133">
                  <c:v>13.3</c:v>
                </c:pt>
                <c:pt idx="134">
                  <c:v>13.400000000000002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13.700000000000003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14.200000000000003</c:v>
                </c:pt>
                <c:pt idx="143">
                  <c:v>14.3</c:v>
                </c:pt>
                <c:pt idx="144">
                  <c:v>14.400000000000002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14.700000000000003</c:v>
                </c:pt>
                <c:pt idx="148">
                  <c:v>14.8</c:v>
                </c:pt>
                <c:pt idx="149">
                  <c:v>14.900000000000002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15.200000000000003</c:v>
                </c:pt>
                <c:pt idx="153">
                  <c:v>15.3</c:v>
                </c:pt>
                <c:pt idx="154">
                  <c:v>15.400000000000002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15.700000000000003</c:v>
                </c:pt>
                <c:pt idx="158">
                  <c:v>15.8</c:v>
                </c:pt>
                <c:pt idx="159">
                  <c:v>15.900000000000002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16.200000000000003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16.700000000000003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17.200000000000003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17.700000000000003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18.200000000000003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18.700000000000003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24.300000000000004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24.800000000000004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25.300000000000004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25.800000000000004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26.300000000000004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26.800000000000004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27.300000000000004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28.300000000000004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28.800000000000004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29.300000000000004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29.800000000000004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30.300000000000004</c:v>
                </c:pt>
                <c:pt idx="304">
                  <c:v>30.400000000000006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30.800000000000004</c:v>
                </c:pt>
                <c:pt idx="309">
                  <c:v>30.900000000000006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31.300000000000004</c:v>
                </c:pt>
                <c:pt idx="314">
                  <c:v>31.400000000000006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31.800000000000004</c:v>
                </c:pt>
                <c:pt idx="319">
                  <c:v>31.900000000000006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32.400000000000006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32.900000000000006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56.600000000000009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57.100000000000009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57.600000000000009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58.100000000000009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58.600000000000009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59.100000000000009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59.600000000000009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60.100000000000009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60.600000000000009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61.100000000000009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61.600000000000009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62.100000000000009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62.600000000000009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63.100000000000009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63.600000000000009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68.800000000000011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69.300000000000011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69.800000000000011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70.300000000000011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70.800000000000011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71.300000000000011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71.800000000000011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72.300000000000011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72.800000000000011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73.300000000000011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73.800000000000011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74.300000000000011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74.800000000000011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75.300000000000011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75.800000000000011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76.300000000000011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120.20000000000002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120.70000000000002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121.20000000000002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121.70000000000002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122.20000000000002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122.70000000000002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123.20000000000002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123.70000000000002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124.20000000000002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124.70000000000002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125.20000000000002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125.70000000000002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126.20000000000002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126.70000000000002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127.20000000000002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127.70000000000002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145.60000000000002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146.10000000000002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146.60000000000002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147.10000000000002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147.60000000000002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148.10000000000002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148.60000000000002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149.10000000000002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149.60000000000002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150.10000000000002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150.60000000000002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151.10000000000002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151.60000000000002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152.10000000000002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152.60000000000002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153.10000000000002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</c:numCache>
            </c:numRef>
          </c:xVal>
          <c:yVal>
            <c:numRef>
              <c:f>'Stroke-Stress'!$H$4:$H$2004</c:f>
              <c:numCache>
                <c:formatCode>0.0</c:formatCode>
                <c:ptCount val="2001"/>
                <c:pt idx="0">
                  <c:v>569.12717974602765</c:v>
                </c:pt>
                <c:pt idx="1">
                  <c:v>568.8663499653693</c:v>
                </c:pt>
                <c:pt idx="2">
                  <c:v>568.62115680387114</c:v>
                </c:pt>
                <c:pt idx="3">
                  <c:v>568.39428866272226</c:v>
                </c:pt>
                <c:pt idx="4">
                  <c:v>568.18837907778095</c:v>
                </c:pt>
                <c:pt idx="5">
                  <c:v>568.00529347028055</c:v>
                </c:pt>
                <c:pt idx="6">
                  <c:v>567.84612914682873</c:v>
                </c:pt>
                <c:pt idx="7">
                  <c:v>567.7108312420952</c:v>
                </c:pt>
                <c:pt idx="8">
                  <c:v>567.59835731480246</c:v>
                </c:pt>
                <c:pt idx="9">
                  <c:v>567.50689680904782</c:v>
                </c:pt>
                <c:pt idx="10">
                  <c:v>567.43365159298151</c:v>
                </c:pt>
                <c:pt idx="11">
                  <c:v>567.3752748814502</c:v>
                </c:pt>
                <c:pt idx="12">
                  <c:v>567.32814556264793</c:v>
                </c:pt>
                <c:pt idx="13">
                  <c:v>567.28820360212637</c:v>
                </c:pt>
                <c:pt idx="14">
                  <c:v>567.25144383076724</c:v>
                </c:pt>
                <c:pt idx="15">
                  <c:v>567.21342215680932</c:v>
                </c:pt>
                <c:pt idx="16">
                  <c:v>567.16958475783042</c:v>
                </c:pt>
                <c:pt idx="17">
                  <c:v>567.11510348475645</c:v>
                </c:pt>
                <c:pt idx="18">
                  <c:v>567.04558911115657</c:v>
                </c:pt>
                <c:pt idx="19">
                  <c:v>566.95725592923395</c:v>
                </c:pt>
                <c:pt idx="20">
                  <c:v>566.84631823119196</c:v>
                </c:pt>
                <c:pt idx="21">
                  <c:v>566.71096546112801</c:v>
                </c:pt>
                <c:pt idx="22">
                  <c:v>566.55103302305088</c:v>
                </c:pt>
                <c:pt idx="23">
                  <c:v>566.36668551295145</c:v>
                </c:pt>
                <c:pt idx="24">
                  <c:v>566.15836185347325</c:v>
                </c:pt>
                <c:pt idx="25">
                  <c:v>565.92743367787568</c:v>
                </c:pt>
                <c:pt idx="26">
                  <c:v>565.67620533003492</c:v>
                </c:pt>
                <c:pt idx="27">
                  <c:v>565.40802359510474</c:v>
                </c:pt>
                <c:pt idx="28">
                  <c:v>565.12700337286412</c:v>
                </c:pt>
                <c:pt idx="29">
                  <c:v>564.8381374083782</c:v>
                </c:pt>
                <c:pt idx="30">
                  <c:v>564.54669277336404</c:v>
                </c:pt>
                <c:pt idx="31">
                  <c:v>564.25804627019966</c:v>
                </c:pt>
                <c:pt idx="32">
                  <c:v>563.97751983593253</c:v>
                </c:pt>
                <c:pt idx="33">
                  <c:v>563.71021594628849</c:v>
                </c:pt>
                <c:pt idx="34">
                  <c:v>563.46063355835952</c:v>
                </c:pt>
                <c:pt idx="35">
                  <c:v>563.23277784126356</c:v>
                </c:pt>
                <c:pt idx="36">
                  <c:v>563.02983098416314</c:v>
                </c:pt>
                <c:pt idx="37">
                  <c:v>562.85442652291692</c:v>
                </c:pt>
                <c:pt idx="38">
                  <c:v>562.70837501342749</c:v>
                </c:pt>
                <c:pt idx="39">
                  <c:v>562.59238970499007</c:v>
                </c:pt>
                <c:pt idx="40">
                  <c:v>562.50592194430055</c:v>
                </c:pt>
                <c:pt idx="41">
                  <c:v>562.44765496342995</c:v>
                </c:pt>
                <c:pt idx="42">
                  <c:v>562.41517468784104</c:v>
                </c:pt>
                <c:pt idx="43">
                  <c:v>562.40573785101446</c:v>
                </c:pt>
                <c:pt idx="44">
                  <c:v>562.41605253312719</c:v>
                </c:pt>
                <c:pt idx="45">
                  <c:v>562.44244275704318</c:v>
                </c:pt>
                <c:pt idx="46">
                  <c:v>562.48090335364429</c:v>
                </c:pt>
                <c:pt idx="47">
                  <c:v>562.52715482716019</c:v>
                </c:pt>
                <c:pt idx="48">
                  <c:v>562.5769725471514</c:v>
                </c:pt>
                <c:pt idx="49">
                  <c:v>562.62629647916901</c:v>
                </c:pt>
                <c:pt idx="50">
                  <c:v>562.67106658876457</c:v>
                </c:pt>
                <c:pt idx="51">
                  <c:v>562.707881225454</c:v>
                </c:pt>
                <c:pt idx="52">
                  <c:v>562.73366793073569</c:v>
                </c:pt>
                <c:pt idx="53">
                  <c:v>562.74601263007276</c:v>
                </c:pt>
                <c:pt idx="54">
                  <c:v>562.74283044091032</c:v>
                </c:pt>
                <c:pt idx="55">
                  <c:v>562.72247540333694</c:v>
                </c:pt>
                <c:pt idx="56">
                  <c:v>562.68363074942306</c:v>
                </c:pt>
                <c:pt idx="57">
                  <c:v>562.62536376855246</c:v>
                </c:pt>
                <c:pt idx="58">
                  <c:v>562.54745499940327</c:v>
                </c:pt>
                <c:pt idx="59">
                  <c:v>562.45017876862767</c:v>
                </c:pt>
                <c:pt idx="60">
                  <c:v>562.33605888142336</c:v>
                </c:pt>
                <c:pt idx="61">
                  <c:v>562.21233756140134</c:v>
                </c:pt>
                <c:pt idx="62">
                  <c:v>562.07687506067668</c:v>
                </c:pt>
                <c:pt idx="63">
                  <c:v>561.92742190070328</c:v>
                </c:pt>
                <c:pt idx="64">
                  <c:v>561.76496565742832</c:v>
                </c:pt>
                <c:pt idx="65">
                  <c:v>561.59235932803176</c:v>
                </c:pt>
                <c:pt idx="66">
                  <c:v>561.41229131370255</c:v>
                </c:pt>
                <c:pt idx="67">
                  <c:v>561.22788893827294</c:v>
                </c:pt>
                <c:pt idx="68">
                  <c:v>561.04238925623554</c:v>
                </c:pt>
                <c:pt idx="69">
                  <c:v>560.85924878340472</c:v>
                </c:pt>
                <c:pt idx="70">
                  <c:v>560.68181430493416</c:v>
                </c:pt>
                <c:pt idx="71">
                  <c:v>560.51282908734311</c:v>
                </c:pt>
                <c:pt idx="72">
                  <c:v>560.35421341719518</c:v>
                </c:pt>
                <c:pt idx="73">
                  <c:v>560.20673540911582</c:v>
                </c:pt>
                <c:pt idx="74">
                  <c:v>560.07121804306064</c:v>
                </c:pt>
                <c:pt idx="75">
                  <c:v>559.94897808695907</c:v>
                </c:pt>
                <c:pt idx="76">
                  <c:v>559.84199069270505</c:v>
                </c:pt>
                <c:pt idx="77">
                  <c:v>559.75157262822779</c:v>
                </c:pt>
                <c:pt idx="78">
                  <c:v>559.67728497088422</c:v>
                </c:pt>
                <c:pt idx="79">
                  <c:v>559.61671364613721</c:v>
                </c:pt>
                <c:pt idx="80">
                  <c:v>559.56722511812848</c:v>
                </c:pt>
                <c:pt idx="81">
                  <c:v>559.52651504298149</c:v>
                </c:pt>
                <c:pt idx="82">
                  <c:v>559.49249853814183</c:v>
                </c:pt>
                <c:pt idx="83">
                  <c:v>559.46309072105453</c:v>
                </c:pt>
                <c:pt idx="84">
                  <c:v>559.43582265185228</c:v>
                </c:pt>
                <c:pt idx="85">
                  <c:v>559.40833512132861</c:v>
                </c:pt>
                <c:pt idx="86">
                  <c:v>559.37810432428557</c:v>
                </c:pt>
                <c:pt idx="87">
                  <c:v>559.34216753288217</c:v>
                </c:pt>
                <c:pt idx="88">
                  <c:v>559.29739742328672</c:v>
                </c:pt>
                <c:pt idx="89">
                  <c:v>559.24137992096189</c:v>
                </c:pt>
                <c:pt idx="90">
                  <c:v>559.17296285396969</c:v>
                </c:pt>
                <c:pt idx="91">
                  <c:v>559.09231081830126</c:v>
                </c:pt>
                <c:pt idx="92">
                  <c:v>558.99991760192995</c:v>
                </c:pt>
                <c:pt idx="93">
                  <c:v>558.8963318581599</c:v>
                </c:pt>
                <c:pt idx="94">
                  <c:v>558.78166331765181</c:v>
                </c:pt>
                <c:pt idx="95">
                  <c:v>558.65629603771811</c:v>
                </c:pt>
                <c:pt idx="96">
                  <c:v>558.52138219029723</c:v>
                </c:pt>
                <c:pt idx="97">
                  <c:v>558.37862260063105</c:v>
                </c:pt>
                <c:pt idx="98">
                  <c:v>558.2306508045782</c:v>
                </c:pt>
                <c:pt idx="99">
                  <c:v>558.08010033799712</c:v>
                </c:pt>
                <c:pt idx="100">
                  <c:v>557.92971446740717</c:v>
                </c:pt>
                <c:pt idx="101">
                  <c:v>557.78179753668462</c:v>
                </c:pt>
                <c:pt idx="102">
                  <c:v>557.63810523640188</c:v>
                </c:pt>
                <c:pt idx="103">
                  <c:v>557.50006406514899</c:v>
                </c:pt>
                <c:pt idx="104">
                  <c:v>557.36899079085515</c:v>
                </c:pt>
                <c:pt idx="105">
                  <c:v>557.24658623876246</c:v>
                </c:pt>
                <c:pt idx="106">
                  <c:v>557.13471583010391</c:v>
                </c:pt>
                <c:pt idx="107">
                  <c:v>557.03513525545213</c:v>
                </c:pt>
                <c:pt idx="108">
                  <c:v>556.94905155207539</c:v>
                </c:pt>
                <c:pt idx="109">
                  <c:v>556.87668418129533</c:v>
                </c:pt>
                <c:pt idx="110">
                  <c:v>556.81781368179043</c:v>
                </c:pt>
                <c:pt idx="111">
                  <c:v>556.77183653492636</c:v>
                </c:pt>
                <c:pt idx="112">
                  <c:v>556.73853327938161</c:v>
                </c:pt>
                <c:pt idx="113">
                  <c:v>556.7174649925131</c:v>
                </c:pt>
                <c:pt idx="114">
                  <c:v>556.70841221299929</c:v>
                </c:pt>
                <c:pt idx="115">
                  <c:v>556.71066169154517</c:v>
                </c:pt>
                <c:pt idx="116">
                  <c:v>556.72306125621253</c:v>
                </c:pt>
                <c:pt idx="117">
                  <c:v>556.7438003510988</c:v>
                </c:pt>
                <c:pt idx="118">
                  <c:v>556.77068436298816</c:v>
                </c:pt>
                <c:pt idx="119">
                  <c:v>556.80140894800479</c:v>
                </c:pt>
                <c:pt idx="120">
                  <c:v>556.83383435826329</c:v>
                </c:pt>
                <c:pt idx="121">
                  <c:v>556.86625976852179</c:v>
                </c:pt>
                <c:pt idx="122">
                  <c:v>556.89698435353841</c:v>
                </c:pt>
                <c:pt idx="123">
                  <c:v>556.92425242274055</c:v>
                </c:pt>
                <c:pt idx="124">
                  <c:v>556.94586936291296</c:v>
                </c:pt>
                <c:pt idx="125">
                  <c:v>556.95964056084006</c:v>
                </c:pt>
                <c:pt idx="126">
                  <c:v>556.96353599929751</c:v>
                </c:pt>
                <c:pt idx="127">
                  <c:v>556.95601944903444</c:v>
                </c:pt>
                <c:pt idx="128">
                  <c:v>556.93643252608638</c:v>
                </c:pt>
                <c:pt idx="129">
                  <c:v>556.90450090380136</c:v>
                </c:pt>
                <c:pt idx="130">
                  <c:v>556.86060863949206</c:v>
                </c:pt>
                <c:pt idx="131">
                  <c:v>556.80524952113183</c:v>
                </c:pt>
                <c:pt idx="132">
                  <c:v>556.7390270673551</c:v>
                </c:pt>
                <c:pt idx="133">
                  <c:v>556.66265452745688</c:v>
                </c:pt>
                <c:pt idx="134">
                  <c:v>556.57744866936628</c:v>
                </c:pt>
                <c:pt idx="135">
                  <c:v>556.48500058766467</c:v>
                </c:pt>
                <c:pt idx="136">
                  <c:v>556.38766949155877</c:v>
                </c:pt>
                <c:pt idx="137">
                  <c:v>556.28781459025492</c:v>
                </c:pt>
                <c:pt idx="138">
                  <c:v>556.18784995829037</c:v>
                </c:pt>
                <c:pt idx="139">
                  <c:v>556.08986047821975</c:v>
                </c:pt>
                <c:pt idx="140">
                  <c:v>555.9953275139635</c:v>
                </c:pt>
                <c:pt idx="141">
                  <c:v>555.90556783345085</c:v>
                </c:pt>
                <c:pt idx="142">
                  <c:v>555.82167874328957</c:v>
                </c:pt>
                <c:pt idx="143">
                  <c:v>555.74470268475704</c:v>
                </c:pt>
                <c:pt idx="144">
                  <c:v>555.67551750313942</c:v>
                </c:pt>
                <c:pt idx="145">
                  <c:v>555.61467185174058</c:v>
                </c:pt>
                <c:pt idx="146">
                  <c:v>555.56233032655166</c:v>
                </c:pt>
                <c:pt idx="147">
                  <c:v>555.51794427426887</c:v>
                </c:pt>
                <c:pt idx="148">
                  <c:v>555.48052611894514</c:v>
                </c:pt>
                <c:pt idx="149">
                  <c:v>555.44886882331195</c:v>
                </c:pt>
                <c:pt idx="150">
                  <c:v>555.42187508076177</c:v>
                </c:pt>
                <c:pt idx="151">
                  <c:v>555.39850245001708</c:v>
                </c:pt>
                <c:pt idx="152">
                  <c:v>555.37792795112193</c:v>
                </c:pt>
                <c:pt idx="153">
                  <c:v>555.35927373879053</c:v>
                </c:pt>
                <c:pt idx="154">
                  <c:v>555.34144250641486</c:v>
                </c:pt>
                <c:pt idx="155">
                  <c:v>555.32333694738725</c:v>
                </c:pt>
                <c:pt idx="156">
                  <c:v>555.30380488976959</c:v>
                </c:pt>
                <c:pt idx="157">
                  <c:v>555.28185875761483</c:v>
                </c:pt>
                <c:pt idx="158">
                  <c:v>555.25689503228898</c:v>
                </c:pt>
                <c:pt idx="159">
                  <c:v>555.22869425247018</c:v>
                </c:pt>
                <c:pt idx="160">
                  <c:v>555.19714668749782</c:v>
                </c:pt>
                <c:pt idx="161">
                  <c:v>555.16214260671109</c:v>
                </c:pt>
                <c:pt idx="162">
                  <c:v>555.12340768345814</c:v>
                </c:pt>
                <c:pt idx="163">
                  <c:v>555.08072245641733</c:v>
                </c:pt>
                <c:pt idx="164">
                  <c:v>555.03375773360631</c:v>
                </c:pt>
                <c:pt idx="165">
                  <c:v>554.98251351502506</c:v>
                </c:pt>
                <c:pt idx="166">
                  <c:v>554.92715439666495</c:v>
                </c:pt>
                <c:pt idx="167">
                  <c:v>554.86806443583839</c:v>
                </c:pt>
                <c:pt idx="168">
                  <c:v>554.80590201651023</c:v>
                </c:pt>
                <c:pt idx="169">
                  <c:v>554.74116092665395</c:v>
                </c:pt>
                <c:pt idx="170">
                  <c:v>554.67428008891261</c:v>
                </c:pt>
                <c:pt idx="171">
                  <c:v>554.6057532912597</c:v>
                </c:pt>
                <c:pt idx="172">
                  <c:v>554.53629378299013</c:v>
                </c:pt>
                <c:pt idx="173">
                  <c:v>554.46677940939014</c:v>
                </c:pt>
                <c:pt idx="174">
                  <c:v>554.39847207305877</c:v>
                </c:pt>
                <c:pt idx="175">
                  <c:v>554.33274340725552</c:v>
                </c:pt>
                <c:pt idx="176">
                  <c:v>554.27096504524002</c:v>
                </c:pt>
                <c:pt idx="177">
                  <c:v>554.2144537549417</c:v>
                </c:pt>
                <c:pt idx="178">
                  <c:v>554.16414224697712</c:v>
                </c:pt>
                <c:pt idx="179">
                  <c:v>554.12090836663242</c:v>
                </c:pt>
                <c:pt idx="180">
                  <c:v>554.08552022853303</c:v>
                </c:pt>
                <c:pt idx="181">
                  <c:v>554.05869108197385</c:v>
                </c:pt>
                <c:pt idx="182">
                  <c:v>554.04091471492859</c:v>
                </c:pt>
                <c:pt idx="183">
                  <c:v>554.03241058871868</c:v>
                </c:pt>
                <c:pt idx="184">
                  <c:v>554.03312383801369</c:v>
                </c:pt>
                <c:pt idx="185">
                  <c:v>554.04239607884904</c:v>
                </c:pt>
                <c:pt idx="186">
                  <c:v>554.05913000461703</c:v>
                </c:pt>
                <c:pt idx="187">
                  <c:v>554.08200884738824</c:v>
                </c:pt>
                <c:pt idx="188">
                  <c:v>554.10960610857273</c:v>
                </c:pt>
                <c:pt idx="189">
                  <c:v>554.14044042425007</c:v>
                </c:pt>
                <c:pt idx="190">
                  <c:v>554.17303043049981</c:v>
                </c:pt>
                <c:pt idx="191">
                  <c:v>554.20573016741025</c:v>
                </c:pt>
                <c:pt idx="192">
                  <c:v>554.23711313639149</c:v>
                </c:pt>
                <c:pt idx="193">
                  <c:v>554.26547851220141</c:v>
                </c:pt>
                <c:pt idx="194">
                  <c:v>554.28939979625</c:v>
                </c:pt>
                <c:pt idx="195">
                  <c:v>554.30777968192945</c:v>
                </c:pt>
                <c:pt idx="196">
                  <c:v>554.31979518928426</c:v>
                </c:pt>
                <c:pt idx="197">
                  <c:v>554.32511712633163</c:v>
                </c:pt>
                <c:pt idx="198">
                  <c:v>554.32380035840242</c:v>
                </c:pt>
                <c:pt idx="199">
                  <c:v>554.31600948148753</c:v>
                </c:pt>
                <c:pt idx="200">
                  <c:v>554.30218341823013</c:v>
                </c:pt>
                <c:pt idx="201">
                  <c:v>554.28270622594277</c:v>
                </c:pt>
                <c:pt idx="202">
                  <c:v>554.25834601925112</c:v>
                </c:pt>
                <c:pt idx="203">
                  <c:v>554.22976118211966</c:v>
                </c:pt>
                <c:pt idx="204">
                  <c:v>554.19799415582577</c:v>
                </c:pt>
                <c:pt idx="205">
                  <c:v>554.16403251631641</c:v>
                </c:pt>
                <c:pt idx="206">
                  <c:v>554.12886383953844</c:v>
                </c:pt>
                <c:pt idx="207">
                  <c:v>554.09325624011751</c:v>
                </c:pt>
                <c:pt idx="208">
                  <c:v>554.05786810201812</c:v>
                </c:pt>
                <c:pt idx="209">
                  <c:v>554.02313834788333</c:v>
                </c:pt>
                <c:pt idx="210">
                  <c:v>553.9892864390348</c:v>
                </c:pt>
                <c:pt idx="211">
                  <c:v>553.95669643278507</c:v>
                </c:pt>
                <c:pt idx="212">
                  <c:v>553.92564265578619</c:v>
                </c:pt>
                <c:pt idx="213">
                  <c:v>553.89634456935971</c:v>
                </c:pt>
                <c:pt idx="214">
                  <c:v>553.86913136548787</c:v>
                </c:pt>
                <c:pt idx="215">
                  <c:v>553.8440579095012</c:v>
                </c:pt>
                <c:pt idx="216">
                  <c:v>553.82112420139947</c:v>
                </c:pt>
                <c:pt idx="217">
                  <c:v>553.80038510651332</c:v>
                </c:pt>
                <c:pt idx="218">
                  <c:v>553.78184062484263</c:v>
                </c:pt>
                <c:pt idx="219">
                  <c:v>553.76565535237864</c:v>
                </c:pt>
                <c:pt idx="220">
                  <c:v>553.75199388511226</c:v>
                </c:pt>
                <c:pt idx="221">
                  <c:v>553.74118541502605</c:v>
                </c:pt>
                <c:pt idx="222">
                  <c:v>553.73322994212003</c:v>
                </c:pt>
                <c:pt idx="223">
                  <c:v>553.7281823317245</c:v>
                </c:pt>
                <c:pt idx="224">
                  <c:v>553.72571339185708</c:v>
                </c:pt>
                <c:pt idx="225">
                  <c:v>553.72554879586596</c:v>
                </c:pt>
                <c:pt idx="226">
                  <c:v>553.72735935176865</c:v>
                </c:pt>
                <c:pt idx="227">
                  <c:v>553.7305964062615</c:v>
                </c:pt>
                <c:pt idx="228">
                  <c:v>553.7348759020316</c:v>
                </c:pt>
                <c:pt idx="229">
                  <c:v>553.73942972445377</c:v>
                </c:pt>
                <c:pt idx="230">
                  <c:v>553.74359948956317</c:v>
                </c:pt>
                <c:pt idx="231">
                  <c:v>553.74656221740395</c:v>
                </c:pt>
                <c:pt idx="232">
                  <c:v>553.74738519735979</c:v>
                </c:pt>
                <c:pt idx="233">
                  <c:v>553.74530031480515</c:v>
                </c:pt>
                <c:pt idx="234">
                  <c:v>553.73981378176643</c:v>
                </c:pt>
                <c:pt idx="235">
                  <c:v>553.73043181027037</c:v>
                </c:pt>
                <c:pt idx="236">
                  <c:v>553.71704466965605</c:v>
                </c:pt>
                <c:pt idx="237">
                  <c:v>553.69976209058416</c:v>
                </c:pt>
                <c:pt idx="238">
                  <c:v>553.67874866904606</c:v>
                </c:pt>
                <c:pt idx="239">
                  <c:v>553.6543884623544</c:v>
                </c:pt>
                <c:pt idx="240">
                  <c:v>553.6273947198041</c:v>
                </c:pt>
                <c:pt idx="241">
                  <c:v>553.59848069069039</c:v>
                </c:pt>
                <c:pt idx="242">
                  <c:v>553.56874368162073</c:v>
                </c:pt>
                <c:pt idx="243">
                  <c:v>553.53928099920302</c:v>
                </c:pt>
                <c:pt idx="244">
                  <c:v>553.51135454603627</c:v>
                </c:pt>
                <c:pt idx="245">
                  <c:v>553.48600676339754</c:v>
                </c:pt>
                <c:pt idx="246">
                  <c:v>553.46422522723412</c:v>
                </c:pt>
                <c:pt idx="247">
                  <c:v>553.4467231868407</c:v>
                </c:pt>
                <c:pt idx="248">
                  <c:v>553.43415902618221</c:v>
                </c:pt>
                <c:pt idx="249">
                  <c:v>553.4268619372408</c:v>
                </c:pt>
                <c:pt idx="250">
                  <c:v>553.42516111199882</c:v>
                </c:pt>
                <c:pt idx="251">
                  <c:v>553.42905655045615</c:v>
                </c:pt>
                <c:pt idx="252">
                  <c:v>553.4382739259612</c:v>
                </c:pt>
                <c:pt idx="253">
                  <c:v>553.45237431587054</c:v>
                </c:pt>
                <c:pt idx="254">
                  <c:v>553.47075420155011</c:v>
                </c:pt>
                <c:pt idx="255">
                  <c:v>553.49259060304405</c:v>
                </c:pt>
                <c:pt idx="256">
                  <c:v>553.51711540572683</c:v>
                </c:pt>
                <c:pt idx="257">
                  <c:v>553.54345076431241</c:v>
                </c:pt>
                <c:pt idx="258">
                  <c:v>553.5709382948362</c:v>
                </c:pt>
                <c:pt idx="259">
                  <c:v>553.59891961333346</c:v>
                </c:pt>
                <c:pt idx="260">
                  <c:v>553.62684606650032</c:v>
                </c:pt>
                <c:pt idx="261">
                  <c:v>553.65422386636317</c:v>
                </c:pt>
                <c:pt idx="262">
                  <c:v>553.68072382093999</c:v>
                </c:pt>
                <c:pt idx="263">
                  <c:v>553.7059618729179</c:v>
                </c:pt>
                <c:pt idx="264">
                  <c:v>553.72982829163607</c:v>
                </c:pt>
                <c:pt idx="265">
                  <c:v>553.7522682117642</c:v>
                </c:pt>
                <c:pt idx="266">
                  <c:v>553.77339136396313</c:v>
                </c:pt>
                <c:pt idx="267">
                  <c:v>553.79319774823273</c:v>
                </c:pt>
                <c:pt idx="268">
                  <c:v>553.81174222990342</c:v>
                </c:pt>
                <c:pt idx="269">
                  <c:v>553.82896994364489</c:v>
                </c:pt>
                <c:pt idx="270">
                  <c:v>553.84482602412663</c:v>
                </c:pt>
                <c:pt idx="271">
                  <c:v>553.85914587535751</c:v>
                </c:pt>
                <c:pt idx="272">
                  <c:v>553.87176490134652</c:v>
                </c:pt>
                <c:pt idx="273">
                  <c:v>553.88257337143261</c:v>
                </c:pt>
                <c:pt idx="274">
                  <c:v>553.89151642028571</c:v>
                </c:pt>
                <c:pt idx="275">
                  <c:v>553.89831972125364</c:v>
                </c:pt>
                <c:pt idx="276">
                  <c:v>553.90292840900611</c:v>
                </c:pt>
                <c:pt idx="277">
                  <c:v>553.9052876182127</c:v>
                </c:pt>
                <c:pt idx="278">
                  <c:v>553.90534248354311</c:v>
                </c:pt>
                <c:pt idx="279">
                  <c:v>553.90325760098847</c:v>
                </c:pt>
                <c:pt idx="280">
                  <c:v>553.89936216253091</c:v>
                </c:pt>
                <c:pt idx="281">
                  <c:v>553.89404022548342</c:v>
                </c:pt>
                <c:pt idx="282">
                  <c:v>553.88795017381051</c:v>
                </c:pt>
                <c:pt idx="283">
                  <c:v>553.88164066081606</c:v>
                </c:pt>
                <c:pt idx="284">
                  <c:v>553.87587980112551</c:v>
                </c:pt>
                <c:pt idx="285">
                  <c:v>553.87121624804251</c:v>
                </c:pt>
                <c:pt idx="286">
                  <c:v>553.86841811619286</c:v>
                </c:pt>
                <c:pt idx="287">
                  <c:v>553.8680889242105</c:v>
                </c:pt>
                <c:pt idx="288">
                  <c:v>553.87066759473873</c:v>
                </c:pt>
                <c:pt idx="289">
                  <c:v>553.87664791575082</c:v>
                </c:pt>
                <c:pt idx="290">
                  <c:v>553.88619448323811</c:v>
                </c:pt>
                <c:pt idx="291">
                  <c:v>553.89936216253091</c:v>
                </c:pt>
                <c:pt idx="292">
                  <c:v>553.91587662697737</c:v>
                </c:pt>
                <c:pt idx="293">
                  <c:v>553.93535381926461</c:v>
                </c:pt>
                <c:pt idx="294">
                  <c:v>553.95724508608885</c:v>
                </c:pt>
                <c:pt idx="295">
                  <c:v>553.9808920434856</c:v>
                </c:pt>
                <c:pt idx="296">
                  <c:v>554.0055265768292</c:v>
                </c:pt>
                <c:pt idx="297">
                  <c:v>554.03043543682475</c:v>
                </c:pt>
                <c:pt idx="298">
                  <c:v>554.05479564351651</c:v>
                </c:pt>
                <c:pt idx="299">
                  <c:v>554.07794881293967</c:v>
                </c:pt>
                <c:pt idx="300">
                  <c:v>554.09929142646013</c:v>
                </c:pt>
                <c:pt idx="301">
                  <c:v>554.11821996544347</c:v>
                </c:pt>
                <c:pt idx="302">
                  <c:v>554.13456983389869</c:v>
                </c:pt>
                <c:pt idx="303">
                  <c:v>554.14823130116497</c:v>
                </c:pt>
                <c:pt idx="304">
                  <c:v>554.15931409790312</c:v>
                </c:pt>
                <c:pt idx="305">
                  <c:v>554.16803768543457</c:v>
                </c:pt>
                <c:pt idx="306">
                  <c:v>554.17495071706333</c:v>
                </c:pt>
                <c:pt idx="307">
                  <c:v>554.18043725010193</c:v>
                </c:pt>
                <c:pt idx="308">
                  <c:v>554.18510080318492</c:v>
                </c:pt>
                <c:pt idx="309">
                  <c:v>554.18949002961585</c:v>
                </c:pt>
                <c:pt idx="310">
                  <c:v>554.19426331335944</c:v>
                </c:pt>
                <c:pt idx="311">
                  <c:v>554.19985957705887</c:v>
                </c:pt>
                <c:pt idx="312">
                  <c:v>554.20682747401804</c:v>
                </c:pt>
                <c:pt idx="313">
                  <c:v>554.21549619621908</c:v>
                </c:pt>
                <c:pt idx="314">
                  <c:v>554.22608520498375</c:v>
                </c:pt>
                <c:pt idx="315">
                  <c:v>554.23859450031193</c:v>
                </c:pt>
                <c:pt idx="316">
                  <c:v>554.25307894753394</c:v>
                </c:pt>
                <c:pt idx="317">
                  <c:v>554.26931908532845</c:v>
                </c:pt>
                <c:pt idx="318">
                  <c:v>554.28715031770412</c:v>
                </c:pt>
                <c:pt idx="319">
                  <c:v>554.30640804866982</c:v>
                </c:pt>
                <c:pt idx="320">
                  <c:v>554.32687281690414</c:v>
                </c:pt>
                <c:pt idx="321">
                  <c:v>554.34832516108531</c:v>
                </c:pt>
                <c:pt idx="322">
                  <c:v>554.37071021588304</c:v>
                </c:pt>
                <c:pt idx="323">
                  <c:v>554.3939182506366</c:v>
                </c:pt>
                <c:pt idx="324">
                  <c:v>554.41783953468519</c:v>
                </c:pt>
                <c:pt idx="325">
                  <c:v>554.44269352935044</c:v>
                </c:pt>
                <c:pt idx="326">
                  <c:v>554.46853509996254</c:v>
                </c:pt>
                <c:pt idx="327">
                  <c:v>554.49558370784314</c:v>
                </c:pt>
                <c:pt idx="328">
                  <c:v>554.5241136796443</c:v>
                </c:pt>
                <c:pt idx="329">
                  <c:v>554.55428961135692</c:v>
                </c:pt>
                <c:pt idx="330">
                  <c:v>554.58622123364194</c:v>
                </c:pt>
                <c:pt idx="331">
                  <c:v>554.62001827716017</c:v>
                </c:pt>
                <c:pt idx="332">
                  <c:v>554.6555710112508</c:v>
                </c:pt>
                <c:pt idx="333">
                  <c:v>554.69282457058341</c:v>
                </c:pt>
                <c:pt idx="334">
                  <c:v>554.73139489784512</c:v>
                </c:pt>
                <c:pt idx="335">
                  <c:v>554.77100766638432</c:v>
                </c:pt>
                <c:pt idx="336">
                  <c:v>554.81116908822742</c:v>
                </c:pt>
                <c:pt idx="337">
                  <c:v>554.85133051007051</c:v>
                </c:pt>
                <c:pt idx="338">
                  <c:v>554.89077868261859</c:v>
                </c:pt>
                <c:pt idx="339">
                  <c:v>554.92896495256775</c:v>
                </c:pt>
                <c:pt idx="340">
                  <c:v>554.965340666614</c:v>
                </c:pt>
                <c:pt idx="341">
                  <c:v>554.99930230612347</c:v>
                </c:pt>
                <c:pt idx="342">
                  <c:v>555.03057554444376</c:v>
                </c:pt>
                <c:pt idx="343">
                  <c:v>555.05894092025369</c:v>
                </c:pt>
                <c:pt idx="344">
                  <c:v>555.08434356822283</c:v>
                </c:pt>
                <c:pt idx="345">
                  <c:v>555.10689321901168</c:v>
                </c:pt>
                <c:pt idx="346">
                  <c:v>555.12686419927252</c:v>
                </c:pt>
                <c:pt idx="347">
                  <c:v>555.14469543164819</c:v>
                </c:pt>
                <c:pt idx="348">
                  <c:v>555.16093556944259</c:v>
                </c:pt>
                <c:pt idx="349">
                  <c:v>555.17618813129013</c:v>
                </c:pt>
                <c:pt idx="350">
                  <c:v>555.19127609714644</c:v>
                </c:pt>
                <c:pt idx="351">
                  <c:v>555.20685785097635</c:v>
                </c:pt>
                <c:pt idx="352">
                  <c:v>555.22359177674423</c:v>
                </c:pt>
                <c:pt idx="353">
                  <c:v>555.24191679709338</c:v>
                </c:pt>
                <c:pt idx="354">
                  <c:v>555.26232669999717</c:v>
                </c:pt>
                <c:pt idx="355">
                  <c:v>555.28509581210767</c:v>
                </c:pt>
                <c:pt idx="356">
                  <c:v>555.31022413342487</c:v>
                </c:pt>
                <c:pt idx="357">
                  <c:v>555.33782139460925</c:v>
                </c:pt>
                <c:pt idx="358">
                  <c:v>555.36755840367891</c:v>
                </c:pt>
                <c:pt idx="359">
                  <c:v>555.39916083398168</c:v>
                </c:pt>
                <c:pt idx="360">
                  <c:v>555.43218976287437</c:v>
                </c:pt>
                <c:pt idx="361">
                  <c:v>555.46615140238384</c:v>
                </c:pt>
                <c:pt idx="362">
                  <c:v>555.50055196453627</c:v>
                </c:pt>
                <c:pt idx="363">
                  <c:v>555.5349525266887</c:v>
                </c:pt>
                <c:pt idx="364">
                  <c:v>555.56891416619806</c:v>
                </c:pt>
                <c:pt idx="365">
                  <c:v>555.6021625564124</c:v>
                </c:pt>
                <c:pt idx="366">
                  <c:v>555.63453310134059</c:v>
                </c:pt>
                <c:pt idx="367">
                  <c:v>555.66597093565213</c:v>
                </c:pt>
                <c:pt idx="368">
                  <c:v>555.69642119401681</c:v>
                </c:pt>
                <c:pt idx="369">
                  <c:v>555.72615820308636</c:v>
                </c:pt>
                <c:pt idx="370">
                  <c:v>555.75534655885201</c:v>
                </c:pt>
                <c:pt idx="371">
                  <c:v>555.78431545329624</c:v>
                </c:pt>
                <c:pt idx="372">
                  <c:v>555.81339407840119</c:v>
                </c:pt>
                <c:pt idx="373">
                  <c:v>555.84285676081879</c:v>
                </c:pt>
                <c:pt idx="374">
                  <c:v>555.87297782720111</c:v>
                </c:pt>
                <c:pt idx="375">
                  <c:v>555.90397673886957</c:v>
                </c:pt>
                <c:pt idx="376">
                  <c:v>555.9359083611547</c:v>
                </c:pt>
                <c:pt idx="377">
                  <c:v>555.96877269405627</c:v>
                </c:pt>
                <c:pt idx="378">
                  <c:v>556.00246000691379</c:v>
                </c:pt>
                <c:pt idx="379">
                  <c:v>556.03680570373581</c:v>
                </c:pt>
                <c:pt idx="380">
                  <c:v>556.07148059254018</c:v>
                </c:pt>
                <c:pt idx="381">
                  <c:v>556.10621034667497</c:v>
                </c:pt>
                <c:pt idx="382">
                  <c:v>556.14072063948822</c:v>
                </c:pt>
                <c:pt idx="383">
                  <c:v>556.17468227899758</c:v>
                </c:pt>
                <c:pt idx="384">
                  <c:v>556.20787580388151</c:v>
                </c:pt>
                <c:pt idx="385">
                  <c:v>556.24013661814888</c:v>
                </c:pt>
                <c:pt idx="386">
                  <c:v>556.2714647217997</c:v>
                </c:pt>
                <c:pt idx="387">
                  <c:v>556.30191498016427</c:v>
                </c:pt>
                <c:pt idx="388">
                  <c:v>556.33170685456435</c:v>
                </c:pt>
                <c:pt idx="389">
                  <c:v>556.36122440231236</c:v>
                </c:pt>
                <c:pt idx="390">
                  <c:v>556.39079681539079</c:v>
                </c:pt>
                <c:pt idx="391">
                  <c:v>556.42091788177311</c:v>
                </c:pt>
                <c:pt idx="392">
                  <c:v>556.4521362547631</c:v>
                </c:pt>
                <c:pt idx="393">
                  <c:v>556.48489085700396</c:v>
                </c:pt>
                <c:pt idx="394">
                  <c:v>556.51967547646905</c:v>
                </c:pt>
                <c:pt idx="395">
                  <c:v>556.55670957448012</c:v>
                </c:pt>
                <c:pt idx="396">
                  <c:v>556.59637720834974</c:v>
                </c:pt>
                <c:pt idx="397">
                  <c:v>556.63867837807788</c:v>
                </c:pt>
                <c:pt idx="398">
                  <c:v>556.68350335300386</c:v>
                </c:pt>
                <c:pt idx="399">
                  <c:v>556.7306875371363</c:v>
                </c:pt>
                <c:pt idx="400">
                  <c:v>556.7798468731628</c:v>
                </c:pt>
                <c:pt idx="401">
                  <c:v>556.83048757310974</c:v>
                </c:pt>
                <c:pt idx="402">
                  <c:v>556.88200611834282</c:v>
                </c:pt>
                <c:pt idx="403">
                  <c:v>556.93379899022796</c:v>
                </c:pt>
                <c:pt idx="404">
                  <c:v>556.98531753546092</c:v>
                </c:pt>
                <c:pt idx="405">
                  <c:v>557.03590337007756</c:v>
                </c:pt>
                <c:pt idx="406">
                  <c:v>557.08511757143435</c:v>
                </c:pt>
                <c:pt idx="407">
                  <c:v>557.13257608221886</c:v>
                </c:pt>
                <c:pt idx="408">
                  <c:v>557.17800457577903</c:v>
                </c:pt>
                <c:pt idx="409">
                  <c:v>557.22129332145414</c:v>
                </c:pt>
                <c:pt idx="410">
                  <c:v>557.26260691523532</c:v>
                </c:pt>
                <c:pt idx="411">
                  <c:v>557.30210995311381</c:v>
                </c:pt>
                <c:pt idx="412">
                  <c:v>557.34007676174133</c:v>
                </c:pt>
                <c:pt idx="413">
                  <c:v>557.37700112909158</c:v>
                </c:pt>
                <c:pt idx="414">
                  <c:v>557.41326711247723</c:v>
                </c:pt>
                <c:pt idx="415">
                  <c:v>557.44942336520205</c:v>
                </c:pt>
                <c:pt idx="416">
                  <c:v>557.48585394457882</c:v>
                </c:pt>
                <c:pt idx="417">
                  <c:v>557.52299777325061</c:v>
                </c:pt>
                <c:pt idx="418">
                  <c:v>557.56107431253895</c:v>
                </c:pt>
                <c:pt idx="419">
                  <c:v>557.60035788909579</c:v>
                </c:pt>
                <c:pt idx="420">
                  <c:v>557.64079363759083</c:v>
                </c:pt>
                <c:pt idx="421">
                  <c:v>557.68238155802396</c:v>
                </c:pt>
                <c:pt idx="422">
                  <c:v>557.72495705440394</c:v>
                </c:pt>
                <c:pt idx="423">
                  <c:v>557.76824580007917</c:v>
                </c:pt>
                <c:pt idx="424">
                  <c:v>557.81191860306694</c:v>
                </c:pt>
                <c:pt idx="425">
                  <c:v>557.85559140605471</c:v>
                </c:pt>
                <c:pt idx="426">
                  <c:v>557.89904474772095</c:v>
                </c:pt>
                <c:pt idx="427">
                  <c:v>557.94200430141382</c:v>
                </c:pt>
                <c:pt idx="428">
                  <c:v>557.98419574048114</c:v>
                </c:pt>
                <c:pt idx="429">
                  <c:v>558.02556419959274</c:v>
                </c:pt>
                <c:pt idx="430">
                  <c:v>558.06610967874849</c:v>
                </c:pt>
                <c:pt idx="431">
                  <c:v>558.10594190860922</c:v>
                </c:pt>
                <c:pt idx="432">
                  <c:v>558.14533521582689</c:v>
                </c:pt>
                <c:pt idx="433">
                  <c:v>558.18450906172291</c:v>
                </c:pt>
                <c:pt idx="434">
                  <c:v>558.22390236894057</c:v>
                </c:pt>
                <c:pt idx="435">
                  <c:v>558.26384432946213</c:v>
                </c:pt>
                <c:pt idx="436">
                  <c:v>558.30471900060024</c:v>
                </c:pt>
                <c:pt idx="437">
                  <c:v>558.34685557433716</c:v>
                </c:pt>
                <c:pt idx="438">
                  <c:v>558.39047351199463</c:v>
                </c:pt>
                <c:pt idx="439">
                  <c:v>558.43568254423326</c:v>
                </c:pt>
                <c:pt idx="440">
                  <c:v>558.48253753638346</c:v>
                </c:pt>
                <c:pt idx="441">
                  <c:v>558.53323310166081</c:v>
                </c:pt>
                <c:pt idx="442">
                  <c:v>558.58727545209172</c:v>
                </c:pt>
                <c:pt idx="443">
                  <c:v>558.64279916644307</c:v>
                </c:pt>
                <c:pt idx="444">
                  <c:v>558.69870693810708</c:v>
                </c:pt>
                <c:pt idx="445">
                  <c:v>558.7546695751015</c:v>
                </c:pt>
                <c:pt idx="446">
                  <c:v>558.81024815478327</c:v>
                </c:pt>
                <c:pt idx="447">
                  <c:v>558.86489402384836</c:v>
                </c:pt>
                <c:pt idx="448">
                  <c:v>558.91844258630579</c:v>
                </c:pt>
                <c:pt idx="449">
                  <c:v>558.97067438083388</c:v>
                </c:pt>
                <c:pt idx="450">
                  <c:v>559.02027263950356</c:v>
                </c:pt>
                <c:pt idx="451">
                  <c:v>559.06635951702833</c:v>
                </c:pt>
                <c:pt idx="452">
                  <c:v>559.11008718534652</c:v>
                </c:pt>
                <c:pt idx="453">
                  <c:v>559.15249808573537</c:v>
                </c:pt>
                <c:pt idx="454">
                  <c:v>559.19364708352543</c:v>
                </c:pt>
                <c:pt idx="455">
                  <c:v>559.23375364003812</c:v>
                </c:pt>
                <c:pt idx="456">
                  <c:v>559.27358586989885</c:v>
                </c:pt>
                <c:pt idx="457">
                  <c:v>559.31424107971543</c:v>
                </c:pt>
                <c:pt idx="458">
                  <c:v>559.35621305746122</c:v>
                </c:pt>
                <c:pt idx="459">
                  <c:v>559.39961153379716</c:v>
                </c:pt>
                <c:pt idx="460">
                  <c:v>559.44421704740148</c:v>
                </c:pt>
                <c:pt idx="461">
                  <c:v>559.49013932893513</c:v>
                </c:pt>
                <c:pt idx="462">
                  <c:v>559.53787216637159</c:v>
                </c:pt>
                <c:pt idx="463">
                  <c:v>559.5878544823538</c:v>
                </c:pt>
                <c:pt idx="464">
                  <c:v>559.64025087287314</c:v>
                </c:pt>
                <c:pt idx="465">
                  <c:v>559.69484187660794</c:v>
                </c:pt>
                <c:pt idx="466">
                  <c:v>559.75096910959348</c:v>
                </c:pt>
                <c:pt idx="467">
                  <c:v>559.80780959187416</c:v>
                </c:pt>
                <c:pt idx="468">
                  <c:v>559.86470493948514</c:v>
                </c:pt>
                <c:pt idx="469">
                  <c:v>559.92127109511375</c:v>
                </c:pt>
                <c:pt idx="470">
                  <c:v>559.97723373210817</c:v>
                </c:pt>
                <c:pt idx="471">
                  <c:v>560.03248311980758</c:v>
                </c:pt>
                <c:pt idx="472">
                  <c:v>560.08690952755126</c:v>
                </c:pt>
                <c:pt idx="473">
                  <c:v>560.14040322467827</c:v>
                </c:pt>
                <c:pt idx="474">
                  <c:v>560.19274474986719</c:v>
                </c:pt>
                <c:pt idx="475">
                  <c:v>560.24371464179637</c:v>
                </c:pt>
                <c:pt idx="476">
                  <c:v>560.29320316980522</c:v>
                </c:pt>
                <c:pt idx="477">
                  <c:v>560.3416492565367</c:v>
                </c:pt>
                <c:pt idx="478">
                  <c:v>560.38982101661622</c:v>
                </c:pt>
                <c:pt idx="479">
                  <c:v>560.4382671033477</c:v>
                </c:pt>
                <c:pt idx="480">
                  <c:v>560.4875361700349</c:v>
                </c:pt>
                <c:pt idx="481">
                  <c:v>560.53773794733866</c:v>
                </c:pt>
                <c:pt idx="482">
                  <c:v>560.58876270459837</c:v>
                </c:pt>
                <c:pt idx="483">
                  <c:v>560.6406653071441</c:v>
                </c:pt>
                <c:pt idx="484">
                  <c:v>560.69333602431539</c:v>
                </c:pt>
                <c:pt idx="485">
                  <c:v>560.74688458677281</c:v>
                </c:pt>
                <c:pt idx="486">
                  <c:v>560.80131099451637</c:v>
                </c:pt>
                <c:pt idx="487">
                  <c:v>560.85656038221578</c:v>
                </c:pt>
                <c:pt idx="488">
                  <c:v>560.91235842321908</c:v>
                </c:pt>
                <c:pt idx="489">
                  <c:v>560.96804673356155</c:v>
                </c:pt>
                <c:pt idx="490">
                  <c:v>561.02307665993942</c:v>
                </c:pt>
                <c:pt idx="491">
                  <c:v>561.07695441437909</c:v>
                </c:pt>
                <c:pt idx="492">
                  <c:v>561.12940567022883</c:v>
                </c:pt>
                <c:pt idx="493">
                  <c:v>561.18054015814914</c:v>
                </c:pt>
                <c:pt idx="494">
                  <c:v>561.23057733946189</c:v>
                </c:pt>
                <c:pt idx="495">
                  <c:v>561.27962694482756</c:v>
                </c:pt>
                <c:pt idx="496">
                  <c:v>561.3279633008982</c:v>
                </c:pt>
                <c:pt idx="497">
                  <c:v>561.37553154234354</c:v>
                </c:pt>
                <c:pt idx="498">
                  <c:v>561.42266086114569</c:v>
                </c:pt>
                <c:pt idx="499">
                  <c:v>561.46968044928713</c:v>
                </c:pt>
                <c:pt idx="500">
                  <c:v>561.51713896007152</c:v>
                </c:pt>
                <c:pt idx="501">
                  <c:v>561.56563991213341</c:v>
                </c:pt>
                <c:pt idx="502">
                  <c:v>561.61578682410686</c:v>
                </c:pt>
                <c:pt idx="503">
                  <c:v>561.66785402264384</c:v>
                </c:pt>
                <c:pt idx="504">
                  <c:v>561.72189637307474</c:v>
                </c:pt>
                <c:pt idx="505">
                  <c:v>561.77780414473875</c:v>
                </c:pt>
                <c:pt idx="506">
                  <c:v>561.83519328032321</c:v>
                </c:pt>
                <c:pt idx="507">
                  <c:v>561.89395404916741</c:v>
                </c:pt>
                <c:pt idx="508">
                  <c:v>561.95381212461928</c:v>
                </c:pt>
                <c:pt idx="509">
                  <c:v>562.0145480453574</c:v>
                </c:pt>
                <c:pt idx="510">
                  <c:v>562.07583261939931</c:v>
                </c:pt>
                <c:pt idx="511">
                  <c:v>562.13711719344121</c:v>
                </c:pt>
                <c:pt idx="512">
                  <c:v>562.19785311417934</c:v>
                </c:pt>
                <c:pt idx="513">
                  <c:v>562.25743686297926</c:v>
                </c:pt>
                <c:pt idx="514">
                  <c:v>562.31559411318915</c:v>
                </c:pt>
                <c:pt idx="515">
                  <c:v>562.37210540348747</c:v>
                </c:pt>
                <c:pt idx="516">
                  <c:v>562.42713532986522</c:v>
                </c:pt>
                <c:pt idx="517">
                  <c:v>562.48095821897459</c:v>
                </c:pt>
                <c:pt idx="518">
                  <c:v>562.533793532137</c:v>
                </c:pt>
                <c:pt idx="519">
                  <c:v>562.5859704613348</c:v>
                </c:pt>
                <c:pt idx="520">
                  <c:v>562.63776333321982</c:v>
                </c:pt>
                <c:pt idx="521">
                  <c:v>562.68939160911373</c:v>
                </c:pt>
                <c:pt idx="522">
                  <c:v>562.74129421165946</c:v>
                </c:pt>
                <c:pt idx="523">
                  <c:v>562.79396492883075</c:v>
                </c:pt>
                <c:pt idx="524">
                  <c:v>562.84795241393124</c:v>
                </c:pt>
                <c:pt idx="525">
                  <c:v>562.903530993613</c:v>
                </c:pt>
                <c:pt idx="526">
                  <c:v>562.96092012919746</c:v>
                </c:pt>
                <c:pt idx="527">
                  <c:v>563.0199552246936</c:v>
                </c:pt>
                <c:pt idx="528">
                  <c:v>563.08036195344926</c:v>
                </c:pt>
                <c:pt idx="529">
                  <c:v>563.14186598881281</c:v>
                </c:pt>
                <c:pt idx="530">
                  <c:v>563.20419300413198</c:v>
                </c:pt>
                <c:pt idx="531">
                  <c:v>563.26695894209445</c:v>
                </c:pt>
                <c:pt idx="532">
                  <c:v>563.32999920670875</c:v>
                </c:pt>
                <c:pt idx="533">
                  <c:v>563.39292974066223</c:v>
                </c:pt>
                <c:pt idx="534">
                  <c:v>563.45542135197275</c:v>
                </c:pt>
                <c:pt idx="535">
                  <c:v>563.51708998332742</c:v>
                </c:pt>
                <c:pt idx="536">
                  <c:v>563.5776064427439</c:v>
                </c:pt>
                <c:pt idx="537">
                  <c:v>563.63686099956158</c:v>
                </c:pt>
                <c:pt idx="538">
                  <c:v>563.69501824977135</c:v>
                </c:pt>
                <c:pt idx="539">
                  <c:v>563.75235252002551</c:v>
                </c:pt>
                <c:pt idx="540">
                  <c:v>563.80924786763649</c:v>
                </c:pt>
                <c:pt idx="541">
                  <c:v>563.86608834991716</c:v>
                </c:pt>
                <c:pt idx="542">
                  <c:v>563.92314829351926</c:v>
                </c:pt>
                <c:pt idx="543">
                  <c:v>563.98070202509496</c:v>
                </c:pt>
                <c:pt idx="544">
                  <c:v>564.03907873662638</c:v>
                </c:pt>
                <c:pt idx="545">
                  <c:v>564.09844302410477</c:v>
                </c:pt>
                <c:pt idx="546">
                  <c:v>564.15912407951248</c:v>
                </c:pt>
                <c:pt idx="547">
                  <c:v>564.22134136417094</c:v>
                </c:pt>
                <c:pt idx="548">
                  <c:v>564.28509487808037</c:v>
                </c:pt>
                <c:pt idx="549">
                  <c:v>564.3501651599189</c:v>
                </c:pt>
                <c:pt idx="550">
                  <c:v>564.41627788303492</c:v>
                </c:pt>
                <c:pt idx="551">
                  <c:v>564.48293925945472</c:v>
                </c:pt>
                <c:pt idx="552">
                  <c:v>564.54971036653524</c:v>
                </c:pt>
                <c:pt idx="553">
                  <c:v>564.61615228163362</c:v>
                </c:pt>
                <c:pt idx="554">
                  <c:v>564.68199067809769</c:v>
                </c:pt>
                <c:pt idx="555">
                  <c:v>564.74684149861469</c:v>
                </c:pt>
                <c:pt idx="556">
                  <c:v>564.81059501252412</c:v>
                </c:pt>
                <c:pt idx="557">
                  <c:v>564.87292202784329</c:v>
                </c:pt>
                <c:pt idx="558">
                  <c:v>564.93376767924224</c:v>
                </c:pt>
                <c:pt idx="559">
                  <c:v>564.99307710139021</c:v>
                </c:pt>
                <c:pt idx="560">
                  <c:v>565.05106975560898</c:v>
                </c:pt>
                <c:pt idx="561">
                  <c:v>565.10801996855037</c:v>
                </c:pt>
                <c:pt idx="562">
                  <c:v>565.16453125884857</c:v>
                </c:pt>
                <c:pt idx="563">
                  <c:v>565.22104254914689</c:v>
                </c:pt>
                <c:pt idx="564">
                  <c:v>565.27799276208839</c:v>
                </c:pt>
                <c:pt idx="565">
                  <c:v>565.3357659549855</c:v>
                </c:pt>
                <c:pt idx="566">
                  <c:v>565.39474618515123</c:v>
                </c:pt>
                <c:pt idx="567">
                  <c:v>565.45509804857659</c:v>
                </c:pt>
                <c:pt idx="568">
                  <c:v>565.51698614125269</c:v>
                </c:pt>
                <c:pt idx="569">
                  <c:v>565.580575059171</c:v>
                </c:pt>
                <c:pt idx="570">
                  <c:v>565.64580993700065</c:v>
                </c:pt>
                <c:pt idx="571">
                  <c:v>565.71258104408139</c:v>
                </c:pt>
                <c:pt idx="572">
                  <c:v>565.78055918843052</c:v>
                </c:pt>
                <c:pt idx="573">
                  <c:v>565.84930544740507</c:v>
                </c:pt>
                <c:pt idx="574">
                  <c:v>565.91827116770105</c:v>
                </c:pt>
                <c:pt idx="575">
                  <c:v>565.98707229200602</c:v>
                </c:pt>
                <c:pt idx="576">
                  <c:v>566.05532476300709</c:v>
                </c:pt>
                <c:pt idx="577">
                  <c:v>566.12275425405221</c:v>
                </c:pt>
                <c:pt idx="578">
                  <c:v>566.18914130382018</c:v>
                </c:pt>
                <c:pt idx="579">
                  <c:v>566.25443104698036</c:v>
                </c:pt>
                <c:pt idx="580">
                  <c:v>566.31856861820245</c:v>
                </c:pt>
                <c:pt idx="581">
                  <c:v>566.38160888281675</c:v>
                </c:pt>
                <c:pt idx="582">
                  <c:v>566.44366157148397</c:v>
                </c:pt>
                <c:pt idx="583">
                  <c:v>566.50511074151723</c:v>
                </c:pt>
                <c:pt idx="584">
                  <c:v>566.56634045022872</c:v>
                </c:pt>
                <c:pt idx="585">
                  <c:v>566.62778962026186</c:v>
                </c:pt>
                <c:pt idx="586">
                  <c:v>566.68995203958991</c:v>
                </c:pt>
                <c:pt idx="587">
                  <c:v>566.75310203486492</c:v>
                </c:pt>
                <c:pt idx="588">
                  <c:v>566.81745906740866</c:v>
                </c:pt>
                <c:pt idx="589">
                  <c:v>566.88324259854221</c:v>
                </c:pt>
                <c:pt idx="590">
                  <c:v>566.95034289760508</c:v>
                </c:pt>
                <c:pt idx="591">
                  <c:v>567.0188696952581</c:v>
                </c:pt>
                <c:pt idx="592">
                  <c:v>567.08854866484933</c:v>
                </c:pt>
                <c:pt idx="593">
                  <c:v>567.1592700757177</c:v>
                </c:pt>
                <c:pt idx="594">
                  <c:v>567.23064987055079</c:v>
                </c:pt>
                <c:pt idx="595">
                  <c:v>567.30230399203583</c:v>
                </c:pt>
                <c:pt idx="596">
                  <c:v>567.37379351752963</c:v>
                </c:pt>
                <c:pt idx="597">
                  <c:v>567.44467952438924</c:v>
                </c:pt>
                <c:pt idx="598">
                  <c:v>567.5146876859626</c:v>
                </c:pt>
                <c:pt idx="599">
                  <c:v>567.58354367559809</c:v>
                </c:pt>
                <c:pt idx="600">
                  <c:v>567.65119262796475</c:v>
                </c:pt>
                <c:pt idx="601">
                  <c:v>567.71768940839343</c:v>
                </c:pt>
                <c:pt idx="602">
                  <c:v>567.78314374754473</c:v>
                </c:pt>
                <c:pt idx="603">
                  <c:v>567.8477751067403</c:v>
                </c:pt>
                <c:pt idx="604">
                  <c:v>567.91185781263198</c:v>
                </c:pt>
                <c:pt idx="605">
                  <c:v>567.97572105720212</c:v>
                </c:pt>
                <c:pt idx="606">
                  <c:v>568.0398037630938</c:v>
                </c:pt>
                <c:pt idx="607">
                  <c:v>568.10454485295008</c:v>
                </c:pt>
                <c:pt idx="608">
                  <c:v>568.17027351875333</c:v>
                </c:pt>
                <c:pt idx="609">
                  <c:v>568.23742868314662</c:v>
                </c:pt>
                <c:pt idx="610">
                  <c:v>568.30606521146035</c:v>
                </c:pt>
                <c:pt idx="611">
                  <c:v>568.37634769968577</c:v>
                </c:pt>
                <c:pt idx="612">
                  <c:v>568.44811155183163</c:v>
                </c:pt>
                <c:pt idx="613">
                  <c:v>568.52119217190659</c:v>
                </c:pt>
                <c:pt idx="614">
                  <c:v>568.59537009858946</c:v>
                </c:pt>
                <c:pt idx="615">
                  <c:v>568.67026127456722</c:v>
                </c:pt>
                <c:pt idx="616">
                  <c:v>568.74553650785788</c:v>
                </c:pt>
                <c:pt idx="617">
                  <c:v>568.82070201048759</c:v>
                </c:pt>
                <c:pt idx="618">
                  <c:v>568.89542859047424</c:v>
                </c:pt>
                <c:pt idx="619">
                  <c:v>568.96922245984445</c:v>
                </c:pt>
                <c:pt idx="620">
                  <c:v>569.04186415727634</c:v>
                </c:pt>
                <c:pt idx="621">
                  <c:v>569.11307935611831</c:v>
                </c:pt>
                <c:pt idx="622">
                  <c:v>569.18281319103971</c:v>
                </c:pt>
                <c:pt idx="623">
                  <c:v>569.25128512336232</c:v>
                </c:pt>
                <c:pt idx="624">
                  <c:v>569.31860488374684</c:v>
                </c:pt>
                <c:pt idx="625">
                  <c:v>569.38515652950593</c:v>
                </c:pt>
                <c:pt idx="626">
                  <c:v>569.45115952196113</c:v>
                </c:pt>
                <c:pt idx="627">
                  <c:v>569.5170527837555</c:v>
                </c:pt>
                <c:pt idx="628">
                  <c:v>569.58322037220182</c:v>
                </c:pt>
                <c:pt idx="629">
                  <c:v>569.65010120994327</c:v>
                </c:pt>
                <c:pt idx="630">
                  <c:v>569.71796962363157</c:v>
                </c:pt>
                <c:pt idx="631">
                  <c:v>569.78720967057961</c:v>
                </c:pt>
                <c:pt idx="632">
                  <c:v>569.85787621611769</c:v>
                </c:pt>
                <c:pt idx="633">
                  <c:v>569.93007899090651</c:v>
                </c:pt>
                <c:pt idx="634">
                  <c:v>570.00359853362465</c:v>
                </c:pt>
                <c:pt idx="635">
                  <c:v>570.078270248281</c:v>
                </c:pt>
                <c:pt idx="636">
                  <c:v>570.15376494289319</c:v>
                </c:pt>
                <c:pt idx="637">
                  <c:v>570.22975342547863</c:v>
                </c:pt>
                <c:pt idx="638">
                  <c:v>570.30585163872502</c:v>
                </c:pt>
                <c:pt idx="639">
                  <c:v>570.38167552531945</c:v>
                </c:pt>
                <c:pt idx="640">
                  <c:v>570.45689589327969</c:v>
                </c:pt>
                <c:pt idx="641">
                  <c:v>570.53123841595368</c:v>
                </c:pt>
                <c:pt idx="642">
                  <c:v>570.60442876668947</c:v>
                </c:pt>
                <c:pt idx="643">
                  <c:v>570.67646694548716</c:v>
                </c:pt>
                <c:pt idx="644">
                  <c:v>570.74729808701636</c:v>
                </c:pt>
                <c:pt idx="645">
                  <c:v>570.81714165259859</c:v>
                </c:pt>
                <c:pt idx="646">
                  <c:v>570.88627196888592</c:v>
                </c:pt>
                <c:pt idx="647">
                  <c:v>570.95501822786048</c:v>
                </c:pt>
                <c:pt idx="648">
                  <c:v>571.02381935216533</c:v>
                </c:pt>
                <c:pt idx="649">
                  <c:v>571.09294966845255</c:v>
                </c:pt>
                <c:pt idx="650">
                  <c:v>571.1629029646956</c:v>
                </c:pt>
                <c:pt idx="651">
                  <c:v>571.23384383688563</c:v>
                </c:pt>
                <c:pt idx="652">
                  <c:v>571.30610147700486</c:v>
                </c:pt>
                <c:pt idx="653">
                  <c:v>571.37978561571424</c:v>
                </c:pt>
                <c:pt idx="654">
                  <c:v>571.45500598367437</c:v>
                </c:pt>
                <c:pt idx="655">
                  <c:v>571.53165285022453</c:v>
                </c:pt>
                <c:pt idx="656">
                  <c:v>571.6094518887129</c:v>
                </c:pt>
                <c:pt idx="657">
                  <c:v>571.6881287724874</c:v>
                </c:pt>
                <c:pt idx="658">
                  <c:v>571.7673543095658</c:v>
                </c:pt>
                <c:pt idx="659">
                  <c:v>571.84663471197462</c:v>
                </c:pt>
                <c:pt idx="660">
                  <c:v>571.92564078773148</c:v>
                </c:pt>
                <c:pt idx="661">
                  <c:v>572.00398847952363</c:v>
                </c:pt>
                <c:pt idx="662">
                  <c:v>572.08134859536881</c:v>
                </c:pt>
                <c:pt idx="663">
                  <c:v>572.15761140460643</c:v>
                </c:pt>
                <c:pt idx="664">
                  <c:v>572.23261231124502</c:v>
                </c:pt>
                <c:pt idx="665">
                  <c:v>572.30629644995429</c:v>
                </c:pt>
                <c:pt idx="666">
                  <c:v>572.37888328205588</c:v>
                </c:pt>
                <c:pt idx="667">
                  <c:v>572.45053740354092</c:v>
                </c:pt>
                <c:pt idx="668">
                  <c:v>572.52164287172207</c:v>
                </c:pt>
                <c:pt idx="669">
                  <c:v>572.59258374391209</c:v>
                </c:pt>
                <c:pt idx="670">
                  <c:v>572.66374407742364</c:v>
                </c:pt>
                <c:pt idx="671">
                  <c:v>572.73561766023022</c:v>
                </c:pt>
                <c:pt idx="672">
                  <c:v>572.80847881898364</c:v>
                </c:pt>
                <c:pt idx="673">
                  <c:v>572.8825470150058</c:v>
                </c:pt>
                <c:pt idx="674">
                  <c:v>572.95809657494817</c:v>
                </c:pt>
                <c:pt idx="675">
                  <c:v>573.03512749881111</c:v>
                </c:pt>
                <c:pt idx="676">
                  <c:v>573.11363978659449</c:v>
                </c:pt>
                <c:pt idx="677">
                  <c:v>573.19341397697679</c:v>
                </c:pt>
                <c:pt idx="678">
                  <c:v>573.27428547396676</c:v>
                </c:pt>
                <c:pt idx="679">
                  <c:v>573.35581535492133</c:v>
                </c:pt>
                <c:pt idx="680">
                  <c:v>573.43767442785838</c:v>
                </c:pt>
                <c:pt idx="681">
                  <c:v>573.5193689048042</c:v>
                </c:pt>
                <c:pt idx="682">
                  <c:v>573.600514728446</c:v>
                </c:pt>
                <c:pt idx="683">
                  <c:v>573.6808924374626</c:v>
                </c:pt>
                <c:pt idx="684">
                  <c:v>573.760117974541</c:v>
                </c:pt>
                <c:pt idx="685">
                  <c:v>573.8381913396812</c:v>
                </c:pt>
                <c:pt idx="686">
                  <c:v>573.91494793689219</c:v>
                </c:pt>
                <c:pt idx="687">
                  <c:v>573.99060722749539</c:v>
                </c:pt>
                <c:pt idx="688">
                  <c:v>574.06522407682132</c:v>
                </c:pt>
                <c:pt idx="689">
                  <c:v>574.13918254218254</c:v>
                </c:pt>
                <c:pt idx="690">
                  <c:v>574.21275695023121</c:v>
                </c:pt>
                <c:pt idx="691">
                  <c:v>574.28638622361018</c:v>
                </c:pt>
                <c:pt idx="692">
                  <c:v>574.36045441963211</c:v>
                </c:pt>
                <c:pt idx="693">
                  <c:v>574.43523586494928</c:v>
                </c:pt>
                <c:pt idx="694">
                  <c:v>574.51100488621319</c:v>
                </c:pt>
                <c:pt idx="695">
                  <c:v>574.58803581007612</c:v>
                </c:pt>
                <c:pt idx="696">
                  <c:v>574.66638350186827</c:v>
                </c:pt>
                <c:pt idx="697">
                  <c:v>574.74610282692015</c:v>
                </c:pt>
                <c:pt idx="698">
                  <c:v>574.82697432391012</c:v>
                </c:pt>
                <c:pt idx="699">
                  <c:v>574.90888826217758</c:v>
                </c:pt>
                <c:pt idx="700">
                  <c:v>574.99151544973995</c:v>
                </c:pt>
                <c:pt idx="701">
                  <c:v>575.07441696395426</c:v>
                </c:pt>
                <c:pt idx="702">
                  <c:v>575.15720874750775</c:v>
                </c:pt>
                <c:pt idx="703">
                  <c:v>575.23956160841817</c:v>
                </c:pt>
                <c:pt idx="704">
                  <c:v>575.32109148937275</c:v>
                </c:pt>
                <c:pt idx="705">
                  <c:v>575.40157892905006</c:v>
                </c:pt>
                <c:pt idx="706">
                  <c:v>575.48091419678929</c:v>
                </c:pt>
                <c:pt idx="707">
                  <c:v>575.5590972925902</c:v>
                </c:pt>
                <c:pt idx="708">
                  <c:v>575.63618308178354</c:v>
                </c:pt>
                <c:pt idx="709">
                  <c:v>575.71228129502992</c:v>
                </c:pt>
                <c:pt idx="710">
                  <c:v>575.78772112431159</c:v>
                </c:pt>
                <c:pt idx="711">
                  <c:v>575.86283176161101</c:v>
                </c:pt>
                <c:pt idx="712">
                  <c:v>575.93799726424083</c:v>
                </c:pt>
                <c:pt idx="713">
                  <c:v>576.01365655484403</c:v>
                </c:pt>
                <c:pt idx="714">
                  <c:v>576.09013882540307</c:v>
                </c:pt>
                <c:pt idx="715">
                  <c:v>576.16777326790032</c:v>
                </c:pt>
                <c:pt idx="716">
                  <c:v>576.24677934365718</c:v>
                </c:pt>
                <c:pt idx="717">
                  <c:v>576.32726678333438</c:v>
                </c:pt>
                <c:pt idx="718">
                  <c:v>576.40918072160173</c:v>
                </c:pt>
                <c:pt idx="719">
                  <c:v>576.4924662931287</c:v>
                </c:pt>
                <c:pt idx="720">
                  <c:v>576.57684917126346</c:v>
                </c:pt>
                <c:pt idx="721">
                  <c:v>576.66205502935406</c:v>
                </c:pt>
                <c:pt idx="722">
                  <c:v>576.74780954074845</c:v>
                </c:pt>
                <c:pt idx="723">
                  <c:v>576.83383837879478</c:v>
                </c:pt>
                <c:pt idx="724">
                  <c:v>576.92261048336047</c:v>
                </c:pt>
                <c:pt idx="725">
                  <c:v>577.00957203202336</c:v>
                </c:pt>
                <c:pt idx="726">
                  <c:v>577.09368058350606</c:v>
                </c:pt>
                <c:pt idx="727">
                  <c:v>577.17608830974689</c:v>
                </c:pt>
                <c:pt idx="728">
                  <c:v>577.25750846004087</c:v>
                </c:pt>
                <c:pt idx="729">
                  <c:v>577.33777643839653</c:v>
                </c:pt>
                <c:pt idx="730">
                  <c:v>577.41700197547482</c:v>
                </c:pt>
                <c:pt idx="731">
                  <c:v>577.49551426325831</c:v>
                </c:pt>
                <c:pt idx="732">
                  <c:v>577.57369735905934</c:v>
                </c:pt>
                <c:pt idx="733">
                  <c:v>577.65199018552119</c:v>
                </c:pt>
                <c:pt idx="734">
                  <c:v>577.73061220396528</c:v>
                </c:pt>
                <c:pt idx="735">
                  <c:v>577.80972801038286</c:v>
                </c:pt>
                <c:pt idx="736">
                  <c:v>577.88933760477391</c:v>
                </c:pt>
                <c:pt idx="737">
                  <c:v>577.96971531379052</c:v>
                </c:pt>
                <c:pt idx="738">
                  <c:v>578.05140979073622</c:v>
                </c:pt>
                <c:pt idx="739">
                  <c:v>578.13496968891513</c:v>
                </c:pt>
                <c:pt idx="740">
                  <c:v>578.22044987365769</c:v>
                </c:pt>
                <c:pt idx="741">
                  <c:v>578.30724682632933</c:v>
                </c:pt>
                <c:pt idx="742">
                  <c:v>578.39448270164428</c:v>
                </c:pt>
                <c:pt idx="743">
                  <c:v>578.48188317295035</c:v>
                </c:pt>
                <c:pt idx="744">
                  <c:v>578.5693385095866</c:v>
                </c:pt>
                <c:pt idx="745">
                  <c:v>578.65679384622308</c:v>
                </c:pt>
                <c:pt idx="746">
                  <c:v>578.74386512554668</c:v>
                </c:pt>
                <c:pt idx="747">
                  <c:v>578.83033288623608</c:v>
                </c:pt>
                <c:pt idx="748">
                  <c:v>578.91586793630904</c:v>
                </c:pt>
                <c:pt idx="749">
                  <c:v>579.00047027576534</c:v>
                </c:pt>
                <c:pt idx="750">
                  <c:v>579.08375584729231</c:v>
                </c:pt>
                <c:pt idx="751">
                  <c:v>579.16566978555954</c:v>
                </c:pt>
                <c:pt idx="752">
                  <c:v>579.24643155188892</c:v>
                </c:pt>
                <c:pt idx="753">
                  <c:v>579.32658979958387</c:v>
                </c:pt>
                <c:pt idx="754">
                  <c:v>579.40680291260924</c:v>
                </c:pt>
                <c:pt idx="755">
                  <c:v>579.48756467893838</c:v>
                </c:pt>
                <c:pt idx="756">
                  <c:v>579.56892996390184</c:v>
                </c:pt>
                <c:pt idx="757">
                  <c:v>579.65100849816031</c:v>
                </c:pt>
                <c:pt idx="758">
                  <c:v>579.73380028171391</c:v>
                </c:pt>
                <c:pt idx="759">
                  <c:v>579.81768937187508</c:v>
                </c:pt>
                <c:pt idx="760">
                  <c:v>579.90284036463527</c:v>
                </c:pt>
                <c:pt idx="761">
                  <c:v>579.98947272131579</c:v>
                </c:pt>
                <c:pt idx="762">
                  <c:v>580.07742184592576</c:v>
                </c:pt>
                <c:pt idx="763">
                  <c:v>580.16641341181298</c:v>
                </c:pt>
                <c:pt idx="764">
                  <c:v>580.25617309232553</c:v>
                </c:pt>
                <c:pt idx="765">
                  <c:v>580.34598763816859</c:v>
                </c:pt>
                <c:pt idx="766">
                  <c:v>580.43552785735972</c:v>
                </c:pt>
                <c:pt idx="767">
                  <c:v>580.52429996192529</c:v>
                </c:pt>
                <c:pt idx="768">
                  <c:v>580.61224908653526</c:v>
                </c:pt>
                <c:pt idx="769">
                  <c:v>580.69943009651968</c:v>
                </c:pt>
                <c:pt idx="770">
                  <c:v>580.78567839588754</c:v>
                </c:pt>
                <c:pt idx="771">
                  <c:v>580.87088425397803</c:v>
                </c:pt>
                <c:pt idx="772">
                  <c:v>580.95493794013055</c:v>
                </c:pt>
                <c:pt idx="773">
                  <c:v>581.03789431967527</c:v>
                </c:pt>
                <c:pt idx="774">
                  <c:v>581.11997285393363</c:v>
                </c:pt>
                <c:pt idx="775">
                  <c:v>581.20166733087956</c:v>
                </c:pt>
                <c:pt idx="776">
                  <c:v>581.28347153848597</c:v>
                </c:pt>
                <c:pt idx="777">
                  <c:v>581.3658792647268</c:v>
                </c:pt>
                <c:pt idx="778">
                  <c:v>581.4492745669146</c:v>
                </c:pt>
                <c:pt idx="779">
                  <c:v>581.53376717571018</c:v>
                </c:pt>
                <c:pt idx="780">
                  <c:v>581.61946682177415</c:v>
                </c:pt>
                <c:pt idx="781">
                  <c:v>581.70637350510663</c:v>
                </c:pt>
                <c:pt idx="782">
                  <c:v>581.7944323603773</c:v>
                </c:pt>
                <c:pt idx="783">
                  <c:v>581.88369825291647</c:v>
                </c:pt>
                <c:pt idx="784">
                  <c:v>581.97417118272415</c:v>
                </c:pt>
                <c:pt idx="785">
                  <c:v>582.06552195781808</c:v>
                </c:pt>
                <c:pt idx="786">
                  <c:v>582.15747625154609</c:v>
                </c:pt>
                <c:pt idx="787">
                  <c:v>582.24948541060462</c:v>
                </c:pt>
                <c:pt idx="788">
                  <c:v>582.34100078168956</c:v>
                </c:pt>
                <c:pt idx="789">
                  <c:v>582.43169317281888</c:v>
                </c:pt>
                <c:pt idx="790">
                  <c:v>582.52139798800101</c:v>
                </c:pt>
                <c:pt idx="791">
                  <c:v>582.61006036190599</c:v>
                </c:pt>
                <c:pt idx="792">
                  <c:v>582.6977351598639</c:v>
                </c:pt>
                <c:pt idx="793">
                  <c:v>582.78447724720525</c:v>
                </c:pt>
                <c:pt idx="794">
                  <c:v>582.87039635459087</c:v>
                </c:pt>
                <c:pt idx="795">
                  <c:v>582.95554734735094</c:v>
                </c:pt>
                <c:pt idx="796">
                  <c:v>583.04020455213765</c:v>
                </c:pt>
                <c:pt idx="797">
                  <c:v>583.12469716093312</c:v>
                </c:pt>
                <c:pt idx="798">
                  <c:v>583.20946409638054</c:v>
                </c:pt>
                <c:pt idx="799">
                  <c:v>583.29494428112298</c:v>
                </c:pt>
                <c:pt idx="800">
                  <c:v>583.38157663780373</c:v>
                </c:pt>
                <c:pt idx="801">
                  <c:v>583.46952576241347</c:v>
                </c:pt>
                <c:pt idx="802">
                  <c:v>583.55879165495264</c:v>
                </c:pt>
                <c:pt idx="803">
                  <c:v>583.64937431542114</c:v>
                </c:pt>
                <c:pt idx="804">
                  <c:v>583.7409994171669</c:v>
                </c:pt>
                <c:pt idx="805">
                  <c:v>583.83355722952922</c:v>
                </c:pt>
                <c:pt idx="806">
                  <c:v>583.92693802184738</c:v>
                </c:pt>
                <c:pt idx="807">
                  <c:v>584.02086746746943</c:v>
                </c:pt>
                <c:pt idx="808">
                  <c:v>584.11501637441302</c:v>
                </c:pt>
                <c:pt idx="809">
                  <c:v>584.20894582003507</c:v>
                </c:pt>
                <c:pt idx="810">
                  <c:v>584.30232661235311</c:v>
                </c:pt>
                <c:pt idx="811">
                  <c:v>584.39466496339389</c:v>
                </c:pt>
                <c:pt idx="812">
                  <c:v>584.485906007827</c:v>
                </c:pt>
                <c:pt idx="813">
                  <c:v>584.5759400149916</c:v>
                </c:pt>
                <c:pt idx="814">
                  <c:v>584.66487671554842</c:v>
                </c:pt>
                <c:pt idx="815">
                  <c:v>584.75293557081909</c:v>
                </c:pt>
                <c:pt idx="816">
                  <c:v>584.84039090745546</c:v>
                </c:pt>
                <c:pt idx="817">
                  <c:v>584.92740732144875</c:v>
                </c:pt>
                <c:pt idx="818">
                  <c:v>585.01420427412052</c:v>
                </c:pt>
                <c:pt idx="819">
                  <c:v>585.10122068811381</c:v>
                </c:pt>
                <c:pt idx="820">
                  <c:v>585.18867602475018</c:v>
                </c:pt>
                <c:pt idx="821">
                  <c:v>585.2770092066728</c:v>
                </c:pt>
                <c:pt idx="822">
                  <c:v>585.36649456053351</c:v>
                </c:pt>
                <c:pt idx="823">
                  <c:v>585.45740641298426</c:v>
                </c:pt>
                <c:pt idx="824">
                  <c:v>585.54968989869462</c:v>
                </c:pt>
                <c:pt idx="825">
                  <c:v>585.64323528700402</c:v>
                </c:pt>
                <c:pt idx="826">
                  <c:v>585.73776825126026</c:v>
                </c:pt>
                <c:pt idx="827">
                  <c:v>585.83306933014194</c:v>
                </c:pt>
                <c:pt idx="828">
                  <c:v>585.9288093316668</c:v>
                </c:pt>
                <c:pt idx="829">
                  <c:v>586.02471392918267</c:v>
                </c:pt>
                <c:pt idx="830">
                  <c:v>586.12045393070741</c:v>
                </c:pt>
                <c:pt idx="831">
                  <c:v>586.2158098749195</c:v>
                </c:pt>
                <c:pt idx="832">
                  <c:v>586.31034283917586</c:v>
                </c:pt>
                <c:pt idx="833">
                  <c:v>586.40383336215461</c:v>
                </c:pt>
                <c:pt idx="834">
                  <c:v>586.49617171319551</c:v>
                </c:pt>
                <c:pt idx="835">
                  <c:v>586.58724816163749</c:v>
                </c:pt>
                <c:pt idx="836">
                  <c:v>586.67728216880198</c:v>
                </c:pt>
                <c:pt idx="837">
                  <c:v>586.76649319601074</c:v>
                </c:pt>
                <c:pt idx="838">
                  <c:v>586.85521043524602</c:v>
                </c:pt>
                <c:pt idx="839">
                  <c:v>586.94381794382059</c:v>
                </c:pt>
                <c:pt idx="840">
                  <c:v>587.03259004838617</c:v>
                </c:pt>
                <c:pt idx="841">
                  <c:v>587.12185594092534</c:v>
                </c:pt>
                <c:pt idx="842">
                  <c:v>587.21178021742924</c:v>
                </c:pt>
                <c:pt idx="843">
                  <c:v>587.30274693521039</c:v>
                </c:pt>
                <c:pt idx="844">
                  <c:v>587.39497555559035</c:v>
                </c:pt>
                <c:pt idx="845">
                  <c:v>587.48857580923016</c:v>
                </c:pt>
                <c:pt idx="846">
                  <c:v>587.58349283079906</c:v>
                </c:pt>
                <c:pt idx="847">
                  <c:v>587.67961688963646</c:v>
                </c:pt>
                <c:pt idx="848">
                  <c:v>587.77661879376024</c:v>
                </c:pt>
                <c:pt idx="849">
                  <c:v>587.87422421651809</c:v>
                </c:pt>
                <c:pt idx="850">
                  <c:v>587.97199423526718</c:v>
                </c:pt>
                <c:pt idx="851">
                  <c:v>588.06970938868596</c:v>
                </c:pt>
                <c:pt idx="852">
                  <c:v>588.16698561946157</c:v>
                </c:pt>
                <c:pt idx="853">
                  <c:v>588.26365833160287</c:v>
                </c:pt>
                <c:pt idx="854">
                  <c:v>588.35945319845814</c:v>
                </c:pt>
                <c:pt idx="855">
                  <c:v>588.45420562403592</c:v>
                </c:pt>
                <c:pt idx="856">
                  <c:v>588.54786074300603</c:v>
                </c:pt>
                <c:pt idx="857">
                  <c:v>588.64047342069875</c:v>
                </c:pt>
                <c:pt idx="858">
                  <c:v>588.73215338777493</c:v>
                </c:pt>
                <c:pt idx="859">
                  <c:v>588.82328470154721</c:v>
                </c:pt>
                <c:pt idx="860">
                  <c:v>588.91419655399795</c:v>
                </c:pt>
                <c:pt idx="861">
                  <c:v>589.00527300243982</c:v>
                </c:pt>
                <c:pt idx="862">
                  <c:v>589.09684323885517</c:v>
                </c:pt>
                <c:pt idx="863">
                  <c:v>589.18918158989607</c:v>
                </c:pt>
                <c:pt idx="864">
                  <c:v>589.28250751688381</c:v>
                </c:pt>
                <c:pt idx="865">
                  <c:v>589.37698561580964</c:v>
                </c:pt>
                <c:pt idx="866">
                  <c:v>589.4727256173345</c:v>
                </c:pt>
                <c:pt idx="867">
                  <c:v>589.56978238678857</c:v>
                </c:pt>
                <c:pt idx="868">
                  <c:v>589.66804619351115</c:v>
                </c:pt>
                <c:pt idx="869">
                  <c:v>589.76729757618068</c:v>
                </c:pt>
                <c:pt idx="870">
                  <c:v>589.86726220814523</c:v>
                </c:pt>
                <c:pt idx="871">
                  <c:v>589.96755603209215</c:v>
                </c:pt>
                <c:pt idx="872">
                  <c:v>590.06779499070865</c:v>
                </c:pt>
                <c:pt idx="873">
                  <c:v>590.16764989201238</c:v>
                </c:pt>
                <c:pt idx="874">
                  <c:v>590.26679154402109</c:v>
                </c:pt>
                <c:pt idx="875">
                  <c:v>590.36511021607407</c:v>
                </c:pt>
                <c:pt idx="876">
                  <c:v>590.46238644684968</c:v>
                </c:pt>
                <c:pt idx="877">
                  <c:v>590.55862023634791</c:v>
                </c:pt>
                <c:pt idx="878">
                  <c:v>590.65386644989917</c:v>
                </c:pt>
                <c:pt idx="879">
                  <c:v>590.74812508750358</c:v>
                </c:pt>
                <c:pt idx="880">
                  <c:v>590.84172534114327</c:v>
                </c:pt>
                <c:pt idx="881">
                  <c:v>590.93494153747031</c:v>
                </c:pt>
                <c:pt idx="882">
                  <c:v>591.02815773379723</c:v>
                </c:pt>
                <c:pt idx="883">
                  <c:v>591.12170312210662</c:v>
                </c:pt>
                <c:pt idx="884">
                  <c:v>591.21596175971092</c:v>
                </c:pt>
                <c:pt idx="885">
                  <c:v>591.31120797326219</c:v>
                </c:pt>
                <c:pt idx="886">
                  <c:v>591.40760635875165</c:v>
                </c:pt>
                <c:pt idx="887">
                  <c:v>591.50521178150962</c:v>
                </c:pt>
                <c:pt idx="888">
                  <c:v>591.60402424153597</c:v>
                </c:pt>
                <c:pt idx="889">
                  <c:v>591.70404373883093</c:v>
                </c:pt>
                <c:pt idx="890">
                  <c:v>591.80499594674257</c:v>
                </c:pt>
                <c:pt idx="891">
                  <c:v>591.9067162692794</c:v>
                </c:pt>
                <c:pt idx="892">
                  <c:v>592.00893037978983</c:v>
                </c:pt>
                <c:pt idx="893">
                  <c:v>592.11114449030026</c:v>
                </c:pt>
                <c:pt idx="894">
                  <c:v>592.21308427415863</c:v>
                </c:pt>
                <c:pt idx="895">
                  <c:v>592.31442053938304</c:v>
                </c:pt>
                <c:pt idx="896">
                  <c:v>592.41482409399066</c:v>
                </c:pt>
                <c:pt idx="897">
                  <c:v>592.51424007265121</c:v>
                </c:pt>
                <c:pt idx="898">
                  <c:v>592.6125587447043</c:v>
                </c:pt>
                <c:pt idx="899">
                  <c:v>592.70988984081021</c:v>
                </c:pt>
                <c:pt idx="900">
                  <c:v>592.80623336096937</c:v>
                </c:pt>
                <c:pt idx="901">
                  <c:v>592.90191849716371</c:v>
                </c:pt>
                <c:pt idx="902">
                  <c:v>592.99716471071497</c:v>
                </c:pt>
                <c:pt idx="903">
                  <c:v>593.09224632827511</c:v>
                </c:pt>
                <c:pt idx="904">
                  <c:v>593.1876022724872</c:v>
                </c:pt>
                <c:pt idx="905">
                  <c:v>593.28350687000307</c:v>
                </c:pt>
                <c:pt idx="906">
                  <c:v>593.3802893128053</c:v>
                </c:pt>
                <c:pt idx="907">
                  <c:v>593.47822392754551</c:v>
                </c:pt>
                <c:pt idx="908">
                  <c:v>593.57736557955423</c:v>
                </c:pt>
                <c:pt idx="909">
                  <c:v>593.67776913416196</c:v>
                </c:pt>
                <c:pt idx="910">
                  <c:v>593.77932486070779</c:v>
                </c:pt>
                <c:pt idx="911">
                  <c:v>593.88192302853076</c:v>
                </c:pt>
                <c:pt idx="912">
                  <c:v>593.98528931097928</c:v>
                </c:pt>
                <c:pt idx="913">
                  <c:v>594.0891493814014</c:v>
                </c:pt>
                <c:pt idx="914">
                  <c:v>594.19317404781452</c:v>
                </c:pt>
                <c:pt idx="915">
                  <c:v>594.29703411823652</c:v>
                </c:pt>
                <c:pt idx="916">
                  <c:v>594.40040040068516</c:v>
                </c:pt>
                <c:pt idx="917">
                  <c:v>594.50294370317772</c:v>
                </c:pt>
                <c:pt idx="918">
                  <c:v>594.60455429505396</c:v>
                </c:pt>
                <c:pt idx="919">
                  <c:v>594.70512244565282</c:v>
                </c:pt>
                <c:pt idx="920">
                  <c:v>594.8046481549743</c:v>
                </c:pt>
                <c:pt idx="921">
                  <c:v>594.90324115367912</c:v>
                </c:pt>
                <c:pt idx="922">
                  <c:v>595.00112090308892</c:v>
                </c:pt>
                <c:pt idx="923">
                  <c:v>595.098726325847</c:v>
                </c:pt>
                <c:pt idx="924">
                  <c:v>595.20148908966121</c:v>
                </c:pt>
                <c:pt idx="925">
                  <c:v>595.30814729193298</c:v>
                </c:pt>
                <c:pt idx="926">
                  <c:v>595.41584793548202</c:v>
                </c:pt>
                <c:pt idx="927">
                  <c:v>595.52124423515488</c:v>
                </c:pt>
                <c:pt idx="928">
                  <c:v>595.62323888434378</c:v>
                </c:pt>
                <c:pt idx="929">
                  <c:v>595.72430082291601</c:v>
                </c:pt>
                <c:pt idx="930">
                  <c:v>595.82662466408726</c:v>
                </c:pt>
                <c:pt idx="931">
                  <c:v>595.93048473450915</c:v>
                </c:pt>
                <c:pt idx="932">
                  <c:v>596.03566157286048</c:v>
                </c:pt>
                <c:pt idx="933">
                  <c:v>596.14237464046266</c:v>
                </c:pt>
                <c:pt idx="934">
                  <c:v>596.25029474533324</c:v>
                </c:pt>
                <c:pt idx="935">
                  <c:v>596.35876350350782</c:v>
                </c:pt>
                <c:pt idx="936">
                  <c:v>596.46635441639603</c:v>
                </c:pt>
                <c:pt idx="937">
                  <c:v>596.57169585073848</c:v>
                </c:pt>
                <c:pt idx="938">
                  <c:v>596.6744586145528</c:v>
                </c:pt>
                <c:pt idx="939">
                  <c:v>596.77563028378586</c:v>
                </c:pt>
                <c:pt idx="940">
                  <c:v>596.87691168367974</c:v>
                </c:pt>
                <c:pt idx="941">
                  <c:v>596.97901606352923</c:v>
                </c:pt>
                <c:pt idx="942">
                  <c:v>597.08117530870936</c:v>
                </c:pt>
                <c:pt idx="943">
                  <c:v>597.18196292062964</c:v>
                </c:pt>
                <c:pt idx="944">
                  <c:v>597.28093997664735</c:v>
                </c:pt>
                <c:pt idx="945">
                  <c:v>597.37892945671797</c:v>
                </c:pt>
                <c:pt idx="946">
                  <c:v>597.47724812877095</c:v>
                </c:pt>
                <c:pt idx="947">
                  <c:v>597.57688356875315</c:v>
                </c:pt>
                <c:pt idx="948">
                  <c:v>597.67849416062927</c:v>
                </c:pt>
                <c:pt idx="949">
                  <c:v>597.78218963506015</c:v>
                </c:pt>
                <c:pt idx="950">
                  <c:v>597.88786026138496</c:v>
                </c:pt>
                <c:pt idx="951">
                  <c:v>597.99457332898703</c:v>
                </c:pt>
                <c:pt idx="952">
                  <c:v>598.10145099258034</c:v>
                </c:pt>
                <c:pt idx="953">
                  <c:v>598.20821892551282</c:v>
                </c:pt>
                <c:pt idx="954">
                  <c:v>598.31526118509726</c:v>
                </c:pt>
                <c:pt idx="955">
                  <c:v>598.42340075128948</c:v>
                </c:pt>
                <c:pt idx="956">
                  <c:v>598.53285708541091</c:v>
                </c:pt>
                <c:pt idx="957">
                  <c:v>598.64275234217553</c:v>
                </c:pt>
                <c:pt idx="958">
                  <c:v>598.75176975365389</c:v>
                </c:pt>
                <c:pt idx="959">
                  <c:v>598.85886687856862</c:v>
                </c:pt>
                <c:pt idx="960">
                  <c:v>598.963769390268</c:v>
                </c:pt>
                <c:pt idx="961">
                  <c:v>599.06702594205581</c:v>
                </c:pt>
                <c:pt idx="962">
                  <c:v>599.16934978322695</c:v>
                </c:pt>
                <c:pt idx="963">
                  <c:v>599.27145416307667</c:v>
                </c:pt>
                <c:pt idx="964">
                  <c:v>599.37366827358699</c:v>
                </c:pt>
                <c:pt idx="965">
                  <c:v>599.47599211475824</c:v>
                </c:pt>
                <c:pt idx="966">
                  <c:v>599.57809649460785</c:v>
                </c:pt>
                <c:pt idx="967">
                  <c:v>599.67976195181438</c:v>
                </c:pt>
                <c:pt idx="968">
                  <c:v>599.7812628130298</c:v>
                </c:pt>
                <c:pt idx="969">
                  <c:v>599.8834220582097</c:v>
                </c:pt>
                <c:pt idx="970">
                  <c:v>599.98722726330141</c:v>
                </c:pt>
                <c:pt idx="971">
                  <c:v>600.09333681226929</c:v>
                </c:pt>
                <c:pt idx="972">
                  <c:v>600.20158610912233</c:v>
                </c:pt>
                <c:pt idx="973">
                  <c:v>600.31120703923489</c:v>
                </c:pt>
                <c:pt idx="974">
                  <c:v>600.42126689199051</c:v>
                </c:pt>
                <c:pt idx="975">
                  <c:v>600.53127187941595</c:v>
                </c:pt>
                <c:pt idx="976">
                  <c:v>600.64111227085004</c:v>
                </c:pt>
                <c:pt idx="977">
                  <c:v>600.75106239294507</c:v>
                </c:pt>
                <c:pt idx="978">
                  <c:v>600.86123197636141</c:v>
                </c:pt>
                <c:pt idx="979">
                  <c:v>600.97145642510827</c:v>
                </c:pt>
                <c:pt idx="980">
                  <c:v>601.08124195121218</c:v>
                </c:pt>
                <c:pt idx="981">
                  <c:v>601.18982044004736</c:v>
                </c:pt>
                <c:pt idx="982">
                  <c:v>601.29664323831025</c:v>
                </c:pt>
                <c:pt idx="983">
                  <c:v>601.40154575000963</c:v>
                </c:pt>
                <c:pt idx="984">
                  <c:v>601.50513149377969</c:v>
                </c:pt>
                <c:pt idx="985">
                  <c:v>601.60811371891555</c:v>
                </c:pt>
                <c:pt idx="986">
                  <c:v>601.71137027070324</c:v>
                </c:pt>
                <c:pt idx="987">
                  <c:v>601.81523034112524</c:v>
                </c:pt>
                <c:pt idx="988">
                  <c:v>601.91958419952084</c:v>
                </c:pt>
                <c:pt idx="989">
                  <c:v>602.02432211522898</c:v>
                </c:pt>
                <c:pt idx="990">
                  <c:v>602.12933435758907</c:v>
                </c:pt>
                <c:pt idx="991">
                  <c:v>602.23500498391388</c:v>
                </c:pt>
                <c:pt idx="992">
                  <c:v>602.3419923781679</c:v>
                </c:pt>
                <c:pt idx="993">
                  <c:v>602.45068059766402</c:v>
                </c:pt>
                <c:pt idx="994">
                  <c:v>602.56128910372354</c:v>
                </c:pt>
                <c:pt idx="995">
                  <c:v>602.67343383903392</c:v>
                </c:pt>
                <c:pt idx="996">
                  <c:v>602.78651128496097</c:v>
                </c:pt>
                <c:pt idx="997">
                  <c:v>602.8995887308879</c:v>
                </c:pt>
                <c:pt idx="998">
                  <c:v>603.01228211950229</c:v>
                </c:pt>
                <c:pt idx="999">
                  <c:v>603.12431712415184</c:v>
                </c:pt>
                <c:pt idx="1000">
                  <c:v>603.23585834082803</c:v>
                </c:pt>
                <c:pt idx="1001">
                  <c:v>603.4812709636476</c:v>
                </c:pt>
                <c:pt idx="1002">
                  <c:v>603.86927858014235</c:v>
                </c:pt>
                <c:pt idx="1003">
                  <c:v>604.28932754958294</c:v>
                </c:pt>
                <c:pt idx="1004">
                  <c:v>604.69099663334384</c:v>
                </c:pt>
                <c:pt idx="1005">
                  <c:v>605.04806020350054</c:v>
                </c:pt>
                <c:pt idx="1006">
                  <c:v>605.39864966467144</c:v>
                </c:pt>
                <c:pt idx="1007">
                  <c:v>605.74715424328781</c:v>
                </c:pt>
                <c:pt idx="1008">
                  <c:v>606.10026750965665</c:v>
                </c:pt>
                <c:pt idx="1009">
                  <c:v>606.46802981923861</c:v>
                </c:pt>
                <c:pt idx="1010">
                  <c:v>606.85603743573336</c:v>
                </c:pt>
                <c:pt idx="1011">
                  <c:v>607.27273962002016</c:v>
                </c:pt>
                <c:pt idx="1012">
                  <c:v>607.71418606831151</c:v>
                </c:pt>
                <c:pt idx="1013">
                  <c:v>608.15881470576539</c:v>
                </c:pt>
                <c:pt idx="1014">
                  <c:v>608.57919286718823</c:v>
                </c:pt>
                <c:pt idx="1015">
                  <c:v>608.96626777306631</c:v>
                </c:pt>
                <c:pt idx="1016">
                  <c:v>609.34215015154552</c:v>
                </c:pt>
                <c:pt idx="1017">
                  <c:v>609.74277679402917</c:v>
                </c:pt>
                <c:pt idx="1018">
                  <c:v>610.18493649161564</c:v>
                </c:pt>
                <c:pt idx="1019">
                  <c:v>610.65205991452785</c:v>
                </c:pt>
                <c:pt idx="1020">
                  <c:v>611.11451978435741</c:v>
                </c:pt>
                <c:pt idx="1021">
                  <c:v>611.5581059805337</c:v>
                </c:pt>
                <c:pt idx="1022">
                  <c:v>611.9901704573291</c:v>
                </c:pt>
                <c:pt idx="1023">
                  <c:v>612.42514279663465</c:v>
                </c:pt>
                <c:pt idx="1024">
                  <c:v>612.87372173787628</c:v>
                </c:pt>
                <c:pt idx="1025">
                  <c:v>613.34452113792463</c:v>
                </c:pt>
                <c:pt idx="1026">
                  <c:v>613.84330185647002</c:v>
                </c:pt>
                <c:pt idx="1027">
                  <c:v>614.36485168712591</c:v>
                </c:pt>
                <c:pt idx="1028">
                  <c:v>614.88963857227463</c:v>
                </c:pt>
                <c:pt idx="1029">
                  <c:v>615.39456420782335</c:v>
                </c:pt>
                <c:pt idx="1030">
                  <c:v>615.87057581425836</c:v>
                </c:pt>
                <c:pt idx="1031">
                  <c:v>616.3282624003441</c:v>
                </c:pt>
                <c:pt idx="1032">
                  <c:v>616.78633304374262</c:v>
                </c:pt>
                <c:pt idx="1033">
                  <c:v>617.253730793307</c:v>
                </c:pt>
                <c:pt idx="1034">
                  <c:v>617.72129313886239</c:v>
                </c:pt>
                <c:pt idx="1035">
                  <c:v>618.16833585085305</c:v>
                </c:pt>
                <c:pt idx="1036">
                  <c:v>618.5773568888859</c:v>
                </c:pt>
                <c:pt idx="1037">
                  <c:v>618.9440767571906</c:v>
                </c:pt>
                <c:pt idx="1038">
                  <c:v>619.27694471664677</c:v>
                </c:pt>
                <c:pt idx="1039">
                  <c:v>619.59077440645854</c:v>
                </c:pt>
                <c:pt idx="1040">
                  <c:v>619.89988567785724</c:v>
                </c:pt>
                <c:pt idx="1041">
                  <c:v>620.2136056370083</c:v>
                </c:pt>
                <c:pt idx="1042">
                  <c:v>620.53275726386767</c:v>
                </c:pt>
                <c:pt idx="1043">
                  <c:v>620.84993373883322</c:v>
                </c:pt>
                <c:pt idx="1044">
                  <c:v>621.15641147437327</c:v>
                </c:pt>
                <c:pt idx="1045">
                  <c:v>621.45175154784476</c:v>
                </c:pt>
                <c:pt idx="1046">
                  <c:v>621.74857298523682</c:v>
                </c:pt>
                <c:pt idx="1047">
                  <c:v>622.06613351751503</c:v>
                </c:pt>
                <c:pt idx="1048">
                  <c:v>622.41814947727607</c:v>
                </c:pt>
                <c:pt idx="1049">
                  <c:v>622.80473059518079</c:v>
                </c:pt>
                <c:pt idx="1050">
                  <c:v>623.21397109453505</c:v>
                </c:pt>
                <c:pt idx="1051">
                  <c:v>623.63105733613475</c:v>
                </c:pt>
                <c:pt idx="1052">
                  <c:v>624.0467719444747</c:v>
                </c:pt>
                <c:pt idx="1053">
                  <c:v>624.46106005422473</c:v>
                </c:pt>
                <c:pt idx="1054">
                  <c:v>624.88017631304865</c:v>
                </c:pt>
                <c:pt idx="1055">
                  <c:v>625.31119834856656</c:v>
                </c:pt>
                <c:pt idx="1056">
                  <c:v>625.75610131267217</c:v>
                </c:pt>
                <c:pt idx="1057">
                  <c:v>626.20912434567515</c:v>
                </c:pt>
                <c:pt idx="1058">
                  <c:v>626.6578130175775</c:v>
                </c:pt>
                <c:pt idx="1059">
                  <c:v>627.0893837063993</c:v>
                </c:pt>
                <c:pt idx="1060">
                  <c:v>627.4981304177802</c:v>
                </c:pt>
                <c:pt idx="1061">
                  <c:v>627.88893616612461</c:v>
                </c:pt>
                <c:pt idx="1062">
                  <c:v>628.27409078543917</c:v>
                </c:pt>
                <c:pt idx="1063">
                  <c:v>628.66506112977481</c:v>
                </c:pt>
                <c:pt idx="1064">
                  <c:v>629.06557804159763</c:v>
                </c:pt>
                <c:pt idx="1065">
                  <c:v>629.47070364117292</c:v>
                </c:pt>
                <c:pt idx="1066">
                  <c:v>629.87165947563892</c:v>
                </c:pt>
                <c:pt idx="1067">
                  <c:v>630.26290414662651</c:v>
                </c:pt>
                <c:pt idx="1068">
                  <c:v>630.64613847937756</c:v>
                </c:pt>
                <c:pt idx="1069">
                  <c:v>631.02920821613748</c:v>
                </c:pt>
                <c:pt idx="1070">
                  <c:v>631.42149532840233</c:v>
                </c:pt>
                <c:pt idx="1071">
                  <c:v>631.82815715722847</c:v>
                </c:pt>
                <c:pt idx="1072">
                  <c:v>632.24688935873974</c:v>
                </c:pt>
                <c:pt idx="1073">
                  <c:v>632.66847455743118</c:v>
                </c:pt>
                <c:pt idx="1074">
                  <c:v>633.08172022590372</c:v>
                </c:pt>
                <c:pt idx="1075">
                  <c:v>633.47954873653759</c:v>
                </c:pt>
                <c:pt idx="1076">
                  <c:v>633.86267333862793</c:v>
                </c:pt>
                <c:pt idx="1077">
                  <c:v>634.2377327371513</c:v>
                </c:pt>
                <c:pt idx="1078">
                  <c:v>634.61229834770131</c:v>
                </c:pt>
                <c:pt idx="1079">
                  <c:v>634.98911343679708</c:v>
                </c:pt>
                <c:pt idx="1080">
                  <c:v>635.36461175796376</c:v>
                </c:pt>
                <c:pt idx="1081">
                  <c:v>635.73188027957224</c:v>
                </c:pt>
                <c:pt idx="1082">
                  <c:v>636.08625544853987</c:v>
                </c:pt>
                <c:pt idx="1083">
                  <c:v>636.4291088981264</c:v>
                </c:pt>
                <c:pt idx="1084">
                  <c:v>636.76839610123761</c:v>
                </c:pt>
                <c:pt idx="1085">
                  <c:v>637.11503525862076</c:v>
                </c:pt>
                <c:pt idx="1086">
                  <c:v>637.47791455379831</c:v>
                </c:pt>
                <c:pt idx="1087">
                  <c:v>637.8600515799418</c:v>
                </c:pt>
                <c:pt idx="1088">
                  <c:v>638.25826414788833</c:v>
                </c:pt>
                <c:pt idx="1089">
                  <c:v>638.66646220596533</c:v>
                </c:pt>
                <c:pt idx="1090">
                  <c:v>639.08014679708106</c:v>
                </c:pt>
                <c:pt idx="1091">
                  <c:v>639.4994276518961</c:v>
                </c:pt>
                <c:pt idx="1092">
                  <c:v>639.92852940085049</c:v>
                </c:pt>
                <c:pt idx="1093">
                  <c:v>640.37167667438382</c:v>
                </c:pt>
                <c:pt idx="1094">
                  <c:v>640.82908893381773</c:v>
                </c:pt>
                <c:pt idx="1095">
                  <c:v>641.29478585814002</c:v>
                </c:pt>
                <c:pt idx="1096">
                  <c:v>641.75856249589867</c:v>
                </c:pt>
                <c:pt idx="1097">
                  <c:v>642.21048822229386</c:v>
                </c:pt>
                <c:pt idx="1098">
                  <c:v>642.64480217763492</c:v>
                </c:pt>
                <c:pt idx="1099">
                  <c:v>643.06161409258266</c:v>
                </c:pt>
                <c:pt idx="1100">
                  <c:v>643.46481940559454</c:v>
                </c:pt>
                <c:pt idx="1101">
                  <c:v>643.85875247777085</c:v>
                </c:pt>
                <c:pt idx="1102">
                  <c:v>644.24462034638054</c:v>
                </c:pt>
                <c:pt idx="1103">
                  <c:v>644.62006380221681</c:v>
                </c:pt>
                <c:pt idx="1104">
                  <c:v>644.98140686814349</c:v>
                </c:pt>
                <c:pt idx="1105">
                  <c:v>645.32689385358844</c:v>
                </c:pt>
                <c:pt idx="1106">
                  <c:v>645.65959721705349</c:v>
                </c:pt>
                <c:pt idx="1107">
                  <c:v>645.98725297012277</c:v>
                </c:pt>
                <c:pt idx="1108">
                  <c:v>646.31891389231032</c:v>
                </c:pt>
                <c:pt idx="1109">
                  <c:v>646.66132841925378</c:v>
                </c:pt>
                <c:pt idx="1110">
                  <c:v>647.01647170284684</c:v>
                </c:pt>
                <c:pt idx="1111">
                  <c:v>647.38187480322222</c:v>
                </c:pt>
                <c:pt idx="1112">
                  <c:v>647.75358741659193</c:v>
                </c:pt>
                <c:pt idx="1113">
                  <c:v>648.12919546841943</c:v>
                </c:pt>
                <c:pt idx="1114">
                  <c:v>648.50946707332957</c:v>
                </c:pt>
                <c:pt idx="1115">
                  <c:v>648.8974198244938</c:v>
                </c:pt>
                <c:pt idx="1116">
                  <c:v>649.29557752711003</c:v>
                </c:pt>
                <c:pt idx="1117">
                  <c:v>649.70311720122254</c:v>
                </c:pt>
                <c:pt idx="1118">
                  <c:v>650.11537529374812</c:v>
                </c:pt>
                <c:pt idx="1119">
                  <c:v>650.52543877305823</c:v>
                </c:pt>
                <c:pt idx="1120">
                  <c:v>650.92716272214955</c:v>
                </c:pt>
                <c:pt idx="1121">
                  <c:v>651.31807820115478</c:v>
                </c:pt>
                <c:pt idx="1122">
                  <c:v>651.69977630465496</c:v>
                </c:pt>
                <c:pt idx="1123">
                  <c:v>652.07653652842043</c:v>
                </c:pt>
                <c:pt idx="1124">
                  <c:v>652.45225431090853</c:v>
                </c:pt>
                <c:pt idx="1125">
                  <c:v>652.8283561507094</c:v>
                </c:pt>
                <c:pt idx="1126">
                  <c:v>653.20368987588472</c:v>
                </c:pt>
                <c:pt idx="1127">
                  <c:v>653.57633519987121</c:v>
                </c:pt>
                <c:pt idx="1128">
                  <c:v>653.9460726613471</c:v>
                </c:pt>
                <c:pt idx="1129">
                  <c:v>654.31564552683187</c:v>
                </c:pt>
                <c:pt idx="1130">
                  <c:v>654.69021113738177</c:v>
                </c:pt>
                <c:pt idx="1131">
                  <c:v>655.07498169938378</c:v>
                </c:pt>
                <c:pt idx="1132">
                  <c:v>655.47259074869601</c:v>
                </c:pt>
                <c:pt idx="1133">
                  <c:v>655.8818861133808</c:v>
                </c:pt>
                <c:pt idx="1134">
                  <c:v>656.29869802832854</c:v>
                </c:pt>
                <c:pt idx="1135">
                  <c:v>656.7179788831437</c:v>
                </c:pt>
                <c:pt idx="1136">
                  <c:v>657.13616243135107</c:v>
                </c:pt>
                <c:pt idx="1137">
                  <c:v>657.55204163568214</c:v>
                </c:pt>
                <c:pt idx="1138">
                  <c:v>657.96622001477135</c:v>
                </c:pt>
                <c:pt idx="1139">
                  <c:v>658.37869756861858</c:v>
                </c:pt>
                <c:pt idx="1140">
                  <c:v>658.78755401066019</c:v>
                </c:pt>
                <c:pt idx="1141">
                  <c:v>659.18878417177814</c:v>
                </c:pt>
                <c:pt idx="1142">
                  <c:v>659.57777936421974</c:v>
                </c:pt>
                <c:pt idx="1143">
                  <c:v>659.95146712948349</c:v>
                </c:pt>
                <c:pt idx="1144">
                  <c:v>660.31017665955176</c:v>
                </c:pt>
                <c:pt idx="1145">
                  <c:v>660.65747420089951</c:v>
                </c:pt>
                <c:pt idx="1146">
                  <c:v>660.99857195991353</c:v>
                </c:pt>
                <c:pt idx="1147">
                  <c:v>661.33807862434651</c:v>
                </c:pt>
                <c:pt idx="1148">
                  <c:v>661.67884719137817</c:v>
                </c:pt>
                <c:pt idx="1149">
                  <c:v>662.02181037162552</c:v>
                </c:pt>
                <c:pt idx="1150">
                  <c:v>662.36729735707036</c:v>
                </c:pt>
                <c:pt idx="1151">
                  <c:v>662.71678951163369</c:v>
                </c:pt>
                <c:pt idx="1152">
                  <c:v>663.07341415914721</c:v>
                </c:pt>
                <c:pt idx="1153">
                  <c:v>663.44112160339887</c:v>
                </c:pt>
                <c:pt idx="1154">
                  <c:v>663.82320376421171</c:v>
                </c:pt>
                <c:pt idx="1155">
                  <c:v>664.22020929488997</c:v>
                </c:pt>
                <c:pt idx="1156">
                  <c:v>664.62966925556577</c:v>
                </c:pt>
                <c:pt idx="1157">
                  <c:v>665.04708468914782</c:v>
                </c:pt>
                <c:pt idx="1158">
                  <c:v>665.46746285057066</c:v>
                </c:pt>
                <c:pt idx="1159">
                  <c:v>665.88718262802877</c:v>
                </c:pt>
                <c:pt idx="1160">
                  <c:v>666.30437860028928</c:v>
                </c:pt>
                <c:pt idx="1161">
                  <c:v>666.71839238338725</c:v>
                </c:pt>
                <c:pt idx="1162">
                  <c:v>667.12829126670624</c:v>
                </c:pt>
                <c:pt idx="1163">
                  <c:v>667.53193550236119</c:v>
                </c:pt>
                <c:pt idx="1164">
                  <c:v>667.92625263185039</c:v>
                </c:pt>
                <c:pt idx="1165">
                  <c:v>668.30833479266323</c:v>
                </c:pt>
                <c:pt idx="1166">
                  <c:v>668.67708467819227</c:v>
                </c:pt>
                <c:pt idx="1167">
                  <c:v>669.03392878702732</c:v>
                </c:pt>
                <c:pt idx="1168">
                  <c:v>669.38265282696523</c:v>
                </c:pt>
                <c:pt idx="1169">
                  <c:v>669.72786548575823</c:v>
                </c:pt>
                <c:pt idx="1170">
                  <c:v>670.073462201864</c:v>
                </c:pt>
                <c:pt idx="1171">
                  <c:v>670.42169245382843</c:v>
                </c:pt>
                <c:pt idx="1172">
                  <c:v>670.77337922160712</c:v>
                </c:pt>
                <c:pt idx="1173">
                  <c:v>671.12896142784325</c:v>
                </c:pt>
                <c:pt idx="1174">
                  <c:v>671.48931691782309</c:v>
                </c:pt>
                <c:pt idx="1175">
                  <c:v>671.85636597811003</c:v>
                </c:pt>
                <c:pt idx="1176">
                  <c:v>672.23208376059813</c:v>
                </c:pt>
                <c:pt idx="1177">
                  <c:v>672.61751270656464</c:v>
                </c:pt>
                <c:pt idx="1178">
                  <c:v>673.011555509402</c:v>
                </c:pt>
                <c:pt idx="1179">
                  <c:v>673.41130430659939</c:v>
                </c:pt>
                <c:pt idx="1180">
                  <c:v>673.81236987172622</c:v>
                </c:pt>
                <c:pt idx="1181">
                  <c:v>674.21091163165511</c:v>
                </c:pt>
                <c:pt idx="1182">
                  <c:v>674.60440578118846</c:v>
                </c:pt>
                <c:pt idx="1183">
                  <c:v>674.9917550137186</c:v>
                </c:pt>
                <c:pt idx="1184">
                  <c:v>675.37306905990602</c:v>
                </c:pt>
                <c:pt idx="1185">
                  <c:v>675.74845765041175</c:v>
                </c:pt>
                <c:pt idx="1186">
                  <c:v>676.11742699726233</c:v>
                </c:pt>
                <c:pt idx="1187">
                  <c:v>676.48140359904767</c:v>
                </c:pt>
                <c:pt idx="1188">
                  <c:v>676.83934501449039</c:v>
                </c:pt>
                <c:pt idx="1189">
                  <c:v>677.19081232094766</c:v>
                </c:pt>
                <c:pt idx="1190">
                  <c:v>677.53832932361695</c:v>
                </c:pt>
                <c:pt idx="1191">
                  <c:v>677.88612065293819</c:v>
                </c:pt>
                <c:pt idx="1192">
                  <c:v>678.23835607402077</c:v>
                </c:pt>
                <c:pt idx="1193">
                  <c:v>678.598053180036</c:v>
                </c:pt>
                <c:pt idx="1194">
                  <c:v>678.96669333490411</c:v>
                </c:pt>
                <c:pt idx="1195">
                  <c:v>679.34433140395572</c:v>
                </c:pt>
                <c:pt idx="1196">
                  <c:v>679.73041873388695</c:v>
                </c:pt>
                <c:pt idx="1197">
                  <c:v>680.12451640205461</c:v>
                </c:pt>
                <c:pt idx="1198">
                  <c:v>680.52635008180664</c:v>
                </c:pt>
                <c:pt idx="1199">
                  <c:v>680.93504192785713</c:v>
                </c:pt>
                <c:pt idx="1200">
                  <c:v>681.3490008456248</c:v>
                </c:pt>
                <c:pt idx="1201">
                  <c:v>681.76537383792936</c:v>
                </c:pt>
                <c:pt idx="1202">
                  <c:v>682.18053979296553</c:v>
                </c:pt>
                <c:pt idx="1203">
                  <c:v>682.59082273359729</c:v>
                </c:pt>
                <c:pt idx="1204">
                  <c:v>682.99276614401015</c:v>
                </c:pt>
                <c:pt idx="1205">
                  <c:v>683.38434000697998</c:v>
                </c:pt>
                <c:pt idx="1206">
                  <c:v>683.76488593854219</c:v>
                </c:pt>
                <c:pt idx="1207">
                  <c:v>684.13500745733074</c:v>
                </c:pt>
                <c:pt idx="1208">
                  <c:v>684.49591160061436</c:v>
                </c:pt>
                <c:pt idx="1209">
                  <c:v>684.84864080967054</c:v>
                </c:pt>
                <c:pt idx="1210">
                  <c:v>685.19423752577632</c:v>
                </c:pt>
                <c:pt idx="1211">
                  <c:v>685.53429284351307</c:v>
                </c:pt>
                <c:pt idx="1212">
                  <c:v>685.87138543340893</c:v>
                </c:pt>
                <c:pt idx="1213">
                  <c:v>686.20902667660857</c:v>
                </c:pt>
                <c:pt idx="1214">
                  <c:v>686.55089255024802</c:v>
                </c:pt>
                <c:pt idx="1215">
                  <c:v>686.90016524348971</c:v>
                </c:pt>
                <c:pt idx="1216">
                  <c:v>687.2589845042188</c:v>
                </c:pt>
                <c:pt idx="1217">
                  <c:v>687.62806358173009</c:v>
                </c:pt>
                <c:pt idx="1218">
                  <c:v>688.00701841871091</c:v>
                </c:pt>
                <c:pt idx="1219">
                  <c:v>688.39447738190188</c:v>
                </c:pt>
                <c:pt idx="1220">
                  <c:v>688.7890139727125</c:v>
                </c:pt>
                <c:pt idx="1221">
                  <c:v>689.18898223123153</c:v>
                </c:pt>
                <c:pt idx="1222">
                  <c:v>689.59268133221678</c:v>
                </c:pt>
                <c:pt idx="1223">
                  <c:v>689.99791666245301</c:v>
                </c:pt>
                <c:pt idx="1224">
                  <c:v>690.40183522475979</c:v>
                </c:pt>
                <c:pt idx="1225">
                  <c:v>690.80130969530524</c:v>
                </c:pt>
                <c:pt idx="1226">
                  <c:v>691.19332248091825</c:v>
                </c:pt>
                <c:pt idx="1227">
                  <c:v>691.57595329503511</c:v>
                </c:pt>
                <c:pt idx="1228">
                  <c:v>691.94870834968219</c:v>
                </c:pt>
                <c:pt idx="1229">
                  <c:v>692.31213629816375</c:v>
                </c:pt>
                <c:pt idx="1230">
                  <c:v>692.6677733697303</c:v>
                </c:pt>
                <c:pt idx="1231">
                  <c:v>693.01753985094547</c:v>
                </c:pt>
                <c:pt idx="1232">
                  <c:v>693.36324629771207</c:v>
                </c:pt>
                <c:pt idx="1233">
                  <c:v>693.70692272725432</c:v>
                </c:pt>
                <c:pt idx="1234">
                  <c:v>694.05065402212699</c:v>
                </c:pt>
                <c:pt idx="1235">
                  <c:v>694.39674452620625</c:v>
                </c:pt>
                <c:pt idx="1236">
                  <c:v>694.74788264068104</c:v>
                </c:pt>
                <c:pt idx="1237">
                  <c:v>695.10637270942777</c:v>
                </c:pt>
                <c:pt idx="1238">
                  <c:v>695.47386069235779</c:v>
                </c:pt>
                <c:pt idx="1239">
                  <c:v>695.85001739748907</c:v>
                </c:pt>
                <c:pt idx="1240">
                  <c:v>696.23319686490959</c:v>
                </c:pt>
                <c:pt idx="1241">
                  <c:v>696.62246638400325</c:v>
                </c:pt>
                <c:pt idx="1242">
                  <c:v>697.01628972551896</c:v>
                </c:pt>
                <c:pt idx="1243">
                  <c:v>697.41241741091085</c:v>
                </c:pt>
                <c:pt idx="1244">
                  <c:v>697.80854509630285</c:v>
                </c:pt>
                <c:pt idx="1245">
                  <c:v>698.20264276447051</c:v>
                </c:pt>
                <c:pt idx="1246">
                  <c:v>698.59240607153754</c:v>
                </c:pt>
                <c:pt idx="1247">
                  <c:v>698.97575013494941</c:v>
                </c:pt>
                <c:pt idx="1248">
                  <c:v>699.35064493748166</c:v>
                </c:pt>
                <c:pt idx="1249">
                  <c:v>699.7158834418658</c:v>
                </c:pt>
                <c:pt idx="1250">
                  <c:v>700.07130105211081</c:v>
                </c:pt>
                <c:pt idx="1251">
                  <c:v>700.41815967081561</c:v>
                </c:pt>
                <c:pt idx="1252">
                  <c:v>700.75887337251697</c:v>
                </c:pt>
                <c:pt idx="1253">
                  <c:v>701.09618542373437</c:v>
                </c:pt>
                <c:pt idx="1254">
                  <c:v>701.43278422565663</c:v>
                </c:pt>
                <c:pt idx="1255">
                  <c:v>701.77102898749058</c:v>
                </c:pt>
                <c:pt idx="1256">
                  <c:v>702.11283999579985</c:v>
                </c:pt>
                <c:pt idx="1257">
                  <c:v>702.46035699846914</c:v>
                </c:pt>
                <c:pt idx="1258">
                  <c:v>744.39508118495792</c:v>
                </c:pt>
                <c:pt idx="1259">
                  <c:v>817.12889750666091</c:v>
                </c:pt>
                <c:pt idx="1260">
                  <c:v>853.95845756599817</c:v>
                </c:pt>
                <c:pt idx="1261">
                  <c:v>848.24571477014433</c:v>
                </c:pt>
                <c:pt idx="1262">
                  <c:v>835.64111836309633</c:v>
                </c:pt>
                <c:pt idx="1263">
                  <c:v>831.75659810638797</c:v>
                </c:pt>
                <c:pt idx="1264">
                  <c:v>832.62330573050656</c:v>
                </c:pt>
                <c:pt idx="1265">
                  <c:v>834.76832068730471</c:v>
                </c:pt>
                <c:pt idx="1266">
                  <c:v>841.15881490942536</c:v>
                </c:pt>
                <c:pt idx="1267">
                  <c:v>858.86632596507911</c:v>
                </c:pt>
                <c:pt idx="1268">
                  <c:v>895.09576904064681</c:v>
                </c:pt>
                <c:pt idx="1269">
                  <c:v>951.83425667207359</c:v>
                </c:pt>
                <c:pt idx="1270">
                  <c:v>1020.4006670935944</c:v>
                </c:pt>
                <c:pt idx="1271">
                  <c:v>1081.8066032463475</c:v>
                </c:pt>
                <c:pt idx="1272">
                  <c:v>1116.5308708480866</c:v>
                </c:pt>
                <c:pt idx="1273">
                  <c:v>1117.8188893442448</c:v>
                </c:pt>
                <c:pt idx="1274">
                  <c:v>1096.6342879753342</c:v>
                </c:pt>
                <c:pt idx="1275">
                  <c:v>1073.1178003343284</c:v>
                </c:pt>
                <c:pt idx="1276">
                  <c:v>1062.6807685348674</c:v>
                </c:pt>
                <c:pt idx="1277">
                  <c:v>1069.1798961111538</c:v>
                </c:pt>
                <c:pt idx="1278">
                  <c:v>1088.721610026965</c:v>
                </c:pt>
                <c:pt idx="1279">
                  <c:v>1117.3222483735844</c:v>
                </c:pt>
                <c:pt idx="1280">
                  <c:v>1154.5194061465124</c:v>
                </c:pt>
                <c:pt idx="1281">
                  <c:v>1200.8934488105799</c:v>
                </c:pt>
                <c:pt idx="1282">
                  <c:v>1252.85804917973</c:v>
                </c:pt>
                <c:pt idx="1283">
                  <c:v>1300.0285169796907</c:v>
                </c:pt>
                <c:pt idx="1284">
                  <c:v>1328.9250989184159</c:v>
                </c:pt>
                <c:pt idx="1285">
                  <c:v>1331.5099143635939</c:v>
                </c:pt>
                <c:pt idx="1286">
                  <c:v>1311.7773788286977</c:v>
                </c:pt>
                <c:pt idx="1287">
                  <c:v>1284.4950446406099</c:v>
                </c:pt>
                <c:pt idx="1288">
                  <c:v>1266.9464784470863</c:v>
                </c:pt>
                <c:pt idx="1289">
                  <c:v>1269.9901875156183</c:v>
                </c:pt>
                <c:pt idx="1290">
                  <c:v>1294.2247526007254</c:v>
                </c:pt>
                <c:pt idx="1291">
                  <c:v>1332.6101836991686</c:v>
                </c:pt>
                <c:pt idx="1292">
                  <c:v>1376.5017896245597</c:v>
                </c:pt>
                <c:pt idx="1293">
                  <c:v>1420.1098515225124</c:v>
                </c:pt>
                <c:pt idx="1294">
                  <c:v>1460.2804907410778</c:v>
                </c:pt>
                <c:pt idx="1295">
                  <c:v>1493.2481899251563</c:v>
                </c:pt>
                <c:pt idx="1296">
                  <c:v>1513.1391765342094</c:v>
                </c:pt>
                <c:pt idx="1297">
                  <c:v>1518.1250085677698</c:v>
                </c:pt>
                <c:pt idx="1298">
                  <c:v>1500.8423197653003</c:v>
                </c:pt>
                <c:pt idx="1299">
                  <c:v>1473.8041362974332</c:v>
                </c:pt>
                <c:pt idx="1300">
                  <c:v>1457.6729610491197</c:v>
                </c:pt>
                <c:pt idx="1301">
                  <c:v>1462.71409733571</c:v>
                </c:pt>
                <c:pt idx="1302">
                  <c:v>1500.4188691453758</c:v>
                </c:pt>
                <c:pt idx="1303">
                  <c:v>1555.2480981446761</c:v>
                </c:pt>
                <c:pt idx="1304">
                  <c:v>1605.7403325075688</c:v>
                </c:pt>
                <c:pt idx="1305">
                  <c:v>1646.2251306079286</c:v>
                </c:pt>
                <c:pt idx="1306">
                  <c:v>1676.6497119979231</c:v>
                </c:pt>
                <c:pt idx="1307">
                  <c:v>1695.5420398632775</c:v>
                </c:pt>
                <c:pt idx="1308">
                  <c:v>1701.6676442702912</c:v>
                </c:pt>
                <c:pt idx="1309">
                  <c:v>1695.147667868458</c:v>
                </c:pt>
                <c:pt idx="1310">
                  <c:v>1679.5250942328287</c:v>
                </c:pt>
                <c:pt idx="1311">
                  <c:v>1664.7095896071883</c:v>
                </c:pt>
                <c:pt idx="1312">
                  <c:v>1665.0614958362883</c:v>
                </c:pt>
                <c:pt idx="1313">
                  <c:v>1690.9030664484217</c:v>
                </c:pt>
                <c:pt idx="1314">
                  <c:v>1740.1366901322435</c:v>
                </c:pt>
                <c:pt idx="1315">
                  <c:v>1798.2811018548293</c:v>
                </c:pt>
                <c:pt idx="1316">
                  <c:v>1847.7122407280435</c:v>
                </c:pt>
                <c:pt idx="1317">
                  <c:v>1878.2296542570525</c:v>
                </c:pt>
                <c:pt idx="1318">
                  <c:v>1890.3246066101385</c:v>
                </c:pt>
                <c:pt idx="1319">
                  <c:v>1890.2587682136743</c:v>
                </c:pt>
                <c:pt idx="1320">
                  <c:v>1883.8151643517392</c:v>
                </c:pt>
                <c:pt idx="1321">
                  <c:v>1874.9822850821247</c:v>
                </c:pt>
                <c:pt idx="1322">
                  <c:v>1868.8716040449763</c:v>
                </c:pt>
                <c:pt idx="1323">
                  <c:v>1873.2871658344973</c:v>
                </c:pt>
                <c:pt idx="1324">
                  <c:v>1895.6114298462003</c:v>
                </c:pt>
                <c:pt idx="1325">
                  <c:v>1937.3433169062496</c:v>
                </c:pt>
                <c:pt idx="1326">
                  <c:v>1991.1624751731306</c:v>
                </c:pt>
                <c:pt idx="1327">
                  <c:v>2043.4263110542099</c:v>
                </c:pt>
                <c:pt idx="1328">
                  <c:v>2080.8560978279775</c:v>
                </c:pt>
                <c:pt idx="1329">
                  <c:v>2097.1480284943241</c:v>
                </c:pt>
                <c:pt idx="1330">
                  <c:v>2095.324085450949</c:v>
                </c:pt>
                <c:pt idx="1331">
                  <c:v>2084.7289317693135</c:v>
                </c:pt>
                <c:pt idx="1332">
                  <c:v>2075.4716143038272</c:v>
                </c:pt>
                <c:pt idx="1333">
                  <c:v>2074.5759926505948</c:v>
                </c:pt>
                <c:pt idx="1334">
                  <c:v>2085.7189217908112</c:v>
                </c:pt>
                <c:pt idx="1335">
                  <c:v>2110.6427051562355</c:v>
                </c:pt>
                <c:pt idx="1336">
                  <c:v>2149.1899889793194</c:v>
                </c:pt>
                <c:pt idx="1337">
                  <c:v>2197.4640180346782</c:v>
                </c:pt>
                <c:pt idx="1338">
                  <c:v>2246.7613952324095</c:v>
                </c:pt>
                <c:pt idx="1339">
                  <c:v>2285.9514812663042</c:v>
                </c:pt>
                <c:pt idx="1340">
                  <c:v>2306.7522447838292</c:v>
                </c:pt>
                <c:pt idx="1341">
                  <c:v>2308.3257824593193</c:v>
                </c:pt>
                <c:pt idx="1342">
                  <c:v>2297.8102932374059</c:v>
                </c:pt>
                <c:pt idx="1343">
                  <c:v>2286.5295423872581</c:v>
                </c:pt>
                <c:pt idx="1344">
                  <c:v>2284.6621460022166</c:v>
                </c:pt>
                <c:pt idx="1345">
                  <c:v>2297.6632541519693</c:v>
                </c:pt>
                <c:pt idx="1346">
                  <c:v>2325.7633012241404</c:v>
                </c:pt>
                <c:pt idx="1347">
                  <c:v>2365.479216584461</c:v>
                </c:pt>
                <c:pt idx="1348">
                  <c:v>2411.2072748485552</c:v>
                </c:pt>
                <c:pt idx="1349">
                  <c:v>2456.0304940839123</c:v>
                </c:pt>
                <c:pt idx="1350">
                  <c:v>2492.4744606012923</c:v>
                </c:pt>
                <c:pt idx="1351">
                  <c:v>2514.3540959755414</c:v>
                </c:pt>
                <c:pt idx="1352">
                  <c:v>2519.5781532736405</c:v>
                </c:pt>
                <c:pt idx="1353">
                  <c:v>2512.1318306335588</c:v>
                </c:pt>
                <c:pt idx="1354">
                  <c:v>2501.2831991255366</c:v>
                </c:pt>
                <c:pt idx="1355">
                  <c:v>2497.8260249272103</c:v>
                </c:pt>
                <c:pt idx="1356">
                  <c:v>2509.4111686303431</c:v>
                </c:pt>
                <c:pt idx="1357">
                  <c:v>2537.684151223893</c:v>
                </c:pt>
                <c:pt idx="1358">
                  <c:v>2578.5210750146744</c:v>
                </c:pt>
                <c:pt idx="1359">
                  <c:v>2624.4993191853323</c:v>
                </c:pt>
                <c:pt idx="1360">
                  <c:v>2667.7046695582467</c:v>
                </c:pt>
                <c:pt idx="1361">
                  <c:v>2701.6290006429481</c:v>
                </c:pt>
                <c:pt idx="1362">
                  <c:v>2722.2225926729329</c:v>
                </c:pt>
                <c:pt idx="1363">
                  <c:v>2728.7381798483352</c:v>
                </c:pt>
                <c:pt idx="1364">
                  <c:v>2724.4404687884844</c:v>
                </c:pt>
                <c:pt idx="1365">
                  <c:v>2716.4257413255959</c:v>
                </c:pt>
                <c:pt idx="1366">
                  <c:v>2713.7619198046618</c:v>
                </c:pt>
                <c:pt idx="1367">
                  <c:v>2724.1975251055323</c:v>
                </c:pt>
                <c:pt idx="1368">
                  <c:v>2750.9263778406789</c:v>
                </c:pt>
                <c:pt idx="1369">
                  <c:v>2791.2100396398414</c:v>
                </c:pt>
                <c:pt idx="1370">
                  <c:v>2837.6368627517404</c:v>
                </c:pt>
                <c:pt idx="1371">
                  <c:v>2881.2291234345416</c:v>
                </c:pt>
                <c:pt idx="1372">
                  <c:v>2914.6857824430263</c:v>
                </c:pt>
                <c:pt idx="1373">
                  <c:v>2934.3736575989878</c:v>
                </c:pt>
                <c:pt idx="1374">
                  <c:v>2940.7792946522954</c:v>
                </c:pt>
                <c:pt idx="1375">
                  <c:v>2937.9475852203773</c:v>
                </c:pt>
                <c:pt idx="1376">
                  <c:v>2932.4217686051511</c:v>
                </c:pt>
                <c:pt idx="1377">
                  <c:v>2931.7930119189195</c:v>
                </c:pt>
                <c:pt idx="1378">
                  <c:v>2942.5891921710918</c:v>
                </c:pt>
                <c:pt idx="1379">
                  <c:v>2968.0317821006529</c:v>
                </c:pt>
                <c:pt idx="1380">
                  <c:v>3006.5250784386367</c:v>
                </c:pt>
                <c:pt idx="1381">
                  <c:v>3051.8620566277345</c:v>
                </c:pt>
                <c:pt idx="1382">
                  <c:v>3095.3895762206794</c:v>
                </c:pt>
                <c:pt idx="1383">
                  <c:v>3129.2445575277716</c:v>
                </c:pt>
                <c:pt idx="1384">
                  <c:v>3149.1360927901287</c:v>
                </c:pt>
                <c:pt idx="1385">
                  <c:v>3155.5250507829983</c:v>
                </c:pt>
                <c:pt idx="1386">
                  <c:v>3153.0137548805387</c:v>
                </c:pt>
                <c:pt idx="1387">
                  <c:v>3148.5694436578951</c:v>
                </c:pt>
                <c:pt idx="1388">
                  <c:v>3149.4220508921039</c:v>
                </c:pt>
                <c:pt idx="1389">
                  <c:v>3161.1643289014646</c:v>
                </c:pt>
                <c:pt idx="1390">
                  <c:v>3186.27267923831</c:v>
                </c:pt>
                <c:pt idx="1391">
                  <c:v>3223.2624460623765</c:v>
                </c:pt>
                <c:pt idx="1392">
                  <c:v>3266.8461477536371</c:v>
                </c:pt>
                <c:pt idx="1393">
                  <c:v>3309.3773129467595</c:v>
                </c:pt>
                <c:pt idx="1394">
                  <c:v>3343.3547536712749</c:v>
                </c:pt>
                <c:pt idx="1395">
                  <c:v>3364.0938485574457</c:v>
                </c:pt>
                <c:pt idx="1396">
                  <c:v>3371.4192480093557</c:v>
                </c:pt>
                <c:pt idx="1397">
                  <c:v>3369.6306382387497</c:v>
                </c:pt>
                <c:pt idx="1398">
                  <c:v>3365.835493605241</c:v>
                </c:pt>
                <c:pt idx="1399">
                  <c:v>3367.4652133790473</c:v>
                </c:pt>
                <c:pt idx="1400">
                  <c:v>3379.9685832515315</c:v>
                </c:pt>
                <c:pt idx="1401">
                  <c:v>3405.3534548535263</c:v>
                </c:pt>
                <c:pt idx="1402">
                  <c:v>3441.7853509982206</c:v>
                </c:pt>
                <c:pt idx="1403">
                  <c:v>3484.1688187219424</c:v>
                </c:pt>
                <c:pt idx="1404">
                  <c:v>3525.5631742694527</c:v>
                </c:pt>
                <c:pt idx="1405">
                  <c:v>3559.1978164097118</c:v>
                </c:pt>
                <c:pt idx="1406">
                  <c:v>3580.6249225389315</c:v>
                </c:pt>
                <c:pt idx="1407">
                  <c:v>3589.2949615079592</c:v>
                </c:pt>
                <c:pt idx="1408">
                  <c:v>3588.8740346932323</c:v>
                </c:pt>
                <c:pt idx="1409">
                  <c:v>3586.0427641839569</c:v>
                </c:pt>
                <c:pt idx="1410">
                  <c:v>3588.1941435190802</c:v>
                </c:pt>
                <c:pt idx="1411">
                  <c:v>3600.9336537735489</c:v>
                </c:pt>
                <c:pt idx="1412">
                  <c:v>3626.3281816736912</c:v>
                </c:pt>
                <c:pt idx="1413">
                  <c:v>3662.4319831426733</c:v>
                </c:pt>
                <c:pt idx="1414">
                  <c:v>3704.080913823178</c:v>
                </c:pt>
                <c:pt idx="1415">
                  <c:v>3744.5500204390469</c:v>
                </c:pt>
                <c:pt idx="1416">
                  <c:v>3777.5521750506086</c:v>
                </c:pt>
                <c:pt idx="1417">
                  <c:v>3799.0830863849201</c:v>
                </c:pt>
                <c:pt idx="1418">
                  <c:v>3808.6555503081472</c:v>
                </c:pt>
                <c:pt idx="1419">
                  <c:v>3809.5443686604121</c:v>
                </c:pt>
                <c:pt idx="1420">
                  <c:v>3807.8470547995689</c:v>
                </c:pt>
                <c:pt idx="1421">
                  <c:v>3810.5499404357388</c:v>
                </c:pt>
                <c:pt idx="1422">
                  <c:v>3823.2146143795608</c:v>
                </c:pt>
                <c:pt idx="1423">
                  <c:v>3848.1230354524769</c:v>
                </c:pt>
                <c:pt idx="1424">
                  <c:v>3883.5664778049245</c:v>
                </c:pt>
                <c:pt idx="1425">
                  <c:v>3924.5109376432642</c:v>
                </c:pt>
                <c:pt idx="1426">
                  <c:v>3964.3141986095602</c:v>
                </c:pt>
                <c:pt idx="1427">
                  <c:v>3996.8510952194424</c:v>
                </c:pt>
                <c:pt idx="1428">
                  <c:v>4018.3626939574579</c:v>
                </c:pt>
                <c:pt idx="1429">
                  <c:v>4028.5272645262185</c:v>
                </c:pt>
                <c:pt idx="1430">
                  <c:v>4030.5155840994325</c:v>
                </c:pt>
                <c:pt idx="1431">
                  <c:v>4030.0340859599587</c:v>
                </c:pt>
                <c:pt idx="1432">
                  <c:v>4033.5906761369456</c:v>
                </c:pt>
                <c:pt idx="1433">
                  <c:v>4046.4585712645194</c:v>
                </c:pt>
                <c:pt idx="1434">
                  <c:v>4070.9631835057899</c:v>
                </c:pt>
                <c:pt idx="1435">
                  <c:v>4105.6920597952812</c:v>
                </c:pt>
                <c:pt idx="1436">
                  <c:v>4145.9500446198217</c:v>
                </c:pt>
                <c:pt idx="1437">
                  <c:v>4185.3170164788835</c:v>
                </c:pt>
                <c:pt idx="1438">
                  <c:v>4217.7595447205003</c:v>
                </c:pt>
                <c:pt idx="1439">
                  <c:v>4239.5533707180248</c:v>
                </c:pt>
                <c:pt idx="1440">
                  <c:v>4250.3916875439345</c:v>
                </c:pt>
                <c:pt idx="1441">
                  <c:v>4253.3899681189068</c:v>
                </c:pt>
                <c:pt idx="1442">
                  <c:v>4254.0527413099771</c:v>
                </c:pt>
                <c:pt idx="1443">
                  <c:v>4258.5600379319048</c:v>
                </c:pt>
                <c:pt idx="1444">
                  <c:v>4271.8725616969332</c:v>
                </c:pt>
                <c:pt idx="1445">
                  <c:v>4296.19941026775</c:v>
                </c:pt>
                <c:pt idx="1446">
                  <c:v>4330.2887762662549</c:v>
                </c:pt>
                <c:pt idx="1447">
                  <c:v>4369.7948866031766</c:v>
                </c:pt>
                <c:pt idx="1448">
                  <c:v>4408.6509525056763</c:v>
                </c:pt>
                <c:pt idx="1449">
                  <c:v>4441.0250088149714</c:v>
                </c:pt>
                <c:pt idx="1450">
                  <c:v>4463.208159196919</c:v>
                </c:pt>
                <c:pt idx="1451">
                  <c:v>4474.7856217537983</c:v>
                </c:pt>
                <c:pt idx="1452">
                  <c:v>4478.7179297132734</c:v>
                </c:pt>
                <c:pt idx="1453">
                  <c:v>4480.3344818077867</c:v>
                </c:pt>
                <c:pt idx="1454">
                  <c:v>4485.6134044362734</c:v>
                </c:pt>
                <c:pt idx="1455">
                  <c:v>4499.3143747404383</c:v>
                </c:pt>
                <c:pt idx="1456">
                  <c:v>4523.5297369599102</c:v>
                </c:pt>
                <c:pt idx="1457">
                  <c:v>4557.0643047375443</c:v>
                </c:pt>
                <c:pt idx="1458">
                  <c:v>4595.8211741227051</c:v>
                </c:pt>
                <c:pt idx="1459">
                  <c:v>4634.0772327720961</c:v>
                </c:pt>
                <c:pt idx="1460">
                  <c:v>4666.2840595543721</c:v>
                </c:pt>
                <c:pt idx="1461">
                  <c:v>4688.8306378848029</c:v>
                </c:pt>
                <c:pt idx="1462">
                  <c:v>4701.2021115030375</c:v>
                </c:pt>
                <c:pt idx="1463">
                  <c:v>4706.1329684755501</c:v>
                </c:pt>
                <c:pt idx="1464">
                  <c:v>4708.7081276225799</c:v>
                </c:pt>
                <c:pt idx="1465">
                  <c:v>4714.7095169215982</c:v>
                </c:pt>
                <c:pt idx="1466">
                  <c:v>4728.7708427157431</c:v>
                </c:pt>
                <c:pt idx="1467">
                  <c:v>4752.9396791350473</c:v>
                </c:pt>
                <c:pt idx="1468">
                  <c:v>4786.0778997659672</c:v>
                </c:pt>
                <c:pt idx="1469">
                  <c:v>4824.2628529471776</c:v>
                </c:pt>
                <c:pt idx="1470">
                  <c:v>4862.0339020759502</c:v>
                </c:pt>
                <c:pt idx="1471">
                  <c:v>4894.1042239162243</c:v>
                </c:pt>
                <c:pt idx="1472">
                  <c:v>4917.009402046061</c:v>
                </c:pt>
                <c:pt idx="1473">
                  <c:v>4930.1946382445922</c:v>
                </c:pt>
                <c:pt idx="1474">
                  <c:v>4936.1872490907481</c:v>
                </c:pt>
                <c:pt idx="1475">
                  <c:v>4939.7899261452603</c:v>
                </c:pt>
                <c:pt idx="1476">
                  <c:v>4946.5414342413251</c:v>
                </c:pt>
                <c:pt idx="1477">
                  <c:v>4960.9446807744407</c:v>
                </c:pt>
                <c:pt idx="1478">
                  <c:v>4985.044606338779</c:v>
                </c:pt>
                <c:pt idx="1479">
                  <c:v>5017.8057924192817</c:v>
                </c:pt>
                <c:pt idx="1480">
                  <c:v>5055.4815953345033</c:v>
                </c:pt>
                <c:pt idx="1481">
                  <c:v>5092.8282062674043</c:v>
                </c:pt>
                <c:pt idx="1482">
                  <c:v>5124.7646567015345</c:v>
                </c:pt>
                <c:pt idx="1483">
                  <c:v>5147.9503064003093</c:v>
                </c:pt>
                <c:pt idx="1484">
                  <c:v>5161.8435248221494</c:v>
                </c:pt>
                <c:pt idx="1485">
                  <c:v>5168.8101050133309</c:v>
                </c:pt>
                <c:pt idx="1486">
                  <c:v>5173.3876292581535</c:v>
                </c:pt>
                <c:pt idx="1487">
                  <c:v>5180.8580926436052</c:v>
                </c:pt>
                <c:pt idx="1488">
                  <c:v>5195.5685850268865</c:v>
                </c:pt>
                <c:pt idx="1489">
                  <c:v>5219.54736794173</c:v>
                </c:pt>
                <c:pt idx="1490">
                  <c:v>5251.88104336786</c:v>
                </c:pt>
                <c:pt idx="1491">
                  <c:v>5289.0270666528686</c:v>
                </c:pt>
                <c:pt idx="1492">
                  <c:v>5325.9610903012617</c:v>
                </c:pt>
                <c:pt idx="1493">
                  <c:v>5357.7812262349717</c:v>
                </c:pt>
                <c:pt idx="1494">
                  <c:v>5381.2512978064715</c:v>
                </c:pt>
                <c:pt idx="1495">
                  <c:v>5395.8002666570928</c:v>
                </c:pt>
                <c:pt idx="1496">
                  <c:v>5403.6714664156898</c:v>
                </c:pt>
                <c:pt idx="1497">
                  <c:v>5409.1913575752342</c:v>
                </c:pt>
                <c:pt idx="1498">
                  <c:v>5417.4000888463697</c:v>
                </c:pt>
                <c:pt idx="1499">
                  <c:v>5432.466547493199</c:v>
                </c:pt>
                <c:pt idx="1500">
                  <c:v>5456.379930934223</c:v>
                </c:pt>
                <c:pt idx="1501">
                  <c:v>5488.3343771967193</c:v>
                </c:pt>
                <c:pt idx="1502">
                  <c:v>5524.9945131158229</c:v>
                </c:pt>
                <c:pt idx="1503">
                  <c:v>5561.5659866610213</c:v>
                </c:pt>
                <c:pt idx="1504">
                  <c:v>5593.3255512699843</c:v>
                </c:pt>
                <c:pt idx="1505">
                  <c:v>5617.1191088294436</c:v>
                </c:pt>
                <c:pt idx="1506">
                  <c:v>5632.341823937214</c:v>
                </c:pt>
                <c:pt idx="1507">
                  <c:v>5641.1018420480759</c:v>
                </c:pt>
                <c:pt idx="1508">
                  <c:v>5647.5285473882504</c:v>
                </c:pt>
                <c:pt idx="1509">
                  <c:v>5656.4536004129159</c:v>
                </c:pt>
                <c:pt idx="1510">
                  <c:v>5671.8883151573</c:v>
                </c:pt>
                <c:pt idx="1511">
                  <c:v>5695.7722907812358</c:v>
                </c:pt>
                <c:pt idx="1512">
                  <c:v>5727.3795492330464</c:v>
                </c:pt>
                <c:pt idx="1513">
                  <c:v>5763.562137316464</c:v>
                </c:pt>
                <c:pt idx="1514">
                  <c:v>5799.7565763112452</c:v>
                </c:pt>
                <c:pt idx="1515">
                  <c:v>5831.4309899274476</c:v>
                </c:pt>
                <c:pt idx="1516">
                  <c:v>5855.5177478124933</c:v>
                </c:pt>
                <c:pt idx="1517">
                  <c:v>5871.3760229074633</c:v>
                </c:pt>
                <c:pt idx="1518">
                  <c:v>5880.9730664987037</c:v>
                </c:pt>
                <c:pt idx="1519">
                  <c:v>5888.2420643909772</c:v>
                </c:pt>
                <c:pt idx="1520">
                  <c:v>5897.8206732312074</c:v>
                </c:pt>
                <c:pt idx="1521">
                  <c:v>5913.5828242673397</c:v>
                </c:pt>
                <c:pt idx="1522">
                  <c:v>5937.4277357760411</c:v>
                </c:pt>
                <c:pt idx="1523">
                  <c:v>5968.7018519417434</c:v>
                </c:pt>
                <c:pt idx="1524">
                  <c:v>6004.4257658631277</c:v>
                </c:pt>
                <c:pt idx="1525">
                  <c:v>6040.247559533922</c:v>
                </c:pt>
                <c:pt idx="1526">
                  <c:v>6071.8227766327864</c:v>
                </c:pt>
                <c:pt idx="1527">
                  <c:v>6096.1803497886203</c:v>
                </c:pt>
                <c:pt idx="1528">
                  <c:v>6112.6531165839215</c:v>
                </c:pt>
                <c:pt idx="1529">
                  <c:v>6123.0718233630332</c:v>
                </c:pt>
                <c:pt idx="1530">
                  <c:v>6131.1717018186819</c:v>
                </c:pt>
                <c:pt idx="1531">
                  <c:v>6141.3968437121885</c:v>
                </c:pt>
                <c:pt idx="1532">
                  <c:v>6157.4886256532845</c:v>
                </c:pt>
                <c:pt idx="1533">
                  <c:v>6181.3151024109757</c:v>
                </c:pt>
                <c:pt idx="1534">
                  <c:v>6212.2955793284482</c:v>
                </c:pt>
                <c:pt idx="1535">
                  <c:v>6247.6082227332536</c:v>
                </c:pt>
                <c:pt idx="1536">
                  <c:v>6283.08677889715</c:v>
                </c:pt>
                <c:pt idx="1537">
                  <c:v>6314.5764060806105</c:v>
                </c:pt>
                <c:pt idx="1538">
                  <c:v>6339.202599894018</c:v>
                </c:pt>
                <c:pt idx="1539">
                  <c:v>6356.2665954895656</c:v>
                </c:pt>
                <c:pt idx="1540">
                  <c:v>6367.4740462583177</c:v>
                </c:pt>
                <c:pt idx="1541">
                  <c:v>6376.3771531508264</c:v>
                </c:pt>
                <c:pt idx="1542">
                  <c:v>6387.2286376560287</c:v>
                </c:pt>
                <c:pt idx="1543">
                  <c:v>6403.6351271322228</c:v>
                </c:pt>
                <c:pt idx="1544">
                  <c:v>6427.43131822754</c:v>
                </c:pt>
                <c:pt idx="1545">
                  <c:v>6458.1133277477084</c:v>
                </c:pt>
                <c:pt idx="1546">
                  <c:v>6493.0142617132933</c:v>
                </c:pt>
                <c:pt idx="1547">
                  <c:v>6528.1645037401549</c:v>
                </c:pt>
                <c:pt idx="1548">
                  <c:v>6559.5562511742055</c:v>
                </c:pt>
                <c:pt idx="1549">
                  <c:v>6584.403223077089</c:v>
                </c:pt>
                <c:pt idx="1550">
                  <c:v>6602.0057767557128</c:v>
                </c:pt>
                <c:pt idx="1551">
                  <c:v>6613.9554457139348</c:v>
                </c:pt>
                <c:pt idx="1552">
                  <c:v>6623.6170109337108</c:v>
                </c:pt>
                <c:pt idx="1553">
                  <c:v>6635.0579685485864</c:v>
                </c:pt>
                <c:pt idx="1554">
                  <c:v>6651.7611697315124</c:v>
                </c:pt>
                <c:pt idx="1555">
                  <c:v>6675.528830855028</c:v>
                </c:pt>
                <c:pt idx="1556">
                  <c:v>6705.9251017345441</c:v>
                </c:pt>
                <c:pt idx="1557">
                  <c:v>6740.4323220892729</c:v>
                </c:pt>
                <c:pt idx="1558">
                  <c:v>6775.2630284319621</c:v>
                </c:pt>
                <c:pt idx="1559">
                  <c:v>6806.5634799562495</c:v>
                </c:pt>
                <c:pt idx="1560">
                  <c:v>6831.6303521033224</c:v>
                </c:pt>
                <c:pt idx="1561">
                  <c:v>6849.750395578154</c:v>
                </c:pt>
                <c:pt idx="1562">
                  <c:v>6862.4089246049716</c:v>
                </c:pt>
                <c:pt idx="1563">
                  <c:v>6872.8048074066428</c:v>
                </c:pt>
                <c:pt idx="1564">
                  <c:v>6884.8295321368341</c:v>
                </c:pt>
                <c:pt idx="1565">
                  <c:v>6901.8369067114227</c:v>
                </c:pt>
                <c:pt idx="1566">
                  <c:v>6925.5896444650743</c:v>
                </c:pt>
                <c:pt idx="1567">
                  <c:v>6955.7181725323017</c:v>
                </c:pt>
                <c:pt idx="1568">
                  <c:v>6989.8487972592566</c:v>
                </c:pt>
                <c:pt idx="1569">
                  <c:v>7024.3700631385655</c:v>
                </c:pt>
                <c:pt idx="1570">
                  <c:v>7055.578340907804</c:v>
                </c:pt>
                <c:pt idx="1571">
                  <c:v>7080.8493120839157</c:v>
                </c:pt>
                <c:pt idx="1572">
                  <c:v>7099.4556818472938</c:v>
                </c:pt>
                <c:pt idx="1573">
                  <c:v>7112.7818122142571</c:v>
                </c:pt>
                <c:pt idx="1574">
                  <c:v>7123.8672424882279</c:v>
                </c:pt>
                <c:pt idx="1575">
                  <c:v>7136.4375480637846</c:v>
                </c:pt>
                <c:pt idx="1576">
                  <c:v>7153.7253942073112</c:v>
                </c:pt>
                <c:pt idx="1577">
                  <c:v>7177.4557469061638</c:v>
                </c:pt>
                <c:pt idx="1578">
                  <c:v>7207.3160932384617</c:v>
                </c:pt>
                <c:pt idx="1579">
                  <c:v>7241.0692444923561</c:v>
                </c:pt>
                <c:pt idx="1580">
                  <c:v>7275.2718525327782</c:v>
                </c:pt>
                <c:pt idx="1581">
                  <c:v>7306.3690828733133</c:v>
                </c:pt>
                <c:pt idx="1582">
                  <c:v>7331.8165009519489</c:v>
                </c:pt>
                <c:pt idx="1583">
                  <c:v>7350.8745221150712</c:v>
                </c:pt>
                <c:pt idx="1584">
                  <c:v>7364.8278729390158</c:v>
                </c:pt>
                <c:pt idx="1585">
                  <c:v>7376.5646644153367</c:v>
                </c:pt>
                <c:pt idx="1586">
                  <c:v>7389.6507040965289</c:v>
                </c:pt>
                <c:pt idx="1587">
                  <c:v>7407.2049762844117</c:v>
                </c:pt>
                <c:pt idx="1588">
                  <c:v>7430.9146996190402</c:v>
                </c:pt>
                <c:pt idx="1589">
                  <c:v>7460.511253442839</c:v>
                </c:pt>
                <c:pt idx="1590">
                  <c:v>7493.8983432123932</c:v>
                </c:pt>
                <c:pt idx="1591">
                  <c:v>7527.8033617007986</c:v>
                </c:pt>
                <c:pt idx="1592">
                  <c:v>7558.7956895296338</c:v>
                </c:pt>
                <c:pt idx="1593">
                  <c:v>7584.4033143729985</c:v>
                </c:pt>
                <c:pt idx="1594">
                  <c:v>7603.8862126546355</c:v>
                </c:pt>
                <c:pt idx="1595">
                  <c:v>7618.4400096543313</c:v>
                </c:pt>
                <c:pt idx="1596">
                  <c:v>7630.8000712838457</c:v>
                </c:pt>
                <c:pt idx="1597">
                  <c:v>7644.3794600158744</c:v>
                </c:pt>
                <c:pt idx="1598">
                  <c:v>7662.1839181103214</c:v>
                </c:pt>
                <c:pt idx="1599">
                  <c:v>7685.8664282410773</c:v>
                </c:pt>
                <c:pt idx="1600">
                  <c:v>7715.2198189206019</c:v>
                </c:pt>
                <c:pt idx="1601">
                  <c:v>7748.2557705756817</c:v>
                </c:pt>
                <c:pt idx="1602">
                  <c:v>7781.8465204516315</c:v>
                </c:pt>
                <c:pt idx="1603">
                  <c:v>7812.7141942498292</c:v>
                </c:pt>
                <c:pt idx="1604">
                  <c:v>7838.4666635654148</c:v>
                </c:pt>
                <c:pt idx="1605">
                  <c:v>7858.3445922258352</c:v>
                </c:pt>
                <c:pt idx="1606">
                  <c:v>7873.4514317558296</c:v>
                </c:pt>
                <c:pt idx="1607">
                  <c:v>7886.3917491195134</c:v>
                </c:pt>
                <c:pt idx="1608">
                  <c:v>7900.4328844720758</c:v>
                </c:pt>
                <c:pt idx="1609">
                  <c:v>7918.4726051032212</c:v>
                </c:pt>
                <c:pt idx="1610">
                  <c:v>7942.1261463395331</c:v>
                </c:pt>
                <c:pt idx="1611">
                  <c:v>7971.2319846483542</c:v>
                </c:pt>
                <c:pt idx="1612">
                  <c:v>8003.9176760342443</c:v>
                </c:pt>
                <c:pt idx="1613">
                  <c:v>8037.2003022147428</c:v>
                </c:pt>
                <c:pt idx="1614">
                  <c:v>8067.9345435294399</c:v>
                </c:pt>
                <c:pt idx="1615">
                  <c:v>8093.8046441133738</c:v>
                </c:pt>
                <c:pt idx="1616">
                  <c:v>8114.046878567563</c:v>
                </c:pt>
                <c:pt idx="1617">
                  <c:v>8129.683058805128</c:v>
                </c:pt>
                <c:pt idx="1618">
                  <c:v>8143.1781743896818</c:v>
                </c:pt>
                <c:pt idx="1619">
                  <c:v>8157.6599880759113</c:v>
                </c:pt>
                <c:pt idx="1620">
                  <c:v>8175.920925719176</c:v>
                </c:pt>
                <c:pt idx="1621">
                  <c:v>8199.5446202157564</c:v>
                </c:pt>
                <c:pt idx="1622">
                  <c:v>8228.4134402973068</c:v>
                </c:pt>
                <c:pt idx="1623">
                  <c:v>8260.7620390933025</c:v>
                </c:pt>
                <c:pt idx="1624">
                  <c:v>8293.743564340637</c:v>
                </c:pt>
                <c:pt idx="1625">
                  <c:v>8324.3399839454032</c:v>
                </c:pt>
                <c:pt idx="1626">
                  <c:v>8350.3092810466769</c:v>
                </c:pt>
                <c:pt idx="1627">
                  <c:v>8370.8886080907614</c:v>
                </c:pt>
                <c:pt idx="1628">
                  <c:v>8387.0172595338772</c:v>
                </c:pt>
                <c:pt idx="1629">
                  <c:v>8401.0364487542847</c:v>
                </c:pt>
                <c:pt idx="1630">
                  <c:v>8415.9343611061668</c:v>
                </c:pt>
                <c:pt idx="1631">
                  <c:v>8434.4033480822563</c:v>
                </c:pt>
                <c:pt idx="1632">
                  <c:v>8457.9901730768197</c:v>
                </c:pt>
                <c:pt idx="1633">
                  <c:v>8486.6193413952387</c:v>
                </c:pt>
                <c:pt idx="1634">
                  <c:v>8518.6308476013382</c:v>
                </c:pt>
                <c:pt idx="1635">
                  <c:v>8551.3112719155124</c:v>
                </c:pt>
                <c:pt idx="1636">
                  <c:v>8581.7619692027711</c:v>
                </c:pt>
                <c:pt idx="1637">
                  <c:v>8607.8120280703733</c:v>
                </c:pt>
                <c:pt idx="1638">
                  <c:v>8628.6959674287646</c:v>
                </c:pt>
                <c:pt idx="1639">
                  <c:v>8645.2846098018435</c:v>
                </c:pt>
                <c:pt idx="1640">
                  <c:v>8659.7953923825171</c:v>
                </c:pt>
                <c:pt idx="1641">
                  <c:v>8675.0865794226083</c:v>
                </c:pt>
                <c:pt idx="1642">
                  <c:v>8693.7443031352304</c:v>
                </c:pt>
                <c:pt idx="1643">
                  <c:v>8717.285480174909</c:v>
                </c:pt>
                <c:pt idx="1644">
                  <c:v>8745.6855308736358</c:v>
                </c:pt>
                <c:pt idx="1645">
                  <c:v>8777.3775013955619</c:v>
                </c:pt>
                <c:pt idx="1646">
                  <c:v>8809.7638475388649</c:v>
                </c:pt>
                <c:pt idx="1647">
                  <c:v>8840.0635554368982</c:v>
                </c:pt>
                <c:pt idx="1648">
                  <c:v>8866.1812083915374</c:v>
                </c:pt>
                <c:pt idx="1649">
                  <c:v>8887.3504474679394</c:v>
                </c:pt>
                <c:pt idx="1650">
                  <c:v>8904.3701118765366</c:v>
                </c:pt>
                <c:pt idx="1651">
                  <c:v>8919.3426410777429</c:v>
                </c:pt>
                <c:pt idx="1652">
                  <c:v>8935.0034009833198</c:v>
                </c:pt>
                <c:pt idx="1653">
                  <c:v>8953.848983587186</c:v>
                </c:pt>
                <c:pt idx="1654">
                  <c:v>8977.3559246607037</c:v>
                </c:pt>
                <c:pt idx="1655">
                  <c:v>9005.5259798944498</c:v>
                </c:pt>
                <c:pt idx="1656">
                  <c:v>9036.8913919699153</c:v>
                </c:pt>
                <c:pt idx="1657">
                  <c:v>9068.9880491687745</c:v>
                </c:pt>
                <c:pt idx="1658">
                  <c:v>9099.140279058729</c:v>
                </c:pt>
                <c:pt idx="1659">
                  <c:v>9125.3097248852537</c:v>
                </c:pt>
                <c:pt idx="1660">
                  <c:v>9146.7344169399366</c:v>
                </c:pt>
                <c:pt idx="1661">
                  <c:v>9164.1535009537474</c:v>
                </c:pt>
                <c:pt idx="1662">
                  <c:v>9179.5640749527629</c:v>
                </c:pt>
                <c:pt idx="1663">
                  <c:v>9195.5768508181009</c:v>
                </c:pt>
                <c:pt idx="1664">
                  <c:v>9214.5971246339177</c:v>
                </c:pt>
                <c:pt idx="1665">
                  <c:v>9238.0636848242702</c:v>
                </c:pt>
                <c:pt idx="1666">
                  <c:v>9266.0098895100364</c:v>
                </c:pt>
                <c:pt idx="1667">
                  <c:v>9297.0566437466168</c:v>
                </c:pt>
                <c:pt idx="1668">
                  <c:v>9328.8592227746049</c:v>
                </c:pt>
                <c:pt idx="1669">
                  <c:v>9358.8534405130449</c:v>
                </c:pt>
                <c:pt idx="1670">
                  <c:v>9385.0650229133062</c:v>
                </c:pt>
                <c:pt idx="1671">
                  <c:v>9406.7320002669785</c:v>
                </c:pt>
                <c:pt idx="1672">
                  <c:v>9424.5294355991336</c:v>
                </c:pt>
                <c:pt idx="1673">
                  <c:v>9440.3499633468</c:v>
                </c:pt>
                <c:pt idx="1674">
                  <c:v>9456.6945647303164</c:v>
                </c:pt>
                <c:pt idx="1675">
                  <c:v>9475.8798734599368</c:v>
                </c:pt>
                <c:pt idx="1676">
                  <c:v>9499.3104419935553</c:v>
                </c:pt>
                <c:pt idx="1677">
                  <c:v>9527.0415745842074</c:v>
                </c:pt>
                <c:pt idx="1678">
                  <c:v>9557.7802051253348</c:v>
                </c:pt>
                <c:pt idx="1679">
                  <c:v>9589.2948508994523</c:v>
                </c:pt>
                <c:pt idx="1680">
                  <c:v>9619.1266672599504</c:v>
                </c:pt>
                <c:pt idx="1681">
                  <c:v>9645.3680963999414</c:v>
                </c:pt>
                <c:pt idx="1682">
                  <c:v>9667.2571686110168</c:v>
                </c:pt>
                <c:pt idx="1683">
                  <c:v>9685.411009129366</c:v>
                </c:pt>
                <c:pt idx="1684">
                  <c:v>9701.621300184097</c:v>
                </c:pt>
                <c:pt idx="1685">
                  <c:v>9718.280170180069</c:v>
                </c:pt>
                <c:pt idx="1686">
                  <c:v>9737.6182239894842</c:v>
                </c:pt>
                <c:pt idx="1687">
                  <c:v>9761.006655949368</c:v>
                </c:pt>
                <c:pt idx="1688">
                  <c:v>9788.5288613619068</c:v>
                </c:pt>
                <c:pt idx="1689">
                  <c:v>9818.9690245057318</c:v>
                </c:pt>
                <c:pt idx="1690">
                  <c:v>9850.2010040976966</c:v>
                </c:pt>
                <c:pt idx="1691">
                  <c:v>9879.8677855443912</c:v>
                </c:pt>
                <c:pt idx="1692">
                  <c:v>9906.1250158995335</c:v>
                </c:pt>
                <c:pt idx="1693">
                  <c:v>9928.2151146811466</c:v>
                </c:pt>
                <c:pt idx="1694">
                  <c:v>9946.7034142535322</c:v>
                </c:pt>
                <c:pt idx="1695">
                  <c:v>9963.2841560190336</c:v>
                </c:pt>
                <c:pt idx="1696">
                  <c:v>9980.2608060086077</c:v>
                </c:pt>
                <c:pt idx="1697">
                  <c:v>9999.770039648829</c:v>
                </c:pt>
                <c:pt idx="1698">
                  <c:v>10023.154960227568</c:v>
                </c:pt>
                <c:pt idx="1699">
                  <c:v>10050.514764262161</c:v>
                </c:pt>
                <c:pt idx="1700">
                  <c:v>10080.695085201274</c:v>
                </c:pt>
                <c:pt idx="1701">
                  <c:v>10111.679512422535</c:v>
                </c:pt>
                <c:pt idx="1702">
                  <c:v>10141.211983540443</c:v>
                </c:pt>
                <c:pt idx="1703">
                  <c:v>10167.507839088177</c:v>
                </c:pt>
                <c:pt idx="1704">
                  <c:v>10189.813009964906</c:v>
                </c:pt>
                <c:pt idx="1705">
                  <c:v>10208.641913508332</c:v>
                </c:pt>
                <c:pt idx="1706">
                  <c:v>10225.599250901611</c:v>
                </c:pt>
                <c:pt idx="1707">
                  <c:v>10242.868223371483</c:v>
                </c:pt>
                <c:pt idx="1708">
                  <c:v>10262.519667948067</c:v>
                </c:pt>
                <c:pt idx="1709">
                  <c:v>10285.859818417211</c:v>
                </c:pt>
                <c:pt idx="1710">
                  <c:v>10313.02035157184</c:v>
                </c:pt>
                <c:pt idx="1711">
                  <c:v>10342.926784781663</c:v>
                </c:pt>
                <c:pt idx="1712">
                  <c:v>10373.648736262354</c:v>
                </c:pt>
                <c:pt idx="1713">
                  <c:v>10403.014416775884</c:v>
                </c:pt>
                <c:pt idx="1714">
                  <c:v>10429.304127406614</c:v>
                </c:pt>
                <c:pt idx="1715">
                  <c:v>10451.776966733007</c:v>
                </c:pt>
                <c:pt idx="1716">
                  <c:v>10470.899948447306</c:v>
                </c:pt>
                <c:pt idx="1717">
                  <c:v>10488.191744894619</c:v>
                </c:pt>
                <c:pt idx="1718">
                  <c:v>10505.733727248497</c:v>
                </c:pt>
                <c:pt idx="1719">
                  <c:v>10525.518604308581</c:v>
                </c:pt>
                <c:pt idx="1720">
                  <c:v>10548.817496049274</c:v>
                </c:pt>
                <c:pt idx="1721">
                  <c:v>10575.784903240943</c:v>
                </c:pt>
                <c:pt idx="1722">
                  <c:v>10605.416570876188</c:v>
                </c:pt>
                <c:pt idx="1723">
                  <c:v>10635.876924461594</c:v>
                </c:pt>
                <c:pt idx="1724">
                  <c:v>10665.082837133041</c:v>
                </c:pt>
                <c:pt idx="1725">
                  <c:v>10691.367280692055</c:v>
                </c:pt>
                <c:pt idx="1726">
                  <c:v>10713.994620788813</c:v>
                </c:pt>
                <c:pt idx="1727">
                  <c:v>10733.390612387118</c:v>
                </c:pt>
                <c:pt idx="1728">
                  <c:v>10750.994043911029</c:v>
                </c:pt>
                <c:pt idx="1729">
                  <c:v>10768.796746314903</c:v>
                </c:pt>
                <c:pt idx="1730">
                  <c:v>10788.712422322631</c:v>
                </c:pt>
                <c:pt idx="1731">
                  <c:v>10811.975322406588</c:v>
                </c:pt>
                <c:pt idx="1732">
                  <c:v>10838.757504242873</c:v>
                </c:pt>
                <c:pt idx="1733">
                  <c:v>10868.122306911117</c:v>
                </c:pt>
                <c:pt idx="1734">
                  <c:v>10898.325451827672</c:v>
                </c:pt>
                <c:pt idx="1735">
                  <c:v>10927.370718811744</c:v>
                </c:pt>
                <c:pt idx="1736">
                  <c:v>10953.643750382038</c:v>
                </c:pt>
                <c:pt idx="1737">
                  <c:v>10976.415934951017</c:v>
                </c:pt>
                <c:pt idx="1738">
                  <c:v>10996.070013063461</c:v>
                </c:pt>
                <c:pt idx="1739">
                  <c:v>11013.969278448816</c:v>
                </c:pt>
                <c:pt idx="1740">
                  <c:v>11032.016899687536</c:v>
                </c:pt>
                <c:pt idx="1741">
                  <c:v>11052.054596190044</c:v>
                </c:pt>
                <c:pt idx="1742">
                  <c:v>11075.28326030784</c:v>
                </c:pt>
                <c:pt idx="1743">
                  <c:v>11101.890750932173</c:v>
                </c:pt>
                <c:pt idx="1744">
                  <c:v>11130.999222776853</c:v>
                </c:pt>
                <c:pt idx="1745">
                  <c:v>11160.950426096269</c:v>
                </c:pt>
                <c:pt idx="1746">
                  <c:v>11189.833291702398</c:v>
                </c:pt>
                <c:pt idx="1747">
                  <c:v>11216.087010676396</c:v>
                </c:pt>
                <c:pt idx="1748">
                  <c:v>11238.993505574163</c:v>
                </c:pt>
                <c:pt idx="1749">
                  <c:v>11258.892502521452</c:v>
                </c:pt>
                <c:pt idx="1750">
                  <c:v>11277.092868839969</c:v>
                </c:pt>
                <c:pt idx="1751">
                  <c:v>11295.397698747543</c:v>
                </c:pt>
                <c:pt idx="1752">
                  <c:v>11315.573216959981</c:v>
                </c:pt>
                <c:pt idx="1753">
                  <c:v>11338.779934945624</c:v>
                </c:pt>
                <c:pt idx="1754">
                  <c:v>11365.220634965581</c:v>
                </c:pt>
                <c:pt idx="1755">
                  <c:v>11394.080676594267</c:v>
                </c:pt>
                <c:pt idx="1756">
                  <c:v>11423.787838924127</c:v>
                </c:pt>
                <c:pt idx="1757">
                  <c:v>11452.510058842881</c:v>
                </c:pt>
                <c:pt idx="1758">
                  <c:v>11478.738320303581</c:v>
                </c:pt>
                <c:pt idx="1759">
                  <c:v>11501.762446469695</c:v>
                </c:pt>
                <c:pt idx="1760">
                  <c:v>11521.887049655536</c:v>
                </c:pt>
                <c:pt idx="1761">
                  <c:v>11540.330579118328</c:v>
                </c:pt>
                <c:pt idx="1762">
                  <c:v>11558.831168524721</c:v>
                </c:pt>
                <c:pt idx="1763">
                  <c:v>11579.098860492208</c:v>
                </c:pt>
                <c:pt idx="1764">
                  <c:v>11602.271342511689</c:v>
                </c:pt>
                <c:pt idx="1765">
                  <c:v>11628.558419606563</c:v>
                </c:pt>
                <c:pt idx="1766">
                  <c:v>11657.18846577027</c:v>
                </c:pt>
                <c:pt idx="1767">
                  <c:v>11686.65773202757</c:v>
                </c:pt>
                <c:pt idx="1768">
                  <c:v>11715.216672723096</c:v>
                </c:pt>
                <c:pt idx="1769">
                  <c:v>11741.412453908206</c:v>
                </c:pt>
                <c:pt idx="1770">
                  <c:v>11764.548944270953</c:v>
                </c:pt>
                <c:pt idx="1771">
                  <c:v>11784.893008778339</c:v>
                </c:pt>
                <c:pt idx="1772">
                  <c:v>11803.593746909984</c:v>
                </c:pt>
                <c:pt idx="1773">
                  <c:v>11822.308530566206</c:v>
                </c:pt>
                <c:pt idx="1774">
                  <c:v>11842.682441813324</c:v>
                </c:pt>
                <c:pt idx="1775">
                  <c:v>11865.821565711931</c:v>
                </c:pt>
                <c:pt idx="1776">
                  <c:v>11891.952386345862</c:v>
                </c:pt>
                <c:pt idx="1777">
                  <c:v>11920.355070580446</c:v>
                </c:pt>
                <c:pt idx="1778">
                  <c:v>11949.599608444483</c:v>
                </c:pt>
                <c:pt idx="1779">
                  <c:v>11978.004926214928</c:v>
                </c:pt>
                <c:pt idx="1780">
                  <c:v>12004.167349279161</c:v>
                </c:pt>
                <c:pt idx="1781">
                  <c:v>12027.401280468675</c:v>
                </c:pt>
                <c:pt idx="1782">
                  <c:v>12047.94812723717</c:v>
                </c:pt>
                <c:pt idx="1783">
                  <c:v>12066.892906358375</c:v>
                </c:pt>
                <c:pt idx="1784">
                  <c:v>12085.81661719271</c:v>
                </c:pt>
                <c:pt idx="1785">
                  <c:v>12106.294992028883</c:v>
                </c:pt>
                <c:pt idx="1786">
                  <c:v>12129.405147033045</c:v>
                </c:pt>
                <c:pt idx="1787">
                  <c:v>12155.384978277752</c:v>
                </c:pt>
                <c:pt idx="1788">
                  <c:v>12183.566445500219</c:v>
                </c:pt>
                <c:pt idx="1789">
                  <c:v>12212.591522042709</c:v>
                </c:pt>
                <c:pt idx="1790">
                  <c:v>12240.847606114499</c:v>
                </c:pt>
                <c:pt idx="1791">
                  <c:v>12266.975793212572</c:v>
                </c:pt>
                <c:pt idx="1792">
                  <c:v>12290.301898157137</c:v>
                </c:pt>
                <c:pt idx="1793">
                  <c:v>12311.039237352734</c:v>
                </c:pt>
                <c:pt idx="1794">
                  <c:v>12330.213134093634</c:v>
                </c:pt>
                <c:pt idx="1795">
                  <c:v>12349.33436011736</c:v>
                </c:pt>
                <c:pt idx="1796">
                  <c:v>12369.915442852018</c:v>
                </c:pt>
                <c:pt idx="1797">
                  <c:v>12393.001896033453</c:v>
                </c:pt>
                <c:pt idx="1798">
                  <c:v>12418.840394187084</c:v>
                </c:pt>
                <c:pt idx="1799">
                  <c:v>12446.808545005006</c:v>
                </c:pt>
                <c:pt idx="1800">
                  <c:v>12475.619427297666</c:v>
                </c:pt>
                <c:pt idx="1801">
                  <c:v>12503.726277670807</c:v>
                </c:pt>
                <c:pt idx="1802">
                  <c:v>12529.820228802719</c:v>
                </c:pt>
                <c:pt idx="1803">
                  <c:v>12553.234118275901</c:v>
                </c:pt>
                <c:pt idx="1804">
                  <c:v>12574.168094815604</c:v>
                </c:pt>
                <c:pt idx="1805">
                  <c:v>12593.585154700777</c:v>
                </c:pt>
                <c:pt idx="1806">
                  <c:v>12612.917941438478</c:v>
                </c:pt>
                <c:pt idx="1807">
                  <c:v>12633.610510524479</c:v>
                </c:pt>
                <c:pt idx="1808">
                  <c:v>12656.679406800191</c:v>
                </c:pt>
                <c:pt idx="1809">
                  <c:v>12682.38271677975</c:v>
                </c:pt>
                <c:pt idx="1810">
                  <c:v>12710.147207491276</c:v>
                </c:pt>
                <c:pt idx="1811">
                  <c:v>12738.750040451108</c:v>
                </c:pt>
                <c:pt idx="1812">
                  <c:v>12766.711168506741</c:v>
                </c:pt>
                <c:pt idx="1813">
                  <c:v>12792.763860910203</c:v>
                </c:pt>
                <c:pt idx="1814">
                  <c:v>12816.254122923285</c:v>
                </c:pt>
                <c:pt idx="1815">
                  <c:v>12837.3399666975</c:v>
                </c:pt>
                <c:pt idx="1816">
                  <c:v>12856.93874055691</c:v>
                </c:pt>
                <c:pt idx="1817">
                  <c:v>12876.428661600838</c:v>
                </c:pt>
                <c:pt idx="1818">
                  <c:v>12897.212526596604</c:v>
                </c:pt>
                <c:pt idx="1819">
                  <c:v>12920.269133038308</c:v>
                </c:pt>
                <c:pt idx="1820">
                  <c:v>12945.854811749519</c:v>
                </c:pt>
                <c:pt idx="1821">
                  <c:v>12973.427054343369</c:v>
                </c:pt>
                <c:pt idx="1822">
                  <c:v>13001.826227196811</c:v>
                </c:pt>
                <c:pt idx="1823">
                  <c:v>13029.641632934934</c:v>
                </c:pt>
                <c:pt idx="1824">
                  <c:v>13055.655700145802</c:v>
                </c:pt>
                <c:pt idx="1825">
                  <c:v>13079.22321254407</c:v>
                </c:pt>
                <c:pt idx="1826">
                  <c:v>13100.475846922658</c:v>
                </c:pt>
                <c:pt idx="1827">
                  <c:v>13120.276525197894</c:v>
                </c:pt>
                <c:pt idx="1828">
                  <c:v>13139.939381763201</c:v>
                </c:pt>
                <c:pt idx="1829">
                  <c:v>13160.813664823443</c:v>
                </c:pt>
                <c:pt idx="1830">
                  <c:v>13183.852714359426</c:v>
                </c:pt>
                <c:pt idx="1831">
                  <c:v>13209.320761802286</c:v>
                </c:pt>
                <c:pt idx="1832">
                  <c:v>13236.713046112467</c:v>
                </c:pt>
                <c:pt idx="1833">
                  <c:v>13264.924360074663</c:v>
                </c:pt>
                <c:pt idx="1834">
                  <c:v>13292.602821948141</c:v>
                </c:pt>
                <c:pt idx="1835">
                  <c:v>13318.572996894703</c:v>
                </c:pt>
                <c:pt idx="1836">
                  <c:v>13342.207225534719</c:v>
                </c:pt>
                <c:pt idx="1837">
                  <c:v>13363.616994219536</c:v>
                </c:pt>
                <c:pt idx="1838">
                  <c:v>13383.614309838878</c:v>
                </c:pt>
                <c:pt idx="1839">
                  <c:v>13403.447468389704</c:v>
                </c:pt>
                <c:pt idx="1840">
                  <c:v>13424.412169514424</c:v>
                </c:pt>
                <c:pt idx="1841">
                  <c:v>13447.435417835255</c:v>
                </c:pt>
                <c:pt idx="1842">
                  <c:v>13472.790223236196</c:v>
                </c:pt>
                <c:pt idx="1843">
                  <c:v>13500.007816334428</c:v>
                </c:pt>
                <c:pt idx="1844">
                  <c:v>13528.04004985824</c:v>
                </c:pt>
                <c:pt idx="1845">
                  <c:v>13555.587712784078</c:v>
                </c:pt>
                <c:pt idx="1846">
                  <c:v>13581.516629002188</c:v>
                </c:pt>
                <c:pt idx="1847">
                  <c:v>13605.213184657521</c:v>
                </c:pt>
                <c:pt idx="1848">
                  <c:v>13626.769553505133</c:v>
                </c:pt>
                <c:pt idx="1849">
                  <c:v>13646.951216634576</c:v>
                </c:pt>
                <c:pt idx="1850">
                  <c:v>13666.949410099203</c:v>
                </c:pt>
                <c:pt idx="1851">
                  <c:v>13688.006284978974</c:v>
                </c:pt>
                <c:pt idx="1852">
                  <c:v>13711.020754846943</c:v>
                </c:pt>
                <c:pt idx="1853">
                  <c:v>13736.267585277683</c:v>
                </c:pt>
                <c:pt idx="1854">
                  <c:v>13763.317509926253</c:v>
                </c:pt>
                <c:pt idx="1855">
                  <c:v>13791.175052238113</c:v>
                </c:pt>
                <c:pt idx="1856">
                  <c:v>13818.597183288028</c:v>
                </c:pt>
                <c:pt idx="1857">
                  <c:v>13844.487474313542</c:v>
                </c:pt>
                <c:pt idx="1858">
                  <c:v>13868.254257591772</c:v>
                </c:pt>
                <c:pt idx="1859">
                  <c:v>13889.97302781733</c:v>
                </c:pt>
                <c:pt idx="1860">
                  <c:v>13910.358351053166</c:v>
                </c:pt>
                <c:pt idx="1861">
                  <c:v>13930.527724348602</c:v>
                </c:pt>
                <c:pt idx="1862">
                  <c:v>13951.681162209852</c:v>
                </c:pt>
                <c:pt idx="1863">
                  <c:v>13974.687731470245</c:v>
                </c:pt>
                <c:pt idx="1864">
                  <c:v>13999.833609693074</c:v>
                </c:pt>
                <c:pt idx="1865">
                  <c:v>14026.724644344844</c:v>
                </c:pt>
                <c:pt idx="1866">
                  <c:v>14054.413640361758</c:v>
                </c:pt>
                <c:pt idx="1867">
                  <c:v>14081.70936169046</c:v>
                </c:pt>
                <c:pt idx="1868">
                  <c:v>14107.556638296954</c:v>
                </c:pt>
                <c:pt idx="1869">
                  <c:v>14131.363802458347</c:v>
                </c:pt>
                <c:pt idx="1870">
                  <c:v>14153.187914118247</c:v>
                </c:pt>
                <c:pt idx="1871">
                  <c:v>14173.713692599873</c:v>
                </c:pt>
                <c:pt idx="1872">
                  <c:v>14194.027910367529</c:v>
                </c:pt>
                <c:pt idx="1873">
                  <c:v>14215.271766293255</c:v>
                </c:pt>
                <c:pt idx="1874">
                  <c:v>14238.284480470653</c:v>
                </c:pt>
                <c:pt idx="1875">
                  <c:v>14263.341696319578</c:v>
                </c:pt>
                <c:pt idx="1876">
                  <c:v>14290.076474510406</c:v>
                </c:pt>
                <c:pt idx="1877">
                  <c:v>14317.598679922945</c:v>
                </c:pt>
                <c:pt idx="1878">
                  <c:v>14344.77413644744</c:v>
                </c:pt>
                <c:pt idx="1879">
                  <c:v>14370.584543551911</c:v>
                </c:pt>
                <c:pt idx="1880">
                  <c:v>14394.447011966337</c:v>
                </c:pt>
                <c:pt idx="1881">
                  <c:v>14416.401044728591</c:v>
                </c:pt>
                <c:pt idx="1882">
                  <c:v>14437.088346742874</c:v>
                </c:pt>
                <c:pt idx="1883">
                  <c:v>14457.54565329218</c:v>
                </c:pt>
                <c:pt idx="1884">
                  <c:v>14478.87202667481</c:v>
                </c:pt>
                <c:pt idx="1885">
                  <c:v>14501.88386300692</c:v>
                </c:pt>
                <c:pt idx="1886">
                  <c:v>14526.857683553657</c:v>
                </c:pt>
                <c:pt idx="1887">
                  <c:v>14553.452884343982</c:v>
                </c:pt>
                <c:pt idx="1888">
                  <c:v>14580.820588986149</c:v>
                </c:pt>
                <c:pt idx="1889">
                  <c:v>14607.876658551724</c:v>
                </c:pt>
                <c:pt idx="1890">
                  <c:v>14633.644051237174</c:v>
                </c:pt>
                <c:pt idx="1891">
                  <c:v>14657.555678987625</c:v>
                </c:pt>
                <c:pt idx="1892">
                  <c:v>14679.633487935231</c:v>
                </c:pt>
                <c:pt idx="1893">
                  <c:v>14700.47880210103</c:v>
                </c:pt>
                <c:pt idx="1894">
                  <c:v>14721.076563896124</c:v>
                </c:pt>
                <c:pt idx="1895">
                  <c:v>14742.484576890371</c:v>
                </c:pt>
                <c:pt idx="1896">
                  <c:v>14765.492901841333</c:v>
                </c:pt>
                <c:pt idx="1897">
                  <c:v>14790.386838467028</c:v>
                </c:pt>
                <c:pt idx="1898">
                  <c:v>14816.848606773852</c:v>
                </c:pt>
                <c:pt idx="1899">
                  <c:v>14844.070589098514</c:v>
                </c:pt>
                <c:pt idx="1900">
                  <c:v>14871.015172312744</c:v>
                </c:pt>
                <c:pt idx="1901">
                  <c:v>14896.739550579168</c:v>
                </c:pt>
                <c:pt idx="1902">
                  <c:v>14920.694192748642</c:v>
                </c:pt>
                <c:pt idx="1903">
                  <c:v>14942.886121583453</c:v>
                </c:pt>
                <c:pt idx="1904">
                  <c:v>14963.882425138478</c:v>
                </c:pt>
                <c:pt idx="1905">
                  <c:v>14984.618886488788</c:v>
                </c:pt>
                <c:pt idx="1906">
                  <c:v>15006.106783404077</c:v>
                </c:pt>
                <c:pt idx="1907">
                  <c:v>15029.118619736186</c:v>
                </c:pt>
                <c:pt idx="1908">
                  <c:v>15053.933550286123</c:v>
                </c:pt>
                <c:pt idx="1909">
                  <c:v>15080.26364180002</c:v>
                </c:pt>
                <c:pt idx="1910">
                  <c:v>15107.345168878892</c:v>
                </c:pt>
                <c:pt idx="1911">
                  <c:v>15134.184410658778</c:v>
                </c:pt>
                <c:pt idx="1912">
                  <c:v>15159.873675113757</c:v>
                </c:pt>
                <c:pt idx="1913">
                  <c:v>15183.888010762692</c:v>
                </c:pt>
                <c:pt idx="1914">
                  <c:v>15206.213372081003</c:v>
                </c:pt>
                <c:pt idx="1915">
                  <c:v>15227.372954859256</c:v>
                </c:pt>
                <c:pt idx="1916">
                  <c:v>15248.249871455357</c:v>
                </c:pt>
                <c:pt idx="1917">
                  <c:v>15269.820285827549</c:v>
                </c:pt>
                <c:pt idx="1918">
                  <c:v>15292.832122159656</c:v>
                </c:pt>
                <c:pt idx="1919">
                  <c:v>15317.573313705554</c:v>
                </c:pt>
                <c:pt idx="1920">
                  <c:v>15343.780506879386</c:v>
                </c:pt>
                <c:pt idx="1921">
                  <c:v>15370.725090093612</c:v>
                </c:pt>
                <c:pt idx="1922">
                  <c:v>15397.45547905801</c:v>
                </c:pt>
                <c:pt idx="1923">
                  <c:v>15423.095584176963</c:v>
                </c:pt>
                <c:pt idx="1924">
                  <c:v>15447.122209659903</c:v>
                </c:pt>
                <c:pt idx="1925">
                  <c:v>15469.521309982256</c:v>
                </c:pt>
                <c:pt idx="1926">
                  <c:v>15490.798524028858</c:v>
                </c:pt>
                <c:pt idx="1927">
                  <c:v>15511.801850346172</c:v>
                </c:pt>
                <c:pt idx="1928">
                  <c:v>15533.458293556407</c:v>
                </c:pt>
                <c:pt idx="1929">
                  <c:v>15556.482419722523</c:v>
                </c:pt>
                <c:pt idx="1930">
                  <c:v>15581.153383645524</c:v>
                </c:pt>
                <c:pt idx="1931">
                  <c:v>15607.235922788717</c:v>
                </c:pt>
                <c:pt idx="1932">
                  <c:v>15634.04531782887</c:v>
                </c:pt>
                <c:pt idx="1933">
                  <c:v>15660.677388121216</c:v>
                </c:pt>
                <c:pt idx="1934">
                  <c:v>15686.282379428721</c:v>
                </c:pt>
                <c:pt idx="1935">
                  <c:v>15710.345874413684</c:v>
                </c:pt>
                <c:pt idx="1936">
                  <c:v>15732.843293408087</c:v>
                </c:pt>
                <c:pt idx="1937">
                  <c:v>15754.245161485327</c:v>
                </c:pt>
                <c:pt idx="1938">
                  <c:v>15775.367874761563</c:v>
                </c:pt>
                <c:pt idx="1939">
                  <c:v>15797.098056975838</c:v>
                </c:pt>
                <c:pt idx="1940">
                  <c:v>15820.130961594816</c:v>
                </c:pt>
                <c:pt idx="1941">
                  <c:v>15844.743987728931</c:v>
                </c:pt>
                <c:pt idx="1942">
                  <c:v>15870.714162675489</c:v>
                </c:pt>
                <c:pt idx="1943">
                  <c:v>15897.395392303861</c:v>
                </c:pt>
                <c:pt idx="1944">
                  <c:v>15923.925632543009</c:v>
                </c:pt>
                <c:pt idx="1945">
                  <c:v>15949.490242967349</c:v>
                </c:pt>
                <c:pt idx="1946">
                  <c:v>15973.587096073185</c:v>
                </c:pt>
                <c:pt idx="1947">
                  <c:v>15996.179322358497</c:v>
                </c:pt>
                <c:pt idx="1948">
                  <c:v>16017.707600156949</c:v>
                </c:pt>
                <c:pt idx="1949">
                  <c:v>16038.942677629817</c:v>
                </c:pt>
                <c:pt idx="1950">
                  <c:v>16060.743087466988</c:v>
                </c:pt>
                <c:pt idx="1951">
                  <c:v>16083.783014848254</c:v>
                </c:pt>
                <c:pt idx="1952">
                  <c:v>16108.338103193479</c:v>
                </c:pt>
                <c:pt idx="1953">
                  <c:v>16134.20469239627</c:v>
                </c:pt>
                <c:pt idx="1954">
                  <c:v>16160.766535065719</c:v>
                </c:pt>
                <c:pt idx="1955">
                  <c:v>16187.200212323385</c:v>
                </c:pt>
                <c:pt idx="1956">
                  <c:v>16212.722686173991</c:v>
                </c:pt>
                <c:pt idx="1957">
                  <c:v>16236.847630328983</c:v>
                </c:pt>
                <c:pt idx="1958">
                  <c:v>16259.527641142915</c:v>
                </c:pt>
                <c:pt idx="1959">
                  <c:v>16281.175305900288</c:v>
                </c:pt>
                <c:pt idx="1960">
                  <c:v>16302.522747569785</c:v>
                </c:pt>
                <c:pt idx="1961">
                  <c:v>16324.395140720424</c:v>
                </c:pt>
                <c:pt idx="1962">
                  <c:v>16347.44209086398</c:v>
                </c:pt>
                <c:pt idx="1963">
                  <c:v>16371.939241420318</c:v>
                </c:pt>
                <c:pt idx="1964">
                  <c:v>16397.704000569913</c:v>
                </c:pt>
                <c:pt idx="1965">
                  <c:v>16424.153479042729</c:v>
                </c:pt>
                <c:pt idx="1966">
                  <c:v>16450.495860390631</c:v>
                </c:pt>
                <c:pt idx="1967">
                  <c:v>16475.993754573221</c:v>
                </c:pt>
                <c:pt idx="1968">
                  <c:v>16500.164346683097</c:v>
                </c:pt>
                <c:pt idx="1969">
                  <c:v>16522.95496600309</c:v>
                </c:pt>
                <c:pt idx="1970">
                  <c:v>16544.729040481674</c:v>
                </c:pt>
                <c:pt idx="1971">
                  <c:v>16566.190602038376</c:v>
                </c:pt>
                <c:pt idx="1972">
                  <c:v>16588.129711430764</c:v>
                </c:pt>
                <c:pt idx="1973">
                  <c:v>16611.181928646038</c:v>
                </c:pt>
                <c:pt idx="1974">
                  <c:v>16635.628164175774</c:v>
                </c:pt>
                <c:pt idx="1975">
                  <c:v>16661.294604653314</c:v>
                </c:pt>
                <c:pt idx="1976">
                  <c:v>16687.629963238927</c:v>
                </c:pt>
                <c:pt idx="1977">
                  <c:v>16713.879292986494</c:v>
                </c:pt>
                <c:pt idx="1978">
                  <c:v>16739.317493689625</c:v>
                </c:pt>
                <c:pt idx="1979">
                  <c:v>16763.482818727785</c:v>
                </c:pt>
                <c:pt idx="1980">
                  <c:v>16786.324353074375</c:v>
                </c:pt>
                <c:pt idx="1981">
                  <c:v>16808.198501915584</c:v>
                </c:pt>
                <c:pt idx="1982">
                  <c:v>16829.770671978345</c:v>
                </c:pt>
                <c:pt idx="1983">
                  <c:v>16851.785276065348</c:v>
                </c:pt>
                <c:pt idx="1984">
                  <c:v>16874.851538805196</c:v>
                </c:pt>
                <c:pt idx="1985">
                  <c:v>16899.241592236624</c:v>
                </c:pt>
                <c:pt idx="1986">
                  <c:v>16924.809714042109</c:v>
                </c:pt>
                <c:pt idx="1987">
                  <c:v>16951.039731193378</c:v>
                </c:pt>
                <c:pt idx="1988">
                  <c:v>16977.206543484044</c:v>
                </c:pt>
                <c:pt idx="1989">
                  <c:v>17002.609630375726</c:v>
                </c:pt>
                <c:pt idx="1990">
                  <c:v>17026.797779391327</c:v>
                </c:pt>
                <c:pt idx="1991">
                  <c:v>17049.709541360811</c:v>
                </c:pt>
                <c:pt idx="1992">
                  <c:v>17071.683764564648</c:v>
                </c:pt>
                <c:pt idx="1993">
                  <c:v>17093.350741918315</c:v>
                </c:pt>
                <c:pt idx="1994">
                  <c:v>17115.433817937639</c:v>
                </c:pt>
                <c:pt idx="1995">
                  <c:v>17138.51412620207</c:v>
                </c:pt>
                <c:pt idx="1996">
                  <c:v>17162.860287369185</c:v>
                </c:pt>
                <c:pt idx="1997">
                  <c:v>17188.340624646051</c:v>
                </c:pt>
                <c:pt idx="1998">
                  <c:v>17214.465300362979</c:v>
                </c:pt>
                <c:pt idx="1999">
                  <c:v>17240.5460838156</c:v>
                </c:pt>
                <c:pt idx="2000">
                  <c:v>17265.912301205262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50429296"/>
        <c:axId val="-1450433648"/>
      </c:scatterChart>
      <c:valAx>
        <c:axId val="-1450434192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0429840"/>
        <c:crosses val="autoZero"/>
        <c:crossBetween val="midCat"/>
      </c:valAx>
      <c:valAx>
        <c:axId val="-1450429840"/>
        <c:scaling>
          <c:orientation val="minMax"/>
          <c:max val="1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Stress (ksi)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0434192"/>
        <c:crosses val="autoZero"/>
        <c:crossBetween val="midCat"/>
      </c:valAx>
      <c:valAx>
        <c:axId val="-14504336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Cart Tension for</a:t>
                </a:r>
                <a:r>
                  <a:rPr lang="en-US" sz="1200" baseline="0"/>
                  <a:t> 1</a:t>
                </a:r>
                <a:r>
                  <a:rPr lang="en-US" sz="1200"/>
                  <a:t> Riser (kips)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0429296"/>
        <c:crosses val="max"/>
        <c:crossBetween val="midCat"/>
      </c:valAx>
      <c:valAx>
        <c:axId val="-1450429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450433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Strain Response of Riser</a:t>
            </a:r>
          </a:p>
          <a:p>
            <a:pPr>
              <a:defRPr sz="1800"/>
            </a:pPr>
            <a:r>
              <a:rPr lang="en-US" sz="1800" b="0" i="0" baseline="0">
                <a:effectLst/>
              </a:rPr>
              <a:t>14.75" X 11.75" Riser, Elastic &amp; Elastic-Plastic Materials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'Stroke-Stress'!$F$3</c:f>
              <c:strCache>
                <c:ptCount val="1"/>
                <c:pt idx="0">
                  <c:v>Strain (Elastic)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'Stroke-Stress'!$A$4:$A$2004</c:f>
              <c:numCache>
                <c:formatCode>General</c:formatCode>
                <c:ptCount val="2001"/>
                <c:pt idx="0">
                  <c:v>0</c:v>
                </c:pt>
                <c:pt idx="1">
                  <c:v>9.9999999999999645E-2</c:v>
                </c:pt>
                <c:pt idx="2">
                  <c:v>0.20000000000000107</c:v>
                </c:pt>
                <c:pt idx="3">
                  <c:v>0.30000000000000071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0.59999999999999964</c:v>
                </c:pt>
                <c:pt idx="7">
                  <c:v>0.70000000000000107</c:v>
                </c:pt>
                <c:pt idx="8">
                  <c:v>0.80000000000000071</c:v>
                </c:pt>
                <c:pt idx="9">
                  <c:v>0.90000000000000036</c:v>
                </c:pt>
                <c:pt idx="10">
                  <c:v>1</c:v>
                </c:pt>
                <c:pt idx="11">
                  <c:v>1.0999999999999996</c:v>
                </c:pt>
                <c:pt idx="12">
                  <c:v>1.2000000000000011</c:v>
                </c:pt>
                <c:pt idx="13">
                  <c:v>1.3000000000000007</c:v>
                </c:pt>
                <c:pt idx="14">
                  <c:v>1.4000000000000004</c:v>
                </c:pt>
                <c:pt idx="15">
                  <c:v>1.5</c:v>
                </c:pt>
                <c:pt idx="16">
                  <c:v>1.6000000000000014</c:v>
                </c:pt>
                <c:pt idx="17">
                  <c:v>1.7000000000000011</c:v>
                </c:pt>
                <c:pt idx="18">
                  <c:v>1.8000000000000007</c:v>
                </c:pt>
                <c:pt idx="19">
                  <c:v>1.9000000000000004</c:v>
                </c:pt>
                <c:pt idx="20">
                  <c:v>2</c:v>
                </c:pt>
                <c:pt idx="21">
                  <c:v>2.1000000000000014</c:v>
                </c:pt>
                <c:pt idx="22">
                  <c:v>2.2000000000000011</c:v>
                </c:pt>
                <c:pt idx="23">
                  <c:v>2.3000000000000007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2.6000000000000014</c:v>
                </c:pt>
                <c:pt idx="27">
                  <c:v>2.7000000000000011</c:v>
                </c:pt>
                <c:pt idx="28">
                  <c:v>2.8000000000000007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3.1000000000000014</c:v>
                </c:pt>
                <c:pt idx="32">
                  <c:v>3.2000000000000011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3.6000000000000014</c:v>
                </c:pt>
                <c:pt idx="37">
                  <c:v>3.7000000000000011</c:v>
                </c:pt>
                <c:pt idx="38">
                  <c:v>3.8000000000000007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4.7000000000000011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5.2000000000000011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5.7000000000000011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6.2000000000000011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6.7000000000000011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7.2000000000000011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7.7000000000000011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8.1000000000000014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8.4000000000000021</c:v>
                </c:pt>
                <c:pt idx="85">
                  <c:v>8.5</c:v>
                </c:pt>
                <c:pt idx="86">
                  <c:v>8.6000000000000014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8.9000000000000021</c:v>
                </c:pt>
                <c:pt idx="90">
                  <c:v>9</c:v>
                </c:pt>
                <c:pt idx="91">
                  <c:v>9.1000000000000014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9.4000000000000021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9.9000000000000021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10.400000000000002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</c:v>
                </c:pt>
                <c:pt idx="108">
                  <c:v>10.8</c:v>
                </c:pt>
                <c:pt idx="109">
                  <c:v>10.900000000000002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11.200000000000003</c:v>
                </c:pt>
                <c:pt idx="113">
                  <c:v>11.3</c:v>
                </c:pt>
                <c:pt idx="114">
                  <c:v>11.400000000000002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11.700000000000003</c:v>
                </c:pt>
                <c:pt idx="118">
                  <c:v>11.8</c:v>
                </c:pt>
                <c:pt idx="119">
                  <c:v>11.900000000000002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12.200000000000003</c:v>
                </c:pt>
                <c:pt idx="123">
                  <c:v>12.3</c:v>
                </c:pt>
                <c:pt idx="124">
                  <c:v>12.400000000000002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12.700000000000003</c:v>
                </c:pt>
                <c:pt idx="128">
                  <c:v>12.8</c:v>
                </c:pt>
                <c:pt idx="129">
                  <c:v>12.900000000000002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13.200000000000003</c:v>
                </c:pt>
                <c:pt idx="133">
                  <c:v>13.3</c:v>
                </c:pt>
                <c:pt idx="134">
                  <c:v>13.400000000000002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13.700000000000003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14.200000000000003</c:v>
                </c:pt>
                <c:pt idx="143">
                  <c:v>14.3</c:v>
                </c:pt>
                <c:pt idx="144">
                  <c:v>14.400000000000002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14.700000000000003</c:v>
                </c:pt>
                <c:pt idx="148">
                  <c:v>14.8</c:v>
                </c:pt>
                <c:pt idx="149">
                  <c:v>14.900000000000002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15.200000000000003</c:v>
                </c:pt>
                <c:pt idx="153">
                  <c:v>15.3</c:v>
                </c:pt>
                <c:pt idx="154">
                  <c:v>15.400000000000002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15.700000000000003</c:v>
                </c:pt>
                <c:pt idx="158">
                  <c:v>15.8</c:v>
                </c:pt>
                <c:pt idx="159">
                  <c:v>15.900000000000002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16.200000000000003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16.700000000000003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17.200000000000003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17.700000000000003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18.200000000000003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18.700000000000003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24.300000000000004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24.800000000000004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25.300000000000004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25.800000000000004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26.300000000000004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26.800000000000004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27.300000000000004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28.300000000000004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28.800000000000004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29.300000000000004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29.800000000000004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30.300000000000004</c:v>
                </c:pt>
                <c:pt idx="304">
                  <c:v>30.400000000000006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30.800000000000004</c:v>
                </c:pt>
                <c:pt idx="309">
                  <c:v>30.900000000000006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31.300000000000004</c:v>
                </c:pt>
                <c:pt idx="314">
                  <c:v>31.400000000000006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31.800000000000004</c:v>
                </c:pt>
                <c:pt idx="319">
                  <c:v>31.900000000000006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32.400000000000006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32.900000000000006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56.600000000000009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57.100000000000009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57.600000000000009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58.100000000000009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58.600000000000009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59.100000000000009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59.600000000000009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60.100000000000009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60.600000000000009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61.100000000000009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61.600000000000009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62.100000000000009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62.600000000000009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63.100000000000009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63.600000000000009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68.800000000000011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69.300000000000011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69.800000000000011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70.300000000000011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70.800000000000011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71.300000000000011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71.800000000000011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72.300000000000011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72.800000000000011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73.300000000000011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73.800000000000011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74.300000000000011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74.800000000000011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75.300000000000011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75.800000000000011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76.300000000000011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120.20000000000002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120.70000000000002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121.20000000000002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121.70000000000002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122.20000000000002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122.70000000000002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123.20000000000002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123.70000000000002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124.20000000000002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124.70000000000002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125.20000000000002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125.70000000000002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126.20000000000002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126.70000000000002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127.20000000000002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127.70000000000002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145.60000000000002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146.10000000000002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146.60000000000002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147.10000000000002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147.60000000000002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148.10000000000002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148.60000000000002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149.10000000000002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149.60000000000002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150.10000000000002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150.60000000000002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151.10000000000002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151.60000000000002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152.10000000000002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152.60000000000002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153.10000000000002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</c:numCache>
            </c:numRef>
          </c:xVal>
          <c:yVal>
            <c:numRef>
              <c:f>'Stroke-Stress'!$F$4:$F$2004</c:f>
              <c:numCache>
                <c:formatCode>0.00</c:formatCode>
                <c:ptCount val="2001"/>
                <c:pt idx="0">
                  <c:v>3.5499837191051847E-2</c:v>
                </c:pt>
                <c:pt idx="1">
                  <c:v>3.4907099132391546E-2</c:v>
                </c:pt>
                <c:pt idx="2">
                  <c:v>3.4464077258602212E-2</c:v>
                </c:pt>
                <c:pt idx="3">
                  <c:v>3.4186717974354984E-2</c:v>
                </c:pt>
                <c:pt idx="4">
                  <c:v>3.408861281251431E-2</c:v>
                </c:pt>
                <c:pt idx="5">
                  <c:v>3.4180119121896162E-2</c:v>
                </c:pt>
                <c:pt idx="6">
                  <c:v>3.4463733860963158E-2</c:v>
                </c:pt>
                <c:pt idx="7">
                  <c:v>3.4937019648798223E-2</c:v>
                </c:pt>
                <c:pt idx="8">
                  <c:v>3.5589670145238401E-2</c:v>
                </c:pt>
                <c:pt idx="9">
                  <c:v>3.6416103312014357E-2</c:v>
                </c:pt>
                <c:pt idx="10">
                  <c:v>3.7408244390523003E-2</c:v>
                </c:pt>
                <c:pt idx="11">
                  <c:v>3.855410803605902E-2</c:v>
                </c:pt>
                <c:pt idx="12">
                  <c:v>3.9845653283462117E-2</c:v>
                </c:pt>
                <c:pt idx="13">
                  <c:v>4.1270050971467812E-2</c:v>
                </c:pt>
                <c:pt idx="14">
                  <c:v>4.2809753721995775E-2</c:v>
                </c:pt>
                <c:pt idx="15">
                  <c:v>4.4453489120699609E-2</c:v>
                </c:pt>
                <c:pt idx="16">
                  <c:v>4.6188378166319322E-2</c:v>
                </c:pt>
                <c:pt idx="17">
                  <c:v>4.7996759428473153E-2</c:v>
                </c:pt>
                <c:pt idx="18">
                  <c:v>4.9861027741765568E-2</c:v>
                </c:pt>
                <c:pt idx="19">
                  <c:v>5.1765118274651481E-2</c:v>
                </c:pt>
                <c:pt idx="20">
                  <c:v>5.3697592451846014E-2</c:v>
                </c:pt>
                <c:pt idx="21">
                  <c:v>5.5633033661993014E-2</c:v>
                </c:pt>
                <c:pt idx="22">
                  <c:v>5.7561756298520582E-2</c:v>
                </c:pt>
                <c:pt idx="23">
                  <c:v>5.9461447504064957E-2</c:v>
                </c:pt>
                <c:pt idx="24">
                  <c:v>6.1322365914375856E-2</c:v>
                </c:pt>
                <c:pt idx="25">
                  <c:v>6.3122281607725914E-2</c:v>
                </c:pt>
                <c:pt idx="26">
                  <c:v>6.4853031701885638E-2</c:v>
                </c:pt>
                <c:pt idx="27">
                  <c:v>6.6500291264148054E-2</c:v>
                </c:pt>
                <c:pt idx="28">
                  <c:v>6.8043443304345919E-2</c:v>
                </c:pt>
                <c:pt idx="29">
                  <c:v>6.9474505449016122E-2</c:v>
                </c:pt>
                <c:pt idx="30">
                  <c:v>7.0782368646447755E-2</c:v>
                </c:pt>
                <c:pt idx="31">
                  <c:v>7.1958999889466982E-2</c:v>
                </c:pt>
                <c:pt idx="32">
                  <c:v>7.2991826921436284E-2</c:v>
                </c:pt>
                <c:pt idx="33">
                  <c:v>7.3874442337798357E-2</c:v>
                </c:pt>
                <c:pt idx="34">
                  <c:v>7.4598993328537921E-2</c:v>
                </c:pt>
                <c:pt idx="35">
                  <c:v>7.5162295781541349E-2</c:v>
                </c:pt>
                <c:pt idx="36">
                  <c:v>7.5558060277046812E-2</c:v>
                </c:pt>
                <c:pt idx="37">
                  <c:v>7.5784718609250526E-2</c:v>
                </c:pt>
                <c:pt idx="38">
                  <c:v>7.5842347504475341E-2</c:v>
                </c:pt>
                <c:pt idx="39">
                  <c:v>7.5729397997704534E-2</c:v>
                </c:pt>
                <c:pt idx="40">
                  <c:v>7.5449041908311726E-2</c:v>
                </c:pt>
                <c:pt idx="41">
                  <c:v>7.5004544631110892E-2</c:v>
                </c:pt>
                <c:pt idx="42">
                  <c:v>7.4403789106866666E-2</c:v>
                </c:pt>
                <c:pt idx="43">
                  <c:v>7.3646975156039102E-2</c:v>
                </c:pt>
                <c:pt idx="44">
                  <c:v>7.2748271602835909E-2</c:v>
                </c:pt>
                <c:pt idx="45">
                  <c:v>7.1707890984179734E-2</c:v>
                </c:pt>
                <c:pt idx="46">
                  <c:v>7.0541729928809582E-2</c:v>
                </c:pt>
                <c:pt idx="47">
                  <c:v>6.9262410161524082E-2</c:v>
                </c:pt>
                <c:pt idx="48">
                  <c:v>6.7876483157919665E-2</c:v>
                </c:pt>
                <c:pt idx="49">
                  <c:v>6.6396682086628661E-2</c:v>
                </c:pt>
                <c:pt idx="50">
                  <c:v>6.4835776314041721E-2</c:v>
                </c:pt>
                <c:pt idx="51">
                  <c:v>6.3208068827798752E-2</c:v>
                </c:pt>
                <c:pt idx="52">
                  <c:v>6.1526301608283526E-2</c:v>
                </c:pt>
                <c:pt idx="53">
                  <c:v>5.9804895997125442E-2</c:v>
                </c:pt>
                <c:pt idx="54">
                  <c:v>5.8058089957312708E-2</c:v>
                </c:pt>
                <c:pt idx="55">
                  <c:v>5.6293983355387073E-2</c:v>
                </c:pt>
                <c:pt idx="56">
                  <c:v>5.4529971440700695E-2</c:v>
                </c:pt>
                <c:pt idx="57">
                  <c:v>5.2778779167470001E-2</c:v>
                </c:pt>
                <c:pt idx="58">
                  <c:v>5.1049986684655276E-2</c:v>
                </c:pt>
                <c:pt idx="59">
                  <c:v>4.9361006035306791E-2</c:v>
                </c:pt>
                <c:pt idx="60">
                  <c:v>4.7715203337061377E-2</c:v>
                </c:pt>
                <c:pt idx="61">
                  <c:v>4.6131840334071882E-2</c:v>
                </c:pt>
                <c:pt idx="62">
                  <c:v>4.4615547052863323E-2</c:v>
                </c:pt>
                <c:pt idx="63">
                  <c:v>4.3182018311027651E-2</c:v>
                </c:pt>
                <c:pt idx="64">
                  <c:v>4.1836033344755504E-2</c:v>
                </c:pt>
                <c:pt idx="65">
                  <c:v>4.0590264980851026E-2</c:v>
                </c:pt>
                <c:pt idx="66">
                  <c:v>3.9446425644182832E-2</c:v>
                </c:pt>
                <c:pt idx="67">
                  <c:v>3.8414063086343986E-2</c:v>
                </c:pt>
                <c:pt idx="68">
                  <c:v>3.7501132426433305E-2</c:v>
                </c:pt>
                <c:pt idx="69">
                  <c:v>3.6709342866537154E-2</c:v>
                </c:pt>
                <c:pt idx="70">
                  <c:v>3.6046661155234361E-2</c:v>
                </c:pt>
                <c:pt idx="71">
                  <c:v>3.5511624393773741E-2</c:v>
                </c:pt>
                <c:pt idx="72">
                  <c:v>3.5113688441958724E-2</c:v>
                </c:pt>
                <c:pt idx="73">
                  <c:v>3.4845034646218347E-2</c:v>
                </c:pt>
                <c:pt idx="74">
                  <c:v>3.4718233461189664E-2</c:v>
                </c:pt>
                <c:pt idx="75">
                  <c:v>3.4720706424075459E-2</c:v>
                </c:pt>
                <c:pt idx="76">
                  <c:v>3.4860436712098375E-2</c:v>
                </c:pt>
                <c:pt idx="77">
                  <c:v>3.5129525237895615E-2</c:v>
                </c:pt>
                <c:pt idx="78">
                  <c:v>3.5529550695521474E-2</c:v>
                </c:pt>
                <c:pt idx="79">
                  <c:v>3.6054055125355811E-2</c:v>
                </c:pt>
                <c:pt idx="80">
                  <c:v>3.6696610639527907E-2</c:v>
                </c:pt>
                <c:pt idx="81">
                  <c:v>3.7450804888442581E-2</c:v>
                </c:pt>
                <c:pt idx="82">
                  <c:v>3.8310207035308609E-2</c:v>
                </c:pt>
                <c:pt idx="83">
                  <c:v>3.9271572979315932E-2</c:v>
                </c:pt>
                <c:pt idx="84">
                  <c:v>4.0318982780843483E-2</c:v>
                </c:pt>
                <c:pt idx="85">
                  <c:v>4.1442865514304032E-2</c:v>
                </c:pt>
                <c:pt idx="86">
                  <c:v>4.2636735463921369E-2</c:v>
                </c:pt>
                <c:pt idx="87">
                  <c:v>4.3890968394372593E-2</c:v>
                </c:pt>
                <c:pt idx="88">
                  <c:v>4.5192749881026173E-2</c:v>
                </c:pt>
                <c:pt idx="89">
                  <c:v>4.6529352897827607E-2</c:v>
                </c:pt>
                <c:pt idx="90">
                  <c:v>4.7894292035569865E-2</c:v>
                </c:pt>
                <c:pt idx="91">
                  <c:v>4.9268547029364666E-2</c:v>
                </c:pt>
                <c:pt idx="92">
                  <c:v>5.0648944756717891E-2</c:v>
                </c:pt>
                <c:pt idx="93">
                  <c:v>5.2013266341549874E-2</c:v>
                </c:pt>
                <c:pt idx="94">
                  <c:v>5.3358289464711592E-2</c:v>
                </c:pt>
                <c:pt idx="95">
                  <c:v>5.4668146198721124E-2</c:v>
                </c:pt>
                <c:pt idx="96">
                  <c:v>5.594581957062688E-2</c:v>
                </c:pt>
                <c:pt idx="97">
                  <c:v>5.7159799895789155E-2</c:v>
                </c:pt>
                <c:pt idx="98">
                  <c:v>5.8313173461497309E-2</c:v>
                </c:pt>
                <c:pt idx="99">
                  <c:v>5.9393293221879515E-2</c:v>
                </c:pt>
                <c:pt idx="100">
                  <c:v>6.0393812863257262E-2</c:v>
                </c:pt>
                <c:pt idx="101">
                  <c:v>6.130215139152112E-2</c:v>
                </c:pt>
                <c:pt idx="102">
                  <c:v>6.2111863326974048E-2</c:v>
                </c:pt>
                <c:pt idx="103">
                  <c:v>6.2822926784652205E-2</c:v>
                </c:pt>
                <c:pt idx="104">
                  <c:v>6.3425867342909281E-2</c:v>
                </c:pt>
                <c:pt idx="105">
                  <c:v>6.3914349730581521E-2</c:v>
                </c:pt>
                <c:pt idx="106">
                  <c:v>6.4285197782447234E-2</c:v>
                </c:pt>
                <c:pt idx="107">
                  <c:v>6.453842449588576E-2</c:v>
                </c:pt>
                <c:pt idx="108">
                  <c:v>6.4674097908497347E-2</c:v>
                </c:pt>
                <c:pt idx="109">
                  <c:v>6.4685918442264775E-2</c:v>
                </c:pt>
                <c:pt idx="110">
                  <c:v>6.4583330199814201E-2</c:v>
                </c:pt>
                <c:pt idx="111">
                  <c:v>6.43600279878873E-2</c:v>
                </c:pt>
                <c:pt idx="112">
                  <c:v>6.4016089821903432E-2</c:v>
                </c:pt>
                <c:pt idx="113">
                  <c:v>6.3567309325398003E-2</c:v>
                </c:pt>
                <c:pt idx="114">
                  <c:v>6.3001201669250051E-2</c:v>
                </c:pt>
                <c:pt idx="115">
                  <c:v>6.2339880535147954E-2</c:v>
                </c:pt>
                <c:pt idx="116">
                  <c:v>6.1583425818150198E-2</c:v>
                </c:pt>
                <c:pt idx="117">
                  <c:v>6.0735030644724852E-2</c:v>
                </c:pt>
                <c:pt idx="118">
                  <c:v>5.9801083351755539E-2</c:v>
                </c:pt>
                <c:pt idx="119">
                  <c:v>5.8794221879819662E-2</c:v>
                </c:pt>
                <c:pt idx="120">
                  <c:v>5.7723918043199866E-2</c:v>
                </c:pt>
                <c:pt idx="121">
                  <c:v>5.6593405856090746E-2</c:v>
                </c:pt>
                <c:pt idx="122">
                  <c:v>5.5418560701455649E-2</c:v>
                </c:pt>
                <c:pt idx="123">
                  <c:v>5.4196244655732237E-2</c:v>
                </c:pt>
                <c:pt idx="124">
                  <c:v>5.2948550691930635E-2</c:v>
                </c:pt>
                <c:pt idx="125">
                  <c:v>5.168179627019201E-2</c:v>
                </c:pt>
                <c:pt idx="126">
                  <c:v>5.0405474130922785E-2</c:v>
                </c:pt>
                <c:pt idx="127">
                  <c:v>4.9125866557368912E-2</c:v>
                </c:pt>
                <c:pt idx="128">
                  <c:v>4.7852523855500109E-2</c:v>
                </c:pt>
                <c:pt idx="129">
                  <c:v>4.6604364013204502E-2</c:v>
                </c:pt>
                <c:pt idx="130">
                  <c:v>4.5375218799086132E-2</c:v>
                </c:pt>
                <c:pt idx="131">
                  <c:v>4.4184001866440281E-2</c:v>
                </c:pt>
                <c:pt idx="132">
                  <c:v>4.3033967421490106E-2</c:v>
                </c:pt>
                <c:pt idx="133">
                  <c:v>4.1934575656181527E-2</c:v>
                </c:pt>
                <c:pt idx="134">
                  <c:v>4.0895415705436901E-2</c:v>
                </c:pt>
                <c:pt idx="135">
                  <c:v>3.9922819460728343E-2</c:v>
                </c:pt>
                <c:pt idx="136">
                  <c:v>3.9016877856550752E-2</c:v>
                </c:pt>
                <c:pt idx="137">
                  <c:v>3.8187234451739341E-2</c:v>
                </c:pt>
                <c:pt idx="138">
                  <c:v>3.7446457315329237E-2</c:v>
                </c:pt>
                <c:pt idx="139">
                  <c:v>3.6785305410608954E-2</c:v>
                </c:pt>
                <c:pt idx="140">
                  <c:v>3.6216389386845717E-2</c:v>
                </c:pt>
                <c:pt idx="141">
                  <c:v>3.574285606441175E-2</c:v>
                </c:pt>
                <c:pt idx="142">
                  <c:v>3.5364771533783729E-2</c:v>
                </c:pt>
                <c:pt idx="143">
                  <c:v>3.507907103254905E-2</c:v>
                </c:pt>
                <c:pt idx="144">
                  <c:v>3.4901453465519761E-2</c:v>
                </c:pt>
                <c:pt idx="145">
                  <c:v>3.4813082827221453E-2</c:v>
                </c:pt>
                <c:pt idx="146">
                  <c:v>3.4826501954197175E-2</c:v>
                </c:pt>
                <c:pt idx="147">
                  <c:v>3.4941729552030093E-2</c:v>
                </c:pt>
                <c:pt idx="148">
                  <c:v>3.5142907698963992E-2</c:v>
                </c:pt>
                <c:pt idx="149">
                  <c:v>3.5442629260329948E-2</c:v>
                </c:pt>
                <c:pt idx="150">
                  <c:v>3.5831333180520349E-2</c:v>
                </c:pt>
                <c:pt idx="151">
                  <c:v>3.6299502327677639E-2</c:v>
                </c:pt>
                <c:pt idx="152">
                  <c:v>3.6856576834033088E-2</c:v>
                </c:pt>
                <c:pt idx="153">
                  <c:v>3.7486680504201821E-2</c:v>
                </c:pt>
                <c:pt idx="154">
                  <c:v>3.8186705372038283E-2</c:v>
                </c:pt>
                <c:pt idx="155">
                  <c:v>3.8940683345957461E-2</c:v>
                </c:pt>
                <c:pt idx="156">
                  <c:v>3.9761232365743603E-2</c:v>
                </c:pt>
                <c:pt idx="157">
                  <c:v>4.0626194888166718E-2</c:v>
                </c:pt>
                <c:pt idx="158">
                  <c:v>4.1532378601741554E-2</c:v>
                </c:pt>
                <c:pt idx="159">
                  <c:v>4.2473386499904349E-2</c:v>
                </c:pt>
                <c:pt idx="160">
                  <c:v>4.3439744547621909E-2</c:v>
                </c:pt>
                <c:pt idx="161">
                  <c:v>4.4418741250276138E-2</c:v>
                </c:pt>
                <c:pt idx="162">
                  <c:v>4.540728514541012E-2</c:v>
                </c:pt>
                <c:pt idx="163">
                  <c:v>4.6401988941184504E-2</c:v>
                </c:pt>
                <c:pt idx="164">
                  <c:v>4.7380846799488098E-2</c:v>
                </c:pt>
                <c:pt idx="165">
                  <c:v>4.8346937419501773E-2</c:v>
                </c:pt>
                <c:pt idx="166">
                  <c:v>4.9287511385823678E-2</c:v>
                </c:pt>
                <c:pt idx="167">
                  <c:v>5.0193114541365526E-2</c:v>
                </c:pt>
                <c:pt idx="168">
                  <c:v>5.1066878681989683E-2</c:v>
                </c:pt>
                <c:pt idx="169">
                  <c:v>5.1886618444846246E-2</c:v>
                </c:pt>
                <c:pt idx="170">
                  <c:v>5.2655499856240566E-2</c:v>
                </c:pt>
                <c:pt idx="171">
                  <c:v>5.3364001912727589E-2</c:v>
                </c:pt>
                <c:pt idx="172">
                  <c:v>5.4008936586303173E-2</c:v>
                </c:pt>
                <c:pt idx="173">
                  <c:v>5.4583964920461782E-2</c:v>
                </c:pt>
                <c:pt idx="174">
                  <c:v>5.5079629987047046E-2</c:v>
                </c:pt>
                <c:pt idx="175">
                  <c:v>5.5502306584686655E-2</c:v>
                </c:pt>
                <c:pt idx="176">
                  <c:v>5.584245916702027E-2</c:v>
                </c:pt>
                <c:pt idx="177">
                  <c:v>5.6100147011139814E-2</c:v>
                </c:pt>
                <c:pt idx="178">
                  <c:v>5.6269159392563974E-2</c:v>
                </c:pt>
                <c:pt idx="179">
                  <c:v>5.6358904775256444E-2</c:v>
                </c:pt>
                <c:pt idx="180">
                  <c:v>5.6356827387545418E-2</c:v>
                </c:pt>
                <c:pt idx="181">
                  <c:v>5.6269254449205351E-2</c:v>
                </c:pt>
                <c:pt idx="182">
                  <c:v>5.6096228252681166E-2</c:v>
                </c:pt>
                <c:pt idx="183">
                  <c:v>5.5840987718094363E-2</c:v>
                </c:pt>
                <c:pt idx="184">
                  <c:v>5.5506627654088467E-2</c:v>
                </c:pt>
                <c:pt idx="185">
                  <c:v>5.5090125740947245E-2</c:v>
                </c:pt>
                <c:pt idx="186">
                  <c:v>5.4610294201630112E-2</c:v>
                </c:pt>
                <c:pt idx="187">
                  <c:v>5.4048268779655531E-2</c:v>
                </c:pt>
                <c:pt idx="188">
                  <c:v>5.3429271605238957E-2</c:v>
                </c:pt>
                <c:pt idx="189">
                  <c:v>5.2743819051620858E-2</c:v>
                </c:pt>
                <c:pt idx="190">
                  <c:v>5.2014010626496437E-2</c:v>
                </c:pt>
                <c:pt idx="191">
                  <c:v>5.1227246976812656E-2</c:v>
                </c:pt>
                <c:pt idx="192">
                  <c:v>5.0399242118369963E-2</c:v>
                </c:pt>
                <c:pt idx="193">
                  <c:v>4.9542654058147104E-2</c:v>
                </c:pt>
                <c:pt idx="194">
                  <c:v>4.8651167231189826E-2</c:v>
                </c:pt>
                <c:pt idx="195">
                  <c:v>4.7743655624922499E-2</c:v>
                </c:pt>
                <c:pt idx="196">
                  <c:v>4.6813892521760228E-2</c:v>
                </c:pt>
                <c:pt idx="197">
                  <c:v>4.5880803613598066E-2</c:v>
                </c:pt>
                <c:pt idx="198">
                  <c:v>4.4947626301314957E-2</c:v>
                </c:pt>
                <c:pt idx="199">
                  <c:v>4.4017511177382243E-2</c:v>
                </c:pt>
                <c:pt idx="200">
                  <c:v>4.3103142583258272E-2</c:v>
                </c:pt>
                <c:pt idx="201">
                  <c:v>4.2207723344792704E-2</c:v>
                </c:pt>
                <c:pt idx="202">
                  <c:v>4.133126311169262E-2</c:v>
                </c:pt>
                <c:pt idx="203">
                  <c:v>4.0499116973832877E-2</c:v>
                </c:pt>
                <c:pt idx="204">
                  <c:v>3.9692355781052104E-2</c:v>
                </c:pt>
                <c:pt idx="205">
                  <c:v>3.8933140410215214E-2</c:v>
                </c:pt>
                <c:pt idx="206">
                  <c:v>3.8215220312405269E-2</c:v>
                </c:pt>
                <c:pt idx="207">
                  <c:v>3.7554372573072196E-2</c:v>
                </c:pt>
                <c:pt idx="208">
                  <c:v>3.6956963055525684E-2</c:v>
                </c:pt>
                <c:pt idx="209">
                  <c:v>3.6410360054508095E-2</c:v>
                </c:pt>
                <c:pt idx="210">
                  <c:v>3.5933541746520588E-2</c:v>
                </c:pt>
                <c:pt idx="211">
                  <c:v>3.5513857924081071E-2</c:v>
                </c:pt>
                <c:pt idx="212">
                  <c:v>3.5170238190702266E-2</c:v>
                </c:pt>
                <c:pt idx="213">
                  <c:v>3.4890129266175414E-2</c:v>
                </c:pt>
                <c:pt idx="214">
                  <c:v>3.4686121570515864E-2</c:v>
                </c:pt>
                <c:pt idx="215">
                  <c:v>3.455821828330731E-2</c:v>
                </c:pt>
                <c:pt idx="216">
                  <c:v>3.4493770613842636E-2</c:v>
                </c:pt>
                <c:pt idx="217">
                  <c:v>3.4505426671957974E-2</c:v>
                </c:pt>
                <c:pt idx="218">
                  <c:v>3.4593154381316278E-2</c:v>
                </c:pt>
                <c:pt idx="219">
                  <c:v>3.473172871024878E-2</c:v>
                </c:pt>
                <c:pt idx="220">
                  <c:v>3.4946371404296593E-2</c:v>
                </c:pt>
                <c:pt idx="221">
                  <c:v>3.5230803992040829E-2</c:v>
                </c:pt>
                <c:pt idx="222">
                  <c:v>3.557870344564279E-2</c:v>
                </c:pt>
                <c:pt idx="223">
                  <c:v>3.5977439230175039E-2</c:v>
                </c:pt>
                <c:pt idx="224">
                  <c:v>3.6433271737995904E-2</c:v>
                </c:pt>
                <c:pt idx="225">
                  <c:v>3.6939899350908599E-2</c:v>
                </c:pt>
                <c:pt idx="226">
                  <c:v>3.7478369927882657E-2</c:v>
                </c:pt>
                <c:pt idx="227">
                  <c:v>3.807385510160622E-2</c:v>
                </c:pt>
                <c:pt idx="228">
                  <c:v>3.870112680872919E-2</c:v>
                </c:pt>
                <c:pt idx="229">
                  <c:v>3.9347471022139681E-2</c:v>
                </c:pt>
                <c:pt idx="230">
                  <c:v>4.0025475533787366E-2</c:v>
                </c:pt>
                <c:pt idx="231">
                  <c:v>4.0728833813798222E-2</c:v>
                </c:pt>
                <c:pt idx="232">
                  <c:v>4.1432119775096948E-2</c:v>
                </c:pt>
                <c:pt idx="233">
                  <c:v>4.214800483768643E-2</c:v>
                </c:pt>
                <c:pt idx="234">
                  <c:v>4.285749878641746E-2</c:v>
                </c:pt>
                <c:pt idx="235">
                  <c:v>4.3560469758612552E-2</c:v>
                </c:pt>
                <c:pt idx="236">
                  <c:v>4.4256987169294083E-2</c:v>
                </c:pt>
                <c:pt idx="237">
                  <c:v>4.4934354646967371E-2</c:v>
                </c:pt>
                <c:pt idx="238">
                  <c:v>4.558626890280517E-2</c:v>
                </c:pt>
                <c:pt idx="239">
                  <c:v>4.6206372112335366E-2</c:v>
                </c:pt>
                <c:pt idx="240">
                  <c:v>4.678836782246993E-2</c:v>
                </c:pt>
                <c:pt idx="241">
                  <c:v>4.7338555833553071E-2</c:v>
                </c:pt>
                <c:pt idx="242">
                  <c:v>4.7850655334618658E-2</c:v>
                </c:pt>
                <c:pt idx="243">
                  <c:v>4.8305762068556281E-2</c:v>
                </c:pt>
                <c:pt idx="244">
                  <c:v>4.8716518965568133E-2</c:v>
                </c:pt>
                <c:pt idx="245">
                  <c:v>4.9070322720639131E-2</c:v>
                </c:pt>
                <c:pt idx="246">
                  <c:v>4.936721286574805E-2</c:v>
                </c:pt>
                <c:pt idx="247">
                  <c:v>4.9607164940460372E-2</c:v>
                </c:pt>
                <c:pt idx="248">
                  <c:v>4.9783939010877146E-2</c:v>
                </c:pt>
                <c:pt idx="249">
                  <c:v>4.9891207723798382E-2</c:v>
                </c:pt>
                <c:pt idx="250">
                  <c:v>4.994789619120079E-2</c:v>
                </c:pt>
                <c:pt idx="251">
                  <c:v>4.9953990851386854E-2</c:v>
                </c:pt>
                <c:pt idx="252">
                  <c:v>4.9877990970681116E-2</c:v>
                </c:pt>
                <c:pt idx="253">
                  <c:v>4.9745077911291839E-2</c:v>
                </c:pt>
                <c:pt idx="254">
                  <c:v>4.955523521065517E-2</c:v>
                </c:pt>
                <c:pt idx="255">
                  <c:v>4.9295885181469101E-2</c:v>
                </c:pt>
                <c:pt idx="256">
                  <c:v>4.8998509524843865E-2</c:v>
                </c:pt>
                <c:pt idx="257">
                  <c:v>4.8637865434457875E-2</c:v>
                </c:pt>
                <c:pt idx="258">
                  <c:v>4.8226577691932525E-2</c:v>
                </c:pt>
                <c:pt idx="259">
                  <c:v>4.7777212012174802E-2</c:v>
                </c:pt>
                <c:pt idx="260">
                  <c:v>4.7264629437705152E-2</c:v>
                </c:pt>
                <c:pt idx="261">
                  <c:v>4.6732955190210153E-2</c:v>
                </c:pt>
                <c:pt idx="262">
                  <c:v>4.6163272676595E-2</c:v>
                </c:pt>
                <c:pt idx="263">
                  <c:v>4.5555602668966522E-2</c:v>
                </c:pt>
                <c:pt idx="264">
                  <c:v>4.492257200160521E-2</c:v>
                </c:pt>
                <c:pt idx="265">
                  <c:v>4.4264226045720979E-2</c:v>
                </c:pt>
                <c:pt idx="266">
                  <c:v>4.360582203697777E-2</c:v>
                </c:pt>
                <c:pt idx="267">
                  <c:v>4.2928448794539727E-2</c:v>
                </c:pt>
                <c:pt idx="268">
                  <c:v>4.2251098971350889E-2</c:v>
                </c:pt>
                <c:pt idx="269">
                  <c:v>4.1567443806764422E-2</c:v>
                </c:pt>
                <c:pt idx="270">
                  <c:v>4.0883804717364497E-2</c:v>
                </c:pt>
                <c:pt idx="271">
                  <c:v>4.0219133810118587E-2</c:v>
                </c:pt>
                <c:pt idx="272">
                  <c:v>3.956084691666617E-2</c:v>
                </c:pt>
                <c:pt idx="273">
                  <c:v>3.8927838108328019E-2</c:v>
                </c:pt>
                <c:pt idx="274">
                  <c:v>3.8307483817512707E-2</c:v>
                </c:pt>
                <c:pt idx="275">
                  <c:v>3.7718760482370967E-2</c:v>
                </c:pt>
                <c:pt idx="276">
                  <c:v>3.7167973255747354E-2</c:v>
                </c:pt>
                <c:pt idx="277">
                  <c:v>3.6642469583941191E-2</c:v>
                </c:pt>
                <c:pt idx="278">
                  <c:v>3.6161199727315685E-2</c:v>
                </c:pt>
                <c:pt idx="279">
                  <c:v>3.5717886025097914E-2</c:v>
                </c:pt>
                <c:pt idx="280">
                  <c:v>3.5318803392840561E-2</c:v>
                </c:pt>
                <c:pt idx="281">
                  <c:v>3.4957704496952617E-2</c:v>
                </c:pt>
                <c:pt idx="282">
                  <c:v>3.465982726518875E-2</c:v>
                </c:pt>
                <c:pt idx="283">
                  <c:v>3.4399982099942335E-2</c:v>
                </c:pt>
                <c:pt idx="284">
                  <c:v>3.4190797475065919E-2</c:v>
                </c:pt>
                <c:pt idx="285">
                  <c:v>3.4044938872077685E-2</c:v>
                </c:pt>
                <c:pt idx="286">
                  <c:v>3.3937157944388757E-2</c:v>
                </c:pt>
                <c:pt idx="287">
                  <c:v>3.3899047873773215E-2</c:v>
                </c:pt>
                <c:pt idx="288">
                  <c:v>3.3905401770419702E-2</c:v>
                </c:pt>
                <c:pt idx="289">
                  <c:v>3.3962509089908464E-2</c:v>
                </c:pt>
                <c:pt idx="290">
                  <c:v>3.4070408818699292E-2</c:v>
                </c:pt>
                <c:pt idx="291">
                  <c:v>3.4222770375608828E-2</c:v>
                </c:pt>
                <c:pt idx="292">
                  <c:v>3.4432207900406901E-2</c:v>
                </c:pt>
                <c:pt idx="293">
                  <c:v>3.4667115989957406E-2</c:v>
                </c:pt>
                <c:pt idx="294">
                  <c:v>3.4952754840401945E-2</c:v>
                </c:pt>
                <c:pt idx="295">
                  <c:v>3.5289064089783224E-2</c:v>
                </c:pt>
                <c:pt idx="296">
                  <c:v>3.5644442346276985E-2</c:v>
                </c:pt>
                <c:pt idx="297">
                  <c:v>3.6044109311129703E-2</c:v>
                </c:pt>
                <c:pt idx="298">
                  <c:v>3.646278866722133E-2</c:v>
                </c:pt>
                <c:pt idx="299">
                  <c:v>3.6913043635296197E-2</c:v>
                </c:pt>
                <c:pt idx="300">
                  <c:v>3.738854316893761E-2</c:v>
                </c:pt>
                <c:pt idx="301">
                  <c:v>3.7870314081455712E-2</c:v>
                </c:pt>
                <c:pt idx="302">
                  <c:v>3.8377257448003375E-2</c:v>
                </c:pt>
                <c:pt idx="303">
                  <c:v>3.8884128701306905E-2</c:v>
                </c:pt>
                <c:pt idx="304">
                  <c:v>3.9390910847373922E-2</c:v>
                </c:pt>
                <c:pt idx="305">
                  <c:v>3.9897629626081663E-2</c:v>
                </c:pt>
                <c:pt idx="306">
                  <c:v>4.0404272215740347E-2</c:v>
                </c:pt>
                <c:pt idx="307">
                  <c:v>4.089819908179676E-2</c:v>
                </c:pt>
                <c:pt idx="308">
                  <c:v>4.1379454559019299E-2</c:v>
                </c:pt>
                <c:pt idx="309">
                  <c:v>4.1848022867211711E-2</c:v>
                </c:pt>
                <c:pt idx="310">
                  <c:v>4.2291313589428121E-2</c:v>
                </c:pt>
                <c:pt idx="311">
                  <c:v>4.2709316760859102E-2</c:v>
                </c:pt>
                <c:pt idx="312">
                  <c:v>4.3108369213103431E-2</c:v>
                </c:pt>
                <c:pt idx="313">
                  <c:v>4.3463196357927183E-2</c:v>
                </c:pt>
                <c:pt idx="314">
                  <c:v>4.3780154418562159E-2</c:v>
                </c:pt>
                <c:pt idx="315">
                  <c:v>4.4065503746231277E-2</c:v>
                </c:pt>
                <c:pt idx="316">
                  <c:v>4.4325544002189708E-2</c:v>
                </c:pt>
                <c:pt idx="317">
                  <c:v>4.45287308617335E-2</c:v>
                </c:pt>
                <c:pt idx="318">
                  <c:v>4.469399191113449E-2</c:v>
                </c:pt>
                <c:pt idx="319">
                  <c:v>4.4821270842293766E-2</c:v>
                </c:pt>
                <c:pt idx="320">
                  <c:v>4.4897956270994771E-2</c:v>
                </c:pt>
                <c:pt idx="321">
                  <c:v>4.4936677391007936E-2</c:v>
                </c:pt>
                <c:pt idx="322">
                  <c:v>4.4924786677474619E-2</c:v>
                </c:pt>
                <c:pt idx="323">
                  <c:v>4.4862286057565669E-2</c:v>
                </c:pt>
                <c:pt idx="324">
                  <c:v>4.4755486837550686E-2</c:v>
                </c:pt>
                <c:pt idx="325">
                  <c:v>4.4617031562455257E-2</c:v>
                </c:pt>
                <c:pt idx="326">
                  <c:v>4.4434302191894502E-2</c:v>
                </c:pt>
                <c:pt idx="327">
                  <c:v>4.4201009737057352E-2</c:v>
                </c:pt>
                <c:pt idx="328">
                  <c:v>4.3936095996848133E-2</c:v>
                </c:pt>
                <c:pt idx="329">
                  <c:v>4.3633302689708948E-2</c:v>
                </c:pt>
                <c:pt idx="330">
                  <c:v>4.329891476318358E-2</c:v>
                </c:pt>
                <c:pt idx="331">
                  <c:v>4.2932975840900105E-2</c:v>
                </c:pt>
                <c:pt idx="332">
                  <c:v>4.2541802331662049E-2</c:v>
                </c:pt>
                <c:pt idx="333">
                  <c:v>4.2112779973511448E-2</c:v>
                </c:pt>
                <c:pt idx="334">
                  <c:v>4.1671147896431442E-2</c:v>
                </c:pt>
                <c:pt idx="335">
                  <c:v>4.1223207322775575E-2</c:v>
                </c:pt>
                <c:pt idx="336">
                  <c:v>4.07437400738343E-2</c:v>
                </c:pt>
                <c:pt idx="337">
                  <c:v>4.0251631922726641E-2</c:v>
                </c:pt>
                <c:pt idx="338">
                  <c:v>3.9759500732740316E-2</c:v>
                </c:pt>
                <c:pt idx="339">
                  <c:v>3.9261044705798859E-2</c:v>
                </c:pt>
                <c:pt idx="340">
                  <c:v>3.8762529510938309E-2</c:v>
                </c:pt>
                <c:pt idx="341">
                  <c:v>3.8263941321807146E-2</c:v>
                </c:pt>
                <c:pt idx="342">
                  <c:v>3.777792352320055E-2</c:v>
                </c:pt>
                <c:pt idx="343">
                  <c:v>3.729182737895681E-2</c:v>
                </c:pt>
                <c:pt idx="344">
                  <c:v>3.6824603204306118E-2</c:v>
                </c:pt>
                <c:pt idx="345">
                  <c:v>3.6376255200676548E-2</c:v>
                </c:pt>
                <c:pt idx="346">
                  <c:v>3.5953130881411256E-2</c:v>
                </c:pt>
                <c:pt idx="347">
                  <c:v>3.5542590783767897E-2</c:v>
                </c:pt>
                <c:pt idx="348">
                  <c:v>3.5157314947615224E-2</c:v>
                </c:pt>
                <c:pt idx="349">
                  <c:v>3.4803640763769093E-2</c:v>
                </c:pt>
                <c:pt idx="350">
                  <c:v>3.448159349619899E-2</c:v>
                </c:pt>
                <c:pt idx="351">
                  <c:v>3.4191214644203209E-2</c:v>
                </c:pt>
                <c:pt idx="352">
                  <c:v>3.3932512091489515E-2</c:v>
                </c:pt>
                <c:pt idx="353">
                  <c:v>3.3705528416777125E-2</c:v>
                </c:pt>
                <c:pt idx="354">
                  <c:v>3.3516584551143903E-2</c:v>
                </c:pt>
                <c:pt idx="355">
                  <c:v>3.3365686530553385E-2</c:v>
                </c:pt>
                <c:pt idx="356">
                  <c:v>3.3259159585218828E-2</c:v>
                </c:pt>
                <c:pt idx="357">
                  <c:v>3.3184377006493918E-2</c:v>
                </c:pt>
                <c:pt idx="358">
                  <c:v>3.3141315005085652E-2</c:v>
                </c:pt>
                <c:pt idx="359">
                  <c:v>3.3155228653802368E-2</c:v>
                </c:pt>
                <c:pt idx="360">
                  <c:v>3.3188191711293821E-2</c:v>
                </c:pt>
                <c:pt idx="361">
                  <c:v>3.3259158850932162E-2</c:v>
                </c:pt>
                <c:pt idx="362">
                  <c:v>3.3368065784423001E-2</c:v>
                </c:pt>
                <c:pt idx="363">
                  <c:v>3.3514928009151096E-2</c:v>
                </c:pt>
                <c:pt idx="364">
                  <c:v>3.3687085042507815E-2</c:v>
                </c:pt>
                <c:pt idx="365">
                  <c:v>3.3903449563967764E-2</c:v>
                </c:pt>
                <c:pt idx="366">
                  <c:v>3.4132454960718726E-2</c:v>
                </c:pt>
                <c:pt idx="367">
                  <c:v>3.4386725426635505E-2</c:v>
                </c:pt>
                <c:pt idx="368">
                  <c:v>3.4672560277699001E-2</c:v>
                </c:pt>
                <c:pt idx="369">
                  <c:v>3.4971034548189887E-2</c:v>
                </c:pt>
                <c:pt idx="370">
                  <c:v>3.530109171763661E-2</c:v>
                </c:pt>
                <c:pt idx="371">
                  <c:v>3.5624848020614441E-2</c:v>
                </c:pt>
                <c:pt idx="372">
                  <c:v>3.5980210415790727E-2</c:v>
                </c:pt>
                <c:pt idx="373">
                  <c:v>3.6335603791137157E-2</c:v>
                </c:pt>
                <c:pt idx="374">
                  <c:v>3.6703670221988879E-2</c:v>
                </c:pt>
                <c:pt idx="375">
                  <c:v>3.7059148774828687E-2</c:v>
                </c:pt>
                <c:pt idx="376">
                  <c:v>3.742730707315934E-2</c:v>
                </c:pt>
                <c:pt idx="377">
                  <c:v>3.7789189600048047E-2</c:v>
                </c:pt>
                <c:pt idx="378">
                  <c:v>3.8132152313320122E-2</c:v>
                </c:pt>
                <c:pt idx="379">
                  <c:v>3.8475128524578399E-2</c:v>
                </c:pt>
                <c:pt idx="380">
                  <c:v>3.8818098331196399E-2</c:v>
                </c:pt>
                <c:pt idx="381">
                  <c:v>3.9135795662977362E-2</c:v>
                </c:pt>
                <c:pt idx="382">
                  <c:v>3.9428188473531856E-2</c:v>
                </c:pt>
                <c:pt idx="383">
                  <c:v>3.9707897612745985E-2</c:v>
                </c:pt>
                <c:pt idx="384">
                  <c:v>3.9955953818579075E-2</c:v>
                </c:pt>
                <c:pt idx="385">
                  <c:v>4.0184985337553658E-2</c:v>
                </c:pt>
                <c:pt idx="386">
                  <c:v>4.0388667266711177E-2</c:v>
                </c:pt>
                <c:pt idx="387">
                  <c:v>4.0560696470746144E-2</c:v>
                </c:pt>
                <c:pt idx="388">
                  <c:v>4.0707371038516849E-2</c:v>
                </c:pt>
                <c:pt idx="389">
                  <c:v>4.0809774076316953E-2</c:v>
                </c:pt>
                <c:pt idx="390">
                  <c:v>4.0899492902252879E-2</c:v>
                </c:pt>
                <c:pt idx="391">
                  <c:v>4.0944974735306089E-2</c:v>
                </c:pt>
                <c:pt idx="392">
                  <c:v>4.0971487558843597E-2</c:v>
                </c:pt>
                <c:pt idx="393">
                  <c:v>4.0953809803994282E-2</c:v>
                </c:pt>
                <c:pt idx="394">
                  <c:v>4.091089740903435E-2</c:v>
                </c:pt>
                <c:pt idx="395">
                  <c:v>4.0823819742817215E-2</c:v>
                </c:pt>
                <c:pt idx="396">
                  <c:v>4.0717849335622641E-2</c:v>
                </c:pt>
                <c:pt idx="397">
                  <c:v>4.0574045114589972E-2</c:v>
                </c:pt>
                <c:pt idx="398">
                  <c:v>4.0411364576021583E-2</c:v>
                </c:pt>
                <c:pt idx="399">
                  <c:v>4.0210843481953237E-2</c:v>
                </c:pt>
                <c:pt idx="400">
                  <c:v>3.9991428283732339E-2</c:v>
                </c:pt>
                <c:pt idx="401">
                  <c:v>3.9740452102598217E-2</c:v>
                </c:pt>
                <c:pt idx="402">
                  <c:v>3.9464233938399089E-2</c:v>
                </c:pt>
                <c:pt idx="403">
                  <c:v>3.9181681513005238E-2</c:v>
                </c:pt>
                <c:pt idx="404">
                  <c:v>3.8873843426687392E-2</c:v>
                </c:pt>
                <c:pt idx="405">
                  <c:v>3.8553323071871197E-2</c:v>
                </c:pt>
                <c:pt idx="406">
                  <c:v>3.8213786231892213E-2</c:v>
                </c:pt>
                <c:pt idx="407">
                  <c:v>3.7867853399863864E-2</c:v>
                </c:pt>
                <c:pt idx="408">
                  <c:v>3.7509209833397228E-2</c:v>
                </c:pt>
                <c:pt idx="409">
                  <c:v>3.715047859121285E-2</c:v>
                </c:pt>
                <c:pt idx="410">
                  <c:v>3.6791679049128181E-2</c:v>
                </c:pt>
                <c:pt idx="411">
                  <c:v>3.6420173603294255E-2</c:v>
                </c:pt>
                <c:pt idx="412">
                  <c:v>3.6067571356655392E-2</c:v>
                </c:pt>
                <c:pt idx="413">
                  <c:v>3.5708619626639092E-2</c:v>
                </c:pt>
                <c:pt idx="414">
                  <c:v>3.5355986962459778E-2</c:v>
                </c:pt>
                <c:pt idx="415">
                  <c:v>3.5016000720032706E-2</c:v>
                </c:pt>
                <c:pt idx="416">
                  <c:v>3.4688684722147048E-2</c:v>
                </c:pt>
                <c:pt idx="417">
                  <c:v>3.4380370641651378E-2</c:v>
                </c:pt>
                <c:pt idx="418">
                  <c:v>3.4078436917705089E-2</c:v>
                </c:pt>
                <c:pt idx="419">
                  <c:v>3.3801845553020328E-2</c:v>
                </c:pt>
                <c:pt idx="420">
                  <c:v>3.3550601769323986E-2</c:v>
                </c:pt>
                <c:pt idx="421">
                  <c:v>3.3305746062379349E-2</c:v>
                </c:pt>
                <c:pt idx="422">
                  <c:v>3.3098856796327097E-2</c:v>
                </c:pt>
                <c:pt idx="423">
                  <c:v>3.2910975147156345E-2</c:v>
                </c:pt>
                <c:pt idx="424">
                  <c:v>3.2742086027156579E-2</c:v>
                </c:pt>
                <c:pt idx="425">
                  <c:v>3.2611121850522277E-2</c:v>
                </c:pt>
                <c:pt idx="426">
                  <c:v>3.2511759299146306E-2</c:v>
                </c:pt>
                <c:pt idx="427">
                  <c:v>3.2418717022716939E-2</c:v>
                </c:pt>
                <c:pt idx="428">
                  <c:v>3.2369883774933432E-2</c:v>
                </c:pt>
                <c:pt idx="429">
                  <c:v>3.2346309287416185E-2</c:v>
                </c:pt>
                <c:pt idx="430">
                  <c:v>3.2341665189873255E-2</c:v>
                </c:pt>
                <c:pt idx="431">
                  <c:v>3.2368607428212251E-2</c:v>
                </c:pt>
                <c:pt idx="432">
                  <c:v>3.2420814144458104E-2</c:v>
                </c:pt>
                <c:pt idx="433">
                  <c:v>3.2504611756627375E-2</c:v>
                </c:pt>
                <c:pt idx="434">
                  <c:v>3.2594758974500961E-2</c:v>
                </c:pt>
                <c:pt idx="435">
                  <c:v>3.2729167605425775E-2</c:v>
                </c:pt>
                <c:pt idx="436">
                  <c:v>3.2876266602611948E-2</c:v>
                </c:pt>
                <c:pt idx="437">
                  <c:v>3.3036067102611179E-2</c:v>
                </c:pt>
                <c:pt idx="438">
                  <c:v>3.3214898231318672E-2</c:v>
                </c:pt>
                <c:pt idx="439">
                  <c:v>3.3419076416593314E-2</c:v>
                </c:pt>
                <c:pt idx="440">
                  <c:v>3.3635971803924788E-2</c:v>
                </c:pt>
                <c:pt idx="441">
                  <c:v>3.3865674008850592E-2</c:v>
                </c:pt>
                <c:pt idx="442">
                  <c:v>3.4108162537138602E-2</c:v>
                </c:pt>
                <c:pt idx="443">
                  <c:v>3.4350716599411329E-2</c:v>
                </c:pt>
                <c:pt idx="444">
                  <c:v>3.4599611241965998E-2</c:v>
                </c:pt>
                <c:pt idx="445">
                  <c:v>3.4867469828996751E-2</c:v>
                </c:pt>
                <c:pt idx="446">
                  <c:v>3.5122674930210082E-2</c:v>
                </c:pt>
                <c:pt idx="447">
                  <c:v>3.5384157427549995E-2</c:v>
                </c:pt>
                <c:pt idx="448">
                  <c:v>3.5645593909884997E-2</c:v>
                </c:pt>
                <c:pt idx="449">
                  <c:v>3.5888026109792234E-2</c:v>
                </c:pt>
                <c:pt idx="450">
                  <c:v>3.6130337797090017E-2</c:v>
                </c:pt>
                <c:pt idx="451">
                  <c:v>3.6372493819212405E-2</c:v>
                </c:pt>
                <c:pt idx="452">
                  <c:v>3.6589270808875286E-2</c:v>
                </c:pt>
                <c:pt idx="453">
                  <c:v>3.6793347557380181E-2</c:v>
                </c:pt>
                <c:pt idx="454">
                  <c:v>3.698472639733396E-2</c:v>
                </c:pt>
                <c:pt idx="455">
                  <c:v>3.7163413496055488E-2</c:v>
                </c:pt>
                <c:pt idx="456">
                  <c:v>3.7329435981409809E-2</c:v>
                </c:pt>
                <c:pt idx="457">
                  <c:v>3.7470208291517919E-2</c:v>
                </c:pt>
                <c:pt idx="458">
                  <c:v>3.7598388203655547E-2</c:v>
                </c:pt>
                <c:pt idx="459">
                  <c:v>3.767606537551179E-2</c:v>
                </c:pt>
                <c:pt idx="460">
                  <c:v>3.7766408368630891E-2</c:v>
                </c:pt>
                <c:pt idx="461">
                  <c:v>3.7806254831623649E-2</c:v>
                </c:pt>
                <c:pt idx="462">
                  <c:v>3.784615045220395E-2</c:v>
                </c:pt>
                <c:pt idx="463">
                  <c:v>3.7848217605659915E-2</c:v>
                </c:pt>
                <c:pt idx="464">
                  <c:v>3.7837735230345379E-2</c:v>
                </c:pt>
                <c:pt idx="465">
                  <c:v>3.7776786299446793E-2</c:v>
                </c:pt>
                <c:pt idx="466">
                  <c:v>3.7728515810595331E-2</c:v>
                </c:pt>
                <c:pt idx="467">
                  <c:v>3.7642353103527454E-2</c:v>
                </c:pt>
                <c:pt idx="468">
                  <c:v>3.7543547322652054E-2</c:v>
                </c:pt>
                <c:pt idx="469">
                  <c:v>3.7419433986798832E-2</c:v>
                </c:pt>
                <c:pt idx="470">
                  <c:v>3.7257382253867335E-2</c:v>
                </c:pt>
                <c:pt idx="471">
                  <c:v>3.7107920364473017E-2</c:v>
                </c:pt>
                <c:pt idx="472">
                  <c:v>3.6907877401025448E-2</c:v>
                </c:pt>
                <c:pt idx="473">
                  <c:v>3.6707783740555736E-2</c:v>
                </c:pt>
                <c:pt idx="474">
                  <c:v>3.6495001522985702E-2</c:v>
                </c:pt>
                <c:pt idx="475">
                  <c:v>3.6269518227500727E-2</c:v>
                </c:pt>
                <c:pt idx="476">
                  <c:v>3.6031337576569351E-2</c:v>
                </c:pt>
                <c:pt idx="477">
                  <c:v>3.5793111817988346E-2</c:v>
                </c:pt>
                <c:pt idx="478">
                  <c:v>3.5529598781624955E-2</c:v>
                </c:pt>
                <c:pt idx="479">
                  <c:v>3.5278734074044714E-2</c:v>
                </c:pt>
                <c:pt idx="480">
                  <c:v>3.5015272669500587E-2</c:v>
                </c:pt>
                <c:pt idx="481">
                  <c:v>3.4751857131725385E-2</c:v>
                </c:pt>
                <c:pt idx="482">
                  <c:v>3.4488478255107279E-2</c:v>
                </c:pt>
                <c:pt idx="483">
                  <c:v>3.4225148311966047E-2</c:v>
                </c:pt>
                <c:pt idx="484">
                  <c:v>3.3961848839840603E-2</c:v>
                </c:pt>
                <c:pt idx="485">
                  <c:v>3.3723870788447075E-2</c:v>
                </c:pt>
                <c:pt idx="486">
                  <c:v>3.3473296669732651E-2</c:v>
                </c:pt>
                <c:pt idx="487">
                  <c:v>3.3235407673815089E-2</c:v>
                </c:pt>
                <c:pt idx="488">
                  <c:v>3.3010186087945981E-2</c:v>
                </c:pt>
                <c:pt idx="489">
                  <c:v>3.2797604240958657E-2</c:v>
                </c:pt>
                <c:pt idx="490">
                  <c:v>3.2610271043709595E-2</c:v>
                </c:pt>
                <c:pt idx="491">
                  <c:v>3.2422903197535054E-2</c:v>
                </c:pt>
                <c:pt idx="492">
                  <c:v>3.2248117075552155E-2</c:v>
                </c:pt>
                <c:pt idx="493">
                  <c:v>3.2098557942557109E-2</c:v>
                </c:pt>
                <c:pt idx="494">
                  <c:v>3.1961594396091059E-2</c:v>
                </c:pt>
                <c:pt idx="495">
                  <c:v>3.1849873756849688E-2</c:v>
                </c:pt>
                <c:pt idx="496">
                  <c:v>3.1738131744538267E-2</c:v>
                </c:pt>
                <c:pt idx="497">
                  <c:v>3.1664270192907011E-2</c:v>
                </c:pt>
                <c:pt idx="498">
                  <c:v>3.161567455042532E-2</c:v>
                </c:pt>
                <c:pt idx="499">
                  <c:v>3.1567078564016027E-2</c:v>
                </c:pt>
                <c:pt idx="500">
                  <c:v>3.1556418126589797E-2</c:v>
                </c:pt>
                <c:pt idx="501">
                  <c:v>3.1558447075798773E-2</c:v>
                </c:pt>
                <c:pt idx="502">
                  <c:v>3.1560549520798738E-2</c:v>
                </c:pt>
                <c:pt idx="503">
                  <c:v>3.1625926113324217E-2</c:v>
                </c:pt>
                <c:pt idx="504">
                  <c:v>3.1666116037715797E-2</c:v>
                </c:pt>
                <c:pt idx="505">
                  <c:v>3.1744299795102265E-2</c:v>
                </c:pt>
                <c:pt idx="506">
                  <c:v>3.1822551662189023E-2</c:v>
                </c:pt>
                <c:pt idx="507">
                  <c:v>3.1926142018077745E-2</c:v>
                </c:pt>
                <c:pt idx="508">
                  <c:v>3.2055053480856209E-2</c:v>
                </c:pt>
                <c:pt idx="509">
                  <c:v>3.2171367951099303E-2</c:v>
                </c:pt>
                <c:pt idx="510">
                  <c:v>3.2325623573803454E-2</c:v>
                </c:pt>
                <c:pt idx="511">
                  <c:v>3.2479879730705305E-2</c:v>
                </c:pt>
                <c:pt idx="512">
                  <c:v>3.2634119087530784E-2</c:v>
                </c:pt>
                <c:pt idx="513">
                  <c:v>3.2800946730822497E-2</c:v>
                </c:pt>
                <c:pt idx="514">
                  <c:v>3.2980353908380278E-2</c:v>
                </c:pt>
                <c:pt idx="515">
                  <c:v>3.3159692565248811E-2</c:v>
                </c:pt>
                <c:pt idx="516">
                  <c:v>3.3351607873553353E-2</c:v>
                </c:pt>
                <c:pt idx="517">
                  <c:v>3.3518196269173191E-2</c:v>
                </c:pt>
                <c:pt idx="518">
                  <c:v>3.3710019656640833E-2</c:v>
                </c:pt>
                <c:pt idx="519">
                  <c:v>3.3889176627720632E-2</c:v>
                </c:pt>
                <c:pt idx="520">
                  <c:v>3.4055679946574352E-2</c:v>
                </c:pt>
                <c:pt idx="521">
                  <c:v>3.4222174644371751E-2</c:v>
                </c:pt>
                <c:pt idx="522">
                  <c:v>3.4401315726081065E-2</c:v>
                </c:pt>
                <c:pt idx="523">
                  <c:v>3.4542576196630752E-2</c:v>
                </c:pt>
                <c:pt idx="524">
                  <c:v>3.4671250535056083E-2</c:v>
                </c:pt>
                <c:pt idx="525">
                  <c:v>3.4812627057318871E-2</c:v>
                </c:pt>
                <c:pt idx="526">
                  <c:v>3.4928799855223971E-2</c:v>
                </c:pt>
                <c:pt idx="527">
                  <c:v>3.5045040989954986E-2</c:v>
                </c:pt>
                <c:pt idx="528">
                  <c:v>3.5136059036766365E-2</c:v>
                </c:pt>
                <c:pt idx="529">
                  <c:v>3.5201843438573979E-2</c:v>
                </c:pt>
                <c:pt idx="530">
                  <c:v>3.5280298131343639E-2</c:v>
                </c:pt>
                <c:pt idx="531">
                  <c:v>3.534612551474095E-2</c:v>
                </c:pt>
                <c:pt idx="532">
                  <c:v>3.5374049896168637E-2</c:v>
                </c:pt>
                <c:pt idx="533">
                  <c:v>3.5389325594818971E-2</c:v>
                </c:pt>
                <c:pt idx="534">
                  <c:v>3.5379302726048459E-2</c:v>
                </c:pt>
                <c:pt idx="535">
                  <c:v>3.5356604609425017E-2</c:v>
                </c:pt>
                <c:pt idx="536">
                  <c:v>3.5333850835759607E-2</c:v>
                </c:pt>
                <c:pt idx="537">
                  <c:v>3.5273127032323486E-2</c:v>
                </c:pt>
                <c:pt idx="538">
                  <c:v>3.5212352853902472E-2</c:v>
                </c:pt>
                <c:pt idx="539">
                  <c:v>3.5138901562028743E-2</c:v>
                </c:pt>
                <c:pt idx="540">
                  <c:v>3.5040156243825372E-2</c:v>
                </c:pt>
                <c:pt idx="541">
                  <c:v>3.4941403988393537E-2</c:v>
                </c:pt>
                <c:pt idx="542">
                  <c:v>3.4817383352592809E-2</c:v>
                </c:pt>
                <c:pt idx="543">
                  <c:v>3.466810584254381E-2</c:v>
                </c:pt>
                <c:pt idx="544">
                  <c:v>3.453150021065305E-2</c:v>
                </c:pt>
                <c:pt idx="545">
                  <c:v>3.4382296946456677E-2</c:v>
                </c:pt>
                <c:pt idx="546">
                  <c:v>3.4220511436986775E-2</c:v>
                </c:pt>
                <c:pt idx="547">
                  <c:v>3.4058790754577781E-2</c:v>
                </c:pt>
                <c:pt idx="548">
                  <c:v>3.38592224105305E-2</c:v>
                </c:pt>
                <c:pt idx="549">
                  <c:v>3.3684984467957341E-2</c:v>
                </c:pt>
                <c:pt idx="550">
                  <c:v>3.3498154394230532E-2</c:v>
                </c:pt>
                <c:pt idx="551">
                  <c:v>3.3311349725873594E-2</c:v>
                </c:pt>
                <c:pt idx="552">
                  <c:v>3.3111912515291712E-2</c:v>
                </c:pt>
                <c:pt idx="553">
                  <c:v>3.2937739013036101E-2</c:v>
                </c:pt>
                <c:pt idx="554">
                  <c:v>3.2750904121420718E-2</c:v>
                </c:pt>
                <c:pt idx="555">
                  <c:v>3.256402956704197E-2</c:v>
                </c:pt>
                <c:pt idx="556">
                  <c:v>3.2377110525610722E-2</c:v>
                </c:pt>
                <c:pt idx="557">
                  <c:v>3.2190134364069346E-2</c:v>
                </c:pt>
                <c:pt idx="558">
                  <c:v>3.202837169480735E-2</c:v>
                </c:pt>
                <c:pt idx="559">
                  <c:v>3.1879185302117946E-2</c:v>
                </c:pt>
                <c:pt idx="560">
                  <c:v>3.1729945567707897E-2</c:v>
                </c:pt>
                <c:pt idx="561">
                  <c:v>3.1580664694315475E-2</c:v>
                </c:pt>
                <c:pt idx="562">
                  <c:v>3.1456641821783898E-2</c:v>
                </c:pt>
                <c:pt idx="563">
                  <c:v>3.1332621888113747E-2</c:v>
                </c:pt>
                <c:pt idx="564">
                  <c:v>3.1233897340217965E-2</c:v>
                </c:pt>
                <c:pt idx="565">
                  <c:v>3.1135210502316019E-2</c:v>
                </c:pt>
                <c:pt idx="566">
                  <c:v>3.1049214002320441E-2</c:v>
                </c:pt>
                <c:pt idx="567">
                  <c:v>3.0975914740379529E-2</c:v>
                </c:pt>
                <c:pt idx="568">
                  <c:v>3.0940595922255978E-2</c:v>
                </c:pt>
                <c:pt idx="569">
                  <c:v>3.0892713472309413E-2</c:v>
                </c:pt>
                <c:pt idx="570">
                  <c:v>3.0870176577154865E-2</c:v>
                </c:pt>
                <c:pt idx="571">
                  <c:v>3.0847707194684819E-2</c:v>
                </c:pt>
                <c:pt idx="572">
                  <c:v>3.0863202174443171E-2</c:v>
                </c:pt>
                <c:pt idx="573">
                  <c:v>3.0878732375103121E-2</c:v>
                </c:pt>
                <c:pt idx="574">
                  <c:v>3.0906910932104504E-2</c:v>
                </c:pt>
                <c:pt idx="575">
                  <c:v>3.0947720893821275E-2</c:v>
                </c:pt>
                <c:pt idx="576">
                  <c:v>3.1001147554781415E-2</c:v>
                </c:pt>
                <c:pt idx="577">
                  <c:v>3.1067177061753954E-2</c:v>
                </c:pt>
                <c:pt idx="578">
                  <c:v>3.113316421444302E-2</c:v>
                </c:pt>
                <c:pt idx="579">
                  <c:v>3.1224381985628685E-2</c:v>
                </c:pt>
                <c:pt idx="580">
                  <c:v>3.132818960053891E-2</c:v>
                </c:pt>
                <c:pt idx="581">
                  <c:v>3.1431951680142484E-2</c:v>
                </c:pt>
                <c:pt idx="582">
                  <c:v>3.1548310949027908E-2</c:v>
                </c:pt>
                <c:pt idx="583">
                  <c:v>3.1639368237560611E-2</c:v>
                </c:pt>
                <c:pt idx="584">
                  <c:v>3.1768331729705251E-2</c:v>
                </c:pt>
                <c:pt idx="585">
                  <c:v>3.1897304512355881E-2</c:v>
                </c:pt>
                <c:pt idx="586">
                  <c:v>3.2001031616970405E-2</c:v>
                </c:pt>
                <c:pt idx="587">
                  <c:v>3.2155352132200304E-2</c:v>
                </c:pt>
                <c:pt idx="588">
                  <c:v>3.2284448156947733E-2</c:v>
                </c:pt>
                <c:pt idx="589">
                  <c:v>3.2388328563101275E-2</c:v>
                </c:pt>
                <c:pt idx="590">
                  <c:v>3.2517540591628841E-2</c:v>
                </c:pt>
                <c:pt idx="591">
                  <c:v>3.2646812560131556E-2</c:v>
                </c:pt>
                <c:pt idx="592">
                  <c:v>3.2763494893921739E-2</c:v>
                </c:pt>
                <c:pt idx="593">
                  <c:v>3.2880220080726358E-2</c:v>
                </c:pt>
                <c:pt idx="594">
                  <c:v>3.2996973650614006E-2</c:v>
                </c:pt>
                <c:pt idx="595">
                  <c:v>3.3075823493977356E-2</c:v>
                </c:pt>
                <c:pt idx="596">
                  <c:v>3.3167303667073898E-2</c:v>
                </c:pt>
                <c:pt idx="597">
                  <c:v>3.3271395558715909E-2</c:v>
                </c:pt>
                <c:pt idx="598">
                  <c:v>3.3324897583323458E-2</c:v>
                </c:pt>
                <c:pt idx="599">
                  <c:v>3.3403625554829085E-2</c:v>
                </c:pt>
                <c:pt idx="600">
                  <c:v>3.3457025902404458E-2</c:v>
                </c:pt>
                <c:pt idx="601">
                  <c:v>3.3497738145098765E-2</c:v>
                </c:pt>
                <c:pt idx="602">
                  <c:v>3.3525767786879865E-2</c:v>
                </c:pt>
                <c:pt idx="603">
                  <c:v>3.3541123252722606E-2</c:v>
                </c:pt>
                <c:pt idx="604">
                  <c:v>3.3556454182091008E-2</c:v>
                </c:pt>
                <c:pt idx="605">
                  <c:v>3.3546499220383844E-2</c:v>
                </c:pt>
                <c:pt idx="606">
                  <c:v>3.3523914472319845E-2</c:v>
                </c:pt>
                <c:pt idx="607">
                  <c:v>3.3513994237547827E-2</c:v>
                </c:pt>
                <c:pt idx="608">
                  <c:v>3.346620082788429E-2</c:v>
                </c:pt>
                <c:pt idx="609">
                  <c:v>3.3418467031905132E-2</c:v>
                </c:pt>
                <c:pt idx="610">
                  <c:v>3.3358157340556006E-2</c:v>
                </c:pt>
                <c:pt idx="611">
                  <c:v>3.3297916121754735E-2</c:v>
                </c:pt>
                <c:pt idx="612">
                  <c:v>3.3212460731366168E-2</c:v>
                </c:pt>
                <c:pt idx="613">
                  <c:v>3.3127061206132243E-2</c:v>
                </c:pt>
                <c:pt idx="614">
                  <c:v>3.3041707557034526E-2</c:v>
                </c:pt>
                <c:pt idx="615">
                  <c:v>3.2931107649264796E-2</c:v>
                </c:pt>
                <c:pt idx="616">
                  <c:v>3.282052404698272E-2</c:v>
                </c:pt>
                <c:pt idx="617">
                  <c:v>3.2697297648482615E-2</c:v>
                </c:pt>
                <c:pt idx="618">
                  <c:v>3.2586691101062507E-2</c:v>
                </c:pt>
                <c:pt idx="619">
                  <c:v>3.2438130784036227E-2</c:v>
                </c:pt>
                <c:pt idx="620">
                  <c:v>3.2314798695616626E-2</c:v>
                </c:pt>
                <c:pt idx="621">
                  <c:v>3.219140670061494E-2</c:v>
                </c:pt>
                <c:pt idx="622">
                  <c:v>3.2055314140874785E-2</c:v>
                </c:pt>
                <c:pt idx="623">
                  <c:v>3.1931807028515287E-2</c:v>
                </c:pt>
                <c:pt idx="624">
                  <c:v>3.1782975440349491E-2</c:v>
                </c:pt>
                <c:pt idx="625">
                  <c:v>3.1659388463984327E-2</c:v>
                </c:pt>
                <c:pt idx="626">
                  <c:v>3.1535778387610999E-2</c:v>
                </c:pt>
                <c:pt idx="627">
                  <c:v>3.1412164559548622E-2</c:v>
                </c:pt>
                <c:pt idx="628">
                  <c:v>3.1275924460522048E-2</c:v>
                </c:pt>
                <c:pt idx="629">
                  <c:v>3.1164991249700888E-2</c:v>
                </c:pt>
                <c:pt idx="630">
                  <c:v>3.1066738522141427E-2</c:v>
                </c:pt>
                <c:pt idx="631">
                  <c:v>3.0955905911489494E-2</c:v>
                </c:pt>
                <c:pt idx="632">
                  <c:v>3.0857772093132819E-2</c:v>
                </c:pt>
                <c:pt idx="633">
                  <c:v>3.0772341804697734E-2</c:v>
                </c:pt>
                <c:pt idx="634">
                  <c:v>3.0674329169861833E-2</c:v>
                </c:pt>
                <c:pt idx="635">
                  <c:v>3.0614280137957448E-2</c:v>
                </c:pt>
                <c:pt idx="636">
                  <c:v>3.0566904412659454E-2</c:v>
                </c:pt>
                <c:pt idx="637">
                  <c:v>3.04942732606799E-2</c:v>
                </c:pt>
                <c:pt idx="638">
                  <c:v>3.0446923393121071E-2</c:v>
                </c:pt>
                <c:pt idx="639">
                  <c:v>3.0424838590417391E-2</c:v>
                </c:pt>
                <c:pt idx="640">
                  <c:v>3.0402728473389897E-2</c:v>
                </c:pt>
                <c:pt idx="641">
                  <c:v>3.0380581306839058E-2</c:v>
                </c:pt>
                <c:pt idx="642">
                  <c:v>3.0358385640964346E-2</c:v>
                </c:pt>
                <c:pt idx="643">
                  <c:v>3.0386694296923894E-2</c:v>
                </c:pt>
                <c:pt idx="644">
                  <c:v>3.0389675610494375E-2</c:v>
                </c:pt>
                <c:pt idx="645">
                  <c:v>3.040525344810522E-2</c:v>
                </c:pt>
                <c:pt idx="646">
                  <c:v>3.0446077753611925E-2</c:v>
                </c:pt>
                <c:pt idx="647">
                  <c:v>3.048688581038328E-2</c:v>
                </c:pt>
                <c:pt idx="648">
                  <c:v>3.0527696235139117E-2</c:v>
                </c:pt>
                <c:pt idx="649">
                  <c:v>3.0593797071878329E-2</c:v>
                </c:pt>
                <c:pt idx="650">
                  <c:v>3.0647294450628214E-2</c:v>
                </c:pt>
                <c:pt idx="651">
                  <c:v>3.072611005423035E-2</c:v>
                </c:pt>
                <c:pt idx="652">
                  <c:v>3.0792342994643007E-2</c:v>
                </c:pt>
                <c:pt idx="653">
                  <c:v>3.0871274480340556E-2</c:v>
                </c:pt>
                <c:pt idx="654">
                  <c:v>3.0962909080612354E-2</c:v>
                </c:pt>
                <c:pt idx="655">
                  <c:v>3.1041965687009856E-2</c:v>
                </c:pt>
                <c:pt idx="656">
                  <c:v>3.1108432703600055E-2</c:v>
                </c:pt>
                <c:pt idx="657">
                  <c:v>3.1212851547120109E-2</c:v>
                </c:pt>
                <c:pt idx="658">
                  <c:v>3.1317293561128952E-2</c:v>
                </c:pt>
                <c:pt idx="659">
                  <c:v>3.1396461379247086E-2</c:v>
                </c:pt>
                <c:pt idx="660">
                  <c:v>3.1488255874289502E-2</c:v>
                </c:pt>
                <c:pt idx="661">
                  <c:v>3.1580022500481239E-2</c:v>
                </c:pt>
                <c:pt idx="662">
                  <c:v>3.1646470889602298E-2</c:v>
                </c:pt>
                <c:pt idx="663">
                  <c:v>3.1750787680288627E-2</c:v>
                </c:pt>
                <c:pt idx="664">
                  <c:v>3.1817136393619272E-2</c:v>
                </c:pt>
                <c:pt idx="665">
                  <c:v>3.1896067699450775E-2</c:v>
                </c:pt>
                <c:pt idx="666">
                  <c:v>3.1949676140396815E-2</c:v>
                </c:pt>
                <c:pt idx="667">
                  <c:v>3.2015883376431832E-2</c:v>
                </c:pt>
                <c:pt idx="668">
                  <c:v>3.2082067415582928E-2</c:v>
                </c:pt>
                <c:pt idx="669">
                  <c:v>3.2110329713389639E-2</c:v>
                </c:pt>
                <c:pt idx="670">
                  <c:v>3.2163877753022145E-2</c:v>
                </c:pt>
                <c:pt idx="671">
                  <c:v>3.2192179408314814E-2</c:v>
                </c:pt>
                <c:pt idx="672">
                  <c:v>3.2220522738614969E-2</c:v>
                </c:pt>
                <c:pt idx="673">
                  <c:v>3.2236278786724665E-2</c:v>
                </c:pt>
                <c:pt idx="674">
                  <c:v>3.2252097400999102E-2</c:v>
                </c:pt>
                <c:pt idx="675">
                  <c:v>3.22427021081029E-2</c:v>
                </c:pt>
                <c:pt idx="676">
                  <c:v>3.224600763615193E-2</c:v>
                </c:pt>
                <c:pt idx="677">
                  <c:v>3.2236728246794848E-2</c:v>
                </c:pt>
                <c:pt idx="678">
                  <c:v>3.2214857011049342E-2</c:v>
                </c:pt>
                <c:pt idx="679">
                  <c:v>3.2180375352156398E-2</c:v>
                </c:pt>
                <c:pt idx="680">
                  <c:v>3.2133269468031522E-2</c:v>
                </c:pt>
                <c:pt idx="681">
                  <c:v>3.2098794964793523E-2</c:v>
                </c:pt>
                <c:pt idx="682">
                  <c:v>3.2039020867289277E-2</c:v>
                </c:pt>
                <c:pt idx="683">
                  <c:v>3.1991852673694234E-2</c:v>
                </c:pt>
                <c:pt idx="684">
                  <c:v>3.1919359450541189E-2</c:v>
                </c:pt>
                <c:pt idx="685">
                  <c:v>3.1846817684628152E-2</c:v>
                </c:pt>
                <c:pt idx="686">
                  <c:v>3.1761582195860297E-2</c:v>
                </c:pt>
                <c:pt idx="687">
                  <c:v>3.1688938727350471E-2</c:v>
                </c:pt>
                <c:pt idx="688">
                  <c:v>3.1603613126057452E-2</c:v>
                </c:pt>
                <c:pt idx="689">
                  <c:v>3.1518259875069267E-2</c:v>
                </c:pt>
                <c:pt idx="690">
                  <c:v>3.1432890401916228E-2</c:v>
                </c:pt>
                <c:pt idx="691">
                  <c:v>3.1334885250727022E-2</c:v>
                </c:pt>
                <c:pt idx="692">
                  <c:v>3.1236898722862949E-2</c:v>
                </c:pt>
                <c:pt idx="693">
                  <c:v>3.1164218884671475E-2</c:v>
                </c:pt>
                <c:pt idx="694">
                  <c:v>3.1041028070005403E-2</c:v>
                </c:pt>
                <c:pt idx="695">
                  <c:v>3.0955805161701835E-2</c:v>
                </c:pt>
                <c:pt idx="696">
                  <c:v>3.0870637926656376E-2</c:v>
                </c:pt>
                <c:pt idx="697">
                  <c:v>3.07728903772886E-2</c:v>
                </c:pt>
                <c:pt idx="698">
                  <c:v>3.0687829878524205E-2</c:v>
                </c:pt>
                <c:pt idx="699">
                  <c:v>3.0615451718474605E-2</c:v>
                </c:pt>
                <c:pt idx="700">
                  <c:v>3.0530465229329191E-2</c:v>
                </c:pt>
                <c:pt idx="701">
                  <c:v>3.04581287953767E-2</c:v>
                </c:pt>
                <c:pt idx="702">
                  <c:v>3.0373149445612573E-2</c:v>
                </c:pt>
                <c:pt idx="703">
                  <c:v>3.0300789652912316E-2</c:v>
                </c:pt>
                <c:pt idx="704">
                  <c:v>3.0253671562481276E-2</c:v>
                </c:pt>
                <c:pt idx="705">
                  <c:v>3.0181232934108956E-2</c:v>
                </c:pt>
                <c:pt idx="706">
                  <c:v>3.0134022037130739E-2</c:v>
                </c:pt>
                <c:pt idx="707">
                  <c:v>3.0099400423290359E-2</c:v>
                </c:pt>
                <c:pt idx="708">
                  <c:v>3.0064732530181902E-2</c:v>
                </c:pt>
                <c:pt idx="709">
                  <c:v>3.0030023153508979E-2</c:v>
                </c:pt>
                <c:pt idx="710">
                  <c:v>3.0007923947086401E-2</c:v>
                </c:pt>
                <c:pt idx="711">
                  <c:v>2.9998448822816735E-2</c:v>
                </c:pt>
                <c:pt idx="712">
                  <c:v>2.9976337991246986E-2</c:v>
                </c:pt>
                <c:pt idx="713">
                  <c:v>2.9992162170579949E-2</c:v>
                </c:pt>
                <c:pt idx="714">
                  <c:v>2.9995383136723612E-2</c:v>
                </c:pt>
                <c:pt idx="715">
                  <c:v>2.998601441780388E-2</c:v>
                </c:pt>
                <c:pt idx="716">
                  <c:v>3.0014618396315418E-2</c:v>
                </c:pt>
                <c:pt idx="717">
                  <c:v>3.003064661091874E-2</c:v>
                </c:pt>
                <c:pt idx="718">
                  <c:v>3.0072011223514564E-2</c:v>
                </c:pt>
                <c:pt idx="719">
                  <c:v>3.0088157719654562E-2</c:v>
                </c:pt>
                <c:pt idx="720">
                  <c:v>3.0129626558198414E-2</c:v>
                </c:pt>
                <c:pt idx="721">
                  <c:v>3.0171130513845398E-2</c:v>
                </c:pt>
                <c:pt idx="722">
                  <c:v>3.0225295357653836E-2</c:v>
                </c:pt>
                <c:pt idx="723">
                  <c:v>3.0279472144233831E-2</c:v>
                </c:pt>
                <c:pt idx="724">
                  <c:v>3.0321126336204474E-2</c:v>
                </c:pt>
                <c:pt idx="725">
                  <c:v>3.0400618455610217E-2</c:v>
                </c:pt>
                <c:pt idx="726">
                  <c:v>3.0429437150989152E-2</c:v>
                </c:pt>
                <c:pt idx="727">
                  <c:v>3.0496098866047209E-2</c:v>
                </c:pt>
                <c:pt idx="728">
                  <c:v>3.0562718849065026E-2</c:v>
                </c:pt>
                <c:pt idx="729">
                  <c:v>3.0604013773450491E-2</c:v>
                </c:pt>
                <c:pt idx="730">
                  <c:v>3.0670541179047266E-2</c:v>
                </c:pt>
                <c:pt idx="731">
                  <c:v>3.0737038055650742E-2</c:v>
                </c:pt>
                <c:pt idx="732">
                  <c:v>3.0803521398809989E-2</c:v>
                </c:pt>
                <c:pt idx="733">
                  <c:v>3.084473294740472E-2</c:v>
                </c:pt>
                <c:pt idx="734">
                  <c:v>3.0911234822698069E-2</c:v>
                </c:pt>
                <c:pt idx="735">
                  <c:v>3.0952481034799643E-2</c:v>
                </c:pt>
                <c:pt idx="736">
                  <c:v>3.0993748511919904E-2</c:v>
                </c:pt>
                <c:pt idx="737">
                  <c:v>3.1047686284045133E-2</c:v>
                </c:pt>
                <c:pt idx="738">
                  <c:v>3.1089041425143217E-2</c:v>
                </c:pt>
                <c:pt idx="739">
                  <c:v>3.1117837254964083E-2</c:v>
                </c:pt>
                <c:pt idx="740">
                  <c:v>3.1134077337829972E-2</c:v>
                </c:pt>
                <c:pt idx="741">
                  <c:v>3.1163009894805863E-2</c:v>
                </c:pt>
                <c:pt idx="742">
                  <c:v>3.1191961402812458E-2</c:v>
                </c:pt>
                <c:pt idx="743">
                  <c:v>3.1208281448203406E-2</c:v>
                </c:pt>
                <c:pt idx="744">
                  <c:v>3.1211966474356631E-2</c:v>
                </c:pt>
                <c:pt idx="745">
                  <c:v>3.1203012857067412E-2</c:v>
                </c:pt>
                <c:pt idx="746">
                  <c:v>3.1194043780019526E-2</c:v>
                </c:pt>
                <c:pt idx="747">
                  <c:v>3.1197686822823822E-2</c:v>
                </c:pt>
                <c:pt idx="748">
                  <c:v>3.1188652375674669E-2</c:v>
                </c:pt>
                <c:pt idx="749">
                  <c:v>3.1166940750947121E-2</c:v>
                </c:pt>
                <c:pt idx="750">
                  <c:v>3.1145173379020376E-2</c:v>
                </c:pt>
                <c:pt idx="751">
                  <c:v>3.1098072165449318E-2</c:v>
                </c:pt>
                <c:pt idx="752">
                  <c:v>3.1063560303036378E-2</c:v>
                </c:pt>
                <c:pt idx="753">
                  <c:v>3.1029023119259504E-2</c:v>
                </c:pt>
                <c:pt idx="754">
                  <c:v>3.0994487717464398E-2</c:v>
                </c:pt>
                <c:pt idx="755">
                  <c:v>3.0934700128800733E-2</c:v>
                </c:pt>
                <c:pt idx="756">
                  <c:v>3.0874937812969804E-2</c:v>
                </c:pt>
                <c:pt idx="757">
                  <c:v>3.0827842966142476E-2</c:v>
                </c:pt>
                <c:pt idx="758">
                  <c:v>3.0768141344763834E-2</c:v>
                </c:pt>
                <c:pt idx="759">
                  <c:v>3.069584734438139E-2</c:v>
                </c:pt>
                <c:pt idx="760">
                  <c:v>3.0636244137408949E-2</c:v>
                </c:pt>
                <c:pt idx="761">
                  <c:v>3.0564066698482564E-2</c:v>
                </c:pt>
                <c:pt idx="762">
                  <c:v>3.0504582345568299E-2</c:v>
                </c:pt>
                <c:pt idx="763">
                  <c:v>3.0432503704239614E-2</c:v>
                </c:pt>
                <c:pt idx="764">
                  <c:v>3.0373095859048627E-2</c:v>
                </c:pt>
                <c:pt idx="765">
                  <c:v>3.0301052261765941E-2</c:v>
                </c:pt>
                <c:pt idx="766">
                  <c:v>3.0228996461309249E-2</c:v>
                </c:pt>
                <c:pt idx="767">
                  <c:v>3.0169546757304138E-2</c:v>
                </c:pt>
                <c:pt idx="768">
                  <c:v>3.0097423417415812E-2</c:v>
                </c:pt>
                <c:pt idx="769">
                  <c:v>3.0050544442814849E-2</c:v>
                </c:pt>
                <c:pt idx="770">
                  <c:v>2.9978349875725292E-2</c:v>
                </c:pt>
                <c:pt idx="771">
                  <c:v>2.9918749311412945E-2</c:v>
                </c:pt>
                <c:pt idx="772">
                  <c:v>2.9871736535222921E-2</c:v>
                </c:pt>
                <c:pt idx="773">
                  <c:v>2.9824678598485567E-2</c:v>
                </c:pt>
                <c:pt idx="774">
                  <c:v>2.9777583812791334E-2</c:v>
                </c:pt>
                <c:pt idx="775">
                  <c:v>2.9717836298446317E-2</c:v>
                </c:pt>
                <c:pt idx="776">
                  <c:v>2.968336778796947E-2</c:v>
                </c:pt>
                <c:pt idx="777">
                  <c:v>2.9648925309166248E-2</c:v>
                </c:pt>
                <c:pt idx="778">
                  <c:v>2.9627161654371296E-2</c:v>
                </c:pt>
                <c:pt idx="779">
                  <c:v>2.9618082019823189E-2</c:v>
                </c:pt>
                <c:pt idx="780">
                  <c:v>2.958377860171767E-2</c:v>
                </c:pt>
                <c:pt idx="781">
                  <c:v>2.9574801701677554E-2</c:v>
                </c:pt>
                <c:pt idx="782">
                  <c:v>2.9553237121975995E-2</c:v>
                </c:pt>
                <c:pt idx="783">
                  <c:v>2.9544359035987507E-2</c:v>
                </c:pt>
                <c:pt idx="784">
                  <c:v>2.953553279802781E-2</c:v>
                </c:pt>
                <c:pt idx="785">
                  <c:v>2.9552020228897004E-2</c:v>
                </c:pt>
                <c:pt idx="786">
                  <c:v>2.9568532977864097E-2</c:v>
                </c:pt>
                <c:pt idx="787">
                  <c:v>2.9572412048568752E-2</c:v>
                </c:pt>
                <c:pt idx="788">
                  <c:v>2.9576269310043042E-2</c:v>
                </c:pt>
                <c:pt idx="789">
                  <c:v>2.9592728805762341E-2</c:v>
                </c:pt>
                <c:pt idx="790">
                  <c:v>2.9634423949183107E-2</c:v>
                </c:pt>
                <c:pt idx="791">
                  <c:v>2.9650796298329181E-2</c:v>
                </c:pt>
                <c:pt idx="792">
                  <c:v>2.9667129178122122E-2</c:v>
                </c:pt>
                <c:pt idx="793">
                  <c:v>2.9696061453702821E-2</c:v>
                </c:pt>
                <c:pt idx="794">
                  <c:v>2.9737595232213192E-2</c:v>
                </c:pt>
                <c:pt idx="795">
                  <c:v>2.9766460264825254E-2</c:v>
                </c:pt>
                <c:pt idx="796">
                  <c:v>2.9807942188259388E-2</c:v>
                </c:pt>
                <c:pt idx="797">
                  <c:v>2.9849418495472981E-2</c:v>
                </c:pt>
                <c:pt idx="798">
                  <c:v>2.9878265917331597E-2</c:v>
                </c:pt>
                <c:pt idx="799">
                  <c:v>2.9932418664300443E-2</c:v>
                </c:pt>
                <c:pt idx="800">
                  <c:v>2.9961346366532658E-2</c:v>
                </c:pt>
                <c:pt idx="801">
                  <c:v>3.0002967128785911E-2</c:v>
                </c:pt>
                <c:pt idx="802">
                  <c:v>3.0044643661154093E-2</c:v>
                </c:pt>
                <c:pt idx="803">
                  <c:v>3.0061100630066766E-2</c:v>
                </c:pt>
                <c:pt idx="804">
                  <c:v>3.0102875277687995E-2</c:v>
                </c:pt>
                <c:pt idx="805">
                  <c:v>3.0144690844567983E-2</c:v>
                </c:pt>
                <c:pt idx="806">
                  <c:v>3.0173902207892574E-2</c:v>
                </c:pt>
                <c:pt idx="807">
                  <c:v>3.0203137970578831E-2</c:v>
                </c:pt>
                <c:pt idx="808">
                  <c:v>3.0232381763966563E-2</c:v>
                </c:pt>
                <c:pt idx="809">
                  <c:v>3.0261616106034731E-2</c:v>
                </c:pt>
                <c:pt idx="810">
                  <c:v>3.0265552493800314E-2</c:v>
                </c:pt>
                <c:pt idx="811">
                  <c:v>3.0294722768675765E-2</c:v>
                </c:pt>
                <c:pt idx="812">
                  <c:v>3.0285929666375756E-2</c:v>
                </c:pt>
                <c:pt idx="813">
                  <c:v>3.0302360797158798E-2</c:v>
                </c:pt>
                <c:pt idx="814">
                  <c:v>3.0306109301588356E-2</c:v>
                </c:pt>
                <c:pt idx="815">
                  <c:v>3.0297183385081979E-2</c:v>
                </c:pt>
                <c:pt idx="816">
                  <c:v>3.0300866564054497E-2</c:v>
                </c:pt>
                <c:pt idx="817">
                  <c:v>3.0304532454944536E-2</c:v>
                </c:pt>
                <c:pt idx="818">
                  <c:v>3.0295553550731463E-2</c:v>
                </c:pt>
                <c:pt idx="819">
                  <c:v>3.0273941653870463E-2</c:v>
                </c:pt>
                <c:pt idx="820">
                  <c:v>3.0264988875501934E-2</c:v>
                </c:pt>
                <c:pt idx="821">
                  <c:v>3.0218161009042573E-2</c:v>
                </c:pt>
                <c:pt idx="822">
                  <c:v>3.0209290910575698E-2</c:v>
                </c:pt>
                <c:pt idx="823">
                  <c:v>3.0187846817694073E-2</c:v>
                </c:pt>
                <c:pt idx="824">
                  <c:v>3.0141181205963423E-2</c:v>
                </c:pt>
                <c:pt idx="825">
                  <c:v>3.0094573892980793E-2</c:v>
                </c:pt>
                <c:pt idx="826">
                  <c:v>3.007327799567602E-2</c:v>
                </c:pt>
                <c:pt idx="827">
                  <c:v>3.0039380617577396E-2</c:v>
                </c:pt>
                <c:pt idx="828">
                  <c:v>2.9992862830143501E-2</c:v>
                </c:pt>
                <c:pt idx="829">
                  <c:v>2.9958987499422947E-2</c:v>
                </c:pt>
                <c:pt idx="830">
                  <c:v>2.9899834491973105E-2</c:v>
                </c:pt>
                <c:pt idx="831">
                  <c:v>2.9865934247162503E-2</c:v>
                </c:pt>
                <c:pt idx="832">
                  <c:v>2.9806728440605241E-2</c:v>
                </c:pt>
                <c:pt idx="833">
                  <c:v>2.9747476949355155E-2</c:v>
                </c:pt>
                <c:pt idx="834">
                  <c:v>2.9700814178971139E-2</c:v>
                </c:pt>
                <c:pt idx="835">
                  <c:v>2.9679372165343266E-2</c:v>
                </c:pt>
                <c:pt idx="836">
                  <c:v>2.9607337739691139E-2</c:v>
                </c:pt>
                <c:pt idx="837">
                  <c:v>2.9560544710697221E-2</c:v>
                </c:pt>
                <c:pt idx="838">
                  <c:v>2.951372729596044E-2</c:v>
                </c:pt>
                <c:pt idx="839">
                  <c:v>2.9479543987860672E-2</c:v>
                </c:pt>
                <c:pt idx="840">
                  <c:v>2.9432730779651948E-2</c:v>
                </c:pt>
                <c:pt idx="841">
                  <c:v>2.9385940243830067E-2</c:v>
                </c:pt>
                <c:pt idx="842">
                  <c:v>2.9339171809037255E-2</c:v>
                </c:pt>
                <c:pt idx="843">
                  <c:v>2.930509221932379E-2</c:v>
                </c:pt>
                <c:pt idx="844">
                  <c:v>2.927106200144907E-2</c:v>
                </c:pt>
                <c:pt idx="845">
                  <c:v>2.9237089867218166E-2</c:v>
                </c:pt>
                <c:pt idx="846">
                  <c:v>2.9203173369913647E-2</c:v>
                </c:pt>
                <c:pt idx="847">
                  <c:v>2.9181946610562511E-2</c:v>
                </c:pt>
                <c:pt idx="848">
                  <c:v>2.9148120268075468E-2</c:v>
                </c:pt>
                <c:pt idx="849">
                  <c:v>2.9139595158186628E-2</c:v>
                </c:pt>
                <c:pt idx="850">
                  <c:v>2.9118440071423193E-2</c:v>
                </c:pt>
                <c:pt idx="851">
                  <c:v>2.9097280637842997E-2</c:v>
                </c:pt>
                <c:pt idx="852">
                  <c:v>2.9088739611878116E-2</c:v>
                </c:pt>
                <c:pt idx="853">
                  <c:v>2.9092811806193213E-2</c:v>
                </c:pt>
                <c:pt idx="854">
                  <c:v>2.9084212477510543E-2</c:v>
                </c:pt>
                <c:pt idx="855">
                  <c:v>2.9075564886435496E-2</c:v>
                </c:pt>
                <c:pt idx="856">
                  <c:v>2.907951378924932E-2</c:v>
                </c:pt>
                <c:pt idx="857">
                  <c:v>2.9083414601173412E-2</c:v>
                </c:pt>
                <c:pt idx="858">
                  <c:v>2.9099916994648495E-2</c:v>
                </c:pt>
                <c:pt idx="859">
                  <c:v>2.9103757256553731E-2</c:v>
                </c:pt>
                <c:pt idx="860">
                  <c:v>2.9107588285369468E-2</c:v>
                </c:pt>
                <c:pt idx="861">
                  <c:v>2.9124067154244482E-2</c:v>
                </c:pt>
                <c:pt idx="862">
                  <c:v>2.9140562701986897E-2</c:v>
                </c:pt>
                <c:pt idx="863">
                  <c:v>2.9144456289265194E-2</c:v>
                </c:pt>
                <c:pt idx="864">
                  <c:v>2.9186301591643895E-2</c:v>
                </c:pt>
                <c:pt idx="865">
                  <c:v>2.9202924270858091E-2</c:v>
                </c:pt>
                <c:pt idx="866">
                  <c:v>2.9219598054224569E-2</c:v>
                </c:pt>
                <c:pt idx="867">
                  <c:v>2.9248968498047583E-2</c:v>
                </c:pt>
                <c:pt idx="868">
                  <c:v>2.9265749057324417E-2</c:v>
                </c:pt>
                <c:pt idx="869">
                  <c:v>2.9307844430937126E-2</c:v>
                </c:pt>
                <c:pt idx="870">
                  <c:v>2.9299425631704901E-2</c:v>
                </c:pt>
                <c:pt idx="871">
                  <c:v>2.9341567095486902E-2</c:v>
                </c:pt>
                <c:pt idx="872">
                  <c:v>2.9371067758678288E-2</c:v>
                </c:pt>
                <c:pt idx="873">
                  <c:v>2.9387915149475211E-2</c:v>
                </c:pt>
                <c:pt idx="874">
                  <c:v>2.9404735117062385E-2</c:v>
                </c:pt>
                <c:pt idx="875">
                  <c:v>2.943414996223976E-2</c:v>
                </c:pt>
                <c:pt idx="876">
                  <c:v>2.9438256459239334E-2</c:v>
                </c:pt>
                <c:pt idx="877">
                  <c:v>2.946759013675123E-2</c:v>
                </c:pt>
                <c:pt idx="878">
                  <c:v>2.9471604004837053E-2</c:v>
                </c:pt>
                <c:pt idx="879">
                  <c:v>2.9488213060695219E-2</c:v>
                </c:pt>
                <c:pt idx="880">
                  <c:v>2.95047989565662E-2</c:v>
                </c:pt>
                <c:pt idx="881">
                  <c:v>2.9508727388555239E-2</c:v>
                </c:pt>
                <c:pt idx="882">
                  <c:v>2.9500021462476832E-2</c:v>
                </c:pt>
                <c:pt idx="883">
                  <c:v>2.9516597876769354E-2</c:v>
                </c:pt>
                <c:pt idx="884">
                  <c:v>2.9533207106668544E-2</c:v>
                </c:pt>
                <c:pt idx="885">
                  <c:v>2.9524582396474156E-2</c:v>
                </c:pt>
                <c:pt idx="886">
                  <c:v>2.9516008912115234E-2</c:v>
                </c:pt>
                <c:pt idx="887">
                  <c:v>2.9507488927126388E-2</c:v>
                </c:pt>
                <c:pt idx="888">
                  <c:v>2.949901256757766E-2</c:v>
                </c:pt>
                <c:pt idx="889">
                  <c:v>2.9503221484809789E-2</c:v>
                </c:pt>
                <c:pt idx="890">
                  <c:v>2.9482206323607249E-2</c:v>
                </c:pt>
                <c:pt idx="891">
                  <c:v>2.9461216851428215E-2</c:v>
                </c:pt>
                <c:pt idx="892">
                  <c:v>2.9427602172453347E-2</c:v>
                </c:pt>
                <c:pt idx="893">
                  <c:v>2.9431910911906018E-2</c:v>
                </c:pt>
                <c:pt idx="894">
                  <c:v>2.9398293901917453E-2</c:v>
                </c:pt>
                <c:pt idx="895">
                  <c:v>2.936464705160588E-2</c:v>
                </c:pt>
                <c:pt idx="896">
                  <c:v>2.9368874439793996E-2</c:v>
                </c:pt>
                <c:pt idx="897">
                  <c:v>2.930987395638502E-2</c:v>
                </c:pt>
                <c:pt idx="898">
                  <c:v>2.9301376899487822E-2</c:v>
                </c:pt>
                <c:pt idx="899">
                  <c:v>2.9254924843390255E-2</c:v>
                </c:pt>
                <c:pt idx="900">
                  <c:v>2.9208430844058636E-2</c:v>
                </c:pt>
                <c:pt idx="901">
                  <c:v>2.921244918093413E-2</c:v>
                </c:pt>
                <c:pt idx="902">
                  <c:v>2.9165908822098605E-2</c:v>
                </c:pt>
                <c:pt idx="903">
                  <c:v>2.9119361788392799E-2</c:v>
                </c:pt>
                <c:pt idx="904">
                  <c:v>2.9072831264879365E-2</c:v>
                </c:pt>
                <c:pt idx="905">
                  <c:v>2.9051591440604912E-2</c:v>
                </c:pt>
                <c:pt idx="906">
                  <c:v>2.9005111385670568E-2</c:v>
                </c:pt>
                <c:pt idx="907">
                  <c:v>2.9009229095568276E-2</c:v>
                </c:pt>
                <c:pt idx="908">
                  <c:v>2.8950217688515932E-2</c:v>
                </c:pt>
                <c:pt idx="909">
                  <c:v>2.8916526812277139E-2</c:v>
                </c:pt>
                <c:pt idx="910">
                  <c:v>2.8908166635556599E-2</c:v>
                </c:pt>
                <c:pt idx="911">
                  <c:v>2.8836665288188946E-2</c:v>
                </c:pt>
                <c:pt idx="912">
                  <c:v>2.8853648297949234E-2</c:v>
                </c:pt>
                <c:pt idx="913">
                  <c:v>2.8807472365956845E-2</c:v>
                </c:pt>
                <c:pt idx="914">
                  <c:v>2.8761298649367821E-2</c:v>
                </c:pt>
                <c:pt idx="915">
                  <c:v>2.874040529136894E-2</c:v>
                </c:pt>
                <c:pt idx="916">
                  <c:v>2.8719475058161345E-2</c:v>
                </c:pt>
                <c:pt idx="917">
                  <c:v>2.8723787033352381E-2</c:v>
                </c:pt>
                <c:pt idx="918">
                  <c:v>2.867752723069859E-2</c:v>
                </c:pt>
                <c:pt idx="919">
                  <c:v>2.868175055371457E-2</c:v>
                </c:pt>
                <c:pt idx="920">
                  <c:v>2.8660674514171897E-2</c:v>
                </c:pt>
                <c:pt idx="921">
                  <c:v>2.8639553385135401E-2</c:v>
                </c:pt>
                <c:pt idx="922">
                  <c:v>2.8643673763861125E-2</c:v>
                </c:pt>
                <c:pt idx="923">
                  <c:v>2.8597234136513629E-2</c:v>
                </c:pt>
                <c:pt idx="924">
                  <c:v>2.8601560835570278E-2</c:v>
                </c:pt>
                <c:pt idx="925">
                  <c:v>2.8606057415160022E-2</c:v>
                </c:pt>
                <c:pt idx="926">
                  <c:v>2.8585321280544147E-2</c:v>
                </c:pt>
                <c:pt idx="927">
                  <c:v>2.8615035818403738E-2</c:v>
                </c:pt>
                <c:pt idx="928">
                  <c:v>2.8594058328382448E-2</c:v>
                </c:pt>
                <c:pt idx="929">
                  <c:v>2.8623595610868781E-2</c:v>
                </c:pt>
                <c:pt idx="930">
                  <c:v>2.8627903781000618E-2</c:v>
                </c:pt>
                <c:pt idx="931">
                  <c:v>2.8632282326556794E-2</c:v>
                </c:pt>
                <c:pt idx="932">
                  <c:v>2.863671628179398E-2</c:v>
                </c:pt>
                <c:pt idx="933">
                  <c:v>2.8641220881895909E-2</c:v>
                </c:pt>
                <c:pt idx="934">
                  <c:v>2.8671042309624171E-2</c:v>
                </c:pt>
                <c:pt idx="935">
                  <c:v>2.86756094810021E-2</c:v>
                </c:pt>
                <c:pt idx="936">
                  <c:v>2.8680151337217321E-2</c:v>
                </c:pt>
                <c:pt idx="937">
                  <c:v>2.8684592390544945E-2</c:v>
                </c:pt>
                <c:pt idx="938">
                  <c:v>2.873947218566935E-2</c:v>
                </c:pt>
                <c:pt idx="939">
                  <c:v>2.8743731430709581E-2</c:v>
                </c:pt>
                <c:pt idx="940">
                  <c:v>2.8748012455549574E-2</c:v>
                </c:pt>
                <c:pt idx="941">
                  <c:v>2.8752316936110554E-2</c:v>
                </c:pt>
                <c:pt idx="942">
                  <c:v>2.8731352916933354E-2</c:v>
                </c:pt>
                <c:pt idx="943">
                  <c:v>2.8760872364333598E-2</c:v>
                </c:pt>
                <c:pt idx="944">
                  <c:v>2.8790315470935406E-2</c:v>
                </c:pt>
                <c:pt idx="945">
                  <c:v>2.8819722566640747E-2</c:v>
                </c:pt>
                <c:pt idx="946">
                  <c:v>2.8823867320519624E-2</c:v>
                </c:pt>
                <c:pt idx="947">
                  <c:v>2.8802802605077376E-2</c:v>
                </c:pt>
                <c:pt idx="948">
                  <c:v>2.8807080041893765E-2</c:v>
                </c:pt>
                <c:pt idx="949">
                  <c:v>2.8836728110618909E-2</c:v>
                </c:pt>
                <c:pt idx="950">
                  <c:v>2.8815906837947873E-2</c:v>
                </c:pt>
                <c:pt idx="951">
                  <c:v>2.8845676499905659E-2</c:v>
                </c:pt>
                <c:pt idx="952">
                  <c:v>2.8875446987332277E-2</c:v>
                </c:pt>
                <c:pt idx="953">
                  <c:v>2.8829407511077803E-2</c:v>
                </c:pt>
                <c:pt idx="954">
                  <c:v>2.8859184876152258E-2</c:v>
                </c:pt>
                <c:pt idx="955">
                  <c:v>2.8838473859250063E-2</c:v>
                </c:pt>
                <c:pt idx="956">
                  <c:v>2.8843083127872017E-2</c:v>
                </c:pt>
                <c:pt idx="957">
                  <c:v>2.8822434027861308E-2</c:v>
                </c:pt>
                <c:pt idx="958">
                  <c:v>2.8852300677646318E-2</c:v>
                </c:pt>
                <c:pt idx="959">
                  <c:v>2.8831533754473386E-2</c:v>
                </c:pt>
                <c:pt idx="960">
                  <c:v>2.8810686346654315E-2</c:v>
                </c:pt>
                <c:pt idx="961">
                  <c:v>2.878976304447672E-2</c:v>
                </c:pt>
                <c:pt idx="962">
                  <c:v>2.8794064604679336E-2</c:v>
                </c:pt>
                <c:pt idx="963">
                  <c:v>2.8773080686823393E-2</c:v>
                </c:pt>
                <c:pt idx="964">
                  <c:v>2.8752113318167641E-2</c:v>
                </c:pt>
                <c:pt idx="965">
                  <c:v>2.8731144910350274E-2</c:v>
                </c:pt>
                <c:pt idx="966">
                  <c:v>2.8710167011260716E-2</c:v>
                </c:pt>
                <c:pt idx="967">
                  <c:v>2.8689176732932468E-2</c:v>
                </c:pt>
                <c:pt idx="968">
                  <c:v>2.8668173556083164E-2</c:v>
                </c:pt>
                <c:pt idx="969">
                  <c:v>2.8647191965308818E-2</c:v>
                </c:pt>
                <c:pt idx="970">
                  <c:v>2.8626285670946192E-2</c:v>
                </c:pt>
                <c:pt idx="971">
                  <c:v>2.8605477297487057E-2</c:v>
                </c:pt>
                <c:pt idx="972">
                  <c:v>2.8559476324567089E-2</c:v>
                </c:pt>
                <c:pt idx="973">
                  <c:v>2.8564092090095531E-2</c:v>
                </c:pt>
                <c:pt idx="974">
                  <c:v>2.8518174497578097E-2</c:v>
                </c:pt>
                <c:pt idx="975">
                  <c:v>2.8522799871001394E-2</c:v>
                </c:pt>
                <c:pt idx="976">
                  <c:v>2.8451610036993667E-2</c:v>
                </c:pt>
                <c:pt idx="977">
                  <c:v>2.8456226613168035E-2</c:v>
                </c:pt>
                <c:pt idx="978">
                  <c:v>2.8435583009227799E-2</c:v>
                </c:pt>
                <c:pt idx="979">
                  <c:v>2.8389679101863921E-2</c:v>
                </c:pt>
                <c:pt idx="980">
                  <c:v>2.8343756570543187E-2</c:v>
                </c:pt>
                <c:pt idx="981">
                  <c:v>2.8373590871341621E-2</c:v>
                </c:pt>
                <c:pt idx="982">
                  <c:v>2.8327529983133558E-2</c:v>
                </c:pt>
                <c:pt idx="983">
                  <c:v>2.8306677246187545E-2</c:v>
                </c:pt>
                <c:pt idx="984">
                  <c:v>2.8285762173020319E-2</c:v>
                </c:pt>
                <c:pt idx="985">
                  <c:v>2.8264815193625229E-2</c:v>
                </c:pt>
                <c:pt idx="986">
                  <c:v>2.824388618688967E-2</c:v>
                </c:pt>
                <c:pt idx="987">
                  <c:v>2.8222982870379901E-2</c:v>
                </c:pt>
                <c:pt idx="988">
                  <c:v>2.8227375676020308E-2</c:v>
                </c:pt>
                <c:pt idx="989">
                  <c:v>2.8181240727680509E-2</c:v>
                </c:pt>
                <c:pt idx="990">
                  <c:v>2.8185654445240405E-2</c:v>
                </c:pt>
                <c:pt idx="991">
                  <c:v>2.8164834567242863E-2</c:v>
                </c:pt>
                <c:pt idx="992">
                  <c:v>2.8194600568157997E-2</c:v>
                </c:pt>
                <c:pt idx="993">
                  <c:v>2.8199176686199891E-2</c:v>
                </c:pt>
                <c:pt idx="994">
                  <c:v>2.8153296384731151E-2</c:v>
                </c:pt>
                <c:pt idx="995">
                  <c:v>2.8158011879417428E-2</c:v>
                </c:pt>
                <c:pt idx="996">
                  <c:v>2.8137511458962677E-2</c:v>
                </c:pt>
                <c:pt idx="997">
                  <c:v>2.8142266122376382E-2</c:v>
                </c:pt>
                <c:pt idx="998">
                  <c:v>2.8147018428058373E-2</c:v>
                </c:pt>
                <c:pt idx="999">
                  <c:v>2.8126467260004676E-2</c:v>
                </c:pt>
                <c:pt idx="1000">
                  <c:v>2.8131163683132596E-2</c:v>
                </c:pt>
                <c:pt idx="1001">
                  <c:v>2.8318489308366494E-2</c:v>
                </c:pt>
                <c:pt idx="1002">
                  <c:v>2.8815244062543984E-2</c:v>
                </c:pt>
                <c:pt idx="1003">
                  <c:v>2.9389178080024874E-2</c:v>
                </c:pt>
                <c:pt idx="1004">
                  <c:v>2.9507209014315729E-2</c:v>
                </c:pt>
                <c:pt idx="1005">
                  <c:v>2.8991260655369184E-2</c:v>
                </c:pt>
                <c:pt idx="1006">
                  <c:v>2.8019992087424336E-2</c:v>
                </c:pt>
                <c:pt idx="1007">
                  <c:v>2.7023379183197808E-2</c:v>
                </c:pt>
                <c:pt idx="1008">
                  <c:v>2.6178668625689433E-2</c:v>
                </c:pt>
                <c:pt idx="1009">
                  <c:v>2.5676434869364956E-2</c:v>
                </c:pt>
                <c:pt idx="1010">
                  <c:v>2.6248996236463935E-2</c:v>
                </c:pt>
                <c:pt idx="1011">
                  <c:v>2.6671087215084974E-2</c:v>
                </c:pt>
                <c:pt idx="1012">
                  <c:v>2.7018348758275419E-2</c:v>
                </c:pt>
                <c:pt idx="1013">
                  <c:v>2.7188786302213493E-2</c:v>
                </c:pt>
                <c:pt idx="1014">
                  <c:v>2.7257071657325372E-2</c:v>
                </c:pt>
                <c:pt idx="1015">
                  <c:v>2.7197536276092171E-2</c:v>
                </c:pt>
                <c:pt idx="1016">
                  <c:v>2.696059402281023E-2</c:v>
                </c:pt>
                <c:pt idx="1017">
                  <c:v>2.6648851595571198E-2</c:v>
                </c:pt>
                <c:pt idx="1018">
                  <c:v>2.621247372175841E-2</c:v>
                </c:pt>
                <c:pt idx="1019">
                  <c:v>2.5915669701542864E-2</c:v>
                </c:pt>
                <c:pt idx="1020">
                  <c:v>2.6617698857363297E-2</c:v>
                </c:pt>
                <c:pt idx="1021">
                  <c:v>2.7445292369268653E-2</c:v>
                </c:pt>
                <c:pt idx="1022">
                  <c:v>2.8373488006646481E-2</c:v>
                </c:pt>
                <c:pt idx="1023">
                  <c:v>2.9428167018358015E-2</c:v>
                </c:pt>
                <c:pt idx="1024">
                  <c:v>3.0533956134301782E-2</c:v>
                </c:pt>
                <c:pt idx="1025">
                  <c:v>3.1716500258322788E-2</c:v>
                </c:pt>
                <c:pt idx="1026">
                  <c:v>3.3001326396810242E-2</c:v>
                </c:pt>
                <c:pt idx="1027">
                  <c:v>3.4337665524212961E-2</c:v>
                </c:pt>
                <c:pt idx="1028">
                  <c:v>3.5674156078137773E-2</c:v>
                </c:pt>
                <c:pt idx="1029">
                  <c:v>3.7136214808951837E-2</c:v>
                </c:pt>
                <c:pt idx="1030">
                  <c:v>3.8571816762506886E-2</c:v>
                </c:pt>
                <c:pt idx="1031">
                  <c:v>4.0057254204616609E-2</c:v>
                </c:pt>
                <c:pt idx="1032">
                  <c:v>4.154277681645397E-2</c:v>
                </c:pt>
                <c:pt idx="1033">
                  <c:v>4.3003499322211855E-2</c:v>
                </c:pt>
                <c:pt idx="1034">
                  <c:v>4.4464326946575851E-2</c:v>
                </c:pt>
                <c:pt idx="1035">
                  <c:v>4.5873836372131133E-2</c:v>
                </c:pt>
                <c:pt idx="1036">
                  <c:v>4.7307123934657622E-2</c:v>
                </c:pt>
                <c:pt idx="1037">
                  <c:v>4.86376371514992E-2</c:v>
                </c:pt>
                <c:pt idx="1038">
                  <c:v>4.994155472400915E-2</c:v>
                </c:pt>
                <c:pt idx="1039">
                  <c:v>5.1143654309193883E-2</c:v>
                </c:pt>
                <c:pt idx="1040">
                  <c:v>5.229510578428246E-2</c:v>
                </c:pt>
                <c:pt idx="1041">
                  <c:v>5.339626882798483E-2</c:v>
                </c:pt>
                <c:pt idx="1042">
                  <c:v>5.4346080565649081E-2</c:v>
                </c:pt>
                <c:pt idx="1043">
                  <c:v>5.5270544489443865E-2</c:v>
                </c:pt>
                <c:pt idx="1044">
                  <c:v>5.6068201876214425E-2</c:v>
                </c:pt>
                <c:pt idx="1045">
                  <c:v>5.6739006637242392E-2</c:v>
                </c:pt>
                <c:pt idx="1046">
                  <c:v>5.7333999055215287E-2</c:v>
                </c:pt>
                <c:pt idx="1047">
                  <c:v>5.7853970227373971E-2</c:v>
                </c:pt>
                <c:pt idx="1048">
                  <c:v>5.8223682453365011E-2</c:v>
                </c:pt>
                <c:pt idx="1049">
                  <c:v>5.8468372037429883E-2</c:v>
                </c:pt>
                <c:pt idx="1050">
                  <c:v>5.8638047598577464E-2</c:v>
                </c:pt>
                <c:pt idx="1051">
                  <c:v>5.8706817502439237E-2</c:v>
                </c:pt>
                <c:pt idx="1052">
                  <c:v>5.8598498034060545E-2</c:v>
                </c:pt>
                <c:pt idx="1053">
                  <c:v>5.8464620013924253E-2</c:v>
                </c:pt>
                <c:pt idx="1054">
                  <c:v>5.8204462684934247E-2</c:v>
                </c:pt>
                <c:pt idx="1055">
                  <c:v>5.7843543296075238E-2</c:v>
                </c:pt>
                <c:pt idx="1056">
                  <c:v>5.7407223688334452E-2</c:v>
                </c:pt>
                <c:pt idx="1057">
                  <c:v>5.6844756721803773E-2</c:v>
                </c:pt>
                <c:pt idx="1058">
                  <c:v>5.6256690918780689E-2</c:v>
                </c:pt>
                <c:pt idx="1059">
                  <c:v>5.5541440751053384E-2</c:v>
                </c:pt>
                <c:pt idx="1060">
                  <c:v>5.4850357967126076E-2</c:v>
                </c:pt>
                <c:pt idx="1061">
                  <c:v>5.4032120057291563E-2</c:v>
                </c:pt>
                <c:pt idx="1062">
                  <c:v>5.3213552846336477E-2</c:v>
                </c:pt>
                <c:pt idx="1063">
                  <c:v>5.2369903826803239E-2</c:v>
                </c:pt>
                <c:pt idx="1064">
                  <c:v>5.1450853327382903E-2</c:v>
                </c:pt>
                <c:pt idx="1065">
                  <c:v>5.0531968928855898E-2</c:v>
                </c:pt>
                <c:pt idx="1066">
                  <c:v>4.9612904327285733E-2</c:v>
                </c:pt>
                <c:pt idx="1067">
                  <c:v>4.8693461716658448E-2</c:v>
                </c:pt>
                <c:pt idx="1068">
                  <c:v>4.779897581312556E-2</c:v>
                </c:pt>
                <c:pt idx="1069">
                  <c:v>4.6904521270721901E-2</c:v>
                </c:pt>
                <c:pt idx="1070">
                  <c:v>4.6035767053488115E-2</c:v>
                </c:pt>
                <c:pt idx="1071">
                  <c:v>4.5192963625067133E-2</c:v>
                </c:pt>
                <c:pt idx="1072">
                  <c:v>4.4401268050848118E-2</c:v>
                </c:pt>
                <c:pt idx="1073">
                  <c:v>4.3660297242430861E-2</c:v>
                </c:pt>
                <c:pt idx="1074">
                  <c:v>4.2944308282861096E-2</c:v>
                </c:pt>
                <c:pt idx="1075">
                  <c:v>4.2328803753334546E-2</c:v>
                </c:pt>
                <c:pt idx="1076">
                  <c:v>4.1738038955092982E-2</c:v>
                </c:pt>
                <c:pt idx="1077">
                  <c:v>4.122279494547914E-2</c:v>
                </c:pt>
                <c:pt idx="1078">
                  <c:v>4.0783414034474545E-2</c:v>
                </c:pt>
                <c:pt idx="1079">
                  <c:v>4.0445283873697627E-2</c:v>
                </c:pt>
                <c:pt idx="1080">
                  <c:v>4.0157730609714004E-2</c:v>
                </c:pt>
                <c:pt idx="1081">
                  <c:v>3.9945674230388618E-2</c:v>
                </c:pt>
                <c:pt idx="1082">
                  <c:v>3.9834260850430001E-2</c:v>
                </c:pt>
                <c:pt idx="1083">
                  <c:v>3.9798222659687785E-2</c:v>
                </c:pt>
                <c:pt idx="1084">
                  <c:v>3.9837915253197138E-2</c:v>
                </c:pt>
                <c:pt idx="1085">
                  <c:v>3.9979086496669321E-2</c:v>
                </c:pt>
                <c:pt idx="1086">
                  <c:v>4.0196845047044828E-2</c:v>
                </c:pt>
                <c:pt idx="1087">
                  <c:v>4.046601157480316E-2</c:v>
                </c:pt>
                <c:pt idx="1088">
                  <c:v>4.083705207380052E-2</c:v>
                </c:pt>
                <c:pt idx="1089">
                  <c:v>4.1284410653649024E-2</c:v>
                </c:pt>
                <c:pt idx="1090">
                  <c:v>4.1807883153976461E-2</c:v>
                </c:pt>
                <c:pt idx="1091">
                  <c:v>4.2407527478544475E-2</c:v>
                </c:pt>
                <c:pt idx="1092">
                  <c:v>4.3007674655247595E-2</c:v>
                </c:pt>
                <c:pt idx="1093">
                  <c:v>4.3734871977036127E-2</c:v>
                </c:pt>
                <c:pt idx="1094">
                  <c:v>4.4488080587517319E-2</c:v>
                </c:pt>
                <c:pt idx="1095">
                  <c:v>4.5267001182238087E-2</c:v>
                </c:pt>
                <c:pt idx="1096">
                  <c:v>4.6071234188424195E-2</c:v>
                </c:pt>
                <c:pt idx="1097">
                  <c:v>4.6950906265953406E-2</c:v>
                </c:pt>
                <c:pt idx="1098">
                  <c:v>4.7804672548358629E-2</c:v>
                </c:pt>
                <c:pt idx="1099">
                  <c:v>4.8683110987324578E-2</c:v>
                </c:pt>
                <c:pt idx="1100">
                  <c:v>4.9586342991645369E-2</c:v>
                </c:pt>
                <c:pt idx="1101">
                  <c:v>5.0489263078950672E-2</c:v>
                </c:pt>
                <c:pt idx="1102">
                  <c:v>5.1366700806592593E-2</c:v>
                </c:pt>
                <c:pt idx="1103">
                  <c:v>5.2269023880273921E-2</c:v>
                </c:pt>
                <c:pt idx="1104">
                  <c:v>5.3120297085352035E-2</c:v>
                </c:pt>
                <c:pt idx="1105">
                  <c:v>5.3945666997226048E-2</c:v>
                </c:pt>
                <c:pt idx="1106">
                  <c:v>5.4795794735252139E-2</c:v>
                </c:pt>
                <c:pt idx="1107">
                  <c:v>5.5544677762876568E-2</c:v>
                </c:pt>
                <c:pt idx="1108">
                  <c:v>5.6268438698997905E-2</c:v>
                </c:pt>
                <c:pt idx="1109">
                  <c:v>5.6942060061411157E-2</c:v>
                </c:pt>
                <c:pt idx="1110">
                  <c:v>5.7565674806730048E-2</c:v>
                </c:pt>
                <c:pt idx="1111">
                  <c:v>5.8113808500816211E-2</c:v>
                </c:pt>
                <c:pt idx="1112">
                  <c:v>5.8636794679615641E-2</c:v>
                </c:pt>
                <c:pt idx="1113">
                  <c:v>5.9084029738839076E-2</c:v>
                </c:pt>
                <c:pt idx="1114">
                  <c:v>5.9455502223032794E-2</c:v>
                </c:pt>
                <c:pt idx="1115">
                  <c:v>5.9776555713365126E-2</c:v>
                </c:pt>
                <c:pt idx="1116">
                  <c:v>6.0022096586492671E-2</c:v>
                </c:pt>
                <c:pt idx="1117">
                  <c:v>6.0192025442233905E-2</c:v>
                </c:pt>
                <c:pt idx="1118">
                  <c:v>6.0286103516570162E-2</c:v>
                </c:pt>
                <c:pt idx="1119">
                  <c:v>6.0304101719979589E-2</c:v>
                </c:pt>
                <c:pt idx="1120">
                  <c:v>6.027094565531782E-2</c:v>
                </c:pt>
                <c:pt idx="1121">
                  <c:v>6.0161291889205486E-2</c:v>
                </c:pt>
                <c:pt idx="1122">
                  <c:v>6.0025742079235243E-2</c:v>
                </c:pt>
                <c:pt idx="1123">
                  <c:v>5.9763491977215588E-2</c:v>
                </c:pt>
                <c:pt idx="1124">
                  <c:v>5.9500940399402014E-2</c:v>
                </c:pt>
                <c:pt idx="1125">
                  <c:v>5.9162410370188989E-2</c:v>
                </c:pt>
                <c:pt idx="1126">
                  <c:v>5.8773158556812075E-2</c:v>
                </c:pt>
                <c:pt idx="1127">
                  <c:v>5.835834885400757E-2</c:v>
                </c:pt>
                <c:pt idx="1128">
                  <c:v>5.7892739634125986E-2</c:v>
                </c:pt>
                <c:pt idx="1129">
                  <c:v>5.7401784281059853E-2</c:v>
                </c:pt>
                <c:pt idx="1130">
                  <c:v>5.6860339697196123E-2</c:v>
                </c:pt>
                <c:pt idx="1131">
                  <c:v>5.6319292360762899E-2</c:v>
                </c:pt>
                <c:pt idx="1132">
                  <c:v>5.5753469054480462E-2</c:v>
                </c:pt>
                <c:pt idx="1133">
                  <c:v>5.5137576201144789E-2</c:v>
                </c:pt>
                <c:pt idx="1134">
                  <c:v>5.4597742814866616E-2</c:v>
                </c:pt>
                <c:pt idx="1135">
                  <c:v>5.3957003991474663E-2</c:v>
                </c:pt>
                <c:pt idx="1136">
                  <c:v>5.3366758220495136E-2</c:v>
                </c:pt>
                <c:pt idx="1137">
                  <c:v>5.2776446408529028E-2</c:v>
                </c:pt>
                <c:pt idx="1138">
                  <c:v>5.2261907528935482E-2</c:v>
                </c:pt>
                <c:pt idx="1139">
                  <c:v>5.1696872223990907E-2</c:v>
                </c:pt>
                <c:pt idx="1140">
                  <c:v>5.1207417667583896E-2</c:v>
                </c:pt>
                <c:pt idx="1141">
                  <c:v>5.0692654894487058E-2</c:v>
                </c:pt>
                <c:pt idx="1142">
                  <c:v>5.0227924205501935E-2</c:v>
                </c:pt>
                <c:pt idx="1143">
                  <c:v>4.9838447122766819E-2</c:v>
                </c:pt>
                <c:pt idx="1144">
                  <c:v>4.9423176711820123E-2</c:v>
                </c:pt>
                <c:pt idx="1145">
                  <c:v>4.9108599293731306E-2</c:v>
                </c:pt>
                <c:pt idx="1146">
                  <c:v>4.8819175804568245E-2</c:v>
                </c:pt>
                <c:pt idx="1147">
                  <c:v>4.855506523348492E-2</c:v>
                </c:pt>
                <c:pt idx="1148">
                  <c:v>4.83921549206736E-2</c:v>
                </c:pt>
                <c:pt idx="1149">
                  <c:v>4.8229532833087674E-2</c:v>
                </c:pt>
                <c:pt idx="1150">
                  <c:v>4.814288578674171E-2</c:v>
                </c:pt>
                <c:pt idx="1151">
                  <c:v>4.8107127239845608E-2</c:v>
                </c:pt>
                <c:pt idx="1152">
                  <c:v>4.814758916780109E-2</c:v>
                </c:pt>
                <c:pt idx="1153">
                  <c:v>4.821390914709342E-2</c:v>
                </c:pt>
                <c:pt idx="1154">
                  <c:v>4.8356735595166206E-2</c:v>
                </c:pt>
                <c:pt idx="1155">
                  <c:v>4.8500364687982807E-2</c:v>
                </c:pt>
                <c:pt idx="1156">
                  <c:v>4.8720446418667934E-2</c:v>
                </c:pt>
                <c:pt idx="1157">
                  <c:v>4.901676528652673E-2</c:v>
                </c:pt>
                <c:pt idx="1158">
                  <c:v>4.9313389514030005E-2</c:v>
                </c:pt>
                <c:pt idx="1159">
                  <c:v>4.9635401123013005E-2</c:v>
                </c:pt>
                <c:pt idx="1160">
                  <c:v>5.0058393599515333E-2</c:v>
                </c:pt>
                <c:pt idx="1161">
                  <c:v>5.0456253474972332E-2</c:v>
                </c:pt>
                <c:pt idx="1162">
                  <c:v>5.0929720472178683E-2</c:v>
                </c:pt>
                <c:pt idx="1163">
                  <c:v>5.1428352440180118E-2</c:v>
                </c:pt>
                <c:pt idx="1164">
                  <c:v>5.1926716788187118E-2</c:v>
                </c:pt>
                <c:pt idx="1165">
                  <c:v>5.2424694331465495E-2</c:v>
                </c:pt>
                <c:pt idx="1166">
                  <c:v>5.2972656906914904E-2</c:v>
                </c:pt>
                <c:pt idx="1167">
                  <c:v>5.3520282414806317E-2</c:v>
                </c:pt>
                <c:pt idx="1168">
                  <c:v>5.4067536439362539E-2</c:v>
                </c:pt>
                <c:pt idx="1169">
                  <c:v>5.4614792518149984E-2</c:v>
                </c:pt>
                <c:pt idx="1170">
                  <c:v>5.5187304749870443E-2</c:v>
                </c:pt>
                <c:pt idx="1171">
                  <c:v>5.5709471594540275E-2</c:v>
                </c:pt>
                <c:pt idx="1172">
                  <c:v>5.6231793696545726E-2</c:v>
                </c:pt>
                <c:pt idx="1173">
                  <c:v>5.6754262805508868E-2</c:v>
                </c:pt>
                <c:pt idx="1174">
                  <c:v>5.7226456402782573E-2</c:v>
                </c:pt>
                <c:pt idx="1175">
                  <c:v>5.7698761330293474E-2</c:v>
                </c:pt>
                <c:pt idx="1176">
                  <c:v>5.8120961450862763E-2</c:v>
                </c:pt>
                <c:pt idx="1177">
                  <c:v>5.8543433358334999E-2</c:v>
                </c:pt>
                <c:pt idx="1178">
                  <c:v>5.8915683488777099E-2</c:v>
                </c:pt>
                <c:pt idx="1179">
                  <c:v>5.926275814712996E-2</c:v>
                </c:pt>
                <c:pt idx="1180">
                  <c:v>5.9559225258623061E-2</c:v>
                </c:pt>
                <c:pt idx="1181">
                  <c:v>5.9855446477490373E-2</c:v>
                </c:pt>
                <c:pt idx="1182">
                  <c:v>6.0050252530013525E-2</c:v>
                </c:pt>
                <c:pt idx="1183">
                  <c:v>6.0244613688053561E-2</c:v>
                </c:pt>
                <c:pt idx="1184">
                  <c:v>6.0337548318343454E-2</c:v>
                </c:pt>
                <c:pt idx="1185">
                  <c:v>6.0430054538061613E-2</c:v>
                </c:pt>
                <c:pt idx="1186">
                  <c:v>6.0521914074054294E-2</c:v>
                </c:pt>
                <c:pt idx="1187">
                  <c:v>6.0537727366197822E-2</c:v>
                </c:pt>
                <c:pt idx="1188">
                  <c:v>6.0527763075327846E-2</c:v>
                </c:pt>
                <c:pt idx="1189">
                  <c:v>6.0416389593294817E-2</c:v>
                </c:pt>
                <c:pt idx="1190">
                  <c:v>6.0304586186453249E-2</c:v>
                </c:pt>
                <c:pt idx="1191">
                  <c:v>6.0167314608354061E-2</c:v>
                </c:pt>
                <c:pt idx="1192">
                  <c:v>6.0004877218886477E-2</c:v>
                </c:pt>
                <c:pt idx="1193">
                  <c:v>5.9792032743350459E-2</c:v>
                </c:pt>
                <c:pt idx="1194">
                  <c:v>5.9528957006137098E-2</c:v>
                </c:pt>
                <c:pt idx="1195">
                  <c:v>5.9291320474039018E-2</c:v>
                </c:pt>
                <c:pt idx="1196">
                  <c:v>5.8978196764849673E-2</c:v>
                </c:pt>
                <c:pt idx="1197">
                  <c:v>5.8690493042747982E-2</c:v>
                </c:pt>
                <c:pt idx="1198">
                  <c:v>5.8377772122023608E-2</c:v>
                </c:pt>
                <c:pt idx="1199">
                  <c:v>5.8014872652934507E-2</c:v>
                </c:pt>
                <c:pt idx="1200">
                  <c:v>5.7652124460861522E-2</c:v>
                </c:pt>
                <c:pt idx="1201">
                  <c:v>5.7289364936356488E-2</c:v>
                </c:pt>
                <c:pt idx="1202">
                  <c:v>5.6951776034355056E-2</c:v>
                </c:pt>
                <c:pt idx="1203">
                  <c:v>5.6563538613664345E-2</c:v>
                </c:pt>
                <c:pt idx="1204">
                  <c:v>5.6225469253175495E-2</c:v>
                </c:pt>
                <c:pt idx="1205">
                  <c:v>5.5861775238979602E-2</c:v>
                </c:pt>
                <c:pt idx="1206">
                  <c:v>5.5522872683396451E-2</c:v>
                </c:pt>
                <c:pt idx="1207">
                  <c:v>5.5183542573040728E-2</c:v>
                </c:pt>
                <c:pt idx="1208">
                  <c:v>5.489439976034239E-2</c:v>
                </c:pt>
                <c:pt idx="1209">
                  <c:v>5.4579840693823711E-2</c:v>
                </c:pt>
                <c:pt idx="1210">
                  <c:v>5.4315496973033381E-2</c:v>
                </c:pt>
                <c:pt idx="1211">
                  <c:v>5.4101518016848801E-2</c:v>
                </c:pt>
                <c:pt idx="1212">
                  <c:v>5.3862364311327043E-2</c:v>
                </c:pt>
                <c:pt idx="1213">
                  <c:v>5.3673791915400074E-2</c:v>
                </c:pt>
                <c:pt idx="1214">
                  <c:v>5.3485574638316817E-2</c:v>
                </c:pt>
                <c:pt idx="1215">
                  <c:v>5.3348260445214027E-2</c:v>
                </c:pt>
                <c:pt idx="1216">
                  <c:v>5.3211528869861732E-2</c:v>
                </c:pt>
                <c:pt idx="1217">
                  <c:v>5.3151079979965869E-2</c:v>
                </c:pt>
                <c:pt idx="1218">
                  <c:v>5.3141641699548832E-2</c:v>
                </c:pt>
                <c:pt idx="1219">
                  <c:v>5.3107584022182769E-2</c:v>
                </c:pt>
                <c:pt idx="1220">
                  <c:v>5.3174826647243136E-2</c:v>
                </c:pt>
                <c:pt idx="1221">
                  <c:v>5.3192073450561331E-2</c:v>
                </c:pt>
                <c:pt idx="1222">
                  <c:v>5.3285286449018851E-2</c:v>
                </c:pt>
                <c:pt idx="1223">
                  <c:v>5.3403933169619895E-2</c:v>
                </c:pt>
                <c:pt idx="1224">
                  <c:v>5.3573151084859619E-2</c:v>
                </c:pt>
                <c:pt idx="1225">
                  <c:v>5.3742367589272623E-2</c:v>
                </c:pt>
                <c:pt idx="1226">
                  <c:v>5.3936591326091764E-2</c:v>
                </c:pt>
                <c:pt idx="1227">
                  <c:v>5.4155869795370765E-2</c:v>
                </c:pt>
                <c:pt idx="1228">
                  <c:v>5.4400020784090813E-2</c:v>
                </c:pt>
                <c:pt idx="1229">
                  <c:v>5.4669110861797224E-2</c:v>
                </c:pt>
                <c:pt idx="1230">
                  <c:v>5.4963314538952097E-2</c:v>
                </c:pt>
                <c:pt idx="1231">
                  <c:v>5.5257278973215584E-2</c:v>
                </c:pt>
                <c:pt idx="1232">
                  <c:v>5.5526038065246565E-2</c:v>
                </c:pt>
                <c:pt idx="1233">
                  <c:v>5.5870372374805605E-2</c:v>
                </c:pt>
                <c:pt idx="1234">
                  <c:v>5.6214789062346629E-2</c:v>
                </c:pt>
                <c:pt idx="1235">
                  <c:v>5.650898840940808E-2</c:v>
                </c:pt>
                <c:pt idx="1236">
                  <c:v>5.6853799497168449E-2</c:v>
                </c:pt>
                <c:pt idx="1237">
                  <c:v>5.7198956498515974E-2</c:v>
                </c:pt>
                <c:pt idx="1238">
                  <c:v>5.7519290594669287E-2</c:v>
                </c:pt>
                <c:pt idx="1239">
                  <c:v>5.7839950298671991E-2</c:v>
                </c:pt>
                <c:pt idx="1240">
                  <c:v>5.8110444411804338E-2</c:v>
                </c:pt>
                <c:pt idx="1241">
                  <c:v>5.8456804618206397E-2</c:v>
                </c:pt>
                <c:pt idx="1242">
                  <c:v>5.8752926280958677E-2</c:v>
                </c:pt>
                <c:pt idx="1243">
                  <c:v>5.8998543140656674E-2</c:v>
                </c:pt>
                <c:pt idx="1244">
                  <c:v>5.9244117325048695E-2</c:v>
                </c:pt>
                <c:pt idx="1245">
                  <c:v>5.9489451635436216E-2</c:v>
                </c:pt>
                <c:pt idx="1246">
                  <c:v>5.970926756934216E-2</c:v>
                </c:pt>
                <c:pt idx="1247">
                  <c:v>5.9878202345828219E-2</c:v>
                </c:pt>
                <c:pt idx="1248">
                  <c:v>6.0071854355132959E-2</c:v>
                </c:pt>
                <c:pt idx="1249">
                  <c:v>6.0214536098151097E-2</c:v>
                </c:pt>
                <c:pt idx="1250">
                  <c:v>6.0331430963062267E-2</c:v>
                </c:pt>
                <c:pt idx="1251">
                  <c:v>6.0397393387512439E-2</c:v>
                </c:pt>
                <c:pt idx="1252">
                  <c:v>6.046279955036124E-2</c:v>
                </c:pt>
                <c:pt idx="1253">
                  <c:v>6.0527946134192302E-2</c:v>
                </c:pt>
                <c:pt idx="1254">
                  <c:v>6.0517271944179461E-2</c:v>
                </c:pt>
                <c:pt idx="1255">
                  <c:v>6.0506508802849843E-2</c:v>
                </c:pt>
                <c:pt idx="1256">
                  <c:v>6.0495688921963352E-2</c:v>
                </c:pt>
                <c:pt idx="1257">
                  <c:v>6.0409250172457872E-2</c:v>
                </c:pt>
                <c:pt idx="1258">
                  <c:v>6.1900776994611099E-2</c:v>
                </c:pt>
                <c:pt idx="1259">
                  <c:v>6.4210952300685908E-2</c:v>
                </c:pt>
                <c:pt idx="1260">
                  <c:v>6.4903771269411284E-2</c:v>
                </c:pt>
                <c:pt idx="1261">
                  <c:v>6.435804043984017E-2</c:v>
                </c:pt>
                <c:pt idx="1262">
                  <c:v>6.3952412873924711E-2</c:v>
                </c:pt>
                <c:pt idx="1263">
                  <c:v>6.3408286598646293E-2</c:v>
                </c:pt>
                <c:pt idx="1264">
                  <c:v>6.2354719719801235E-2</c:v>
                </c:pt>
                <c:pt idx="1265">
                  <c:v>6.1177541368759115E-2</c:v>
                </c:pt>
                <c:pt idx="1266">
                  <c:v>6.0635492375208017E-2</c:v>
                </c:pt>
                <c:pt idx="1267">
                  <c:v>6.0926027353932828E-2</c:v>
                </c:pt>
                <c:pt idx="1268">
                  <c:v>6.2023979519266657E-2</c:v>
                </c:pt>
                <c:pt idx="1269">
                  <c:v>6.3760074944367862E-2</c:v>
                </c:pt>
                <c:pt idx="1270">
                  <c:v>6.5792812033580811E-2</c:v>
                </c:pt>
                <c:pt idx="1271">
                  <c:v>6.7447147004107894E-2</c:v>
                </c:pt>
                <c:pt idx="1272">
                  <c:v>6.8025635347083391E-2</c:v>
                </c:pt>
                <c:pt idx="1273">
                  <c:v>6.7294009030816226E-2</c:v>
                </c:pt>
                <c:pt idx="1274">
                  <c:v>6.5790601969407475E-2</c:v>
                </c:pt>
                <c:pt idx="1275">
                  <c:v>6.4113265157914115E-2</c:v>
                </c:pt>
                <c:pt idx="1276">
                  <c:v>6.2987752735445268E-2</c:v>
                </c:pt>
                <c:pt idx="1277">
                  <c:v>6.2552242331909855E-2</c:v>
                </c:pt>
                <c:pt idx="1278">
                  <c:v>6.2870084406799157E-2</c:v>
                </c:pt>
                <c:pt idx="1279">
                  <c:v>6.3899630278391378E-2</c:v>
                </c:pt>
                <c:pt idx="1280">
                  <c:v>6.5419063897308019E-2</c:v>
                </c:pt>
                <c:pt idx="1281">
                  <c:v>6.7300853710339642E-2</c:v>
                </c:pt>
                <c:pt idx="1282">
                  <c:v>6.9342635743866066E-2</c:v>
                </c:pt>
                <c:pt idx="1283">
                  <c:v>7.1030325354503362E-2</c:v>
                </c:pt>
                <c:pt idx="1284">
                  <c:v>7.1971435271379433E-2</c:v>
                </c:pt>
                <c:pt idx="1285">
                  <c:v>7.1776406115717353E-2</c:v>
                </c:pt>
                <c:pt idx="1286">
                  <c:v>7.0639220187398946E-2</c:v>
                </c:pt>
                <c:pt idx="1287">
                  <c:v>6.9309693226860161E-2</c:v>
                </c:pt>
                <c:pt idx="1288">
                  <c:v>6.8543075111246507E-2</c:v>
                </c:pt>
                <c:pt idx="1289">
                  <c:v>6.8823156815209216E-2</c:v>
                </c:pt>
                <c:pt idx="1290">
                  <c:v>7.0124710741842566E-2</c:v>
                </c:pt>
                <c:pt idx="1291">
                  <c:v>7.2099613769560519E-2</c:v>
                </c:pt>
                <c:pt idx="1292">
                  <c:v>7.4205997245199412E-2</c:v>
                </c:pt>
                <c:pt idx="1293">
                  <c:v>7.6199120972485698E-2</c:v>
                </c:pt>
                <c:pt idx="1294">
                  <c:v>7.7920575613770124E-2</c:v>
                </c:pt>
                <c:pt idx="1295">
                  <c:v>7.9261875589936359E-2</c:v>
                </c:pt>
                <c:pt idx="1296">
                  <c:v>8.0000301876223548E-2</c:v>
                </c:pt>
                <c:pt idx="1297">
                  <c:v>8.0083977344845403E-2</c:v>
                </c:pt>
                <c:pt idx="1298">
                  <c:v>7.9252822922528027E-2</c:v>
                </c:pt>
                <c:pt idx="1299">
                  <c:v>7.8212133810637754E-2</c:v>
                </c:pt>
                <c:pt idx="1300">
                  <c:v>7.7758495348636117E-2</c:v>
                </c:pt>
                <c:pt idx="1301">
                  <c:v>7.807235786184169E-2</c:v>
                </c:pt>
                <c:pt idx="1302">
                  <c:v>7.9436420417151946E-2</c:v>
                </c:pt>
                <c:pt idx="1303">
                  <c:v>8.1320758050301395E-2</c:v>
                </c:pt>
                <c:pt idx="1304">
                  <c:v>8.3047327063673182E-2</c:v>
                </c:pt>
                <c:pt idx="1305">
                  <c:v>8.4756049658142291E-2</c:v>
                </c:pt>
                <c:pt idx="1306">
                  <c:v>8.6242548161342539E-2</c:v>
                </c:pt>
                <c:pt idx="1307">
                  <c:v>8.7141033355090075E-2</c:v>
                </c:pt>
                <c:pt idx="1308">
                  <c:v>8.7297988346759781E-2</c:v>
                </c:pt>
                <c:pt idx="1309">
                  <c:v>8.674393728645656E-2</c:v>
                </c:pt>
                <c:pt idx="1310">
                  <c:v>8.5729701525489518E-2</c:v>
                </c:pt>
                <c:pt idx="1311">
                  <c:v>8.4774718670144314E-2</c:v>
                </c:pt>
                <c:pt idx="1312">
                  <c:v>8.4359024858700116E-2</c:v>
                </c:pt>
                <c:pt idx="1313">
                  <c:v>8.4817286749817908E-2</c:v>
                </c:pt>
                <c:pt idx="1314">
                  <c:v>8.608620780605028E-2</c:v>
                </c:pt>
                <c:pt idx="1315">
                  <c:v>8.7781879491041048E-2</c:v>
                </c:pt>
                <c:pt idx="1316">
                  <c:v>8.9286943273917826E-2</c:v>
                </c:pt>
                <c:pt idx="1317">
                  <c:v>9.0397921030346426E-2</c:v>
                </c:pt>
                <c:pt idx="1318">
                  <c:v>9.0807098800720978E-2</c:v>
                </c:pt>
                <c:pt idx="1319">
                  <c:v>9.0626956921704471E-2</c:v>
                </c:pt>
                <c:pt idx="1320">
                  <c:v>8.9975227282382136E-2</c:v>
                </c:pt>
                <c:pt idx="1321">
                  <c:v>8.9070961354762959E-2</c:v>
                </c:pt>
                <c:pt idx="1322">
                  <c:v>8.8281681787158311E-2</c:v>
                </c:pt>
                <c:pt idx="1323">
                  <c:v>8.8063275364768559E-2</c:v>
                </c:pt>
                <c:pt idx="1324">
                  <c:v>8.8601260201154691E-2</c:v>
                </c:pt>
                <c:pt idx="1325">
                  <c:v>9.0059844741918124E-2</c:v>
                </c:pt>
                <c:pt idx="1326">
                  <c:v>9.2079453244045151E-2</c:v>
                </c:pt>
                <c:pt idx="1327">
                  <c:v>9.4109299870341043E-2</c:v>
                </c:pt>
                <c:pt idx="1328">
                  <c:v>9.5613921060409973E-2</c:v>
                </c:pt>
                <c:pt idx="1329">
                  <c:v>9.6352307866106046E-2</c:v>
                </c:pt>
                <c:pt idx="1330">
                  <c:v>9.6325729543584898E-2</c:v>
                </c:pt>
                <c:pt idx="1331">
                  <c:v>9.5903523876186322E-2</c:v>
                </c:pt>
                <c:pt idx="1332">
                  <c:v>9.5512528483171419E-2</c:v>
                </c:pt>
                <c:pt idx="1333">
                  <c:v>9.5424123848676226E-2</c:v>
                </c:pt>
                <c:pt idx="1334">
                  <c:v>9.5894614080970386E-2</c:v>
                </c:pt>
                <c:pt idx="1335">
                  <c:v>9.6997595206292003E-2</c:v>
                </c:pt>
                <c:pt idx="1336">
                  <c:v>9.8726398482904987E-2</c:v>
                </c:pt>
                <c:pt idx="1337">
                  <c:v>0.10086595281231082</c:v>
                </c:pt>
                <c:pt idx="1338">
                  <c:v>0.10307397471663818</c:v>
                </c:pt>
                <c:pt idx="1339">
                  <c:v>0.10485519408230894</c:v>
                </c:pt>
                <c:pt idx="1340">
                  <c:v>0.10591038337202825</c:v>
                </c:pt>
                <c:pt idx="1341">
                  <c:v>0.1061031845912831</c:v>
                </c:pt>
                <c:pt idx="1342">
                  <c:v>0.10578549793043739</c:v>
                </c:pt>
                <c:pt idx="1343">
                  <c:v>0.10541021109574944</c:v>
                </c:pt>
                <c:pt idx="1344">
                  <c:v>0.10540709428048198</c:v>
                </c:pt>
                <c:pt idx="1345">
                  <c:v>0.10588027792049748</c:v>
                </c:pt>
                <c:pt idx="1346">
                  <c:v>0.10701624484751254</c:v>
                </c:pt>
                <c:pt idx="1347">
                  <c:v>0.10859220125838166</c:v>
                </c:pt>
                <c:pt idx="1348">
                  <c:v>0.11047253757778097</c:v>
                </c:pt>
                <c:pt idx="1349">
                  <c:v>0.11228941493825893</c:v>
                </c:pt>
                <c:pt idx="1350">
                  <c:v>0.11375245036387202</c:v>
                </c:pt>
                <c:pt idx="1351">
                  <c:v>0.11454997083702571</c:v>
                </c:pt>
                <c:pt idx="1352">
                  <c:v>0.11466941814090013</c:v>
                </c:pt>
                <c:pt idx="1353">
                  <c:v>0.11422858299671886</c:v>
                </c:pt>
                <c:pt idx="1354">
                  <c:v>0.11364404442918909</c:v>
                </c:pt>
                <c:pt idx="1355">
                  <c:v>0.11327060878168135</c:v>
                </c:pt>
                <c:pt idx="1356">
                  <c:v>0.1134818370235313</c:v>
                </c:pt>
                <c:pt idx="1357">
                  <c:v>0.11437249867809084</c:v>
                </c:pt>
                <c:pt idx="1358">
                  <c:v>0.11581898379067199</c:v>
                </c:pt>
                <c:pt idx="1359">
                  <c:v>0.1175331241076084</c:v>
                </c:pt>
                <c:pt idx="1360">
                  <c:v>0.11923120565650083</c:v>
                </c:pt>
                <c:pt idx="1361">
                  <c:v>0.12048690692127147</c:v>
                </c:pt>
                <c:pt idx="1362">
                  <c:v>0.12123018714874101</c:v>
                </c:pt>
                <c:pt idx="1363">
                  <c:v>0.12135374187960182</c:v>
                </c:pt>
                <c:pt idx="1364">
                  <c:v>0.12102067635191929</c:v>
                </c:pt>
                <c:pt idx="1365">
                  <c:v>0.12050541151677303</c:v>
                </c:pt>
                <c:pt idx="1366">
                  <c:v>0.12026660971664269</c:v>
                </c:pt>
                <c:pt idx="1367">
                  <c:v>0.12060624360326758</c:v>
                </c:pt>
                <c:pt idx="1368">
                  <c:v>0.12160867947453294</c:v>
                </c:pt>
                <c:pt idx="1369">
                  <c:v>0.1232845302228687</c:v>
                </c:pt>
                <c:pt idx="1370">
                  <c:v>0.12521981439618593</c:v>
                </c:pt>
                <c:pt idx="1371">
                  <c:v>0.12708591069583172</c:v>
                </c:pt>
                <c:pt idx="1372">
                  <c:v>0.12849875431221841</c:v>
                </c:pt>
                <c:pt idx="1373">
                  <c:v>0.12938066290831476</c:v>
                </c:pt>
                <c:pt idx="1374">
                  <c:v>0.12970168754377245</c:v>
                </c:pt>
                <c:pt idx="1375">
                  <c:v>0.12960738766402824</c:v>
                </c:pt>
                <c:pt idx="1376">
                  <c:v>0.12939932207436874</c:v>
                </c:pt>
                <c:pt idx="1377">
                  <c:v>0.12939805280702424</c:v>
                </c:pt>
                <c:pt idx="1378">
                  <c:v>0.12990449108961188</c:v>
                </c:pt>
                <c:pt idx="1379">
                  <c:v>0.1310041733654754</c:v>
                </c:pt>
                <c:pt idx="1380">
                  <c:v>0.13270545986988436</c:v>
                </c:pt>
                <c:pt idx="1381">
                  <c:v>0.13464524338724304</c:v>
                </c:pt>
                <c:pt idx="1382">
                  <c:v>0.13650861285746171</c:v>
                </c:pt>
                <c:pt idx="1383">
                  <c:v>0.137938278876335</c:v>
                </c:pt>
                <c:pt idx="1384">
                  <c:v>0.13880353681072707</c:v>
                </c:pt>
                <c:pt idx="1385">
                  <c:v>0.13904810767029313</c:v>
                </c:pt>
                <c:pt idx="1386">
                  <c:v>0.13891683278723568</c:v>
                </c:pt>
                <c:pt idx="1387">
                  <c:v>0.13872917336695154</c:v>
                </c:pt>
                <c:pt idx="1388">
                  <c:v>0.13868944927752858</c:v>
                </c:pt>
                <c:pt idx="1389">
                  <c:v>0.13908432822525599</c:v>
                </c:pt>
                <c:pt idx="1390">
                  <c:v>0.14006888195003933</c:v>
                </c:pt>
                <c:pt idx="1391">
                  <c:v>0.14152992359772457</c:v>
                </c:pt>
                <c:pt idx="1392">
                  <c:v>0.14326942155119038</c:v>
                </c:pt>
                <c:pt idx="1393">
                  <c:v>0.14496447704000795</c:v>
                </c:pt>
                <c:pt idx="1394">
                  <c:v>0.14632357234456173</c:v>
                </c:pt>
                <c:pt idx="1395">
                  <c:v>0.14707314353425324</c:v>
                </c:pt>
                <c:pt idx="1396">
                  <c:v>0.14728152200527952</c:v>
                </c:pt>
                <c:pt idx="1397">
                  <c:v>0.14710502930638572</c:v>
                </c:pt>
                <c:pt idx="1398">
                  <c:v>0.14681855894235185</c:v>
                </c:pt>
                <c:pt idx="1399">
                  <c:v>0.14676117538503616</c:v>
                </c:pt>
                <c:pt idx="1400">
                  <c:v>0.14721346830530133</c:v>
                </c:pt>
                <c:pt idx="1401">
                  <c:v>0.14823498203573557</c:v>
                </c:pt>
                <c:pt idx="1402">
                  <c:v>0.14969775773615782</c:v>
                </c:pt>
                <c:pt idx="1403">
                  <c:v>0.15141186605551063</c:v>
                </c:pt>
                <c:pt idx="1404">
                  <c:v>0.15313469948446728</c:v>
                </c:pt>
                <c:pt idx="1405">
                  <c:v>0.15450460584102169</c:v>
                </c:pt>
                <c:pt idx="1406">
                  <c:v>0.15540949101282384</c:v>
                </c:pt>
                <c:pt idx="1407">
                  <c:v>0.15575041522248997</c:v>
                </c:pt>
                <c:pt idx="1408">
                  <c:v>0.15568219373150333</c:v>
                </c:pt>
                <c:pt idx="1409">
                  <c:v>0.15556267536148985</c:v>
                </c:pt>
                <c:pt idx="1410">
                  <c:v>0.1556535693154025</c:v>
                </c:pt>
                <c:pt idx="1411">
                  <c:v>0.1561915909907696</c:v>
                </c:pt>
                <c:pt idx="1412">
                  <c:v>0.15728926559435688</c:v>
                </c:pt>
                <c:pt idx="1413">
                  <c:v>0.15883918165491354</c:v>
                </c:pt>
                <c:pt idx="1414">
                  <c:v>0.16064850592726804</c:v>
                </c:pt>
                <c:pt idx="1415">
                  <c:v>0.16235752043027307</c:v>
                </c:pt>
                <c:pt idx="1416">
                  <c:v>0.16375121348810603</c:v>
                </c:pt>
                <c:pt idx="1417">
                  <c:v>0.16468572997000491</c:v>
                </c:pt>
                <c:pt idx="1418">
                  <c:v>0.16509001119803715</c:v>
                </c:pt>
                <c:pt idx="1419">
                  <c:v>0.16512759150223302</c:v>
                </c:pt>
                <c:pt idx="1420">
                  <c:v>0.16505596216292509</c:v>
                </c:pt>
                <c:pt idx="1421">
                  <c:v>0.16511966486130286</c:v>
                </c:pt>
                <c:pt idx="1422">
                  <c:v>0.16565452834408778</c:v>
                </c:pt>
                <c:pt idx="1423">
                  <c:v>0.1666559498332901</c:v>
                </c:pt>
                <c:pt idx="1424">
                  <c:v>0.16815273912162956</c:v>
                </c:pt>
                <c:pt idx="1425">
                  <c:v>0.16985659037757553</c:v>
                </c:pt>
                <c:pt idx="1426">
                  <c:v>0.17146177071168714</c:v>
                </c:pt>
                <c:pt idx="1427">
                  <c:v>0.17278534190113234</c:v>
                </c:pt>
                <c:pt idx="1428">
                  <c:v>0.17366856639783934</c:v>
                </c:pt>
                <c:pt idx="1429">
                  <c:v>0.17399689779680813</c:v>
                </c:pt>
                <c:pt idx="1430">
                  <c:v>0.17403043333906448</c:v>
                </c:pt>
                <c:pt idx="1431">
                  <c:v>0.17393443172955267</c:v>
                </c:pt>
                <c:pt idx="1432">
                  <c:v>0.17405943436802684</c:v>
                </c:pt>
                <c:pt idx="1433">
                  <c:v>0.17450192863858741</c:v>
                </c:pt>
                <c:pt idx="1434">
                  <c:v>0.17551155141773567</c:v>
                </c:pt>
                <c:pt idx="1435">
                  <c:v>0.176927699566479</c:v>
                </c:pt>
                <c:pt idx="1436">
                  <c:v>0.17860257926397397</c:v>
                </c:pt>
                <c:pt idx="1437">
                  <c:v>0.18021459383179197</c:v>
                </c:pt>
                <c:pt idx="1438">
                  <c:v>0.1815846712517524</c:v>
                </c:pt>
                <c:pt idx="1439">
                  <c:v>0.18247982462598492</c:v>
                </c:pt>
                <c:pt idx="1440">
                  <c:v>0.18291233368227136</c:v>
                </c:pt>
                <c:pt idx="1441">
                  <c:v>0.18298852820261777</c:v>
                </c:pt>
                <c:pt idx="1442">
                  <c:v>0.18304180519578156</c:v>
                </c:pt>
                <c:pt idx="1443">
                  <c:v>0.18318172366595253</c:v>
                </c:pt>
                <c:pt idx="1444">
                  <c:v>0.18374395409555927</c:v>
                </c:pt>
                <c:pt idx="1445">
                  <c:v>0.1847713170492995</c:v>
                </c:pt>
                <c:pt idx="1446">
                  <c:v>0.18626141330447382</c:v>
                </c:pt>
                <c:pt idx="1447">
                  <c:v>0.18792978537099961</c:v>
                </c:pt>
                <c:pt idx="1448">
                  <c:v>0.18957070379063878</c:v>
                </c:pt>
                <c:pt idx="1449">
                  <c:v>0.19093789475004389</c:v>
                </c:pt>
                <c:pt idx="1450">
                  <c:v>0.19187472649807691</c:v>
                </c:pt>
                <c:pt idx="1451">
                  <c:v>0.1923889213123674</c:v>
                </c:pt>
                <c:pt idx="1452">
                  <c:v>0.19252979839950682</c:v>
                </c:pt>
                <c:pt idx="1453">
                  <c:v>0.19257288491493579</c:v>
                </c:pt>
                <c:pt idx="1454">
                  <c:v>0.19282109705161241</c:v>
                </c:pt>
                <c:pt idx="1455">
                  <c:v>0.19339973245369235</c:v>
                </c:pt>
                <c:pt idx="1456">
                  <c:v>0.19439715034809088</c:v>
                </c:pt>
                <c:pt idx="1457">
                  <c:v>0.19576288530759337</c:v>
                </c:pt>
                <c:pt idx="1458">
                  <c:v>0.19739961644659113</c:v>
                </c:pt>
                <c:pt idx="1459">
                  <c:v>0.19896473477407922</c:v>
                </c:pt>
                <c:pt idx="1460">
                  <c:v>0.2002996313333347</c:v>
                </c:pt>
                <c:pt idx="1461">
                  <c:v>0.20122658489167283</c:v>
                </c:pt>
                <c:pt idx="1462">
                  <c:v>0.20172384438379881</c:v>
                </c:pt>
                <c:pt idx="1463">
                  <c:v>0.20188166379982836</c:v>
                </c:pt>
                <c:pt idx="1464">
                  <c:v>0.20196523131084873</c:v>
                </c:pt>
                <c:pt idx="1465">
                  <c:v>0.20219348694200961</c:v>
                </c:pt>
                <c:pt idx="1466">
                  <c:v>0.20273688574971449</c:v>
                </c:pt>
                <c:pt idx="1467">
                  <c:v>0.2037323475246948</c:v>
                </c:pt>
                <c:pt idx="1468">
                  <c:v>0.20510658277732874</c:v>
                </c:pt>
                <c:pt idx="1469">
                  <c:v>0.20671916927479767</c:v>
                </c:pt>
                <c:pt idx="1470">
                  <c:v>0.20828904806244533</c:v>
                </c:pt>
                <c:pt idx="1471">
                  <c:v>0.2096181890411325</c:v>
                </c:pt>
                <c:pt idx="1472">
                  <c:v>0.21056029118677622</c:v>
                </c:pt>
                <c:pt idx="1473">
                  <c:v>0.21111714951484248</c:v>
                </c:pt>
                <c:pt idx="1474">
                  <c:v>0.21131981108278292</c:v>
                </c:pt>
                <c:pt idx="1475">
                  <c:v>0.21147200611544059</c:v>
                </c:pt>
                <c:pt idx="1476">
                  <c:v>0.21173194795156206</c:v>
                </c:pt>
                <c:pt idx="1477">
                  <c:v>0.21234025066508844</c:v>
                </c:pt>
                <c:pt idx="1478">
                  <c:v>0.2133580364521383</c:v>
                </c:pt>
                <c:pt idx="1479">
                  <c:v>0.214741583479163</c:v>
                </c:pt>
                <c:pt idx="1480">
                  <c:v>0.21635789881500814</c:v>
                </c:pt>
                <c:pt idx="1481">
                  <c:v>0.21793509025647417</c:v>
                </c:pt>
                <c:pt idx="1482">
                  <c:v>0.21928380496079597</c:v>
                </c:pt>
                <c:pt idx="1483">
                  <c:v>0.2202125321231348</c:v>
                </c:pt>
                <c:pt idx="1484">
                  <c:v>0.2207992893123355</c:v>
                </c:pt>
                <c:pt idx="1485">
                  <c:v>0.22106830898262569</c:v>
                </c:pt>
                <c:pt idx="1486">
                  <c:v>0.22128689732494547</c:v>
                </c:pt>
                <c:pt idx="1487">
                  <c:v>0.22155198111079885</c:v>
                </c:pt>
                <c:pt idx="1488">
                  <c:v>0.2221732519836398</c:v>
                </c:pt>
                <c:pt idx="1489">
                  <c:v>0.22316069591211968</c:v>
                </c:pt>
                <c:pt idx="1490">
                  <c:v>0.22455141501644596</c:v>
                </c:pt>
                <c:pt idx="1491">
                  <c:v>0.22606968471791342</c:v>
                </c:pt>
                <c:pt idx="1492">
                  <c:v>0.2276042308026005</c:v>
                </c:pt>
                <c:pt idx="1493">
                  <c:v>0.22894802669709255</c:v>
                </c:pt>
                <c:pt idx="1494">
                  <c:v>0.22991399605958815</c:v>
                </c:pt>
                <c:pt idx="1495">
                  <c:v>0.23050322095534934</c:v>
                </c:pt>
                <c:pt idx="1496">
                  <c:v>0.23081044127731798</c:v>
                </c:pt>
                <c:pt idx="1497">
                  <c:v>0.23104359749389802</c:v>
                </c:pt>
                <c:pt idx="1498">
                  <c:v>0.23131463664852753</c:v>
                </c:pt>
                <c:pt idx="1499">
                  <c:v>0.23195094730810334</c:v>
                </c:pt>
                <c:pt idx="1500">
                  <c:v>0.2329608612591553</c:v>
                </c:pt>
                <c:pt idx="1501">
                  <c:v>0.23428511109124281</c:v>
                </c:pt>
                <c:pt idx="1502">
                  <c:v>0.23583331654039638</c:v>
                </c:pt>
                <c:pt idx="1503">
                  <c:v>0.23735254935517547</c:v>
                </c:pt>
                <c:pt idx="1504">
                  <c:v>0.23869379464788879</c:v>
                </c:pt>
                <c:pt idx="1505">
                  <c:v>0.23964821430702005</c:v>
                </c:pt>
                <c:pt idx="1506">
                  <c:v>0.24029112552422138</c:v>
                </c:pt>
                <c:pt idx="1507">
                  <c:v>0.24066110688572831</c:v>
                </c:pt>
                <c:pt idx="1508">
                  <c:v>0.24088211928211997</c:v>
                </c:pt>
                <c:pt idx="1509">
                  <c:v>0.24128431082211815</c:v>
                </c:pt>
                <c:pt idx="1510">
                  <c:v>0.24193615101062066</c:v>
                </c:pt>
                <c:pt idx="1511">
                  <c:v>0.24294482535522846</c:v>
                </c:pt>
                <c:pt idx="1512">
                  <c:v>0.2442796524463717</c:v>
                </c:pt>
                <c:pt idx="1513">
                  <c:v>0.24580769439590083</c:v>
                </c:pt>
                <c:pt idx="1514">
                  <c:v>0.24733622453805273</c:v>
                </c:pt>
                <c:pt idx="1515">
                  <c:v>0.24862347229882417</c:v>
                </c:pt>
                <c:pt idx="1516">
                  <c:v>0.24964068621960034</c:v>
                </c:pt>
                <c:pt idx="1517">
                  <c:v>0.25031042543847531</c:v>
                </c:pt>
                <c:pt idx="1518">
                  <c:v>0.25071578042596382</c:v>
                </c:pt>
                <c:pt idx="1519">
                  <c:v>0.25099757100300801</c:v>
                </c:pt>
                <c:pt idx="1520">
                  <c:v>0.25137690895199649</c:v>
                </c:pt>
                <c:pt idx="1521">
                  <c:v>0.25204258931623474</c:v>
                </c:pt>
                <c:pt idx="1522">
                  <c:v>0.25304961646242025</c:v>
                </c:pt>
                <c:pt idx="1523">
                  <c:v>0.25434516563289999</c:v>
                </c:pt>
                <c:pt idx="1524">
                  <c:v>0.25585381410069213</c:v>
                </c:pt>
                <c:pt idx="1525">
                  <c:v>0.2573414123962231</c:v>
                </c:pt>
                <c:pt idx="1526">
                  <c:v>0.25864966592549804</c:v>
                </c:pt>
                <c:pt idx="1527">
                  <c:v>0.25965312036620858</c:v>
                </c:pt>
                <c:pt idx="1528">
                  <c:v>0.26034881069419147</c:v>
                </c:pt>
                <c:pt idx="1529">
                  <c:v>0.26073840636998091</c:v>
                </c:pt>
                <c:pt idx="1530">
                  <c:v>0.2611057205700093</c:v>
                </c:pt>
                <c:pt idx="1531">
                  <c:v>0.26151236577212494</c:v>
                </c:pt>
                <c:pt idx="1532">
                  <c:v>0.262166773243731</c:v>
                </c:pt>
                <c:pt idx="1533">
                  <c:v>0.26317301042390584</c:v>
                </c:pt>
                <c:pt idx="1534">
                  <c:v>0.26448137427107904</c:v>
                </c:pt>
                <c:pt idx="1535">
                  <c:v>0.2659474636596888</c:v>
                </c:pt>
                <c:pt idx="1536">
                  <c:v>0.26747098858387458</c:v>
                </c:pt>
                <c:pt idx="1537">
                  <c:v>0.26877564801603226</c:v>
                </c:pt>
                <c:pt idx="1538">
                  <c:v>0.26979043622336535</c:v>
                </c:pt>
                <c:pt idx="1539">
                  <c:v>0.27051108015366837</c:v>
                </c:pt>
                <c:pt idx="1540">
                  <c:v>0.27095922749093665</c:v>
                </c:pt>
                <c:pt idx="1541">
                  <c:v>0.27133525324513186</c:v>
                </c:pt>
                <c:pt idx="1542">
                  <c:v>0.271793573999766</c:v>
                </c:pt>
                <c:pt idx="1543">
                  <c:v>0.2724612616049592</c:v>
                </c:pt>
                <c:pt idx="1544">
                  <c:v>0.27349144091909205</c:v>
                </c:pt>
                <c:pt idx="1545">
                  <c:v>0.27478718751668085</c:v>
                </c:pt>
                <c:pt idx="1546">
                  <c:v>0.27623591087311078</c:v>
                </c:pt>
                <c:pt idx="1547">
                  <c:v>0.27772033478341662</c:v>
                </c:pt>
                <c:pt idx="1548">
                  <c:v>0.27904606959521466</c:v>
                </c:pt>
                <c:pt idx="1549">
                  <c:v>0.28007020126836174</c:v>
                </c:pt>
                <c:pt idx="1550">
                  <c:v>0.28081360392668869</c:v>
                </c:pt>
                <c:pt idx="1551">
                  <c:v>0.28129306813569982</c:v>
                </c:pt>
                <c:pt idx="1552">
                  <c:v>0.28170113971461624</c:v>
                </c:pt>
                <c:pt idx="1553">
                  <c:v>0.28218432251297143</c:v>
                </c:pt>
                <c:pt idx="1554">
                  <c:v>0.2828645613460985</c:v>
                </c:pt>
                <c:pt idx="1555">
                  <c:v>0.28384308318076812</c:v>
                </c:pt>
                <c:pt idx="1556">
                  <c:v>0.28515198087532179</c:v>
                </c:pt>
                <c:pt idx="1557">
                  <c:v>0.28658408429506177</c:v>
                </c:pt>
                <c:pt idx="1558">
                  <c:v>0.28802983275151006</c:v>
                </c:pt>
                <c:pt idx="1559">
                  <c:v>0.28935169800204336</c:v>
                </c:pt>
                <c:pt idx="1560">
                  <c:v>0.29038512132885635</c:v>
                </c:pt>
                <c:pt idx="1561">
                  <c:v>0.29112518073679838</c:v>
                </c:pt>
                <c:pt idx="1562">
                  <c:v>0.29165976408024341</c:v>
                </c:pt>
                <c:pt idx="1563">
                  <c:v>0.2920988476971213</c:v>
                </c:pt>
                <c:pt idx="1564">
                  <c:v>0.29258148538884349</c:v>
                </c:pt>
                <c:pt idx="1565">
                  <c:v>0.29332496870757335</c:v>
                </c:pt>
                <c:pt idx="1566">
                  <c:v>0.29432809477552113</c:v>
                </c:pt>
                <c:pt idx="1567">
                  <c:v>0.2955500959256166</c:v>
                </c:pt>
                <c:pt idx="1568">
                  <c:v>0.29701667611799121</c:v>
                </c:pt>
                <c:pt idx="1569">
                  <c:v>0.29847455721412436</c:v>
                </c:pt>
                <c:pt idx="1570">
                  <c:v>0.29976733657159099</c:v>
                </c:pt>
                <c:pt idx="1571">
                  <c:v>0.3008345959948544</c:v>
                </c:pt>
                <c:pt idx="1572">
                  <c:v>0.30159516133604836</c:v>
                </c:pt>
                <c:pt idx="1573">
                  <c:v>0.3021831656109325</c:v>
                </c:pt>
                <c:pt idx="1574">
                  <c:v>0.3026009832446141</c:v>
                </c:pt>
                <c:pt idx="1575">
                  <c:v>0.30313187608599051</c:v>
                </c:pt>
                <c:pt idx="1576">
                  <c:v>0.30383679784770984</c:v>
                </c:pt>
                <c:pt idx="1577">
                  <c:v>0.30488938311383623</c:v>
                </c:pt>
                <c:pt idx="1578">
                  <c:v>0.30612522373301854</c:v>
                </c:pt>
                <c:pt idx="1579">
                  <c:v>0.3075254770253848</c:v>
                </c:pt>
                <c:pt idx="1580">
                  <c:v>0.30899511236284405</c:v>
                </c:pt>
                <c:pt idx="1581">
                  <c:v>0.31028320693706918</c:v>
                </c:pt>
                <c:pt idx="1582">
                  <c:v>0.31135788192853031</c:v>
                </c:pt>
                <c:pt idx="1583">
                  <c:v>0.31213756115141639</c:v>
                </c:pt>
                <c:pt idx="1584">
                  <c:v>0.31272686023225554</c:v>
                </c:pt>
                <c:pt idx="1585">
                  <c:v>0.31319736447790764</c:v>
                </c:pt>
                <c:pt idx="1586">
                  <c:v>0.31375001773041733</c:v>
                </c:pt>
                <c:pt idx="1587">
                  <c:v>0.31446621454719303</c:v>
                </c:pt>
                <c:pt idx="1588">
                  <c:v>0.31546752616636697</c:v>
                </c:pt>
                <c:pt idx="1589">
                  <c:v>0.31671743874979152</c:v>
                </c:pt>
                <c:pt idx="1590">
                  <c:v>0.31812742625982426</c:v>
                </c:pt>
                <c:pt idx="1591">
                  <c:v>0.31953407911423276</c:v>
                </c:pt>
                <c:pt idx="1592">
                  <c:v>0.32084293582916656</c:v>
                </c:pt>
                <c:pt idx="1593">
                  <c:v>0.32189919049039312</c:v>
                </c:pt>
                <c:pt idx="1594">
                  <c:v>0.32272200313329558</c:v>
                </c:pt>
                <c:pt idx="1595">
                  <c:v>0.32331147406651417</c:v>
                </c:pt>
                <c:pt idx="1596">
                  <c:v>0.32380828395494804</c:v>
                </c:pt>
                <c:pt idx="1597">
                  <c:v>0.32438181132911331</c:v>
                </c:pt>
                <c:pt idx="1598">
                  <c:v>0.32513374372776654</c:v>
                </c:pt>
                <c:pt idx="1599">
                  <c:v>0.32613388715947489</c:v>
                </c:pt>
                <c:pt idx="1600">
                  <c:v>0.32734838884929796</c:v>
                </c:pt>
                <c:pt idx="1601">
                  <c:v>0.32876871284971365</c:v>
                </c:pt>
                <c:pt idx="1602">
                  <c:v>0.33018728188450597</c:v>
                </c:pt>
                <c:pt idx="1603">
                  <c:v>0.33146569254964936</c:v>
                </c:pt>
                <c:pt idx="1604">
                  <c:v>0.33252806832370424</c:v>
                </c:pt>
                <c:pt idx="1605">
                  <c:v>0.33336754383231887</c:v>
                </c:pt>
                <c:pt idx="1606">
                  <c:v>0.3340055971753933</c:v>
                </c:pt>
                <c:pt idx="1607">
                  <c:v>0.33452693556585211</c:v>
                </c:pt>
                <c:pt idx="1608">
                  <c:v>0.33509472037001814</c:v>
                </c:pt>
                <c:pt idx="1609">
                  <c:v>0.3358817695671894</c:v>
                </c:pt>
                <c:pt idx="1610">
                  <c:v>0.33685552978602312</c:v>
                </c:pt>
                <c:pt idx="1611">
                  <c:v>0.33808472236905329</c:v>
                </c:pt>
                <c:pt idx="1612">
                  <c:v>0.33943991255600392</c:v>
                </c:pt>
                <c:pt idx="1613">
                  <c:v>0.34084549205210973</c:v>
                </c:pt>
                <c:pt idx="1614">
                  <c:v>0.34214349478257128</c:v>
                </c:pt>
                <c:pt idx="1615">
                  <c:v>0.34321082122135582</c:v>
                </c:pt>
                <c:pt idx="1616">
                  <c:v>0.34404052500320964</c:v>
                </c:pt>
                <c:pt idx="1617">
                  <c:v>0.34472598415333483</c:v>
                </c:pt>
                <c:pt idx="1618">
                  <c:v>0.34527075612473801</c:v>
                </c:pt>
                <c:pt idx="1619">
                  <c:v>0.34585728289813206</c:v>
                </c:pt>
                <c:pt idx="1620">
                  <c:v>0.34660327453656314</c:v>
                </c:pt>
                <c:pt idx="1621">
                  <c:v>0.34762613286404148</c:v>
                </c:pt>
                <c:pt idx="1622">
                  <c:v>0.34884531702226501</c:v>
                </c:pt>
                <c:pt idx="1623">
                  <c:v>0.3501862345372358</c:v>
                </c:pt>
                <c:pt idx="1624">
                  <c:v>0.35160431804667935</c:v>
                </c:pt>
                <c:pt idx="1625">
                  <c:v>0.35284610967844521</c:v>
                </c:pt>
                <c:pt idx="1626">
                  <c:v>0.35394280364891073</c:v>
                </c:pt>
                <c:pt idx="1627">
                  <c:v>0.35483709515236028</c:v>
                </c:pt>
                <c:pt idx="1628">
                  <c:v>0.35546786835306915</c:v>
                </c:pt>
                <c:pt idx="1629">
                  <c:v>0.35605995018471337</c:v>
                </c:pt>
                <c:pt idx="1630">
                  <c:v>0.3567143582314809</c:v>
                </c:pt>
                <c:pt idx="1631">
                  <c:v>0.35744396576952725</c:v>
                </c:pt>
                <c:pt idx="1632">
                  <c:v>0.35844013587686629</c:v>
                </c:pt>
                <c:pt idx="1633">
                  <c:v>0.35967437306028516</c:v>
                </c:pt>
                <c:pt idx="1634">
                  <c:v>0.36100101356103736</c:v>
                </c:pt>
                <c:pt idx="1635">
                  <c:v>0.36238120898641063</c:v>
                </c:pt>
                <c:pt idx="1636">
                  <c:v>0.36366724214784196</c:v>
                </c:pt>
                <c:pt idx="1637">
                  <c:v>0.36474222036962345</c:v>
                </c:pt>
                <c:pt idx="1638">
                  <c:v>0.36562415777331181</c:v>
                </c:pt>
                <c:pt idx="1639">
                  <c:v>0.36629957887798525</c:v>
                </c:pt>
                <c:pt idx="1640">
                  <c:v>0.36688725176356379</c:v>
                </c:pt>
                <c:pt idx="1641">
                  <c:v>0.3675329603130591</c:v>
                </c:pt>
                <c:pt idx="1642">
                  <c:v>0.36834614402663157</c:v>
                </c:pt>
                <c:pt idx="1643">
                  <c:v>0.36931512798521671</c:v>
                </c:pt>
                <c:pt idx="1644">
                  <c:v>0.37046422715449362</c:v>
                </c:pt>
                <c:pt idx="1645">
                  <c:v>0.37182775877211138</c:v>
                </c:pt>
                <c:pt idx="1646">
                  <c:v>0.37317032416724155</c:v>
                </c:pt>
                <c:pt idx="1647">
                  <c:v>0.37444993829531492</c:v>
                </c:pt>
                <c:pt idx="1648">
                  <c:v>0.37555294265723532</c:v>
                </c:pt>
                <c:pt idx="1649">
                  <c:v>0.3764217615107035</c:v>
                </c:pt>
                <c:pt idx="1650">
                  <c:v>0.37711538949753215</c:v>
                </c:pt>
                <c:pt idx="1651">
                  <c:v>0.37777294491317737</c:v>
                </c:pt>
                <c:pt idx="1652">
                  <c:v>0.37840918639367799</c:v>
                </c:pt>
                <c:pt idx="1653">
                  <c:v>0.37920504308723141</c:v>
                </c:pt>
                <c:pt idx="1654">
                  <c:v>0.38019779707365059</c:v>
                </c:pt>
                <c:pt idx="1655">
                  <c:v>0.38136235776275573</c:v>
                </c:pt>
                <c:pt idx="1656">
                  <c:v>0.38271209521188015</c:v>
                </c:pt>
                <c:pt idx="1657">
                  <c:v>0.38404247850204365</c:v>
                </c:pt>
                <c:pt idx="1658">
                  <c:v>0.38531577126527755</c:v>
                </c:pt>
                <c:pt idx="1659">
                  <c:v>0.38639584783983705</c:v>
                </c:pt>
                <c:pt idx="1660">
                  <c:v>0.38730062113349456</c:v>
                </c:pt>
                <c:pt idx="1661">
                  <c:v>0.38803628338333657</c:v>
                </c:pt>
                <c:pt idx="1662">
                  <c:v>0.38868712542804346</c:v>
                </c:pt>
                <c:pt idx="1663">
                  <c:v>0.3893382368566099</c:v>
                </c:pt>
                <c:pt idx="1664">
                  <c:v>0.39016667959472073</c:v>
                </c:pt>
                <c:pt idx="1665">
                  <c:v>0.39110735829661297</c:v>
                </c:pt>
                <c:pt idx="1666">
                  <c:v>0.39231274590830895</c:v>
                </c:pt>
                <c:pt idx="1667">
                  <c:v>0.39362390926724655</c:v>
                </c:pt>
                <c:pt idx="1668">
                  <c:v>0.39494183137667621</c:v>
                </c:pt>
                <c:pt idx="1669">
                  <c:v>0.39618338652148161</c:v>
                </c:pt>
                <c:pt idx="1670">
                  <c:v>0.3973155191709859</c:v>
                </c:pt>
                <c:pt idx="1671">
                  <c:v>0.39823057162625103</c:v>
                </c:pt>
                <c:pt idx="1672">
                  <c:v>0.39895700525502148</c:v>
                </c:pt>
                <c:pt idx="1673">
                  <c:v>0.39962520843125315</c:v>
                </c:pt>
                <c:pt idx="1674">
                  <c:v>0.40031544698264393</c:v>
                </c:pt>
                <c:pt idx="1675">
                  <c:v>0.40110053978488058</c:v>
                </c:pt>
                <c:pt idx="1676">
                  <c:v>0.40211522744369549</c:v>
                </c:pt>
                <c:pt idx="1677">
                  <c:v>0.40323605696284837</c:v>
                </c:pt>
                <c:pt idx="1678">
                  <c:v>0.40455931796100369</c:v>
                </c:pt>
                <c:pt idx="1679">
                  <c:v>0.40586513384475242</c:v>
                </c:pt>
                <c:pt idx="1680">
                  <c:v>0.40712494261494947</c:v>
                </c:pt>
                <c:pt idx="1681">
                  <c:v>0.40823322543644291</c:v>
                </c:pt>
                <c:pt idx="1682">
                  <c:v>0.40913245341664062</c:v>
                </c:pt>
                <c:pt idx="1683">
                  <c:v>0.40992430114693446</c:v>
                </c:pt>
                <c:pt idx="1684">
                  <c:v>0.41058376111647521</c:v>
                </c:pt>
                <c:pt idx="1685">
                  <c:v>0.41128727114481783</c:v>
                </c:pt>
                <c:pt idx="1686">
                  <c:v>0.41207881853206313</c:v>
                </c:pt>
                <c:pt idx="1687">
                  <c:v>0.41306656996577851</c:v>
                </c:pt>
                <c:pt idx="1688">
                  <c:v>0.41420378755874909</c:v>
                </c:pt>
                <c:pt idx="1689">
                  <c:v>0.41548933681642697</c:v>
                </c:pt>
                <c:pt idx="1690">
                  <c:v>0.4168333792388631</c:v>
                </c:pt>
                <c:pt idx="1691">
                  <c:v>0.41808626768787938</c:v>
                </c:pt>
                <c:pt idx="1692">
                  <c:v>0.41917001727561121</c:v>
                </c:pt>
                <c:pt idx="1693">
                  <c:v>0.4201029397325774</c:v>
                </c:pt>
                <c:pt idx="1694">
                  <c:v>0.42088380625493405</c:v>
                </c:pt>
                <c:pt idx="1695">
                  <c:v>0.42155886488431094</c:v>
                </c:pt>
                <c:pt idx="1696">
                  <c:v>0.42227579481119387</c:v>
                </c:pt>
                <c:pt idx="1697">
                  <c:v>0.42309969050454743</c:v>
                </c:pt>
                <c:pt idx="1698">
                  <c:v>0.42406214888577642</c:v>
                </c:pt>
                <c:pt idx="1699">
                  <c:v>0.42521757031190471</c:v>
                </c:pt>
                <c:pt idx="1700">
                  <c:v>0.42649205385158551</c:v>
                </c:pt>
                <c:pt idx="1701">
                  <c:v>0.42777539536723064</c:v>
                </c:pt>
                <c:pt idx="1702">
                  <c:v>0.42902257010744899</c:v>
                </c:pt>
                <c:pt idx="1703">
                  <c:v>0.43013306063326812</c:v>
                </c:pt>
                <c:pt idx="1704">
                  <c:v>0.43107502190674857</c:v>
                </c:pt>
                <c:pt idx="1705">
                  <c:v>0.4318449799506216</c:v>
                </c:pt>
                <c:pt idx="1706">
                  <c:v>0.4325610488879853</c:v>
                </c:pt>
                <c:pt idx="1707">
                  <c:v>0.43331552698361059</c:v>
                </c:pt>
                <c:pt idx="1708">
                  <c:v>0.43409507402499825</c:v>
                </c:pt>
                <c:pt idx="1709">
                  <c:v>0.43510594137393338</c:v>
                </c:pt>
                <c:pt idx="1710">
                  <c:v>0.43622775054522872</c:v>
                </c:pt>
                <c:pt idx="1711">
                  <c:v>0.43751586508569029</c:v>
                </c:pt>
                <c:pt idx="1712">
                  <c:v>0.43878812611695606</c:v>
                </c:pt>
                <c:pt idx="1713">
                  <c:v>0.44002830830449696</c:v>
                </c:pt>
                <c:pt idx="1714">
                  <c:v>0.44113848917381338</c:v>
                </c:pt>
                <c:pt idx="1715">
                  <c:v>0.44206243706139725</c:v>
                </c:pt>
                <c:pt idx="1716">
                  <c:v>0.44286996247071797</c:v>
                </c:pt>
                <c:pt idx="1717">
                  <c:v>0.44360020671501099</c:v>
                </c:pt>
                <c:pt idx="1718">
                  <c:v>0.44434096539476492</c:v>
                </c:pt>
                <c:pt idx="1719">
                  <c:v>0.4451765446474345</c:v>
                </c:pt>
                <c:pt idx="1720">
                  <c:v>0.44613527718035484</c:v>
                </c:pt>
                <c:pt idx="1721">
                  <c:v>0.44724903580889108</c:v>
                </c:pt>
                <c:pt idx="1722">
                  <c:v>0.44852549376834777</c:v>
                </c:pt>
                <c:pt idx="1723">
                  <c:v>0.44981180380216657</c:v>
                </c:pt>
                <c:pt idx="1724">
                  <c:v>0.45104518881196287</c:v>
                </c:pt>
                <c:pt idx="1725">
                  <c:v>0.45215524938762636</c:v>
                </c:pt>
                <c:pt idx="1726">
                  <c:v>0.45308567497408542</c:v>
                </c:pt>
                <c:pt idx="1727">
                  <c:v>0.45387953671952647</c:v>
                </c:pt>
                <c:pt idx="1728">
                  <c:v>0.45464818593135509</c:v>
                </c:pt>
                <c:pt idx="1729">
                  <c:v>0.45537481359580745</c:v>
                </c:pt>
                <c:pt idx="1730">
                  <c:v>0.45624100749874835</c:v>
                </c:pt>
                <c:pt idx="1731">
                  <c:v>0.45719822342643368</c:v>
                </c:pt>
                <c:pt idx="1732">
                  <c:v>0.45832925336505737</c:v>
                </c:pt>
                <c:pt idx="1733">
                  <c:v>0.45951906844777224</c:v>
                </c:pt>
                <c:pt idx="1734">
                  <c:v>0.46081970861741028</c:v>
                </c:pt>
                <c:pt idx="1735">
                  <c:v>0.46204631051353851</c:v>
                </c:pt>
                <c:pt idx="1736">
                  <c:v>0.46313069969079451</c:v>
                </c:pt>
                <c:pt idx="1737">
                  <c:v>0.46411747270525855</c:v>
                </c:pt>
                <c:pt idx="1738">
                  <c:v>0.46492233936267691</c:v>
                </c:pt>
                <c:pt idx="1739">
                  <c:v>0.46570337670803313</c:v>
                </c:pt>
                <c:pt idx="1740">
                  <c:v>0.46646554036432941</c:v>
                </c:pt>
                <c:pt idx="1741">
                  <c:v>0.46728660823839002</c:v>
                </c:pt>
                <c:pt idx="1742">
                  <c:v>0.46826762280640888</c:v>
                </c:pt>
                <c:pt idx="1743">
                  <c:v>0.46936608693976845</c:v>
                </c:pt>
                <c:pt idx="1744">
                  <c:v>0.47059535863096802</c:v>
                </c:pt>
                <c:pt idx="1745">
                  <c:v>0.47188530440752513</c:v>
                </c:pt>
                <c:pt idx="1746">
                  <c:v>0.4731050481717694</c:v>
                </c:pt>
                <c:pt idx="1747">
                  <c:v>0.47416348910015527</c:v>
                </c:pt>
                <c:pt idx="1748">
                  <c:v>0.47515593115028815</c:v>
                </c:pt>
                <c:pt idx="1749">
                  <c:v>0.47599628000679306</c:v>
                </c:pt>
                <c:pt idx="1750">
                  <c:v>0.47673981124024556</c:v>
                </c:pt>
                <c:pt idx="1751">
                  <c:v>0.47751278566039213</c:v>
                </c:pt>
                <c:pt idx="1752">
                  <c:v>0.47836481259481656</c:v>
                </c:pt>
                <c:pt idx="1753">
                  <c:v>0.4793448491992644</c:v>
                </c:pt>
                <c:pt idx="1754">
                  <c:v>0.48043627282205087</c:v>
                </c:pt>
                <c:pt idx="1755">
                  <c:v>0.48165510571258507</c:v>
                </c:pt>
                <c:pt idx="1756">
                  <c:v>0.48290966104378491</c:v>
                </c:pt>
                <c:pt idx="1757">
                  <c:v>0.4840974883106573</c:v>
                </c:pt>
                <c:pt idx="1758">
                  <c:v>0.48523020835651548</c:v>
                </c:pt>
                <c:pt idx="1759">
                  <c:v>0.48620253436745359</c:v>
                </c:pt>
                <c:pt idx="1760">
                  <c:v>0.48705241109757064</c:v>
                </c:pt>
                <c:pt idx="1761">
                  <c:v>0.48780616286492529</c:v>
                </c:pt>
                <c:pt idx="1762">
                  <c:v>0.48858745661566694</c:v>
                </c:pt>
                <c:pt idx="1763">
                  <c:v>0.48944342878145469</c:v>
                </c:pt>
                <c:pt idx="1764">
                  <c:v>0.49042196784335435</c:v>
                </c:pt>
                <c:pt idx="1765">
                  <c:v>0.49153203846262772</c:v>
                </c:pt>
                <c:pt idx="1766">
                  <c:v>0.49271602809866277</c:v>
                </c:pt>
                <c:pt idx="1767">
                  <c:v>0.49393535474321254</c:v>
                </c:pt>
                <c:pt idx="1768">
                  <c:v>0.49516660334577089</c:v>
                </c:pt>
                <c:pt idx="1769">
                  <c:v>0.49624774119970294</c:v>
                </c:pt>
                <c:pt idx="1770">
                  <c:v>0.49724989030950639</c:v>
                </c:pt>
                <c:pt idx="1771">
                  <c:v>0.49808395867612099</c:v>
                </c:pt>
                <c:pt idx="1772">
                  <c:v>0.49884852371810229</c:v>
                </c:pt>
                <c:pt idx="1773">
                  <c:v>0.49968912165289897</c:v>
                </c:pt>
                <c:pt idx="1774">
                  <c:v>0.50052445127774692</c:v>
                </c:pt>
                <c:pt idx="1775">
                  <c:v>0.50150152926883351</c:v>
                </c:pt>
                <c:pt idx="1776">
                  <c:v>0.50257997827749623</c:v>
                </c:pt>
                <c:pt idx="1777">
                  <c:v>0.5037542653897028</c:v>
                </c:pt>
                <c:pt idx="1778">
                  <c:v>0.50501446547973627</c:v>
                </c:pt>
                <c:pt idx="1779">
                  <c:v>0.50621404424176197</c:v>
                </c:pt>
                <c:pt idx="1780">
                  <c:v>0.50731885114543929</c:v>
                </c:pt>
                <c:pt idx="1781">
                  <c:v>0.50827491163555627</c:v>
                </c:pt>
                <c:pt idx="1782">
                  <c:v>0.50914262132858334</c:v>
                </c:pt>
                <c:pt idx="1783">
                  <c:v>0.50994262171550442</c:v>
                </c:pt>
                <c:pt idx="1784">
                  <c:v>0.51076696371443342</c:v>
                </c:pt>
                <c:pt idx="1785">
                  <c:v>0.51158147746522331</c:v>
                </c:pt>
                <c:pt idx="1786">
                  <c:v>0.5125825632198262</c:v>
                </c:pt>
                <c:pt idx="1787">
                  <c:v>0.51367971206951124</c:v>
                </c:pt>
                <c:pt idx="1788">
                  <c:v>0.51484471282706978</c:v>
                </c:pt>
                <c:pt idx="1789">
                  <c:v>0.51607041223457317</c:v>
                </c:pt>
                <c:pt idx="1790">
                  <c:v>0.51728886634528837</c:v>
                </c:pt>
                <c:pt idx="1791">
                  <c:v>0.51836715645562004</c:v>
                </c:pt>
                <c:pt idx="1792">
                  <c:v>0.51935218380212522</c:v>
                </c:pt>
                <c:pt idx="1793">
                  <c:v>0.52022799115559992</c:v>
                </c:pt>
                <c:pt idx="1794">
                  <c:v>0.5210125971520585</c:v>
                </c:pt>
                <c:pt idx="1795">
                  <c:v>0.52182010215656782</c:v>
                </c:pt>
                <c:pt idx="1796">
                  <c:v>0.52268920512148198</c:v>
                </c:pt>
                <c:pt idx="1797">
                  <c:v>0.52366416483252975</c:v>
                </c:pt>
                <c:pt idx="1798">
                  <c:v>0.5247302235162008</c:v>
                </c:pt>
                <c:pt idx="1799">
                  <c:v>0.5259112884743703</c:v>
                </c:pt>
                <c:pt idx="1800">
                  <c:v>0.52712804882187225</c:v>
                </c:pt>
                <c:pt idx="1801">
                  <c:v>0.52831497115593673</c:v>
                </c:pt>
                <c:pt idx="1802">
                  <c:v>0.52944200794095753</c:v>
                </c:pt>
                <c:pt idx="1803">
                  <c:v>0.53040578113178727</c:v>
                </c:pt>
                <c:pt idx="1804">
                  <c:v>0.53126466680034712</c:v>
                </c:pt>
                <c:pt idx="1805">
                  <c:v>0.53210978564952061</c:v>
                </c:pt>
                <c:pt idx="1806">
                  <c:v>0.53292627837961226</c:v>
                </c:pt>
                <c:pt idx="1807">
                  <c:v>0.53380008951241309</c:v>
                </c:pt>
                <c:pt idx="1808">
                  <c:v>0.53477425478371987</c:v>
                </c:pt>
                <c:pt idx="1809">
                  <c:v>0.53583466088469933</c:v>
                </c:pt>
                <c:pt idx="1810">
                  <c:v>0.53703229719926793</c:v>
                </c:pt>
                <c:pt idx="1811">
                  <c:v>0.5382150999138251</c:v>
                </c:pt>
                <c:pt idx="1812">
                  <c:v>0.53939586839889986</c:v>
                </c:pt>
                <c:pt idx="1813">
                  <c:v>0.54049609528938303</c:v>
                </c:pt>
                <c:pt idx="1814">
                  <c:v>0.54146299110364471</c:v>
                </c:pt>
                <c:pt idx="1815">
                  <c:v>0.54237863481487814</c:v>
                </c:pt>
                <c:pt idx="1816">
                  <c:v>0.54320625412391665</c:v>
                </c:pt>
                <c:pt idx="1817">
                  <c:v>0.54400426630099541</c:v>
                </c:pt>
                <c:pt idx="1818">
                  <c:v>0.54493216639863729</c:v>
                </c:pt>
                <c:pt idx="1819">
                  <c:v>0.54588074947649112</c:v>
                </c:pt>
                <c:pt idx="1820">
                  <c:v>0.54696125411974716</c:v>
                </c:pt>
                <c:pt idx="1821">
                  <c:v>0.54810053709653828</c:v>
                </c:pt>
                <c:pt idx="1822">
                  <c:v>0.54929980466400852</c:v>
                </c:pt>
                <c:pt idx="1823">
                  <c:v>0.55047457974817693</c:v>
                </c:pt>
                <c:pt idx="1824">
                  <c:v>0.55157317571403974</c:v>
                </c:pt>
                <c:pt idx="1825">
                  <c:v>0.55259345925685954</c:v>
                </c:pt>
                <c:pt idx="1826">
                  <c:v>0.55349097574602513</c:v>
                </c:pt>
                <c:pt idx="1827">
                  <c:v>0.55430206093192302</c:v>
                </c:pt>
                <c:pt idx="1828">
                  <c:v>0.55513254712118798</c:v>
                </c:pt>
                <c:pt idx="1829">
                  <c:v>0.55601397859898571</c:v>
                </c:pt>
                <c:pt idx="1830">
                  <c:v>0.55701194320818603</c:v>
                </c:pt>
                <c:pt idx="1831">
                  <c:v>0.55806236695545797</c:v>
                </c:pt>
                <c:pt idx="1832">
                  <c:v>0.55921927352320999</c:v>
                </c:pt>
                <c:pt idx="1833">
                  <c:v>0.56041055369841952</c:v>
                </c:pt>
                <c:pt idx="1834">
                  <c:v>0.56157954588852599</c:v>
                </c:pt>
                <c:pt idx="1835">
                  <c:v>0.56267628831424688</c:v>
                </c:pt>
                <c:pt idx="1836">
                  <c:v>0.56364927023818179</c:v>
                </c:pt>
                <c:pt idx="1837">
                  <c:v>0.5645784268590428</c:v>
                </c:pt>
                <c:pt idx="1838">
                  <c:v>0.56542314550255635</c:v>
                </c:pt>
                <c:pt idx="1839">
                  <c:v>0.5662353906753268</c:v>
                </c:pt>
                <c:pt idx="1840">
                  <c:v>0.56714607379119031</c:v>
                </c:pt>
                <c:pt idx="1841">
                  <c:v>0.5681182573933099</c:v>
                </c:pt>
                <c:pt idx="1842">
                  <c:v>0.56918901220225659</c:v>
                </c:pt>
                <c:pt idx="1843">
                  <c:v>0.57031332441420723</c:v>
                </c:pt>
                <c:pt idx="1844">
                  <c:v>0.57152225890672181</c:v>
                </c:pt>
                <c:pt idx="1845">
                  <c:v>0.57266051089801195</c:v>
                </c:pt>
                <c:pt idx="1846">
                  <c:v>0.5737805121348819</c:v>
                </c:pt>
                <c:pt idx="1847">
                  <c:v>0.57475612914993268</c:v>
                </c:pt>
                <c:pt idx="1848">
                  <c:v>0.57564147268523547</c:v>
                </c:pt>
                <c:pt idx="1849">
                  <c:v>0.57654397796814849</c:v>
                </c:pt>
                <c:pt idx="1850">
                  <c:v>0.57736351883969239</c:v>
                </c:pt>
                <c:pt idx="1851">
                  <c:v>0.57825266074544668</c:v>
                </c:pt>
                <c:pt idx="1852">
                  <c:v>0.57924968880253858</c:v>
                </c:pt>
                <c:pt idx="1853">
                  <c:v>0.58029077670307228</c:v>
                </c:pt>
                <c:pt idx="1854">
                  <c:v>0.58143290185276664</c:v>
                </c:pt>
                <c:pt idx="1855">
                  <c:v>0.5825843514191722</c:v>
                </c:pt>
                <c:pt idx="1856">
                  <c:v>0.58376762603150523</c:v>
                </c:pt>
                <c:pt idx="1857">
                  <c:v>0.58486099510268508</c:v>
                </c:pt>
                <c:pt idx="1858">
                  <c:v>0.5858646867270012</c:v>
                </c:pt>
                <c:pt idx="1859">
                  <c:v>0.58678188906848738</c:v>
                </c:pt>
                <c:pt idx="1860">
                  <c:v>0.58761756530274722</c:v>
                </c:pt>
                <c:pt idx="1861">
                  <c:v>0.5884693354394106</c:v>
                </c:pt>
                <c:pt idx="1862">
                  <c:v>0.58936277196934961</c:v>
                </c:pt>
                <c:pt idx="1863">
                  <c:v>0.59033435931490474</c:v>
                </c:pt>
                <c:pt idx="1864">
                  <c:v>0.59139618294333529</c:v>
                </c:pt>
                <c:pt idx="1865">
                  <c:v>0.59255691830366464</c:v>
                </c:pt>
                <c:pt idx="1866">
                  <c:v>0.59370114488578607</c:v>
                </c:pt>
                <c:pt idx="1867">
                  <c:v>0.59485386682641239</c:v>
                </c:pt>
                <c:pt idx="1868">
                  <c:v>0.59594541960245861</c:v>
                </c:pt>
                <c:pt idx="1869">
                  <c:v>0.59695081677972461</c:v>
                </c:pt>
                <c:pt idx="1870">
                  <c:v>0.59787257668458793</c:v>
                </c:pt>
                <c:pt idx="1871">
                  <c:v>0.59873928929170317</c:v>
                </c:pt>
                <c:pt idx="1872">
                  <c:v>0.59959728518216326</c:v>
                </c:pt>
                <c:pt idx="1873">
                  <c:v>0.60049421400752845</c:v>
                </c:pt>
                <c:pt idx="1874">
                  <c:v>0.60144106840357414</c:v>
                </c:pt>
                <c:pt idx="1875">
                  <c:v>0.60252435755409484</c:v>
                </c:pt>
                <c:pt idx="1876">
                  <c:v>0.60365339034526477</c:v>
                </c:pt>
                <c:pt idx="1877">
                  <c:v>0.60479046751031029</c:v>
                </c:pt>
                <c:pt idx="1878">
                  <c:v>0.60593821979297813</c:v>
                </c:pt>
                <c:pt idx="1879">
                  <c:v>0.60702821590494616</c:v>
                </c:pt>
                <c:pt idx="1880">
                  <c:v>0.60806104835301567</c:v>
                </c:pt>
                <c:pt idx="1881">
                  <c:v>0.60898818617590467</c:v>
                </c:pt>
                <c:pt idx="1882">
                  <c:v>0.60986182889868445</c:v>
                </c:pt>
                <c:pt idx="1883">
                  <c:v>0.6107257586656385</c:v>
                </c:pt>
                <c:pt idx="1884">
                  <c:v>0.61160129132391916</c:v>
                </c:pt>
                <c:pt idx="1885">
                  <c:v>0.61259809044713853</c:v>
                </c:pt>
                <c:pt idx="1886">
                  <c:v>0.61365286570640698</c:v>
                </c:pt>
                <c:pt idx="1887">
                  <c:v>0.61477600401414456</c:v>
                </c:pt>
                <c:pt idx="1888">
                  <c:v>0.61588157094733853</c:v>
                </c:pt>
                <c:pt idx="1889">
                  <c:v>0.61704916048180369</c:v>
                </c:pt>
                <c:pt idx="1890">
                  <c:v>0.6181374494502444</c:v>
                </c:pt>
                <c:pt idx="1891">
                  <c:v>0.61914714902362045</c:v>
                </c:pt>
                <c:pt idx="1892">
                  <c:v>0.62007962365245417</c:v>
                </c:pt>
                <c:pt idx="1893">
                  <c:v>0.62095983009762623</c:v>
                </c:pt>
                <c:pt idx="1894">
                  <c:v>0.62182980116744002</c:v>
                </c:pt>
                <c:pt idx="1895">
                  <c:v>0.62270867515729578</c:v>
                </c:pt>
                <c:pt idx="1896">
                  <c:v>0.62373052777909022</c:v>
                </c:pt>
                <c:pt idx="1897">
                  <c:v>0.62478182025065421</c:v>
                </c:pt>
                <c:pt idx="1898">
                  <c:v>0.62584924366123995</c:v>
                </c:pt>
                <c:pt idx="1899">
                  <c:v>0.62702383684916496</c:v>
                </c:pt>
                <c:pt idx="1900">
                  <c:v>0.6281617301678486</c:v>
                </c:pt>
                <c:pt idx="1901">
                  <c:v>0.62924809307501384</c:v>
                </c:pt>
                <c:pt idx="1902">
                  <c:v>0.63025982835439687</c:v>
                </c:pt>
                <c:pt idx="1903">
                  <c:v>0.6311967933649939</c:v>
                </c:pt>
                <c:pt idx="1904">
                  <c:v>0.63208359550018367</c:v>
                </c:pt>
                <c:pt idx="1905">
                  <c:v>0.63295931441688713</c:v>
                </c:pt>
                <c:pt idx="1906">
                  <c:v>0.63384167445755935</c:v>
                </c:pt>
                <c:pt idx="1907">
                  <c:v>0.63483868700112911</c:v>
                </c:pt>
                <c:pt idx="1908">
                  <c:v>0.63586144112886112</c:v>
                </c:pt>
                <c:pt idx="1909">
                  <c:v>0.63697349421230165</c:v>
                </c:pt>
                <c:pt idx="1910">
                  <c:v>0.63811706104150057</c:v>
                </c:pt>
                <c:pt idx="1911">
                  <c:v>0.63927559716892191</c:v>
                </c:pt>
                <c:pt idx="1912">
                  <c:v>0.64031040552076046</c:v>
                </c:pt>
                <c:pt idx="1913">
                  <c:v>0.64137462366322684</c:v>
                </c:pt>
                <c:pt idx="1914">
                  <c:v>0.64229246294261755</c:v>
                </c:pt>
                <c:pt idx="1915">
                  <c:v>0.64316096077977003</c:v>
                </c:pt>
                <c:pt idx="1916">
                  <c:v>0.64406748126413049</c:v>
                </c:pt>
                <c:pt idx="1917">
                  <c:v>0.64497852919268783</c:v>
                </c:pt>
                <c:pt idx="1918">
                  <c:v>0.64597542881426517</c:v>
                </c:pt>
                <c:pt idx="1919">
                  <c:v>0.64699518179739479</c:v>
                </c:pt>
                <c:pt idx="1920">
                  <c:v>0.64812713389565013</c:v>
                </c:pt>
                <c:pt idx="1921">
                  <c:v>0.64923982833260863</c:v>
                </c:pt>
                <c:pt idx="1922">
                  <c:v>0.65036867632976025</c:v>
                </c:pt>
                <c:pt idx="1923">
                  <c:v>0.65142628230434696</c:v>
                </c:pt>
                <c:pt idx="1924">
                  <c:v>0.65246603586972685</c:v>
                </c:pt>
                <c:pt idx="1925">
                  <c:v>0.65343716754846193</c:v>
                </c:pt>
                <c:pt idx="1926">
                  <c:v>0.65431063575789428</c:v>
                </c:pt>
                <c:pt idx="1927">
                  <c:v>0.6552226012620036</c:v>
                </c:pt>
                <c:pt idx="1928">
                  <c:v>0.65611219562196832</c:v>
                </c:pt>
                <c:pt idx="1929">
                  <c:v>0.6570845247792052</c:v>
                </c:pt>
                <c:pt idx="1930">
                  <c:v>0.65812640146006884</c:v>
                </c:pt>
                <c:pt idx="1931">
                  <c:v>0.65925308665500781</c:v>
                </c:pt>
                <c:pt idx="1932">
                  <c:v>0.66038516017878479</c:v>
                </c:pt>
                <c:pt idx="1933">
                  <c:v>0.66148477048904208</c:v>
                </c:pt>
                <c:pt idx="1934">
                  <c:v>0.66256598123125199</c:v>
                </c:pt>
                <c:pt idx="1935">
                  <c:v>0.6635824253119591</c:v>
                </c:pt>
                <c:pt idx="1936">
                  <c:v>0.66450731604870317</c:v>
                </c:pt>
                <c:pt idx="1937">
                  <c:v>0.6654362203486891</c:v>
                </c:pt>
                <c:pt idx="1938">
                  <c:v>0.6663282512465597</c:v>
                </c:pt>
                <c:pt idx="1939">
                  <c:v>0.66724593606429783</c:v>
                </c:pt>
                <c:pt idx="1940">
                  <c:v>0.66819355251836221</c:v>
                </c:pt>
                <c:pt idx="1941">
                  <c:v>0.66923298265921161</c:v>
                </c:pt>
                <c:pt idx="1942">
                  <c:v>0.67035469841002104</c:v>
                </c:pt>
                <c:pt idx="1943">
                  <c:v>0.67145649857148904</c:v>
                </c:pt>
                <c:pt idx="1944">
                  <c:v>0.67260197668405108</c:v>
                </c:pt>
                <c:pt idx="1945">
                  <c:v>0.67368148183100574</c:v>
                </c:pt>
                <c:pt idx="1946">
                  <c:v>0.67472430605592293</c:v>
                </c:pt>
                <c:pt idx="1947">
                  <c:v>0.67565331395867267</c:v>
                </c:pt>
                <c:pt idx="1948">
                  <c:v>0.67656247222267818</c:v>
                </c:pt>
                <c:pt idx="1949">
                  <c:v>0.67743405616589114</c:v>
                </c:pt>
                <c:pt idx="1950">
                  <c:v>0.67835481809782905</c:v>
                </c:pt>
                <c:pt idx="1951">
                  <c:v>0.67935289545469602</c:v>
                </c:pt>
                <c:pt idx="1952">
                  <c:v>0.6803647982435872</c:v>
                </c:pt>
                <c:pt idx="1953">
                  <c:v>0.68145716742566631</c:v>
                </c:pt>
                <c:pt idx="1954">
                  <c:v>0.68257889780670844</c:v>
                </c:pt>
                <c:pt idx="1955">
                  <c:v>0.68372029508310217</c:v>
                </c:pt>
                <c:pt idx="1956">
                  <c:v>0.68479802045369498</c:v>
                </c:pt>
                <c:pt idx="1957">
                  <c:v>0.68581683815464189</c:v>
                </c:pt>
                <c:pt idx="1958">
                  <c:v>0.68677485760753831</c:v>
                </c:pt>
                <c:pt idx="1959">
                  <c:v>0.68766386802150281</c:v>
                </c:pt>
                <c:pt idx="1960">
                  <c:v>0.6885903564338669</c:v>
                </c:pt>
                <c:pt idx="1961">
                  <c:v>0.68951415826389317</c:v>
                </c:pt>
                <c:pt idx="1962">
                  <c:v>0.69048733994354039</c:v>
                </c:pt>
                <c:pt idx="1963">
                  <c:v>0.69152198764342054</c:v>
                </c:pt>
                <c:pt idx="1964">
                  <c:v>0.69261005621764116</c:v>
                </c:pt>
                <c:pt idx="1965">
                  <c:v>0.69372704101020521</c:v>
                </c:pt>
                <c:pt idx="1966">
                  <c:v>0.69486457956099801</c:v>
                </c:pt>
                <c:pt idx="1967">
                  <c:v>0.69589111394827019</c:v>
                </c:pt>
                <c:pt idx="1968">
                  <c:v>0.69691208270563076</c:v>
                </c:pt>
                <c:pt idx="1969">
                  <c:v>0.69789940361185154</c:v>
                </c:pt>
                <c:pt idx="1970">
                  <c:v>0.69881894201914097</c:v>
                </c:pt>
                <c:pt idx="1971">
                  <c:v>0.69970020752473139</c:v>
                </c:pt>
                <c:pt idx="1972">
                  <c:v>0.70062682734435278</c:v>
                </c:pt>
                <c:pt idx="1973">
                  <c:v>0.70162530622938601</c:v>
                </c:pt>
                <c:pt idx="1974">
                  <c:v>0.70263272954109446</c:v>
                </c:pt>
                <c:pt idx="1975">
                  <c:v>0.70371653459771377</c:v>
                </c:pt>
                <c:pt idx="1976">
                  <c:v>0.7048287002796183</c:v>
                </c:pt>
                <c:pt idx="1977">
                  <c:v>0.70593723292892274</c:v>
                </c:pt>
                <c:pt idx="1978">
                  <c:v>0.70701162265965167</c:v>
                </c:pt>
                <c:pt idx="1979">
                  <c:v>0.7080321459730341</c:v>
                </c:pt>
                <c:pt idx="1980">
                  <c:v>0.70902183716306222</c:v>
                </c:pt>
                <c:pt idx="1981">
                  <c:v>0.70994560182539579</c:v>
                </c:pt>
                <c:pt idx="1982">
                  <c:v>0.710856501776851</c:v>
                </c:pt>
                <c:pt idx="1983">
                  <c:v>0.71173616576071541</c:v>
                </c:pt>
                <c:pt idx="1984">
                  <c:v>0.71276030663249768</c:v>
                </c:pt>
                <c:pt idx="1985">
                  <c:v>0.71374017705336623</c:v>
                </c:pt>
                <c:pt idx="1986">
                  <c:v>0.71484501324052963</c:v>
                </c:pt>
                <c:pt idx="1987">
                  <c:v>0.7159276593277647</c:v>
                </c:pt>
                <c:pt idx="1988">
                  <c:v>0.7170829607485546</c:v>
                </c:pt>
                <c:pt idx="1989">
                  <c:v>0.71813046121811686</c:v>
                </c:pt>
                <c:pt idx="1990">
                  <c:v>0.71912710224697218</c:v>
                </c:pt>
                <c:pt idx="1991">
                  <c:v>0.72014482640436328</c:v>
                </c:pt>
                <c:pt idx="1992">
                  <c:v>0.72104774770666602</c:v>
                </c:pt>
                <c:pt idx="1993">
                  <c:v>0.72198772087144103</c:v>
                </c:pt>
                <c:pt idx="1994">
                  <c:v>0.72289523953057455</c:v>
                </c:pt>
                <c:pt idx="1995">
                  <c:v>0.72389512254936395</c:v>
                </c:pt>
                <c:pt idx="1996">
                  <c:v>0.72487314525019542</c:v>
                </c:pt>
                <c:pt idx="1997">
                  <c:v>0.72594909079805703</c:v>
                </c:pt>
                <c:pt idx="1998">
                  <c:v>0.7270775396570246</c:v>
                </c:pt>
                <c:pt idx="1999">
                  <c:v>0.72820391005965091</c:v>
                </c:pt>
                <c:pt idx="2000">
                  <c:v>0.72922512507470805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'Stroke-Stress'!$P$3</c:f>
              <c:strCache>
                <c:ptCount val="1"/>
                <c:pt idx="0">
                  <c:v>Strain (Elastic-Plastic)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'Stroke-Stress'!$A$4:$A$2004</c:f>
              <c:numCache>
                <c:formatCode>General</c:formatCode>
                <c:ptCount val="2001"/>
                <c:pt idx="0">
                  <c:v>0</c:v>
                </c:pt>
                <c:pt idx="1">
                  <c:v>9.9999999999999645E-2</c:v>
                </c:pt>
                <c:pt idx="2">
                  <c:v>0.20000000000000107</c:v>
                </c:pt>
                <c:pt idx="3">
                  <c:v>0.30000000000000071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0.59999999999999964</c:v>
                </c:pt>
                <c:pt idx="7">
                  <c:v>0.70000000000000107</c:v>
                </c:pt>
                <c:pt idx="8">
                  <c:v>0.80000000000000071</c:v>
                </c:pt>
                <c:pt idx="9">
                  <c:v>0.90000000000000036</c:v>
                </c:pt>
                <c:pt idx="10">
                  <c:v>1</c:v>
                </c:pt>
                <c:pt idx="11">
                  <c:v>1.0999999999999996</c:v>
                </c:pt>
                <c:pt idx="12">
                  <c:v>1.2000000000000011</c:v>
                </c:pt>
                <c:pt idx="13">
                  <c:v>1.3000000000000007</c:v>
                </c:pt>
                <c:pt idx="14">
                  <c:v>1.4000000000000004</c:v>
                </c:pt>
                <c:pt idx="15">
                  <c:v>1.5</c:v>
                </c:pt>
                <c:pt idx="16">
                  <c:v>1.6000000000000014</c:v>
                </c:pt>
                <c:pt idx="17">
                  <c:v>1.7000000000000011</c:v>
                </c:pt>
                <c:pt idx="18">
                  <c:v>1.8000000000000007</c:v>
                </c:pt>
                <c:pt idx="19">
                  <c:v>1.9000000000000004</c:v>
                </c:pt>
                <c:pt idx="20">
                  <c:v>2</c:v>
                </c:pt>
                <c:pt idx="21">
                  <c:v>2.1000000000000014</c:v>
                </c:pt>
                <c:pt idx="22">
                  <c:v>2.2000000000000011</c:v>
                </c:pt>
                <c:pt idx="23">
                  <c:v>2.3000000000000007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2.6000000000000014</c:v>
                </c:pt>
                <c:pt idx="27">
                  <c:v>2.7000000000000011</c:v>
                </c:pt>
                <c:pt idx="28">
                  <c:v>2.8000000000000007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3.1000000000000014</c:v>
                </c:pt>
                <c:pt idx="32">
                  <c:v>3.2000000000000011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3.6000000000000014</c:v>
                </c:pt>
                <c:pt idx="37">
                  <c:v>3.7000000000000011</c:v>
                </c:pt>
                <c:pt idx="38">
                  <c:v>3.8000000000000007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4.7000000000000011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5.2000000000000011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5.7000000000000011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6.2000000000000011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6.7000000000000011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7.2000000000000011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7.7000000000000011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8.1000000000000014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8.4000000000000021</c:v>
                </c:pt>
                <c:pt idx="85">
                  <c:v>8.5</c:v>
                </c:pt>
                <c:pt idx="86">
                  <c:v>8.6000000000000014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8.9000000000000021</c:v>
                </c:pt>
                <c:pt idx="90">
                  <c:v>9</c:v>
                </c:pt>
                <c:pt idx="91">
                  <c:v>9.1000000000000014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9.4000000000000021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9.9000000000000021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10.400000000000002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</c:v>
                </c:pt>
                <c:pt idx="108">
                  <c:v>10.8</c:v>
                </c:pt>
                <c:pt idx="109">
                  <c:v>10.900000000000002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11.200000000000003</c:v>
                </c:pt>
                <c:pt idx="113">
                  <c:v>11.3</c:v>
                </c:pt>
                <c:pt idx="114">
                  <c:v>11.400000000000002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11.700000000000003</c:v>
                </c:pt>
                <c:pt idx="118">
                  <c:v>11.8</c:v>
                </c:pt>
                <c:pt idx="119">
                  <c:v>11.900000000000002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12.200000000000003</c:v>
                </c:pt>
                <c:pt idx="123">
                  <c:v>12.3</c:v>
                </c:pt>
                <c:pt idx="124">
                  <c:v>12.400000000000002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12.700000000000003</c:v>
                </c:pt>
                <c:pt idx="128">
                  <c:v>12.8</c:v>
                </c:pt>
                <c:pt idx="129">
                  <c:v>12.900000000000002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13.200000000000003</c:v>
                </c:pt>
                <c:pt idx="133">
                  <c:v>13.3</c:v>
                </c:pt>
                <c:pt idx="134">
                  <c:v>13.400000000000002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13.700000000000003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14.200000000000003</c:v>
                </c:pt>
                <c:pt idx="143">
                  <c:v>14.3</c:v>
                </c:pt>
                <c:pt idx="144">
                  <c:v>14.400000000000002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14.700000000000003</c:v>
                </c:pt>
                <c:pt idx="148">
                  <c:v>14.8</c:v>
                </c:pt>
                <c:pt idx="149">
                  <c:v>14.900000000000002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15.200000000000003</c:v>
                </c:pt>
                <c:pt idx="153">
                  <c:v>15.3</c:v>
                </c:pt>
                <c:pt idx="154">
                  <c:v>15.400000000000002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15.700000000000003</c:v>
                </c:pt>
                <c:pt idx="158">
                  <c:v>15.8</c:v>
                </c:pt>
                <c:pt idx="159">
                  <c:v>15.900000000000002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16.200000000000003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16.700000000000003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17.200000000000003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17.700000000000003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18.200000000000003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18.700000000000003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24.300000000000004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24.800000000000004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25.300000000000004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25.800000000000004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26.300000000000004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26.800000000000004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27.300000000000004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28.300000000000004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28.800000000000004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29.300000000000004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29.800000000000004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30.300000000000004</c:v>
                </c:pt>
                <c:pt idx="304">
                  <c:v>30.400000000000006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30.800000000000004</c:v>
                </c:pt>
                <c:pt idx="309">
                  <c:v>30.900000000000006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31.300000000000004</c:v>
                </c:pt>
                <c:pt idx="314">
                  <c:v>31.400000000000006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31.800000000000004</c:v>
                </c:pt>
                <c:pt idx="319">
                  <c:v>31.900000000000006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32.400000000000006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32.900000000000006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56.600000000000009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57.100000000000009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57.600000000000009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58.100000000000009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58.600000000000009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59.100000000000009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59.600000000000009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60.100000000000009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60.600000000000009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61.100000000000009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61.600000000000009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62.100000000000009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62.600000000000009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63.100000000000009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63.600000000000009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68.800000000000011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69.300000000000011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69.800000000000011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70.300000000000011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70.800000000000011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71.300000000000011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71.800000000000011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72.300000000000011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72.800000000000011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73.300000000000011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73.800000000000011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74.300000000000011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74.800000000000011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75.300000000000011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75.800000000000011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76.300000000000011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120.20000000000002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120.70000000000002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121.20000000000002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121.70000000000002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122.20000000000002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122.70000000000002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123.20000000000002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123.70000000000002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124.20000000000002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124.70000000000002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125.20000000000002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125.70000000000002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126.20000000000002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126.70000000000002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127.20000000000002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127.70000000000002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145.60000000000002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146.10000000000002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146.60000000000002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147.10000000000002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147.60000000000002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148.10000000000002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148.60000000000002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149.10000000000002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149.60000000000002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150.10000000000002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150.60000000000002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151.10000000000002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151.60000000000002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152.10000000000002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152.60000000000002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153.10000000000002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</c:numCache>
            </c:numRef>
          </c:xVal>
          <c:yVal>
            <c:numRef>
              <c:f>'Stroke-Stress'!$P$4:$P$2004</c:f>
              <c:numCache>
                <c:formatCode>General</c:formatCode>
                <c:ptCount val="2001"/>
                <c:pt idx="0">
                  <c:v>3.549929508699589E-2</c:v>
                </c:pt>
                <c:pt idx="1">
                  <c:v>3.4905002608702641E-2</c:v>
                </c:pt>
                <c:pt idx="2">
                  <c:v>3.4461983478486197E-2</c:v>
                </c:pt>
                <c:pt idx="3">
                  <c:v>3.4185408282476876E-2</c:v>
                </c:pt>
                <c:pt idx="4">
                  <c:v>3.4086483903420492E-2</c:v>
                </c:pt>
                <c:pt idx="5">
                  <c:v>3.4178806770465711E-2</c:v>
                </c:pt>
                <c:pt idx="6">
                  <c:v>3.446240292449522E-2</c:v>
                </c:pt>
                <c:pt idx="7">
                  <c:v>3.4933333712694976E-2</c:v>
                </c:pt>
                <c:pt idx="8">
                  <c:v>3.5586803580199229E-2</c:v>
                </c:pt>
                <c:pt idx="9">
                  <c:v>3.6414769990427753E-2</c:v>
                </c:pt>
                <c:pt idx="10">
                  <c:v>3.740532592061406E-2</c:v>
                </c:pt>
                <c:pt idx="11">
                  <c:v>3.8554342955507276E-2</c:v>
                </c:pt>
                <c:pt idx="12">
                  <c:v>3.9844317518428568E-2</c:v>
                </c:pt>
                <c:pt idx="13">
                  <c:v>4.1265545034289794E-2</c:v>
                </c:pt>
                <c:pt idx="14">
                  <c:v>4.2806832963073249E-2</c:v>
                </c:pt>
                <c:pt idx="15">
                  <c:v>4.4452155535489181E-2</c:v>
                </c:pt>
                <c:pt idx="16">
                  <c:v>4.6185477203427173E-2</c:v>
                </c:pt>
                <c:pt idx="17">
                  <c:v>4.7995445658079956E-2</c:v>
                </c:pt>
                <c:pt idx="18">
                  <c:v>4.9859699116656268E-2</c:v>
                </c:pt>
                <c:pt idx="19">
                  <c:v>5.1765358153798041E-2</c:v>
                </c:pt>
                <c:pt idx="20">
                  <c:v>5.3696284645429533E-2</c:v>
                </c:pt>
                <c:pt idx="21">
                  <c:v>5.5633310336644128E-2</c:v>
                </c:pt>
                <c:pt idx="22">
                  <c:v>5.7560431856965036E-2</c:v>
                </c:pt>
                <c:pt idx="23">
                  <c:v>5.9463256236471015E-2</c:v>
                </c:pt>
                <c:pt idx="24">
                  <c:v>6.1321043180368448E-2</c:v>
                </c:pt>
                <c:pt idx="25">
                  <c:v>6.3124111019573034E-2</c:v>
                </c:pt>
                <c:pt idx="26">
                  <c:v>6.4854861968329139E-2</c:v>
                </c:pt>
                <c:pt idx="27">
                  <c:v>6.6495878053096799E-2</c:v>
                </c:pt>
                <c:pt idx="28">
                  <c:v>6.8042159731322938E-2</c:v>
                </c:pt>
                <c:pt idx="29">
                  <c:v>6.9473221304842639E-2</c:v>
                </c:pt>
                <c:pt idx="30">
                  <c:v>7.0784210524472604E-2</c:v>
                </c:pt>
                <c:pt idx="31">
                  <c:v>7.1960863453241E-2</c:v>
                </c:pt>
                <c:pt idx="32">
                  <c:v>7.2993688152361902E-2</c:v>
                </c:pt>
                <c:pt idx="33">
                  <c:v>7.3874734037089801E-2</c:v>
                </c:pt>
                <c:pt idx="34">
                  <c:v>7.459930574677906E-2</c:v>
                </c:pt>
                <c:pt idx="35">
                  <c:v>7.5162581967083128E-2</c:v>
                </c:pt>
                <c:pt idx="36">
                  <c:v>7.5559910289200588E-2</c:v>
                </c:pt>
                <c:pt idx="37">
                  <c:v>7.5785024713201643E-2</c:v>
                </c:pt>
                <c:pt idx="38">
                  <c:v>7.5841048855283644E-2</c:v>
                </c:pt>
                <c:pt idx="39">
                  <c:v>7.5731225881826028E-2</c:v>
                </c:pt>
                <c:pt idx="40">
                  <c:v>7.5450911814678598E-2</c:v>
                </c:pt>
                <c:pt idx="41">
                  <c:v>7.5007953535556157E-2</c:v>
                </c:pt>
                <c:pt idx="42">
                  <c:v>7.4404110722154457E-2</c:v>
                </c:pt>
                <c:pt idx="43">
                  <c:v>7.3650404896761681E-2</c:v>
                </c:pt>
                <c:pt idx="44">
                  <c:v>7.2748596230849755E-2</c:v>
                </c:pt>
                <c:pt idx="45">
                  <c:v>7.1711344787723424E-2</c:v>
                </c:pt>
                <c:pt idx="46">
                  <c:v>7.0546728126317959E-2</c:v>
                </c:pt>
                <c:pt idx="47">
                  <c:v>6.9264297813342299E-2</c:v>
                </c:pt>
                <c:pt idx="48">
                  <c:v>6.7878371632843118E-2</c:v>
                </c:pt>
                <c:pt idx="49">
                  <c:v>6.6397006531951644E-2</c:v>
                </c:pt>
                <c:pt idx="50">
                  <c:v>6.4837648121250674E-2</c:v>
                </c:pt>
                <c:pt idx="51">
                  <c:v>6.3211507035973238E-2</c:v>
                </c:pt>
                <c:pt idx="52">
                  <c:v>6.1531324625760372E-2</c:v>
                </c:pt>
                <c:pt idx="53">
                  <c:v>5.9808355008656847E-2</c:v>
                </c:pt>
                <c:pt idx="54">
                  <c:v>5.805998309783595E-2</c:v>
                </c:pt>
                <c:pt idx="55">
                  <c:v>5.6295842369502497E-2</c:v>
                </c:pt>
                <c:pt idx="56">
                  <c:v>5.4530245537152716E-2</c:v>
                </c:pt>
                <c:pt idx="57">
                  <c:v>5.2780621881771149E-2</c:v>
                </c:pt>
                <c:pt idx="58">
                  <c:v>5.1051847702104913E-2</c:v>
                </c:pt>
                <c:pt idx="59">
                  <c:v>4.9361278720933072E-2</c:v>
                </c:pt>
                <c:pt idx="60">
                  <c:v>4.7715495181817627E-2</c:v>
                </c:pt>
                <c:pt idx="61">
                  <c:v>4.6130530703140889E-2</c:v>
                </c:pt>
                <c:pt idx="62">
                  <c:v>4.4615809888727626E-2</c:v>
                </c:pt>
                <c:pt idx="63">
                  <c:v>4.3182298202630434E-2</c:v>
                </c:pt>
                <c:pt idx="64">
                  <c:v>4.1836295942757208E-2</c:v>
                </c:pt>
                <c:pt idx="65">
                  <c:v>4.0588970461017497E-2</c:v>
                </c:pt>
                <c:pt idx="66">
                  <c:v>3.9445119256638364E-2</c:v>
                </c:pt>
                <c:pt idx="67">
                  <c:v>3.8414342486279091E-2</c:v>
                </c:pt>
                <c:pt idx="68">
                  <c:v>3.7502981601163159E-2</c:v>
                </c:pt>
                <c:pt idx="69">
                  <c:v>3.6709606713272003E-2</c:v>
                </c:pt>
                <c:pt idx="70">
                  <c:v>3.6045349983864938E-2</c:v>
                </c:pt>
                <c:pt idx="71">
                  <c:v>3.551189947165477E-2</c:v>
                </c:pt>
                <c:pt idx="72">
                  <c:v>3.510767153231939E-2</c:v>
                </c:pt>
                <c:pt idx="73">
                  <c:v>3.4843721121043128E-2</c:v>
                </c:pt>
                <c:pt idx="74">
                  <c:v>3.4713746145202271E-2</c:v>
                </c:pt>
                <c:pt idx="75">
                  <c:v>3.4722533081009539E-2</c:v>
                </c:pt>
                <c:pt idx="76">
                  <c:v>3.4860675555300549E-2</c:v>
                </c:pt>
                <c:pt idx="77">
                  <c:v>3.5131338503597218E-2</c:v>
                </c:pt>
                <c:pt idx="78">
                  <c:v>3.5529789538665778E-2</c:v>
                </c:pt>
                <c:pt idx="79">
                  <c:v>3.6054267345907325E-2</c:v>
                </c:pt>
                <c:pt idx="80">
                  <c:v>3.6696836702625905E-2</c:v>
                </c:pt>
                <c:pt idx="81">
                  <c:v>3.745104354788989E-2</c:v>
                </c:pt>
                <c:pt idx="82">
                  <c:v>3.8313592421531081E-2</c:v>
                </c:pt>
                <c:pt idx="83">
                  <c:v>3.9271801006856365E-2</c:v>
                </c:pt>
                <c:pt idx="84">
                  <c:v>4.0316068349324448E-2</c:v>
                </c:pt>
                <c:pt idx="85">
                  <c:v>4.1439967496720555E-2</c:v>
                </c:pt>
                <c:pt idx="86">
                  <c:v>4.2636979830769479E-2</c:v>
                </c:pt>
                <c:pt idx="87">
                  <c:v>4.3891229672755383E-2</c:v>
                </c:pt>
                <c:pt idx="88">
                  <c:v>4.5193024171501769E-2</c:v>
                </c:pt>
                <c:pt idx="89">
                  <c:v>4.6532743731315385E-2</c:v>
                </c:pt>
                <c:pt idx="90">
                  <c:v>4.7891396344486165E-2</c:v>
                </c:pt>
                <c:pt idx="91">
                  <c:v>4.9268822897677721E-2</c:v>
                </c:pt>
                <c:pt idx="92">
                  <c:v>5.0642905979052147E-2</c:v>
                </c:pt>
                <c:pt idx="93">
                  <c:v>5.2013511151645507E-2</c:v>
                </c:pt>
                <c:pt idx="94">
                  <c:v>5.3358534910067527E-2</c:v>
                </c:pt>
                <c:pt idx="95">
                  <c:v>5.4668391443517303E-2</c:v>
                </c:pt>
                <c:pt idx="96">
                  <c:v>5.594293432972916E-2</c:v>
                </c:pt>
                <c:pt idx="97">
                  <c:v>5.716004245228562E-2</c:v>
                </c:pt>
                <c:pt idx="98">
                  <c:v>5.8310290515672977E-2</c:v>
                </c:pt>
                <c:pt idx="99">
                  <c:v>5.9393548629170401E-2</c:v>
                </c:pt>
                <c:pt idx="100">
                  <c:v>6.0390927924747671E-2</c:v>
                </c:pt>
                <c:pt idx="101">
                  <c:v>6.1305548058251849E-2</c:v>
                </c:pt>
                <c:pt idx="102">
                  <c:v>6.211216544375097E-2</c:v>
                </c:pt>
                <c:pt idx="103">
                  <c:v>6.2826383570857097E-2</c:v>
                </c:pt>
                <c:pt idx="104">
                  <c:v>6.3423033049503377E-2</c:v>
                </c:pt>
                <c:pt idx="105">
                  <c:v>6.3914619029757563E-2</c:v>
                </c:pt>
                <c:pt idx="106">
                  <c:v>6.4285468275705263E-2</c:v>
                </c:pt>
                <c:pt idx="107">
                  <c:v>6.4541838564021931E-2</c:v>
                </c:pt>
                <c:pt idx="108">
                  <c:v>6.4674369617119878E-2</c:v>
                </c:pt>
                <c:pt idx="109">
                  <c:v>6.4686190150495787E-2</c:v>
                </c:pt>
                <c:pt idx="110">
                  <c:v>6.458045809433105E-2</c:v>
                </c:pt>
                <c:pt idx="111">
                  <c:v>6.4357174129617528E-2</c:v>
                </c:pt>
                <c:pt idx="112">
                  <c:v>6.4016389983862956E-2</c:v>
                </c:pt>
                <c:pt idx="113">
                  <c:v>6.3567610485079307E-2</c:v>
                </c:pt>
                <c:pt idx="114">
                  <c:v>6.3004640757707273E-2</c:v>
                </c:pt>
                <c:pt idx="115">
                  <c:v>6.2343303981940545E-2</c:v>
                </c:pt>
                <c:pt idx="116">
                  <c:v>6.1586850555820388E-2</c:v>
                </c:pt>
                <c:pt idx="117">
                  <c:v>6.0735326792598916E-2</c:v>
                </c:pt>
                <c:pt idx="118">
                  <c:v>5.9804473046841548E-2</c:v>
                </c:pt>
                <c:pt idx="119">
                  <c:v>5.8797626174885591E-2</c:v>
                </c:pt>
                <c:pt idx="120">
                  <c:v>5.7727352548806461E-2</c:v>
                </c:pt>
                <c:pt idx="121">
                  <c:v>5.6596845047628165E-2</c:v>
                </c:pt>
                <c:pt idx="122">
                  <c:v>5.5415710489111543E-2</c:v>
                </c:pt>
                <c:pt idx="123">
                  <c:v>5.4199668614143243E-2</c:v>
                </c:pt>
                <c:pt idx="124">
                  <c:v>5.2951992126926473E-2</c:v>
                </c:pt>
                <c:pt idx="125">
                  <c:v>5.1685225272197807E-2</c:v>
                </c:pt>
                <c:pt idx="126">
                  <c:v>5.0405757166849988E-2</c:v>
                </c:pt>
                <c:pt idx="127">
                  <c:v>4.9126153346906939E-2</c:v>
                </c:pt>
                <c:pt idx="128">
                  <c:v>4.785908712672763E-2</c:v>
                </c:pt>
                <c:pt idx="129">
                  <c:v>4.6604637420017858E-2</c:v>
                </c:pt>
                <c:pt idx="130">
                  <c:v>4.5378616495949237E-2</c:v>
                </c:pt>
                <c:pt idx="131">
                  <c:v>4.4184278916227331E-2</c:v>
                </c:pt>
                <c:pt idx="132">
                  <c:v>4.3031121059981962E-2</c:v>
                </c:pt>
                <c:pt idx="133">
                  <c:v>4.1938012795279117E-2</c:v>
                </c:pt>
                <c:pt idx="134">
                  <c:v>4.08956902541463E-2</c:v>
                </c:pt>
                <c:pt idx="135">
                  <c:v>3.9923071571794005E-2</c:v>
                </c:pt>
                <c:pt idx="136">
                  <c:v>3.9017161241204579E-2</c:v>
                </c:pt>
                <c:pt idx="137">
                  <c:v>3.8190632882552478E-2</c:v>
                </c:pt>
                <c:pt idx="138">
                  <c:v>3.7443590563945847E-2</c:v>
                </c:pt>
                <c:pt idx="139">
                  <c:v>3.6785541454383827E-2</c:v>
                </c:pt>
                <c:pt idx="140">
                  <c:v>3.6216635854034916E-2</c:v>
                </c:pt>
                <c:pt idx="141">
                  <c:v>3.5739953866373235E-2</c:v>
                </c:pt>
                <c:pt idx="142">
                  <c:v>3.5361888239107277E-2</c:v>
                </c:pt>
                <c:pt idx="143">
                  <c:v>3.5076166410556261E-2</c:v>
                </c:pt>
                <c:pt idx="144">
                  <c:v>3.4898548836448627E-2</c:v>
                </c:pt>
                <c:pt idx="145">
                  <c:v>3.4810181184396959E-2</c:v>
                </c:pt>
                <c:pt idx="146">
                  <c:v>3.4823599633166953E-2</c:v>
                </c:pt>
                <c:pt idx="147">
                  <c:v>3.4935676486102143E-2</c:v>
                </c:pt>
                <c:pt idx="148">
                  <c:v>3.5143176995036822E-2</c:v>
                </c:pt>
                <c:pt idx="149">
                  <c:v>3.5439747788377364E-2</c:v>
                </c:pt>
                <c:pt idx="150">
                  <c:v>3.5828430126023707E-2</c:v>
                </c:pt>
                <c:pt idx="151">
                  <c:v>3.6302924024153339E-2</c:v>
                </c:pt>
                <c:pt idx="152">
                  <c:v>3.6856826733486864E-2</c:v>
                </c:pt>
                <c:pt idx="153">
                  <c:v>3.7486974008938787E-2</c:v>
                </c:pt>
                <c:pt idx="154">
                  <c:v>3.8180633635813852E-2</c:v>
                </c:pt>
                <c:pt idx="155">
                  <c:v>3.8940933869130827E-2</c:v>
                </c:pt>
                <c:pt idx="156">
                  <c:v>3.9761501784583354E-2</c:v>
                </c:pt>
                <c:pt idx="157">
                  <c:v>4.0623315067495239E-2</c:v>
                </c:pt>
                <c:pt idx="158">
                  <c:v>4.1529478693580743E-2</c:v>
                </c:pt>
                <c:pt idx="159">
                  <c:v>4.2470461508983488E-2</c:v>
                </c:pt>
                <c:pt idx="160">
                  <c:v>4.3436797594297055E-2</c:v>
                </c:pt>
                <c:pt idx="161">
                  <c:v>4.4415859968620693E-2</c:v>
                </c:pt>
                <c:pt idx="162">
                  <c:v>4.5407509444823912E-2</c:v>
                </c:pt>
                <c:pt idx="163">
                  <c:v>4.6399110445427813E-2</c:v>
                </c:pt>
                <c:pt idx="164">
                  <c:v>4.7381116646338199E-2</c:v>
                </c:pt>
                <c:pt idx="165">
                  <c:v>4.834403541175758E-2</c:v>
                </c:pt>
                <c:pt idx="166">
                  <c:v>4.9284630588819156E-2</c:v>
                </c:pt>
                <c:pt idx="167">
                  <c:v>5.0193386831597998E-2</c:v>
                </c:pt>
                <c:pt idx="168">
                  <c:v>5.1063977524069694E-2</c:v>
                </c:pt>
                <c:pt idx="169">
                  <c:v>5.1883741949926308E-2</c:v>
                </c:pt>
                <c:pt idx="170">
                  <c:v>5.2655774618677535E-2</c:v>
                </c:pt>
                <c:pt idx="171">
                  <c:v>5.3364253481700541E-2</c:v>
                </c:pt>
                <c:pt idx="172">
                  <c:v>5.4006058645114541E-2</c:v>
                </c:pt>
                <c:pt idx="173">
                  <c:v>5.4581115863493103E-2</c:v>
                </c:pt>
                <c:pt idx="174">
                  <c:v>5.5079879148467382E-2</c:v>
                </c:pt>
                <c:pt idx="175">
                  <c:v>5.5505702325992758E-2</c:v>
                </c:pt>
                <c:pt idx="176">
                  <c:v>5.5845859094188502E-2</c:v>
                </c:pt>
                <c:pt idx="177">
                  <c:v>5.610358952429545E-2</c:v>
                </c:pt>
                <c:pt idx="178">
                  <c:v>5.6272601513844708E-2</c:v>
                </c:pt>
                <c:pt idx="179">
                  <c:v>5.63591730609369E-2</c:v>
                </c:pt>
                <c:pt idx="180">
                  <c:v>5.6360241969351091E-2</c:v>
                </c:pt>
                <c:pt idx="181">
                  <c:v>5.6269545570948439E-2</c:v>
                </c:pt>
                <c:pt idx="182">
                  <c:v>5.6099642594013011E-2</c:v>
                </c:pt>
                <c:pt idx="183">
                  <c:v>5.5841253298604079E-2</c:v>
                </c:pt>
                <c:pt idx="184">
                  <c:v>5.5510066974762032E-2</c:v>
                </c:pt>
                <c:pt idx="185">
                  <c:v>5.5096681683795966E-2</c:v>
                </c:pt>
                <c:pt idx="186">
                  <c:v>5.460743258241163E-2</c:v>
                </c:pt>
                <c:pt idx="187">
                  <c:v>5.405168380347334E-2</c:v>
                </c:pt>
                <c:pt idx="188">
                  <c:v>5.3429515532947371E-2</c:v>
                </c:pt>
                <c:pt idx="189">
                  <c:v>5.2747258720541861E-2</c:v>
                </c:pt>
                <c:pt idx="190">
                  <c:v>5.2011128412030545E-2</c:v>
                </c:pt>
                <c:pt idx="191">
                  <c:v>5.1227515503524078E-2</c:v>
                </c:pt>
                <c:pt idx="192">
                  <c:v>5.0402682358701684E-2</c:v>
                </c:pt>
                <c:pt idx="193">
                  <c:v>4.9539796075884275E-2</c:v>
                </c:pt>
                <c:pt idx="194">
                  <c:v>4.8648266345652683E-2</c:v>
                </c:pt>
                <c:pt idx="195">
                  <c:v>4.7740819414706426E-2</c:v>
                </c:pt>
                <c:pt idx="196">
                  <c:v>4.6814184982264515E-2</c:v>
                </c:pt>
                <c:pt idx="197">
                  <c:v>4.58842283240656E-2</c:v>
                </c:pt>
                <c:pt idx="198">
                  <c:v>4.4944766504689898E-2</c:v>
                </c:pt>
                <c:pt idx="199">
                  <c:v>4.4020934008236284E-2</c:v>
                </c:pt>
                <c:pt idx="200">
                  <c:v>4.3103414519598829E-2</c:v>
                </c:pt>
                <c:pt idx="201">
                  <c:v>4.2204823724701766E-2</c:v>
                </c:pt>
                <c:pt idx="202">
                  <c:v>4.1334703002320082E-2</c:v>
                </c:pt>
                <c:pt idx="203">
                  <c:v>4.0496233584246213E-2</c:v>
                </c:pt>
                <c:pt idx="204">
                  <c:v>3.9692624955287692E-2</c:v>
                </c:pt>
                <c:pt idx="205">
                  <c:v>3.8930256578399602E-2</c:v>
                </c:pt>
                <c:pt idx="206">
                  <c:v>3.8218624625238208E-2</c:v>
                </c:pt>
                <c:pt idx="207">
                  <c:v>3.7554659274636686E-2</c:v>
                </c:pt>
                <c:pt idx="208">
                  <c:v>3.6950906971640315E-2</c:v>
                </c:pt>
                <c:pt idx="209">
                  <c:v>3.6416916838282569E-2</c:v>
                </c:pt>
                <c:pt idx="210">
                  <c:v>3.5927468681420535E-2</c:v>
                </c:pt>
                <c:pt idx="211">
                  <c:v>3.5507802639729781E-2</c:v>
                </c:pt>
                <c:pt idx="212">
                  <c:v>3.5170489476556793E-2</c:v>
                </c:pt>
                <c:pt idx="213">
                  <c:v>3.4890382293498619E-2</c:v>
                </c:pt>
                <c:pt idx="214">
                  <c:v>3.4692685636870828E-2</c:v>
                </c:pt>
                <c:pt idx="215">
                  <c:v>3.4552165017882143E-2</c:v>
                </c:pt>
                <c:pt idx="216">
                  <c:v>3.448771805902872E-2</c:v>
                </c:pt>
                <c:pt idx="217">
                  <c:v>3.4505681563825268E-2</c:v>
                </c:pt>
                <c:pt idx="218">
                  <c:v>3.4587100357418639E-2</c:v>
                </c:pt>
                <c:pt idx="219">
                  <c:v>3.4738288072124951E-2</c:v>
                </c:pt>
                <c:pt idx="220">
                  <c:v>3.4946624753882931E-2</c:v>
                </c:pt>
                <c:pt idx="221">
                  <c:v>3.5231072307523648E-2</c:v>
                </c:pt>
                <c:pt idx="222">
                  <c:v>3.5572665162110766E-2</c:v>
                </c:pt>
                <c:pt idx="223">
                  <c:v>3.5983979678573245E-2</c:v>
                </c:pt>
                <c:pt idx="224">
                  <c:v>3.6433538513953409E-2</c:v>
                </c:pt>
                <c:pt idx="225">
                  <c:v>3.6927533666611834E-2</c:v>
                </c:pt>
                <c:pt idx="226">
                  <c:v>3.7484925463949541E-2</c:v>
                </c:pt>
                <c:pt idx="227">
                  <c:v>3.8074137398690991E-2</c:v>
                </c:pt>
                <c:pt idx="228">
                  <c:v>3.8695083550963218E-2</c:v>
                </c:pt>
                <c:pt idx="229">
                  <c:v>3.9354027671091994E-2</c:v>
                </c:pt>
                <c:pt idx="230">
                  <c:v>4.0032068996170511E-2</c:v>
                </c:pt>
                <c:pt idx="231">
                  <c:v>4.0729066826096415E-2</c:v>
                </c:pt>
                <c:pt idx="232">
                  <c:v>4.1432387712224919E-2</c:v>
                </c:pt>
                <c:pt idx="233">
                  <c:v>4.2148259543669006E-2</c:v>
                </c:pt>
                <c:pt idx="234">
                  <c:v>4.2851427930528659E-2</c:v>
                </c:pt>
                <c:pt idx="235">
                  <c:v>4.3560741723530007E-2</c:v>
                </c:pt>
                <c:pt idx="236">
                  <c:v>4.425726151038132E-2</c:v>
                </c:pt>
                <c:pt idx="237">
                  <c:v>4.4928319983094447E-2</c:v>
                </c:pt>
                <c:pt idx="238">
                  <c:v>4.5580215500024161E-2</c:v>
                </c:pt>
                <c:pt idx="239">
                  <c:v>4.6206607896218971E-2</c:v>
                </c:pt>
                <c:pt idx="240">
                  <c:v>4.6794907513032266E-2</c:v>
                </c:pt>
                <c:pt idx="241">
                  <c:v>4.7338825975380118E-2</c:v>
                </c:pt>
                <c:pt idx="242">
                  <c:v>4.7850907605400415E-2</c:v>
                </c:pt>
                <c:pt idx="243">
                  <c:v>4.8299710350035434E-2</c:v>
                </c:pt>
                <c:pt idx="244">
                  <c:v>4.871046268882543E-2</c:v>
                </c:pt>
                <c:pt idx="245">
                  <c:v>4.9064266443279894E-2</c:v>
                </c:pt>
                <c:pt idx="246">
                  <c:v>4.9361156620844927E-2</c:v>
                </c:pt>
                <c:pt idx="247">
                  <c:v>4.960112586519231E-2</c:v>
                </c:pt>
                <c:pt idx="248">
                  <c:v>4.9777899172240486E-2</c:v>
                </c:pt>
                <c:pt idx="249">
                  <c:v>4.989777845942503E-2</c:v>
                </c:pt>
                <c:pt idx="250">
                  <c:v>4.9954449080316078E-2</c:v>
                </c:pt>
                <c:pt idx="251">
                  <c:v>4.9941645386404554E-2</c:v>
                </c:pt>
                <c:pt idx="252">
                  <c:v>4.9871951589810906E-2</c:v>
                </c:pt>
                <c:pt idx="253">
                  <c:v>4.9745346442388774E-2</c:v>
                </c:pt>
                <c:pt idx="254">
                  <c:v>4.9549217043545868E-2</c:v>
                </c:pt>
                <c:pt idx="255">
                  <c:v>4.9302458875234004E-2</c:v>
                </c:pt>
                <c:pt idx="256">
                  <c:v>4.8998757571734053E-2</c:v>
                </c:pt>
                <c:pt idx="257">
                  <c:v>4.8638115153207401E-2</c:v>
                </c:pt>
                <c:pt idx="258">
                  <c:v>4.822682757151469E-2</c:v>
                </c:pt>
                <c:pt idx="259">
                  <c:v>4.7771173659996134E-2</c:v>
                </c:pt>
                <c:pt idx="260">
                  <c:v>4.7277513600528023E-2</c:v>
                </c:pt>
                <c:pt idx="261">
                  <c:v>4.6733207935454012E-2</c:v>
                </c:pt>
                <c:pt idx="262">
                  <c:v>4.6157234897623134E-2</c:v>
                </c:pt>
                <c:pt idx="263">
                  <c:v>4.5549546940408851E-2</c:v>
                </c:pt>
                <c:pt idx="264">
                  <c:v>4.4922840466129627E-2</c:v>
                </c:pt>
                <c:pt idx="265">
                  <c:v>4.4270803376315337E-2</c:v>
                </c:pt>
                <c:pt idx="266">
                  <c:v>4.3606072810167977E-2</c:v>
                </c:pt>
                <c:pt idx="267">
                  <c:v>4.2935039830561288E-2</c:v>
                </c:pt>
                <c:pt idx="268">
                  <c:v>4.2251348591313957E-2</c:v>
                </c:pt>
                <c:pt idx="269">
                  <c:v>4.1574018667791618E-2</c:v>
                </c:pt>
                <c:pt idx="270">
                  <c:v>4.0877776948061523E-2</c:v>
                </c:pt>
                <c:pt idx="271">
                  <c:v>4.0213105523968978E-2</c:v>
                </c:pt>
                <c:pt idx="272">
                  <c:v>3.9554790330220427E-2</c:v>
                </c:pt>
                <c:pt idx="273">
                  <c:v>3.8921781443191833E-2</c:v>
                </c:pt>
                <c:pt idx="274">
                  <c:v>3.8307766484968322E-2</c:v>
                </c:pt>
                <c:pt idx="275">
                  <c:v>3.7725339099988153E-2</c:v>
                </c:pt>
                <c:pt idx="276">
                  <c:v>3.7168229271883568E-2</c:v>
                </c:pt>
                <c:pt idx="277">
                  <c:v>3.6642726656891104E-2</c:v>
                </c:pt>
                <c:pt idx="278">
                  <c:v>3.6155151929258895E-2</c:v>
                </c:pt>
                <c:pt idx="279">
                  <c:v>3.5711820315835044E-2</c:v>
                </c:pt>
                <c:pt idx="280">
                  <c:v>3.5312755337659769E-2</c:v>
                </c:pt>
                <c:pt idx="281">
                  <c:v>3.4957963509515112E-2</c:v>
                </c:pt>
                <c:pt idx="282">
                  <c:v>3.4660104994138977E-2</c:v>
                </c:pt>
                <c:pt idx="283">
                  <c:v>3.4400238996456591E-2</c:v>
                </c:pt>
                <c:pt idx="284">
                  <c:v>3.4197377473374965E-2</c:v>
                </c:pt>
                <c:pt idx="285">
                  <c:v>3.4045202967436662E-2</c:v>
                </c:pt>
                <c:pt idx="286">
                  <c:v>3.3943731748080991E-2</c:v>
                </c:pt>
                <c:pt idx="287">
                  <c:v>3.3899313014011077E-2</c:v>
                </c:pt>
                <c:pt idx="288">
                  <c:v>3.3893030085726021E-2</c:v>
                </c:pt>
                <c:pt idx="289">
                  <c:v>3.3962788021370281E-2</c:v>
                </c:pt>
                <c:pt idx="290">
                  <c:v>3.4070674593934987E-2</c:v>
                </c:pt>
                <c:pt idx="291">
                  <c:v>3.422303383394041E-2</c:v>
                </c:pt>
                <c:pt idx="292">
                  <c:v>3.4426148336424989E-2</c:v>
                </c:pt>
                <c:pt idx="293">
                  <c:v>3.4667381078249813E-2</c:v>
                </c:pt>
                <c:pt idx="294">
                  <c:v>3.4953009747853668E-2</c:v>
                </c:pt>
                <c:pt idx="295">
                  <c:v>3.5289318968257516E-2</c:v>
                </c:pt>
                <c:pt idx="296">
                  <c:v>3.5651022530774755E-2</c:v>
                </c:pt>
                <c:pt idx="297">
                  <c:v>3.604439080343487E-2</c:v>
                </c:pt>
                <c:pt idx="298">
                  <c:v>3.6463052041504317E-2</c:v>
                </c:pt>
                <c:pt idx="299">
                  <c:v>3.6919613372121227E-2</c:v>
                </c:pt>
                <c:pt idx="300">
                  <c:v>3.7388801008792986E-2</c:v>
                </c:pt>
                <c:pt idx="301">
                  <c:v>3.7876872223542288E-2</c:v>
                </c:pt>
                <c:pt idx="302">
                  <c:v>3.8371205041077376E-2</c:v>
                </c:pt>
                <c:pt idx="303">
                  <c:v>3.88780804525517E-2</c:v>
                </c:pt>
                <c:pt idx="304">
                  <c:v>3.9384876562082373E-2</c:v>
                </c:pt>
                <c:pt idx="305">
                  <c:v>3.9897899250500198E-2</c:v>
                </c:pt>
                <c:pt idx="306">
                  <c:v>4.0404526446843114E-2</c:v>
                </c:pt>
                <c:pt idx="307">
                  <c:v>4.0898453246364423E-2</c:v>
                </c:pt>
                <c:pt idx="308">
                  <c:v>4.1386020792618571E-2</c:v>
                </c:pt>
                <c:pt idx="309">
                  <c:v>4.1848290140258086E-2</c:v>
                </c:pt>
                <c:pt idx="310">
                  <c:v>4.228525987080424E-2</c:v>
                </c:pt>
                <c:pt idx="311">
                  <c:v>4.271587920473098E-2</c:v>
                </c:pt>
                <c:pt idx="312">
                  <c:v>4.3095998232397875E-2</c:v>
                </c:pt>
                <c:pt idx="313">
                  <c:v>4.3463462475150212E-2</c:v>
                </c:pt>
                <c:pt idx="314">
                  <c:v>4.3786716415309838E-2</c:v>
                </c:pt>
                <c:pt idx="315">
                  <c:v>4.40783865737224E-2</c:v>
                </c:pt>
                <c:pt idx="316">
                  <c:v>4.4325810146652198E-2</c:v>
                </c:pt>
                <c:pt idx="317">
                  <c:v>4.4541628316387763E-2</c:v>
                </c:pt>
                <c:pt idx="318">
                  <c:v>4.4700550824385239E-2</c:v>
                </c:pt>
                <c:pt idx="319">
                  <c:v>4.4821539310212245E-2</c:v>
                </c:pt>
                <c:pt idx="320">
                  <c:v>4.4904556550783681E-2</c:v>
                </c:pt>
                <c:pt idx="321">
                  <c:v>4.4943266619920978E-2</c:v>
                </c:pt>
                <c:pt idx="322">
                  <c:v>4.4918745445151197E-2</c:v>
                </c:pt>
                <c:pt idx="323">
                  <c:v>4.4862550189608191E-2</c:v>
                </c:pt>
                <c:pt idx="324">
                  <c:v>4.4762060420064947E-2</c:v>
                </c:pt>
                <c:pt idx="325">
                  <c:v>4.4617306382818654E-2</c:v>
                </c:pt>
                <c:pt idx="326">
                  <c:v>4.4428258287479018E-2</c:v>
                </c:pt>
                <c:pt idx="327">
                  <c:v>4.4207590498358394E-2</c:v>
                </c:pt>
                <c:pt idx="328">
                  <c:v>4.3942675504693857E-2</c:v>
                </c:pt>
                <c:pt idx="329">
                  <c:v>4.3646186239757231E-2</c:v>
                </c:pt>
                <c:pt idx="330">
                  <c:v>4.3292868013426654E-2</c:v>
                </c:pt>
                <c:pt idx="331">
                  <c:v>4.2933241785825041E-2</c:v>
                </c:pt>
                <c:pt idx="332">
                  <c:v>4.2542068244921648E-2</c:v>
                </c:pt>
                <c:pt idx="333">
                  <c:v>4.2119349374750703E-2</c:v>
                </c:pt>
                <c:pt idx="334">
                  <c:v>4.1677725873009483E-2</c:v>
                </c:pt>
                <c:pt idx="335">
                  <c:v>4.1217153772057022E-2</c:v>
                </c:pt>
                <c:pt idx="336">
                  <c:v>4.0743997879345975E-2</c:v>
                </c:pt>
                <c:pt idx="337">
                  <c:v>4.0251897657407401E-2</c:v>
                </c:pt>
                <c:pt idx="338">
                  <c:v>3.9759768746184393E-2</c:v>
                </c:pt>
                <c:pt idx="339">
                  <c:v>3.9261302693845548E-2</c:v>
                </c:pt>
                <c:pt idx="340">
                  <c:v>3.8756477761123453E-2</c:v>
                </c:pt>
                <c:pt idx="341">
                  <c:v>3.8264204739394944E-2</c:v>
                </c:pt>
                <c:pt idx="342">
                  <c:v>3.7771884806428194E-2</c:v>
                </c:pt>
                <c:pt idx="343">
                  <c:v>3.7298408178192813E-2</c:v>
                </c:pt>
                <c:pt idx="344">
                  <c:v>3.6824875620839109E-2</c:v>
                </c:pt>
                <c:pt idx="345">
                  <c:v>3.6376521953923976E-2</c:v>
                </c:pt>
                <c:pt idx="346">
                  <c:v>3.5947086074513183E-2</c:v>
                </c:pt>
                <c:pt idx="347">
                  <c:v>3.5542861035102125E-2</c:v>
                </c:pt>
                <c:pt idx="348">
                  <c:v>3.5157582241762401E-2</c:v>
                </c:pt>
                <c:pt idx="349">
                  <c:v>3.4803905368471208E-2</c:v>
                </c:pt>
                <c:pt idx="350">
                  <c:v>3.4475547833357455E-2</c:v>
                </c:pt>
                <c:pt idx="351">
                  <c:v>3.4185156808660667E-2</c:v>
                </c:pt>
                <c:pt idx="352">
                  <c:v>3.3932786959677552E-2</c:v>
                </c:pt>
                <c:pt idx="353">
                  <c:v>3.3712103495968815E-2</c:v>
                </c:pt>
                <c:pt idx="354">
                  <c:v>3.3516839339939833E-2</c:v>
                </c:pt>
                <c:pt idx="355">
                  <c:v>3.3365956385756117E-2</c:v>
                </c:pt>
                <c:pt idx="356">
                  <c:v>3.3259424429592947E-2</c:v>
                </c:pt>
                <c:pt idx="357">
                  <c:v>3.3184641840245201E-2</c:v>
                </c:pt>
                <c:pt idx="358">
                  <c:v>3.3147890645054967E-2</c:v>
                </c:pt>
                <c:pt idx="359">
                  <c:v>3.3149173280436546E-2</c:v>
                </c:pt>
                <c:pt idx="360">
                  <c:v>3.3188464149837754E-2</c:v>
                </c:pt>
                <c:pt idx="361">
                  <c:v>3.3265732056264395E-2</c:v>
                </c:pt>
                <c:pt idx="362">
                  <c:v>3.3374651028782648E-2</c:v>
                </c:pt>
                <c:pt idx="363">
                  <c:v>3.3521507953900333E-2</c:v>
                </c:pt>
                <c:pt idx="364">
                  <c:v>3.3687344770508637E-2</c:v>
                </c:pt>
                <c:pt idx="365">
                  <c:v>3.3891087515558423E-2</c:v>
                </c:pt>
                <c:pt idx="366">
                  <c:v>3.4126403706707088E-2</c:v>
                </c:pt>
                <c:pt idx="367">
                  <c:v>3.4386980533096127E-2</c:v>
                </c:pt>
                <c:pt idx="368">
                  <c:v>3.467282971003316E-2</c:v>
                </c:pt>
                <c:pt idx="369">
                  <c:v>3.4977619756916725E-2</c:v>
                </c:pt>
                <c:pt idx="370">
                  <c:v>3.5295041002554886E-2</c:v>
                </c:pt>
                <c:pt idx="371">
                  <c:v>3.5625110176139903E-2</c:v>
                </c:pt>
                <c:pt idx="372">
                  <c:v>3.5986785938705454E-2</c:v>
                </c:pt>
                <c:pt idx="373">
                  <c:v>3.6342184288246752E-2</c:v>
                </c:pt>
                <c:pt idx="374">
                  <c:v>3.6697614730561171E-2</c:v>
                </c:pt>
                <c:pt idx="375">
                  <c:v>3.7059413600182015E-2</c:v>
                </c:pt>
                <c:pt idx="376">
                  <c:v>3.7421261416154789E-2</c:v>
                </c:pt>
                <c:pt idx="377">
                  <c:v>3.7789460255820279E-2</c:v>
                </c:pt>
                <c:pt idx="378">
                  <c:v>3.8138735013235434E-2</c:v>
                </c:pt>
                <c:pt idx="379">
                  <c:v>3.8481703692803119E-2</c:v>
                </c:pt>
                <c:pt idx="380">
                  <c:v>3.8812048423587472E-2</c:v>
                </c:pt>
                <c:pt idx="381">
                  <c:v>3.9123432640995895E-2</c:v>
                </c:pt>
                <c:pt idx="382">
                  <c:v>3.9428450856851649E-2</c:v>
                </c:pt>
                <c:pt idx="383">
                  <c:v>3.9701842374876416E-2</c:v>
                </c:pt>
                <c:pt idx="384">
                  <c:v>3.996253873816985E-2</c:v>
                </c:pt>
                <c:pt idx="385">
                  <c:v>4.0178935415416048E-2</c:v>
                </c:pt>
                <c:pt idx="386">
                  <c:v>4.0388942073249418E-2</c:v>
                </c:pt>
                <c:pt idx="387">
                  <c:v>4.0560961149752661E-2</c:v>
                </c:pt>
                <c:pt idx="388">
                  <c:v>4.0707641038918926E-2</c:v>
                </c:pt>
                <c:pt idx="389">
                  <c:v>4.0822673583123761E-2</c:v>
                </c:pt>
                <c:pt idx="390">
                  <c:v>4.0906078351340532E-2</c:v>
                </c:pt>
                <c:pt idx="391">
                  <c:v>4.0945244729095241E-2</c:v>
                </c:pt>
                <c:pt idx="392">
                  <c:v>4.0965439731421138E-2</c:v>
                </c:pt>
                <c:pt idx="393">
                  <c:v>4.0954082205133732E-2</c:v>
                </c:pt>
                <c:pt idx="394">
                  <c:v>4.0911162743914764E-2</c:v>
                </c:pt>
                <c:pt idx="395">
                  <c:v>4.0824079860917427E-2</c:v>
                </c:pt>
                <c:pt idx="396">
                  <c:v>4.0711793307442803E-2</c:v>
                </c:pt>
                <c:pt idx="397">
                  <c:v>4.0574307580700394E-2</c:v>
                </c:pt>
                <c:pt idx="398">
                  <c:v>4.0411628555334249E-2</c:v>
                </c:pt>
                <c:pt idx="399">
                  <c:v>4.0211103690482058E-2</c:v>
                </c:pt>
                <c:pt idx="400">
                  <c:v>3.9998003642136327E-2</c:v>
                </c:pt>
                <c:pt idx="401">
                  <c:v>3.9740716574377374E-2</c:v>
                </c:pt>
                <c:pt idx="402">
                  <c:v>3.9477132747772495E-2</c:v>
                </c:pt>
                <c:pt idx="403">
                  <c:v>3.9181953351919131E-2</c:v>
                </c:pt>
                <c:pt idx="404">
                  <c:v>3.8880430668050373E-2</c:v>
                </c:pt>
                <c:pt idx="405">
                  <c:v>3.8559903680734038E-2</c:v>
                </c:pt>
                <c:pt idx="406">
                  <c:v>3.8220371615843185E-2</c:v>
                </c:pt>
                <c:pt idx="407">
                  <c:v>3.7861806698543415E-2</c:v>
                </c:pt>
                <c:pt idx="408">
                  <c:v>3.7515790846783255E-2</c:v>
                </c:pt>
                <c:pt idx="409">
                  <c:v>3.7144433993764589E-2</c:v>
                </c:pt>
                <c:pt idx="410">
                  <c:v>3.67919402867549E-2</c:v>
                </c:pt>
                <c:pt idx="411">
                  <c:v>3.6420436536626931E-2</c:v>
                </c:pt>
                <c:pt idx="412">
                  <c:v>3.6055207865232676E-2</c:v>
                </c:pt>
                <c:pt idx="413">
                  <c:v>3.5708890602820204E-2</c:v>
                </c:pt>
                <c:pt idx="414">
                  <c:v>3.5349937213465236E-2</c:v>
                </c:pt>
                <c:pt idx="415">
                  <c:v>3.5016267831003492E-2</c:v>
                </c:pt>
                <c:pt idx="416">
                  <c:v>3.4688948242416418E-2</c:v>
                </c:pt>
                <c:pt idx="417">
                  <c:v>3.4374318295753249E-2</c:v>
                </c:pt>
                <c:pt idx="418">
                  <c:v>3.4078701311420961E-2</c:v>
                </c:pt>
                <c:pt idx="419">
                  <c:v>3.3808430917034026E-2</c:v>
                </c:pt>
                <c:pt idx="420">
                  <c:v>3.355086238784924E-2</c:v>
                </c:pt>
                <c:pt idx="421">
                  <c:v>3.3306009032664577E-2</c:v>
                </c:pt>
                <c:pt idx="422">
                  <c:v>3.3099123762781978E-2</c:v>
                </c:pt>
                <c:pt idx="423">
                  <c:v>3.2911238458268294E-2</c:v>
                </c:pt>
                <c:pt idx="424">
                  <c:v>3.2748666780425449E-2</c:v>
                </c:pt>
                <c:pt idx="425">
                  <c:v>3.2611390770343376E-2</c:v>
                </c:pt>
                <c:pt idx="426">
                  <c:v>3.2505707525669149E-2</c:v>
                </c:pt>
                <c:pt idx="427">
                  <c:v>3.2425299979403945E-2</c:v>
                </c:pt>
                <c:pt idx="428">
                  <c:v>3.237014949601523E-2</c:v>
                </c:pt>
                <c:pt idx="429">
                  <c:v>3.2346575021402341E-2</c:v>
                </c:pt>
                <c:pt idx="430">
                  <c:v>3.2341937189381997E-2</c:v>
                </c:pt>
                <c:pt idx="431">
                  <c:v>3.2368876293930531E-2</c:v>
                </c:pt>
                <c:pt idx="432">
                  <c:v>3.2414762573997183E-2</c:v>
                </c:pt>
                <c:pt idx="433">
                  <c:v>3.2498563539417574E-2</c:v>
                </c:pt>
                <c:pt idx="434">
                  <c:v>3.2601343134485206E-2</c:v>
                </c:pt>
                <c:pt idx="435">
                  <c:v>3.2723116792784349E-2</c:v>
                </c:pt>
                <c:pt idx="436">
                  <c:v>3.2870213004506606E-2</c:v>
                </c:pt>
                <c:pt idx="437">
                  <c:v>3.3042648653111538E-2</c:v>
                </c:pt>
                <c:pt idx="438">
                  <c:v>3.3227794327814253E-2</c:v>
                </c:pt>
                <c:pt idx="439">
                  <c:v>3.343197249636376E-2</c:v>
                </c:pt>
                <c:pt idx="440">
                  <c:v>3.364255023995822E-2</c:v>
                </c:pt>
                <c:pt idx="441">
                  <c:v>3.3872252748048587E-2</c:v>
                </c:pt>
                <c:pt idx="442">
                  <c:v>3.4095785690707092E-2</c:v>
                </c:pt>
                <c:pt idx="443">
                  <c:v>3.435098081959069E-2</c:v>
                </c:pt>
                <c:pt idx="444">
                  <c:v>3.4606195370824974E-2</c:v>
                </c:pt>
                <c:pt idx="445">
                  <c:v>3.4874047361453164E-2</c:v>
                </c:pt>
                <c:pt idx="446">
                  <c:v>3.5129255908777739E-2</c:v>
                </c:pt>
                <c:pt idx="447">
                  <c:v>3.5390743852017764E-2</c:v>
                </c:pt>
                <c:pt idx="448">
                  <c:v>3.5652180327367548E-2</c:v>
                </c:pt>
                <c:pt idx="449">
                  <c:v>3.5888292611221194E-2</c:v>
                </c:pt>
                <c:pt idx="450">
                  <c:v>3.6130603497304119E-2</c:v>
                </c:pt>
                <c:pt idx="451">
                  <c:v>3.6372759513806266E-2</c:v>
                </c:pt>
                <c:pt idx="452">
                  <c:v>3.6602174717185465E-2</c:v>
                </c:pt>
                <c:pt idx="453">
                  <c:v>3.6806255041850443E-2</c:v>
                </c:pt>
                <c:pt idx="454">
                  <c:v>3.7010262102976831E-2</c:v>
                </c:pt>
                <c:pt idx="455">
                  <c:v>3.7176314173427059E-2</c:v>
                </c:pt>
                <c:pt idx="456">
                  <c:v>3.7317074363417482E-2</c:v>
                </c:pt>
                <c:pt idx="457">
                  <c:v>3.7470475263778787E-2</c:v>
                </c:pt>
                <c:pt idx="458">
                  <c:v>3.758601654899886E-2</c:v>
                </c:pt>
                <c:pt idx="459">
                  <c:v>3.7676329612533303E-2</c:v>
                </c:pt>
                <c:pt idx="460">
                  <c:v>3.7754041155466003E-2</c:v>
                </c:pt>
                <c:pt idx="461">
                  <c:v>3.7806512300497412E-2</c:v>
                </c:pt>
                <c:pt idx="462">
                  <c:v>3.7833780004216749E-2</c:v>
                </c:pt>
                <c:pt idx="463">
                  <c:v>3.7848481822399471E-2</c:v>
                </c:pt>
                <c:pt idx="464">
                  <c:v>3.7825361646860886E-2</c:v>
                </c:pt>
                <c:pt idx="465">
                  <c:v>3.7789679501361785E-2</c:v>
                </c:pt>
                <c:pt idx="466">
                  <c:v>3.7728781424547345E-2</c:v>
                </c:pt>
                <c:pt idx="467">
                  <c:v>3.7642620021498319E-2</c:v>
                </c:pt>
                <c:pt idx="468">
                  <c:v>3.753117646820249E-2</c:v>
                </c:pt>
                <c:pt idx="469">
                  <c:v>3.7419706189375512E-2</c:v>
                </c:pt>
                <c:pt idx="470">
                  <c:v>3.7257650609928833E-2</c:v>
                </c:pt>
                <c:pt idx="471">
                  <c:v>3.7082918878435893E-2</c:v>
                </c:pt>
                <c:pt idx="472">
                  <c:v>3.692078175990441E-2</c:v>
                </c:pt>
                <c:pt idx="473">
                  <c:v>3.6720691791505597E-2</c:v>
                </c:pt>
                <c:pt idx="474">
                  <c:v>3.6495270633690763E-2</c:v>
                </c:pt>
                <c:pt idx="475">
                  <c:v>3.6269784998737079E-2</c:v>
                </c:pt>
                <c:pt idx="476">
                  <c:v>3.6044237105672047E-2</c:v>
                </c:pt>
                <c:pt idx="477">
                  <c:v>3.5793375484814004E-2</c:v>
                </c:pt>
                <c:pt idx="478">
                  <c:v>3.5529860157666751E-2</c:v>
                </c:pt>
                <c:pt idx="479">
                  <c:v>3.5279000402632758E-2</c:v>
                </c:pt>
                <c:pt idx="480">
                  <c:v>3.5015538980796346E-2</c:v>
                </c:pt>
                <c:pt idx="481">
                  <c:v>3.4752121439267619E-2</c:v>
                </c:pt>
                <c:pt idx="482">
                  <c:v>3.4488742537333139E-2</c:v>
                </c:pt>
                <c:pt idx="483">
                  <c:v>3.4225409821962274E-2</c:v>
                </c:pt>
                <c:pt idx="484">
                  <c:v>3.3962112765203716E-2</c:v>
                </c:pt>
                <c:pt idx="485">
                  <c:v>3.3724132351047723E-2</c:v>
                </c:pt>
                <c:pt idx="486">
                  <c:v>3.3473565474715659E-2</c:v>
                </c:pt>
                <c:pt idx="487">
                  <c:v>3.3235676413969087E-2</c:v>
                </c:pt>
                <c:pt idx="488">
                  <c:v>3.3010449764190673E-2</c:v>
                </c:pt>
                <c:pt idx="489">
                  <c:v>3.279787040266615E-2</c:v>
                </c:pt>
                <c:pt idx="490">
                  <c:v>3.2597902686527909E-2</c:v>
                </c:pt>
                <c:pt idx="491">
                  <c:v>3.2423167165247235E-2</c:v>
                </c:pt>
                <c:pt idx="492">
                  <c:v>3.2248383434739999E-2</c:v>
                </c:pt>
                <c:pt idx="493">
                  <c:v>3.2086187715655357E-2</c:v>
                </c:pt>
                <c:pt idx="494">
                  <c:v>3.1961862806713752E-2</c:v>
                </c:pt>
                <c:pt idx="495">
                  <c:v>3.1837505454611274E-2</c:v>
                </c:pt>
                <c:pt idx="496">
                  <c:v>3.1738393655287099E-2</c:v>
                </c:pt>
                <c:pt idx="497">
                  <c:v>3.1664540744839688E-2</c:v>
                </c:pt>
                <c:pt idx="498">
                  <c:v>3.1615938687813476E-2</c:v>
                </c:pt>
                <c:pt idx="499">
                  <c:v>3.1579977731185496E-2</c:v>
                </c:pt>
                <c:pt idx="500">
                  <c:v>3.1556686273720373E-2</c:v>
                </c:pt>
                <c:pt idx="501">
                  <c:v>3.1546074356140624E-2</c:v>
                </c:pt>
                <c:pt idx="502">
                  <c:v>3.1573448347576978E-2</c:v>
                </c:pt>
                <c:pt idx="503">
                  <c:v>3.1600915680821337E-2</c:v>
                </c:pt>
                <c:pt idx="504">
                  <c:v>3.1666377607819603E-2</c:v>
                </c:pt>
                <c:pt idx="505">
                  <c:v>3.1731924432723262E-2</c:v>
                </c:pt>
                <c:pt idx="506">
                  <c:v>3.1835455154068486E-2</c:v>
                </c:pt>
                <c:pt idx="507">
                  <c:v>3.1926401841539019E-2</c:v>
                </c:pt>
                <c:pt idx="508">
                  <c:v>3.2055316264689999E-2</c:v>
                </c:pt>
                <c:pt idx="509">
                  <c:v>3.2171634858915742E-2</c:v>
                </c:pt>
                <c:pt idx="510">
                  <c:v>3.2325889577722998E-2</c:v>
                </c:pt>
                <c:pt idx="511">
                  <c:v>3.2467510885646339E-2</c:v>
                </c:pt>
                <c:pt idx="512">
                  <c:v>3.2647022842874317E-2</c:v>
                </c:pt>
                <c:pt idx="513">
                  <c:v>3.2801215961160181E-2</c:v>
                </c:pt>
                <c:pt idx="514">
                  <c:v>3.298062041399076E-2</c:v>
                </c:pt>
                <c:pt idx="515">
                  <c:v>3.3159959425318533E-2</c:v>
                </c:pt>
                <c:pt idx="516">
                  <c:v>3.3339237514714772E-2</c:v>
                </c:pt>
                <c:pt idx="517">
                  <c:v>3.353110264860127E-2</c:v>
                </c:pt>
                <c:pt idx="518">
                  <c:v>3.3710288368398511E-2</c:v>
                </c:pt>
                <c:pt idx="519">
                  <c:v>3.3889444037283924E-2</c:v>
                </c:pt>
                <c:pt idx="520">
                  <c:v>3.4055945038030139E-2</c:v>
                </c:pt>
                <c:pt idx="521">
                  <c:v>3.4235073688950367E-2</c:v>
                </c:pt>
                <c:pt idx="522">
                  <c:v>3.4388941720495197E-2</c:v>
                </c:pt>
                <c:pt idx="523">
                  <c:v>3.4530202199924538E-2</c:v>
                </c:pt>
                <c:pt idx="524">
                  <c:v>3.4696787252262745E-2</c:v>
                </c:pt>
                <c:pt idx="525">
                  <c:v>3.4812888899140859E-2</c:v>
                </c:pt>
                <c:pt idx="526">
                  <c:v>3.4929063553536047E-2</c:v>
                </c:pt>
                <c:pt idx="527">
                  <c:v>3.504530283276823E-2</c:v>
                </c:pt>
                <c:pt idx="528">
                  <c:v>3.5136321806751497E-2</c:v>
                </c:pt>
                <c:pt idx="529">
                  <c:v>3.5214745724226622E-2</c:v>
                </c:pt>
                <c:pt idx="530">
                  <c:v>3.5293195479461484E-2</c:v>
                </c:pt>
                <c:pt idx="531">
                  <c:v>3.5346390603111108E-2</c:v>
                </c:pt>
                <c:pt idx="532">
                  <c:v>3.5361676038386788E-2</c:v>
                </c:pt>
                <c:pt idx="533">
                  <c:v>3.5376955300987264E-2</c:v>
                </c:pt>
                <c:pt idx="534">
                  <c:v>3.5379571377864197E-2</c:v>
                </c:pt>
                <c:pt idx="535">
                  <c:v>3.5356870956236672E-2</c:v>
                </c:pt>
                <c:pt idx="536">
                  <c:v>3.5334117192767758E-2</c:v>
                </c:pt>
                <c:pt idx="537">
                  <c:v>3.5273395063890663E-2</c:v>
                </c:pt>
                <c:pt idx="538">
                  <c:v>3.5225257184156214E-2</c:v>
                </c:pt>
                <c:pt idx="539">
                  <c:v>3.5139170167659543E-2</c:v>
                </c:pt>
                <c:pt idx="540">
                  <c:v>3.5040422653966181E-2</c:v>
                </c:pt>
                <c:pt idx="541">
                  <c:v>3.4941669257093314E-2</c:v>
                </c:pt>
                <c:pt idx="542">
                  <c:v>3.4817648457403171E-2</c:v>
                </c:pt>
                <c:pt idx="543">
                  <c:v>3.4681007614970977E-2</c:v>
                </c:pt>
                <c:pt idx="544">
                  <c:v>3.4531763003125049E-2</c:v>
                </c:pt>
                <c:pt idx="545">
                  <c:v>3.4369923146118801E-2</c:v>
                </c:pt>
                <c:pt idx="546">
                  <c:v>3.4208136835018242E-2</c:v>
                </c:pt>
                <c:pt idx="547">
                  <c:v>3.4033779602454912E-2</c:v>
                </c:pt>
                <c:pt idx="548">
                  <c:v>3.3872122828620614E-2</c:v>
                </c:pt>
                <c:pt idx="549">
                  <c:v>3.3672609629679294E-2</c:v>
                </c:pt>
                <c:pt idx="550">
                  <c:v>3.3498420356980391E-2</c:v>
                </c:pt>
                <c:pt idx="551">
                  <c:v>3.3311614581066983E-2</c:v>
                </c:pt>
                <c:pt idx="552">
                  <c:v>3.3124815378676127E-2</c:v>
                </c:pt>
                <c:pt idx="553">
                  <c:v>3.292536870623991E-2</c:v>
                </c:pt>
                <c:pt idx="554">
                  <c:v>3.2738531474133824E-2</c:v>
                </c:pt>
                <c:pt idx="555">
                  <c:v>3.2551659441303185E-2</c:v>
                </c:pt>
                <c:pt idx="556">
                  <c:v>3.237737798608268E-2</c:v>
                </c:pt>
                <c:pt idx="557">
                  <c:v>3.2203038900809187E-2</c:v>
                </c:pt>
                <c:pt idx="558">
                  <c:v>3.2041277529343971E-2</c:v>
                </c:pt>
                <c:pt idx="559">
                  <c:v>3.1866815055792655E-2</c:v>
                </c:pt>
                <c:pt idx="560">
                  <c:v>3.1730211434809363E-2</c:v>
                </c:pt>
                <c:pt idx="561">
                  <c:v>3.1580931646119602E-2</c:v>
                </c:pt>
                <c:pt idx="562">
                  <c:v>3.1444269019938326E-2</c:v>
                </c:pt>
                <c:pt idx="563">
                  <c:v>3.1332884282780034E-2</c:v>
                </c:pt>
                <c:pt idx="564">
                  <c:v>3.1234160774746503E-2</c:v>
                </c:pt>
                <c:pt idx="565">
                  <c:v>3.1122837660473798E-2</c:v>
                </c:pt>
                <c:pt idx="566">
                  <c:v>3.1036838975204119E-2</c:v>
                </c:pt>
                <c:pt idx="567">
                  <c:v>3.0976177587286435E-2</c:v>
                </c:pt>
                <c:pt idx="568">
                  <c:v>3.094085931691298E-2</c:v>
                </c:pt>
                <c:pt idx="569">
                  <c:v>3.0880337974403014E-2</c:v>
                </c:pt>
                <c:pt idx="570">
                  <c:v>3.0870442274229856E-2</c:v>
                </c:pt>
                <c:pt idx="571">
                  <c:v>3.0860610296796976E-2</c:v>
                </c:pt>
                <c:pt idx="572">
                  <c:v>3.0876105801424712E-2</c:v>
                </c:pt>
                <c:pt idx="573">
                  <c:v>3.086635959740618E-2</c:v>
                </c:pt>
                <c:pt idx="574">
                  <c:v>3.0907176102592544E-2</c:v>
                </c:pt>
                <c:pt idx="575">
                  <c:v>3.0935350929658902E-2</c:v>
                </c:pt>
                <c:pt idx="576">
                  <c:v>3.1001414664461376E-2</c:v>
                </c:pt>
                <c:pt idx="577">
                  <c:v>3.1067445320687559E-2</c:v>
                </c:pt>
                <c:pt idx="578">
                  <c:v>3.1146069789518529E-2</c:v>
                </c:pt>
                <c:pt idx="579">
                  <c:v>3.1237287561643266E-2</c:v>
                </c:pt>
                <c:pt idx="580">
                  <c:v>3.1328457088880012E-2</c:v>
                </c:pt>
                <c:pt idx="581">
                  <c:v>3.1406940804932726E-2</c:v>
                </c:pt>
                <c:pt idx="582">
                  <c:v>3.1548577738716728E-2</c:v>
                </c:pt>
                <c:pt idx="583">
                  <c:v>3.1652271689572631E-2</c:v>
                </c:pt>
                <c:pt idx="584">
                  <c:v>3.1781234477967234E-2</c:v>
                </c:pt>
                <c:pt idx="585">
                  <c:v>3.1884931735752998E-2</c:v>
                </c:pt>
                <c:pt idx="586">
                  <c:v>3.2001293955427272E-2</c:v>
                </c:pt>
                <c:pt idx="587">
                  <c:v>3.2155615376632057E-2</c:v>
                </c:pt>
                <c:pt idx="588">
                  <c:v>3.2272073988926647E-2</c:v>
                </c:pt>
                <c:pt idx="589">
                  <c:v>3.2388591413031714E-2</c:v>
                </c:pt>
                <c:pt idx="590">
                  <c:v>3.2530441518409441E-2</c:v>
                </c:pt>
                <c:pt idx="591">
                  <c:v>3.264707540927992E-2</c:v>
                </c:pt>
                <c:pt idx="592">
                  <c:v>3.2763760059867572E-2</c:v>
                </c:pt>
                <c:pt idx="593">
                  <c:v>3.2880485446232614E-2</c:v>
                </c:pt>
                <c:pt idx="594">
                  <c:v>3.2997238616361585E-2</c:v>
                </c:pt>
                <c:pt idx="595">
                  <c:v>3.3088726567168103E-2</c:v>
                </c:pt>
                <c:pt idx="596">
                  <c:v>3.3167571149658986E-2</c:v>
                </c:pt>
                <c:pt idx="597">
                  <c:v>3.3259024967768627E-2</c:v>
                </c:pt>
                <c:pt idx="598">
                  <c:v>3.3337800823518393E-2</c:v>
                </c:pt>
                <c:pt idx="599">
                  <c:v>3.339125496164138E-2</c:v>
                </c:pt>
                <c:pt idx="600">
                  <c:v>3.3457293919513277E-2</c:v>
                </c:pt>
                <c:pt idx="601">
                  <c:v>3.3498005990044294E-2</c:v>
                </c:pt>
                <c:pt idx="602">
                  <c:v>3.3526035101171428E-2</c:v>
                </c:pt>
                <c:pt idx="603">
                  <c:v>3.355402901539313E-2</c:v>
                </c:pt>
                <c:pt idx="604">
                  <c:v>3.3556719537794787E-2</c:v>
                </c:pt>
                <c:pt idx="605">
                  <c:v>3.3546764716599099E-2</c:v>
                </c:pt>
                <c:pt idx="606">
                  <c:v>3.3549455684204796E-2</c:v>
                </c:pt>
                <c:pt idx="607">
                  <c:v>3.351425708942448E-2</c:v>
                </c:pt>
                <c:pt idx="608">
                  <c:v>3.3453825812533061E-2</c:v>
                </c:pt>
                <c:pt idx="609">
                  <c:v>3.3418729885573477E-2</c:v>
                </c:pt>
                <c:pt idx="610">
                  <c:v>3.3358419957537223E-2</c:v>
                </c:pt>
                <c:pt idx="611">
                  <c:v>3.3298178977728986E-2</c:v>
                </c:pt>
                <c:pt idx="612">
                  <c:v>3.3212723657366654E-2</c:v>
                </c:pt>
                <c:pt idx="613">
                  <c:v>3.3127326825635704E-2</c:v>
                </c:pt>
                <c:pt idx="614">
                  <c:v>3.3041972734359992E-2</c:v>
                </c:pt>
                <c:pt idx="615">
                  <c:v>3.2931373038039544E-2</c:v>
                </c:pt>
                <c:pt idx="616">
                  <c:v>3.2808151053922575E-2</c:v>
                </c:pt>
                <c:pt idx="617">
                  <c:v>3.2697565147875932E-2</c:v>
                </c:pt>
                <c:pt idx="618">
                  <c:v>3.2574320476494716E-2</c:v>
                </c:pt>
                <c:pt idx="619">
                  <c:v>3.245103644383307E-2</c:v>
                </c:pt>
                <c:pt idx="620">
                  <c:v>3.2315066106973225E-2</c:v>
                </c:pt>
                <c:pt idx="621">
                  <c:v>3.2191673841952949E-2</c:v>
                </c:pt>
                <c:pt idx="622">
                  <c:v>3.2055581728371571E-2</c:v>
                </c:pt>
                <c:pt idx="623">
                  <c:v>3.1932074816939993E-2</c:v>
                </c:pt>
                <c:pt idx="624">
                  <c:v>3.1795881222956839E-2</c:v>
                </c:pt>
                <c:pt idx="625">
                  <c:v>3.1659653617200259E-2</c:v>
                </c:pt>
                <c:pt idx="626">
                  <c:v>3.1536043778717583E-2</c:v>
                </c:pt>
                <c:pt idx="627">
                  <c:v>3.1399789163281386E-2</c:v>
                </c:pt>
                <c:pt idx="628">
                  <c:v>3.1288825587306175E-2</c:v>
                </c:pt>
                <c:pt idx="629">
                  <c:v>3.1165254132874305E-2</c:v>
                </c:pt>
                <c:pt idx="630">
                  <c:v>3.1054363278770591E-2</c:v>
                </c:pt>
                <c:pt idx="631">
                  <c:v>3.0943530571270833E-2</c:v>
                </c:pt>
                <c:pt idx="632">
                  <c:v>3.0858034979976374E-2</c:v>
                </c:pt>
                <c:pt idx="633">
                  <c:v>3.0747328201445854E-2</c:v>
                </c:pt>
                <c:pt idx="634">
                  <c:v>3.0687232596093638E-2</c:v>
                </c:pt>
                <c:pt idx="635">
                  <c:v>3.0601907120418003E-2</c:v>
                </c:pt>
                <c:pt idx="636">
                  <c:v>3.0541893124780322E-2</c:v>
                </c:pt>
                <c:pt idx="637">
                  <c:v>3.0494538475564253E-2</c:v>
                </c:pt>
                <c:pt idx="638">
                  <c:v>3.0434550402768112E-2</c:v>
                </c:pt>
                <c:pt idx="639">
                  <c:v>3.0425103834267338E-2</c:v>
                </c:pt>
                <c:pt idx="640">
                  <c:v>3.0390357760472251E-2</c:v>
                </c:pt>
                <c:pt idx="641">
                  <c:v>3.036821061993332E-2</c:v>
                </c:pt>
                <c:pt idx="642">
                  <c:v>3.0383929654615654E-2</c:v>
                </c:pt>
                <c:pt idx="643">
                  <c:v>3.0374321312718125E-2</c:v>
                </c:pt>
                <c:pt idx="644">
                  <c:v>3.0389943141383619E-2</c:v>
                </c:pt>
                <c:pt idx="645">
                  <c:v>3.0418159251857733E-2</c:v>
                </c:pt>
                <c:pt idx="646">
                  <c:v>3.044634294583572E-2</c:v>
                </c:pt>
                <c:pt idx="647">
                  <c:v>3.0487151025189608E-2</c:v>
                </c:pt>
                <c:pt idx="648">
                  <c:v>3.0540599678000598E-2</c:v>
                </c:pt>
                <c:pt idx="649">
                  <c:v>3.0594062308278675E-2</c:v>
                </c:pt>
                <c:pt idx="650">
                  <c:v>3.0647557339444742E-2</c:v>
                </c:pt>
                <c:pt idx="651">
                  <c:v>3.0713734693326986E-2</c:v>
                </c:pt>
                <c:pt idx="652">
                  <c:v>3.079260591228836E-2</c:v>
                </c:pt>
                <c:pt idx="653">
                  <c:v>3.08588991287779E-2</c:v>
                </c:pt>
                <c:pt idx="654">
                  <c:v>3.0950533740040993E-2</c:v>
                </c:pt>
                <c:pt idx="655">
                  <c:v>3.1042228583269337E-2</c:v>
                </c:pt>
                <c:pt idx="656">
                  <c:v>3.1133972114298136E-2</c:v>
                </c:pt>
                <c:pt idx="657">
                  <c:v>3.1200478524802209E-2</c:v>
                </c:pt>
                <c:pt idx="658">
                  <c:v>3.1304920541326491E-2</c:v>
                </c:pt>
                <c:pt idx="659">
                  <c:v>3.1396726604326831E-2</c:v>
                </c:pt>
                <c:pt idx="660">
                  <c:v>3.1475882823866132E-2</c:v>
                </c:pt>
                <c:pt idx="661">
                  <c:v>3.1567649472619079E-2</c:v>
                </c:pt>
                <c:pt idx="662">
                  <c:v>3.1646738449793578E-2</c:v>
                </c:pt>
                <c:pt idx="663">
                  <c:v>3.1725778727688191E-2</c:v>
                </c:pt>
                <c:pt idx="664">
                  <c:v>3.1817403934818203E-2</c:v>
                </c:pt>
                <c:pt idx="665">
                  <c:v>3.1871058735427379E-2</c:v>
                </c:pt>
                <c:pt idx="666">
                  <c:v>3.194994134315754E-2</c:v>
                </c:pt>
                <c:pt idx="667">
                  <c:v>3.201614859716205E-2</c:v>
                </c:pt>
                <c:pt idx="668">
                  <c:v>3.2057056143788315E-2</c:v>
                </c:pt>
                <c:pt idx="669">
                  <c:v>3.2123233192670124E-2</c:v>
                </c:pt>
                <c:pt idx="670">
                  <c:v>3.2164142986429112E-2</c:v>
                </c:pt>
                <c:pt idx="671">
                  <c:v>3.2205080554917914E-2</c:v>
                </c:pt>
                <c:pt idx="672">
                  <c:v>3.222078563800837E-2</c:v>
                </c:pt>
                <c:pt idx="673">
                  <c:v>3.2236541703555728E-2</c:v>
                </c:pt>
                <c:pt idx="674">
                  <c:v>3.2252360318719378E-2</c:v>
                </c:pt>
                <c:pt idx="675">
                  <c:v>3.2242965006856306E-2</c:v>
                </c:pt>
                <c:pt idx="676">
                  <c:v>3.2246270538454157E-2</c:v>
                </c:pt>
                <c:pt idx="677">
                  <c:v>3.2224355219126762E-2</c:v>
                </c:pt>
                <c:pt idx="678">
                  <c:v>3.2215122214685019E-2</c:v>
                </c:pt>
                <c:pt idx="679">
                  <c:v>3.2180640576180107E-2</c:v>
                </c:pt>
                <c:pt idx="680">
                  <c:v>3.2133534687816608E-2</c:v>
                </c:pt>
                <c:pt idx="681">
                  <c:v>3.2099060143704339E-2</c:v>
                </c:pt>
                <c:pt idx="682">
                  <c:v>3.2039288406544839E-2</c:v>
                </c:pt>
                <c:pt idx="683">
                  <c:v>3.1992120188277233E-2</c:v>
                </c:pt>
                <c:pt idx="684">
                  <c:v>3.1919626962477084E-2</c:v>
                </c:pt>
                <c:pt idx="685">
                  <c:v>3.1859723421707745E-2</c:v>
                </c:pt>
                <c:pt idx="686">
                  <c:v>3.1774487991388177E-2</c:v>
                </c:pt>
                <c:pt idx="687">
                  <c:v>3.1701844508427543E-2</c:v>
                </c:pt>
                <c:pt idx="688">
                  <c:v>3.1616518914027024E-2</c:v>
                </c:pt>
                <c:pt idx="689">
                  <c:v>3.1531163318736864E-2</c:v>
                </c:pt>
                <c:pt idx="690">
                  <c:v>3.1420517421054124E-2</c:v>
                </c:pt>
                <c:pt idx="691">
                  <c:v>3.1347788714149706E-2</c:v>
                </c:pt>
                <c:pt idx="692">
                  <c:v>3.1237161735623908E-2</c:v>
                </c:pt>
                <c:pt idx="693">
                  <c:v>3.1151843662951494E-2</c:v>
                </c:pt>
                <c:pt idx="694">
                  <c:v>3.1066567372262505E-2</c:v>
                </c:pt>
                <c:pt idx="695">
                  <c:v>3.0956068061540276E-2</c:v>
                </c:pt>
                <c:pt idx="696">
                  <c:v>3.0870900841513539E-2</c:v>
                </c:pt>
                <c:pt idx="697">
                  <c:v>3.0773153409185131E-2</c:v>
                </c:pt>
                <c:pt idx="698">
                  <c:v>3.0688095112365352E-2</c:v>
                </c:pt>
                <c:pt idx="699">
                  <c:v>3.0603078786007556E-2</c:v>
                </c:pt>
                <c:pt idx="700">
                  <c:v>3.051809003981135E-2</c:v>
                </c:pt>
                <c:pt idx="701">
                  <c:v>3.0445755791211629E-2</c:v>
                </c:pt>
                <c:pt idx="702">
                  <c:v>3.0386052773356726E-2</c:v>
                </c:pt>
                <c:pt idx="703">
                  <c:v>3.0301054842313681E-2</c:v>
                </c:pt>
                <c:pt idx="704">
                  <c:v>3.0241300937631128E-2</c:v>
                </c:pt>
                <c:pt idx="705">
                  <c:v>3.01941385548446E-2</c:v>
                </c:pt>
                <c:pt idx="706">
                  <c:v>3.0146927705648422E-2</c:v>
                </c:pt>
                <c:pt idx="707">
                  <c:v>3.0099668140078785E-2</c:v>
                </c:pt>
                <c:pt idx="708">
                  <c:v>3.0052359713572431E-2</c:v>
                </c:pt>
                <c:pt idx="709">
                  <c:v>3.0030290938933963E-2</c:v>
                </c:pt>
                <c:pt idx="710">
                  <c:v>3.0008189189504701E-2</c:v>
                </c:pt>
                <c:pt idx="711">
                  <c:v>2.9998713936865266E-2</c:v>
                </c:pt>
                <c:pt idx="712">
                  <c:v>2.9976603341268889E-2</c:v>
                </c:pt>
                <c:pt idx="713">
                  <c:v>2.9967149061924582E-2</c:v>
                </c:pt>
                <c:pt idx="714">
                  <c:v>2.9970369860809067E-2</c:v>
                </c:pt>
                <c:pt idx="715">
                  <c:v>2.9998915767802201E-2</c:v>
                </c:pt>
                <c:pt idx="716">
                  <c:v>3.0002243376321961E-2</c:v>
                </c:pt>
                <c:pt idx="717">
                  <c:v>3.0030909609554853E-2</c:v>
                </c:pt>
                <c:pt idx="718">
                  <c:v>3.0072274150692656E-2</c:v>
                </c:pt>
                <c:pt idx="719">
                  <c:v>3.0101058694658848E-2</c:v>
                </c:pt>
                <c:pt idx="720">
                  <c:v>3.0142530224946652E-2</c:v>
                </c:pt>
                <c:pt idx="721">
                  <c:v>3.0171395758885691E-2</c:v>
                </c:pt>
                <c:pt idx="722">
                  <c:v>3.0225560984974864E-2</c:v>
                </c:pt>
                <c:pt idx="723">
                  <c:v>3.027973700567577E-2</c:v>
                </c:pt>
                <c:pt idx="724">
                  <c:v>3.033402946809902E-2</c:v>
                </c:pt>
                <c:pt idx="725">
                  <c:v>3.0375607557003644E-2</c:v>
                </c:pt>
                <c:pt idx="726">
                  <c:v>3.0454981244284085E-2</c:v>
                </c:pt>
                <c:pt idx="727">
                  <c:v>3.0496366969525943E-2</c:v>
                </c:pt>
                <c:pt idx="728">
                  <c:v>3.0562986562156252E-2</c:v>
                </c:pt>
                <c:pt idx="729">
                  <c:v>3.0629555152138079E-2</c:v>
                </c:pt>
                <c:pt idx="730">
                  <c:v>3.0696082799609243E-2</c:v>
                </c:pt>
                <c:pt idx="731">
                  <c:v>3.0737303538204339E-2</c:v>
                </c:pt>
                <c:pt idx="732">
                  <c:v>3.0803786644687817E-2</c:v>
                </c:pt>
                <c:pt idx="733">
                  <c:v>3.0857636057863277E-2</c:v>
                </c:pt>
                <c:pt idx="734">
                  <c:v>3.0898861813235635E-2</c:v>
                </c:pt>
                <c:pt idx="735">
                  <c:v>3.095274381061279E-2</c:v>
                </c:pt>
                <c:pt idx="736">
                  <c:v>3.0994011440568934E-2</c:v>
                </c:pt>
                <c:pt idx="737">
                  <c:v>3.1047948811949309E-2</c:v>
                </c:pt>
                <c:pt idx="738">
                  <c:v>3.1076666668251013E-2</c:v>
                </c:pt>
                <c:pt idx="739">
                  <c:v>3.111810100444256E-2</c:v>
                </c:pt>
                <c:pt idx="740">
                  <c:v>3.1146980164126724E-2</c:v>
                </c:pt>
                <c:pt idx="741">
                  <c:v>3.1175910493357484E-2</c:v>
                </c:pt>
                <c:pt idx="742">
                  <c:v>3.1179588242664411E-2</c:v>
                </c:pt>
                <c:pt idx="743">
                  <c:v>3.1195908712745926E-2</c:v>
                </c:pt>
                <c:pt idx="744">
                  <c:v>3.1212231822013568E-2</c:v>
                </c:pt>
                <c:pt idx="745">
                  <c:v>3.1215916513110512E-2</c:v>
                </c:pt>
                <c:pt idx="746">
                  <c:v>3.1206949753646226E-2</c:v>
                </c:pt>
                <c:pt idx="747">
                  <c:v>3.1197952072096038E-2</c:v>
                </c:pt>
                <c:pt idx="748">
                  <c:v>3.1188920393162296E-2</c:v>
                </c:pt>
                <c:pt idx="749">
                  <c:v>3.1167208318098959E-2</c:v>
                </c:pt>
                <c:pt idx="750">
                  <c:v>3.1145441408954734E-2</c:v>
                </c:pt>
                <c:pt idx="751">
                  <c:v>3.1098339733339826E-2</c:v>
                </c:pt>
                <c:pt idx="752">
                  <c:v>3.1063825554243418E-2</c:v>
                </c:pt>
                <c:pt idx="753">
                  <c:v>3.1029287888767243E-2</c:v>
                </c:pt>
                <c:pt idx="754">
                  <c:v>3.0994753458552501E-2</c:v>
                </c:pt>
                <c:pt idx="755">
                  <c:v>3.0934965477573243E-2</c:v>
                </c:pt>
                <c:pt idx="756">
                  <c:v>3.0875202561940377E-2</c:v>
                </c:pt>
                <c:pt idx="757">
                  <c:v>3.0828106413667095E-2</c:v>
                </c:pt>
                <c:pt idx="758">
                  <c:v>3.0768404281371745E-2</c:v>
                </c:pt>
                <c:pt idx="759">
                  <c:v>3.0696110281505189E-2</c:v>
                </c:pt>
                <c:pt idx="760">
                  <c:v>3.0636507610438863E-2</c:v>
                </c:pt>
                <c:pt idx="761">
                  <c:v>3.0564329636820216E-2</c:v>
                </c:pt>
                <c:pt idx="762">
                  <c:v>3.0504844732876853E-2</c:v>
                </c:pt>
                <c:pt idx="763">
                  <c:v>3.0432768960983441E-2</c:v>
                </c:pt>
                <c:pt idx="764">
                  <c:v>3.0385996709179616E-2</c:v>
                </c:pt>
                <c:pt idx="765">
                  <c:v>3.0301318770319986E-2</c:v>
                </c:pt>
                <c:pt idx="766">
                  <c:v>3.0229261135287067E-2</c:v>
                </c:pt>
                <c:pt idx="767">
                  <c:v>3.0169814333801018E-2</c:v>
                </c:pt>
                <c:pt idx="768">
                  <c:v>3.0097690994534319E-2</c:v>
                </c:pt>
                <c:pt idx="769">
                  <c:v>3.0050812020472016E-2</c:v>
                </c:pt>
                <c:pt idx="770">
                  <c:v>2.9978618071161745E-2</c:v>
                </c:pt>
                <c:pt idx="771">
                  <c:v>2.9919016889983299E-2</c:v>
                </c:pt>
                <c:pt idx="772">
                  <c:v>2.9846729251071069E-2</c:v>
                </c:pt>
                <c:pt idx="773">
                  <c:v>2.9824943939787355E-2</c:v>
                </c:pt>
                <c:pt idx="774">
                  <c:v>2.9777849722731169E-2</c:v>
                </c:pt>
                <c:pt idx="775">
                  <c:v>2.9718101638536186E-2</c:v>
                </c:pt>
                <c:pt idx="776">
                  <c:v>2.9683631805451666E-2</c:v>
                </c:pt>
                <c:pt idx="777">
                  <c:v>2.9649189313124158E-2</c:v>
                </c:pt>
                <c:pt idx="778">
                  <c:v>2.9627423926694645E-2</c:v>
                </c:pt>
                <c:pt idx="779">
                  <c:v>2.9618345646896211E-2</c:v>
                </c:pt>
                <c:pt idx="780">
                  <c:v>2.9584042234897152E-2</c:v>
                </c:pt>
                <c:pt idx="781">
                  <c:v>2.957506534065589E-2</c:v>
                </c:pt>
                <c:pt idx="782">
                  <c:v>2.9553499372702081E-2</c:v>
                </c:pt>
                <c:pt idx="783">
                  <c:v>2.9557262692636557E-2</c:v>
                </c:pt>
                <c:pt idx="784">
                  <c:v>2.9548435399257788E-2</c:v>
                </c:pt>
                <c:pt idx="785">
                  <c:v>2.9539648532504563E-2</c:v>
                </c:pt>
                <c:pt idx="786">
                  <c:v>2.9543523759185439E-2</c:v>
                </c:pt>
                <c:pt idx="787">
                  <c:v>2.9560037497300819E-2</c:v>
                </c:pt>
                <c:pt idx="788">
                  <c:v>2.9576533204346278E-2</c:v>
                </c:pt>
                <c:pt idx="789">
                  <c:v>2.9605632655560998E-2</c:v>
                </c:pt>
                <c:pt idx="790">
                  <c:v>2.9609414197294917E-2</c:v>
                </c:pt>
                <c:pt idx="791">
                  <c:v>2.9651064616831927E-2</c:v>
                </c:pt>
                <c:pt idx="792">
                  <c:v>2.9680036451478209E-2</c:v>
                </c:pt>
                <c:pt idx="793">
                  <c:v>2.9708967402356342E-2</c:v>
                </c:pt>
                <c:pt idx="794">
                  <c:v>2.9737861102872708E-2</c:v>
                </c:pt>
                <c:pt idx="795">
                  <c:v>2.977936389299244E-2</c:v>
                </c:pt>
                <c:pt idx="796">
                  <c:v>2.9833483283437535E-2</c:v>
                </c:pt>
                <c:pt idx="797">
                  <c:v>2.984968151011947E-2</c:v>
                </c:pt>
                <c:pt idx="798">
                  <c:v>2.9903801824502793E-2</c:v>
                </c:pt>
                <c:pt idx="799">
                  <c:v>2.9920043259912456E-2</c:v>
                </c:pt>
                <c:pt idx="800">
                  <c:v>2.9974247522032427E-2</c:v>
                </c:pt>
                <c:pt idx="801">
                  <c:v>3.0003230840494523E-2</c:v>
                </c:pt>
                <c:pt idx="802">
                  <c:v>3.0032266885399801E-2</c:v>
                </c:pt>
                <c:pt idx="803">
                  <c:v>3.0086639359085808E-2</c:v>
                </c:pt>
                <c:pt idx="804">
                  <c:v>3.0115777950279442E-2</c:v>
                </c:pt>
                <c:pt idx="805">
                  <c:v>3.0144956720689422E-2</c:v>
                </c:pt>
                <c:pt idx="806">
                  <c:v>3.0174166544872223E-2</c:v>
                </c:pt>
                <c:pt idx="807">
                  <c:v>3.0203404017391109E-2</c:v>
                </c:pt>
                <c:pt idx="808">
                  <c:v>3.0232647814281897E-2</c:v>
                </c:pt>
                <c:pt idx="809">
                  <c:v>3.0249246926312388E-2</c:v>
                </c:pt>
                <c:pt idx="810">
                  <c:v>3.0265818551489704E-2</c:v>
                </c:pt>
                <c:pt idx="811">
                  <c:v>3.0282352026786957E-2</c:v>
                </c:pt>
                <c:pt idx="812">
                  <c:v>3.0298833992017399E-2</c:v>
                </c:pt>
                <c:pt idx="813">
                  <c:v>3.0289991494730762E-2</c:v>
                </c:pt>
                <c:pt idx="814">
                  <c:v>3.0319015040828443E-2</c:v>
                </c:pt>
                <c:pt idx="815">
                  <c:v>3.0322725174111671E-2</c:v>
                </c:pt>
                <c:pt idx="816">
                  <c:v>3.0301132647947048E-2</c:v>
                </c:pt>
                <c:pt idx="817">
                  <c:v>3.0304798544023417E-2</c:v>
                </c:pt>
                <c:pt idx="818">
                  <c:v>3.0283180524541157E-2</c:v>
                </c:pt>
                <c:pt idx="819">
                  <c:v>3.0286842729507369E-2</c:v>
                </c:pt>
                <c:pt idx="820">
                  <c:v>3.0252613544588677E-2</c:v>
                </c:pt>
                <c:pt idx="821">
                  <c:v>3.0231059046512854E-2</c:v>
                </c:pt>
                <c:pt idx="822">
                  <c:v>3.0209554711035827E-2</c:v>
                </c:pt>
                <c:pt idx="823">
                  <c:v>3.0162834269098569E-2</c:v>
                </c:pt>
                <c:pt idx="824">
                  <c:v>3.0141446736131557E-2</c:v>
                </c:pt>
                <c:pt idx="825">
                  <c:v>3.0107473365946567E-2</c:v>
                </c:pt>
                <c:pt idx="826">
                  <c:v>3.007354414017268E-2</c:v>
                </c:pt>
                <c:pt idx="827">
                  <c:v>3.0039645012769459E-2</c:v>
                </c:pt>
                <c:pt idx="828">
                  <c:v>2.9993127218975745E-2</c:v>
                </c:pt>
                <c:pt idx="829">
                  <c:v>2.995925351026401E-2</c:v>
                </c:pt>
                <c:pt idx="830">
                  <c:v>2.9900099540653167E-2</c:v>
                </c:pt>
                <c:pt idx="831">
                  <c:v>2.9866202745681383E-2</c:v>
                </c:pt>
                <c:pt idx="832">
                  <c:v>2.9806996946681198E-2</c:v>
                </c:pt>
                <c:pt idx="833">
                  <c:v>2.9747745462855527E-2</c:v>
                </c:pt>
                <c:pt idx="834">
                  <c:v>2.9701082699916257E-2</c:v>
                </c:pt>
                <c:pt idx="835">
                  <c:v>2.9667003482687089E-2</c:v>
                </c:pt>
                <c:pt idx="836">
                  <c:v>2.9607603958730262E-2</c:v>
                </c:pt>
                <c:pt idx="837">
                  <c:v>2.9560807281414289E-2</c:v>
                </c:pt>
                <c:pt idx="838">
                  <c:v>2.951399161598324E-2</c:v>
                </c:pt>
                <c:pt idx="839">
                  <c:v>2.9479810228748633E-2</c:v>
                </c:pt>
                <c:pt idx="840">
                  <c:v>2.9432997027614368E-2</c:v>
                </c:pt>
                <c:pt idx="841">
                  <c:v>2.9386200270225666E-2</c:v>
                </c:pt>
                <c:pt idx="842">
                  <c:v>2.9339441873937368E-2</c:v>
                </c:pt>
                <c:pt idx="843">
                  <c:v>2.9305356505327378E-2</c:v>
                </c:pt>
                <c:pt idx="844">
                  <c:v>2.9271322101457567E-2</c:v>
                </c:pt>
                <c:pt idx="845">
                  <c:v>2.9237351823652228E-2</c:v>
                </c:pt>
                <c:pt idx="846">
                  <c:v>2.9203437341712907E-2</c:v>
                </c:pt>
                <c:pt idx="847">
                  <c:v>2.9182212622651374E-2</c:v>
                </c:pt>
                <c:pt idx="848">
                  <c:v>2.9148386569665181E-2</c:v>
                </c:pt>
                <c:pt idx="849">
                  <c:v>2.913985748064167E-2</c:v>
                </c:pt>
                <c:pt idx="850">
                  <c:v>2.9106067746612369E-2</c:v>
                </c:pt>
                <c:pt idx="851">
                  <c:v>2.911018180977987E-2</c:v>
                </c:pt>
                <c:pt idx="852">
                  <c:v>2.9089008253815336E-2</c:v>
                </c:pt>
                <c:pt idx="853">
                  <c:v>2.9093080453719816E-2</c:v>
                </c:pt>
                <c:pt idx="854">
                  <c:v>2.9071841922904375E-2</c:v>
                </c:pt>
                <c:pt idx="855">
                  <c:v>2.9088470252480285E-2</c:v>
                </c:pt>
                <c:pt idx="856">
                  <c:v>2.9067143626634345E-2</c:v>
                </c:pt>
                <c:pt idx="857">
                  <c:v>2.9071044098144094E-2</c:v>
                </c:pt>
                <c:pt idx="858">
                  <c:v>2.9087548824071392E-2</c:v>
                </c:pt>
                <c:pt idx="859">
                  <c:v>2.9104025931401462E-2</c:v>
                </c:pt>
                <c:pt idx="860">
                  <c:v>2.9107854647128024E-2</c:v>
                </c:pt>
                <c:pt idx="861">
                  <c:v>2.9124329480434506E-2</c:v>
                </c:pt>
                <c:pt idx="862">
                  <c:v>2.9153463820448516E-2</c:v>
                </c:pt>
                <c:pt idx="863">
                  <c:v>2.9157356958968005E-2</c:v>
                </c:pt>
                <c:pt idx="864">
                  <c:v>2.917392891954192E-2</c:v>
                </c:pt>
                <c:pt idx="865">
                  <c:v>2.9203186135155948E-2</c:v>
                </c:pt>
                <c:pt idx="866">
                  <c:v>2.9219862120787126E-2</c:v>
                </c:pt>
                <c:pt idx="867">
                  <c:v>2.9249230355827008E-2</c:v>
                </c:pt>
                <c:pt idx="868">
                  <c:v>2.9266006422494717E-2</c:v>
                </c:pt>
                <c:pt idx="869">
                  <c:v>2.9295471824698847E-2</c:v>
                </c:pt>
                <c:pt idx="870">
                  <c:v>2.9324962934858596E-2</c:v>
                </c:pt>
                <c:pt idx="871">
                  <c:v>2.9341831444169689E-2</c:v>
                </c:pt>
                <c:pt idx="872">
                  <c:v>2.9358699566648355E-2</c:v>
                </c:pt>
                <c:pt idx="873">
                  <c:v>2.9388181756221311E-2</c:v>
                </c:pt>
                <c:pt idx="874">
                  <c:v>2.9405003656241262E-2</c:v>
                </c:pt>
                <c:pt idx="875">
                  <c:v>2.943442303445808E-2</c:v>
                </c:pt>
                <c:pt idx="876">
                  <c:v>2.9451164005620867E-2</c:v>
                </c:pt>
                <c:pt idx="877">
                  <c:v>2.9467856461175924E-2</c:v>
                </c:pt>
                <c:pt idx="878">
                  <c:v>2.9484509506435521E-2</c:v>
                </c:pt>
                <c:pt idx="879">
                  <c:v>2.9488479648769848E-2</c:v>
                </c:pt>
                <c:pt idx="880">
                  <c:v>2.9492428639458921E-2</c:v>
                </c:pt>
                <c:pt idx="881">
                  <c:v>2.9508993826871825E-2</c:v>
                </c:pt>
                <c:pt idx="882">
                  <c:v>2.9525560917583675E-2</c:v>
                </c:pt>
                <c:pt idx="883">
                  <c:v>2.952950091610165E-2</c:v>
                </c:pt>
                <c:pt idx="884">
                  <c:v>2.9520832504594842E-2</c:v>
                </c:pt>
                <c:pt idx="885">
                  <c:v>2.9512207960268412E-2</c:v>
                </c:pt>
                <c:pt idx="886">
                  <c:v>2.952890738775546E-2</c:v>
                </c:pt>
                <c:pt idx="887">
                  <c:v>2.9507746115462384E-2</c:v>
                </c:pt>
                <c:pt idx="888">
                  <c:v>2.9499274287638412E-2</c:v>
                </c:pt>
                <c:pt idx="889">
                  <c:v>2.9490851592815358E-2</c:v>
                </c:pt>
                <c:pt idx="890">
                  <c:v>2.949510703165557E-2</c:v>
                </c:pt>
                <c:pt idx="891">
                  <c:v>2.9474117066148723E-2</c:v>
                </c:pt>
                <c:pt idx="892">
                  <c:v>2.9440507201471105E-2</c:v>
                </c:pt>
                <c:pt idx="893">
                  <c:v>2.9419540731866232E-2</c:v>
                </c:pt>
                <c:pt idx="894">
                  <c:v>2.9398555531568529E-2</c:v>
                </c:pt>
                <c:pt idx="895">
                  <c:v>2.9364918202854869E-2</c:v>
                </c:pt>
                <c:pt idx="896">
                  <c:v>2.9356504563586454E-2</c:v>
                </c:pt>
                <c:pt idx="897">
                  <c:v>2.9310140448284422E-2</c:v>
                </c:pt>
                <c:pt idx="898">
                  <c:v>2.928900232654752E-2</c:v>
                </c:pt>
                <c:pt idx="899">
                  <c:v>2.9242552440281854E-2</c:v>
                </c:pt>
                <c:pt idx="900">
                  <c:v>2.9221333603878949E-2</c:v>
                </c:pt>
                <c:pt idx="901">
                  <c:v>2.9200084181384558E-2</c:v>
                </c:pt>
                <c:pt idx="902">
                  <c:v>2.9166177794976909E-2</c:v>
                </c:pt>
                <c:pt idx="903">
                  <c:v>2.9119625674874014E-2</c:v>
                </c:pt>
                <c:pt idx="904">
                  <c:v>2.9098360338281018E-2</c:v>
                </c:pt>
                <c:pt idx="905">
                  <c:v>2.9051848080311762E-2</c:v>
                </c:pt>
                <c:pt idx="906">
                  <c:v>2.9005372939640506E-2</c:v>
                </c:pt>
                <c:pt idx="907">
                  <c:v>2.8971587654775338E-2</c:v>
                </c:pt>
                <c:pt idx="908">
                  <c:v>2.8937843164262362E-2</c:v>
                </c:pt>
                <c:pt idx="909">
                  <c:v>2.8904157334848808E-2</c:v>
                </c:pt>
                <c:pt idx="910">
                  <c:v>2.8870522488700166E-2</c:v>
                </c:pt>
                <c:pt idx="911">
                  <c:v>2.8849565207735472E-2</c:v>
                </c:pt>
                <c:pt idx="912">
                  <c:v>2.8803373788829217E-2</c:v>
                </c:pt>
                <c:pt idx="913">
                  <c:v>2.8807736422828405E-2</c:v>
                </c:pt>
                <c:pt idx="914">
                  <c:v>2.8761567489382179E-2</c:v>
                </c:pt>
                <c:pt idx="915">
                  <c:v>2.8765935449869249E-2</c:v>
                </c:pt>
                <c:pt idx="916">
                  <c:v>2.8719744310920024E-2</c:v>
                </c:pt>
                <c:pt idx="917">
                  <c:v>2.8698781727275354E-2</c:v>
                </c:pt>
                <c:pt idx="918">
                  <c:v>2.8677793571836335E-2</c:v>
                </c:pt>
                <c:pt idx="919">
                  <c:v>2.8656750445899309E-2</c:v>
                </c:pt>
                <c:pt idx="920">
                  <c:v>2.8635666624432517E-2</c:v>
                </c:pt>
                <c:pt idx="921">
                  <c:v>2.8639811848995687E-2</c:v>
                </c:pt>
                <c:pt idx="922">
                  <c:v>2.8618666152096725E-2</c:v>
                </c:pt>
                <c:pt idx="923">
                  <c:v>2.8622764123420619E-2</c:v>
                </c:pt>
                <c:pt idx="924">
                  <c:v>2.8601830220316187E-2</c:v>
                </c:pt>
                <c:pt idx="925">
                  <c:v>2.8631584589069625E-2</c:v>
                </c:pt>
                <c:pt idx="926">
                  <c:v>2.861086179142731E-2</c:v>
                </c:pt>
                <c:pt idx="927">
                  <c:v>2.8615297268849302E-2</c:v>
                </c:pt>
                <c:pt idx="928">
                  <c:v>2.8619597058338359E-2</c:v>
                </c:pt>
                <c:pt idx="929">
                  <c:v>2.8598580570693997E-2</c:v>
                </c:pt>
                <c:pt idx="930">
                  <c:v>2.8628170931084856E-2</c:v>
                </c:pt>
                <c:pt idx="931">
                  <c:v>2.8632543759834921E-2</c:v>
                </c:pt>
                <c:pt idx="932">
                  <c:v>2.8636985773935267E-2</c:v>
                </c:pt>
                <c:pt idx="933">
                  <c:v>2.866674799831169E-2</c:v>
                </c:pt>
                <c:pt idx="934">
                  <c:v>2.8646035037785043E-2</c:v>
                </c:pt>
                <c:pt idx="935">
                  <c:v>2.8675884803308425E-2</c:v>
                </c:pt>
                <c:pt idx="936">
                  <c:v>2.8680420876768239E-2</c:v>
                </c:pt>
                <c:pt idx="937">
                  <c:v>2.8710135600990883E-2</c:v>
                </c:pt>
                <c:pt idx="938">
                  <c:v>2.8714467331982615E-2</c:v>
                </c:pt>
                <c:pt idx="939">
                  <c:v>2.8718732246669772E-2</c:v>
                </c:pt>
                <c:pt idx="940">
                  <c:v>2.8723002174943904E-2</c:v>
                </c:pt>
                <c:pt idx="941">
                  <c:v>2.8752577289140883E-2</c:v>
                </c:pt>
                <c:pt idx="942">
                  <c:v>2.8782158421948745E-2</c:v>
                </c:pt>
                <c:pt idx="943">
                  <c:v>2.8786412945205474E-2</c:v>
                </c:pt>
                <c:pt idx="944">
                  <c:v>2.8790584910359629E-2</c:v>
                </c:pt>
                <c:pt idx="945">
                  <c:v>2.8819992207093664E-2</c:v>
                </c:pt>
                <c:pt idx="946">
                  <c:v>2.879886609624133E-2</c:v>
                </c:pt>
                <c:pt idx="947">
                  <c:v>2.8828330963980128E-2</c:v>
                </c:pt>
                <c:pt idx="948">
                  <c:v>2.8857888834157939E-2</c:v>
                </c:pt>
                <c:pt idx="949">
                  <c:v>2.883698408462922E-2</c:v>
                </c:pt>
                <c:pt idx="950">
                  <c:v>2.8866709495595326E-2</c:v>
                </c:pt>
                <c:pt idx="951">
                  <c:v>2.8845937850944355E-2</c:v>
                </c:pt>
                <c:pt idx="952">
                  <c:v>2.8850446247705396E-2</c:v>
                </c:pt>
                <c:pt idx="953">
                  <c:v>2.8854939715161263E-2</c:v>
                </c:pt>
                <c:pt idx="954">
                  <c:v>2.8834184437694917E-2</c:v>
                </c:pt>
                <c:pt idx="955">
                  <c:v>2.8864002178570571E-2</c:v>
                </c:pt>
                <c:pt idx="956">
                  <c:v>2.8818076454262122E-2</c:v>
                </c:pt>
                <c:pt idx="957">
                  <c:v>2.8847976851543392E-2</c:v>
                </c:pt>
                <c:pt idx="958">
                  <c:v>2.8827296810237459E-2</c:v>
                </c:pt>
                <c:pt idx="959">
                  <c:v>2.8806529710413677E-2</c:v>
                </c:pt>
                <c:pt idx="960">
                  <c:v>2.8810952502863432E-2</c:v>
                </c:pt>
                <c:pt idx="961">
                  <c:v>2.8764756964956111E-2</c:v>
                </c:pt>
                <c:pt idx="962">
                  <c:v>2.8769052101504985E-2</c:v>
                </c:pt>
                <c:pt idx="963">
                  <c:v>2.8748086624285359E-2</c:v>
                </c:pt>
                <c:pt idx="964">
                  <c:v>2.8727107357520577E-2</c:v>
                </c:pt>
                <c:pt idx="965">
                  <c:v>2.8706151021188914E-2</c:v>
                </c:pt>
                <c:pt idx="966">
                  <c:v>2.8710436956214981E-2</c:v>
                </c:pt>
                <c:pt idx="967">
                  <c:v>2.8689440528826382E-2</c:v>
                </c:pt>
                <c:pt idx="968">
                  <c:v>2.8643167352927257E-2</c:v>
                </c:pt>
                <c:pt idx="969">
                  <c:v>2.8622183288890019E-2</c:v>
                </c:pt>
                <c:pt idx="970">
                  <c:v>2.8601277639790416E-2</c:v>
                </c:pt>
                <c:pt idx="971">
                  <c:v>2.8580462448001314E-2</c:v>
                </c:pt>
                <c:pt idx="972">
                  <c:v>2.8585020332533701E-2</c:v>
                </c:pt>
                <c:pt idx="973">
                  <c:v>2.8513807951052874E-2</c:v>
                </c:pt>
                <c:pt idx="974">
                  <c:v>2.8518442270620982E-2</c:v>
                </c:pt>
                <c:pt idx="975">
                  <c:v>2.8472524747657619E-2</c:v>
                </c:pt>
                <c:pt idx="976">
                  <c:v>2.8477136769708762E-2</c:v>
                </c:pt>
                <c:pt idx="977">
                  <c:v>2.8405958105729101E-2</c:v>
                </c:pt>
                <c:pt idx="978">
                  <c:v>2.8410584093027619E-2</c:v>
                </c:pt>
                <c:pt idx="979">
                  <c:v>2.8389944953650697E-2</c:v>
                </c:pt>
                <c:pt idx="980">
                  <c:v>2.8369291775029341E-2</c:v>
                </c:pt>
                <c:pt idx="981">
                  <c:v>2.8323318478049128E-2</c:v>
                </c:pt>
                <c:pt idx="982">
                  <c:v>2.8327802537411014E-2</c:v>
                </c:pt>
                <c:pt idx="983">
                  <c:v>2.8306949818067671E-2</c:v>
                </c:pt>
                <c:pt idx="984">
                  <c:v>2.8286025682573185E-2</c:v>
                </c:pt>
                <c:pt idx="985">
                  <c:v>2.8239812089074435E-2</c:v>
                </c:pt>
                <c:pt idx="986">
                  <c:v>2.8244149686614324E-2</c:v>
                </c:pt>
                <c:pt idx="987">
                  <c:v>2.8248521650442823E-2</c:v>
                </c:pt>
                <c:pt idx="988">
                  <c:v>2.8227632483229782E-2</c:v>
                </c:pt>
                <c:pt idx="989">
                  <c:v>2.8232032620636872E-2</c:v>
                </c:pt>
                <c:pt idx="990">
                  <c:v>2.8185922863087673E-2</c:v>
                </c:pt>
                <c:pt idx="991">
                  <c:v>2.8190366841137283E-2</c:v>
                </c:pt>
                <c:pt idx="992">
                  <c:v>2.8144317812240364E-2</c:v>
                </c:pt>
                <c:pt idx="993">
                  <c:v>2.814890773271763E-2</c:v>
                </c:pt>
                <c:pt idx="994">
                  <c:v>2.81535580519576E-2</c:v>
                </c:pt>
                <c:pt idx="995">
                  <c:v>2.818355057828114E-2</c:v>
                </c:pt>
                <c:pt idx="996">
                  <c:v>2.8137773113285219E-2</c:v>
                </c:pt>
                <c:pt idx="997">
                  <c:v>2.8142529731197064E-2</c:v>
                </c:pt>
                <c:pt idx="998">
                  <c:v>2.8172543108081063E-2</c:v>
                </c:pt>
                <c:pt idx="999">
                  <c:v>2.8177269699681071E-2</c:v>
                </c:pt>
                <c:pt idx="1000">
                  <c:v>2.8181966032589916E-2</c:v>
                </c:pt>
                <c:pt idx="1001">
                  <c:v>2.8318752735781823E-2</c:v>
                </c:pt>
                <c:pt idx="1002">
                  <c:v>2.8790241743936029E-2</c:v>
                </c:pt>
                <c:pt idx="1003">
                  <c:v>2.9389444341347007E-2</c:v>
                </c:pt>
                <c:pt idx="1004">
                  <c:v>2.9507467710644632E-2</c:v>
                </c:pt>
                <c:pt idx="1005">
                  <c:v>2.8966261248902277E-2</c:v>
                </c:pt>
                <c:pt idx="1006">
                  <c:v>2.8045531635736264E-2</c:v>
                </c:pt>
                <c:pt idx="1007">
                  <c:v>2.7048906875927654E-2</c:v>
                </c:pt>
                <c:pt idx="1008">
                  <c:v>2.6204202671792153E-2</c:v>
                </c:pt>
                <c:pt idx="1009">
                  <c:v>2.5701441604633179E-2</c:v>
                </c:pt>
                <c:pt idx="1010">
                  <c:v>2.6223447765102385E-2</c:v>
                </c:pt>
                <c:pt idx="1011">
                  <c:v>2.6696088752638437E-2</c:v>
                </c:pt>
                <c:pt idx="1012">
                  <c:v>2.6992800439875401E-2</c:v>
                </c:pt>
                <c:pt idx="1013">
                  <c:v>2.72137864857496E-2</c:v>
                </c:pt>
                <c:pt idx="1014">
                  <c:v>2.7256800365716795E-2</c:v>
                </c:pt>
                <c:pt idx="1015">
                  <c:v>2.7171995091437043E-2</c:v>
                </c:pt>
                <c:pt idx="1016">
                  <c:v>2.698559557950728E-2</c:v>
                </c:pt>
                <c:pt idx="1017">
                  <c:v>2.6648580826897597E-2</c:v>
                </c:pt>
                <c:pt idx="1018">
                  <c:v>2.6212211232242415E-2</c:v>
                </c:pt>
                <c:pt idx="1019">
                  <c:v>2.5915937794377321E-2</c:v>
                </c:pt>
                <c:pt idx="1020">
                  <c:v>2.6617966695921248E-2</c:v>
                </c:pt>
                <c:pt idx="1021">
                  <c:v>2.7445562251145465E-2</c:v>
                </c:pt>
                <c:pt idx="1022">
                  <c:v>2.8373754815290458E-2</c:v>
                </c:pt>
                <c:pt idx="1023">
                  <c:v>2.94031566546956E-2</c:v>
                </c:pt>
                <c:pt idx="1024">
                  <c:v>3.0534225092367574E-2</c:v>
                </c:pt>
                <c:pt idx="1025">
                  <c:v>3.1716768877225139E-2</c:v>
                </c:pt>
                <c:pt idx="1026">
                  <c:v>3.3001590301805425E-2</c:v>
                </c:pt>
                <c:pt idx="1027">
                  <c:v>3.4312654758669847E-2</c:v>
                </c:pt>
                <c:pt idx="1028">
                  <c:v>3.5724972974044908E-2</c:v>
                </c:pt>
                <c:pt idx="1029">
                  <c:v>3.7111203673047329E-2</c:v>
                </c:pt>
                <c:pt idx="1030">
                  <c:v>3.8572084209109563E-2</c:v>
                </c:pt>
                <c:pt idx="1031">
                  <c:v>4.0032242351335755E-2</c:v>
                </c:pt>
                <c:pt idx="1032">
                  <c:v>4.1517766160680168E-2</c:v>
                </c:pt>
                <c:pt idx="1033">
                  <c:v>4.2978487405374889E-2</c:v>
                </c:pt>
                <c:pt idx="1034">
                  <c:v>4.4439313325762557E-2</c:v>
                </c:pt>
                <c:pt idx="1035">
                  <c:v>4.589938028561432E-2</c:v>
                </c:pt>
                <c:pt idx="1036">
                  <c:v>4.7256839704063247E-2</c:v>
                </c:pt>
                <c:pt idx="1037">
                  <c:v>4.8663173463569034E-2</c:v>
                </c:pt>
                <c:pt idx="1038">
                  <c:v>4.9916542651966697E-2</c:v>
                </c:pt>
                <c:pt idx="1039">
                  <c:v>5.1169193948920465E-2</c:v>
                </c:pt>
                <c:pt idx="1040">
                  <c:v>5.2295377610412266E-2</c:v>
                </c:pt>
                <c:pt idx="1041">
                  <c:v>5.3371269587903523E-2</c:v>
                </c:pt>
                <c:pt idx="1042">
                  <c:v>5.4371607857846761E-2</c:v>
                </c:pt>
                <c:pt idx="1043">
                  <c:v>5.527081233346802E-2</c:v>
                </c:pt>
                <c:pt idx="1044">
                  <c:v>5.604319783085198E-2</c:v>
                </c:pt>
                <c:pt idx="1045">
                  <c:v>5.6789801503612736E-2</c:v>
                </c:pt>
                <c:pt idx="1046">
                  <c:v>5.7359537211713829E-2</c:v>
                </c:pt>
                <c:pt idx="1047">
                  <c:v>5.7828984372349464E-2</c:v>
                </c:pt>
                <c:pt idx="1048">
                  <c:v>5.8198681041195265E-2</c:v>
                </c:pt>
                <c:pt idx="1049">
                  <c:v>5.8468642002787084E-2</c:v>
                </c:pt>
                <c:pt idx="1050">
                  <c:v>5.8613052607805624E-2</c:v>
                </c:pt>
                <c:pt idx="1051">
                  <c:v>5.8681815154751044E-2</c:v>
                </c:pt>
                <c:pt idx="1052">
                  <c:v>5.8624015550913643E-2</c:v>
                </c:pt>
                <c:pt idx="1053">
                  <c:v>5.8439628367921145E-2</c:v>
                </c:pt>
                <c:pt idx="1054">
                  <c:v>5.8204720276046999E-2</c:v>
                </c:pt>
                <c:pt idx="1055">
                  <c:v>5.7818544141693753E-2</c:v>
                </c:pt>
                <c:pt idx="1056">
                  <c:v>5.7382214417038516E-2</c:v>
                </c:pt>
                <c:pt idx="1057">
                  <c:v>5.687027629985187E-2</c:v>
                </c:pt>
                <c:pt idx="1058">
                  <c:v>5.6231692015029838E-2</c:v>
                </c:pt>
                <c:pt idx="1059">
                  <c:v>5.5592230228683842E-2</c:v>
                </c:pt>
                <c:pt idx="1060">
                  <c:v>5.4825366346215702E-2</c:v>
                </c:pt>
                <c:pt idx="1061">
                  <c:v>5.4057637331098432E-2</c:v>
                </c:pt>
                <c:pt idx="1062">
                  <c:v>5.3239080446773751E-2</c:v>
                </c:pt>
                <c:pt idx="1063">
                  <c:v>5.2344919419459436E-2</c:v>
                </c:pt>
                <c:pt idx="1064">
                  <c:v>5.1476372776133095E-2</c:v>
                </c:pt>
                <c:pt idx="1065">
                  <c:v>5.0557499930008652E-2</c:v>
                </c:pt>
                <c:pt idx="1066">
                  <c:v>4.9638435722342479E-2</c:v>
                </c:pt>
                <c:pt idx="1067">
                  <c:v>4.8744257875898943E-2</c:v>
                </c:pt>
                <c:pt idx="1068">
                  <c:v>4.7799244300806856E-2</c:v>
                </c:pt>
                <c:pt idx="1069">
                  <c:v>4.6904782024643085E-2</c:v>
                </c:pt>
                <c:pt idx="1070">
                  <c:v>4.6010778757970348E-2</c:v>
                </c:pt>
                <c:pt idx="1071">
                  <c:v>4.5218488278186648E-2</c:v>
                </c:pt>
                <c:pt idx="1072">
                  <c:v>4.4401526794014462E-2</c:v>
                </c:pt>
                <c:pt idx="1073">
                  <c:v>4.3660567074073009E-2</c:v>
                </c:pt>
                <c:pt idx="1074">
                  <c:v>4.2944565847678778E-2</c:v>
                </c:pt>
                <c:pt idx="1075">
                  <c:v>4.2303796374807218E-2</c:v>
                </c:pt>
                <c:pt idx="1076">
                  <c:v>4.1738302902403962E-2</c:v>
                </c:pt>
                <c:pt idx="1077">
                  <c:v>4.1223061220767375E-2</c:v>
                </c:pt>
                <c:pt idx="1078">
                  <c:v>4.0783683943093729E-2</c:v>
                </c:pt>
                <c:pt idx="1079">
                  <c:v>4.0420288244310168E-2</c:v>
                </c:pt>
                <c:pt idx="1080">
                  <c:v>4.015799460029474E-2</c:v>
                </c:pt>
                <c:pt idx="1081">
                  <c:v>3.9945955669265926E-2</c:v>
                </c:pt>
                <c:pt idx="1082">
                  <c:v>3.9809254468534942E-2</c:v>
                </c:pt>
                <c:pt idx="1083">
                  <c:v>3.9798473717204554E-2</c:v>
                </c:pt>
                <c:pt idx="1084">
                  <c:v>3.983818431507026E-2</c:v>
                </c:pt>
                <c:pt idx="1085">
                  <c:v>3.9979363377861538E-2</c:v>
                </c:pt>
                <c:pt idx="1086">
                  <c:v>4.0171832061681852E-2</c:v>
                </c:pt>
                <c:pt idx="1087">
                  <c:v>4.0491554278213424E-2</c:v>
                </c:pt>
                <c:pt idx="1088">
                  <c:v>4.0837313029253551E-2</c:v>
                </c:pt>
                <c:pt idx="1089">
                  <c:v>4.128466439875414E-2</c:v>
                </c:pt>
                <c:pt idx="1090">
                  <c:v>4.1782873878442581E-2</c:v>
                </c:pt>
                <c:pt idx="1091">
                  <c:v>4.2382509338311378E-2</c:v>
                </c:pt>
                <c:pt idx="1092">
                  <c:v>4.3058484565850021E-2</c:v>
                </c:pt>
                <c:pt idx="1093">
                  <c:v>4.3709875884712722E-2</c:v>
                </c:pt>
                <c:pt idx="1094">
                  <c:v>4.4437797678984065E-2</c:v>
                </c:pt>
                <c:pt idx="1095">
                  <c:v>4.5216753360403844E-2</c:v>
                </c:pt>
                <c:pt idx="1096">
                  <c:v>4.6046256709130373E-2</c:v>
                </c:pt>
                <c:pt idx="1097">
                  <c:v>4.690064321096582E-2</c:v>
                </c:pt>
                <c:pt idx="1098">
                  <c:v>4.7779678033588624E-2</c:v>
                </c:pt>
                <c:pt idx="1099">
                  <c:v>4.8708631218661723E-2</c:v>
                </c:pt>
                <c:pt idx="1100">
                  <c:v>4.9586596899340925E-2</c:v>
                </c:pt>
                <c:pt idx="1101">
                  <c:v>5.0514790301480164E-2</c:v>
                </c:pt>
                <c:pt idx="1102">
                  <c:v>5.1366966563911209E-2</c:v>
                </c:pt>
                <c:pt idx="1103">
                  <c:v>5.224402960363056E-2</c:v>
                </c:pt>
                <c:pt idx="1104">
                  <c:v>5.3145819862156912E-2</c:v>
                </c:pt>
                <c:pt idx="1105">
                  <c:v>5.3971212238599332E-2</c:v>
                </c:pt>
                <c:pt idx="1106">
                  <c:v>5.4770843394491273E-2</c:v>
                </c:pt>
                <c:pt idx="1107">
                  <c:v>5.5544917001983468E-2</c:v>
                </c:pt>
                <c:pt idx="1108">
                  <c:v>5.6268720155662422E-2</c:v>
                </c:pt>
                <c:pt idx="1109">
                  <c:v>5.6942330883769952E-2</c:v>
                </c:pt>
                <c:pt idx="1110">
                  <c:v>5.7591186520571415E-2</c:v>
                </c:pt>
                <c:pt idx="1111">
                  <c:v>5.813929295672355E-2</c:v>
                </c:pt>
                <c:pt idx="1112">
                  <c:v>5.8637065644665733E-2</c:v>
                </c:pt>
                <c:pt idx="1113">
                  <c:v>5.9059040504778317E-2</c:v>
                </c:pt>
                <c:pt idx="1114">
                  <c:v>5.9455764451379269E-2</c:v>
                </c:pt>
                <c:pt idx="1115">
                  <c:v>5.9776836321921129E-2</c:v>
                </c:pt>
                <c:pt idx="1116">
                  <c:v>5.9997130776761949E-2</c:v>
                </c:pt>
                <c:pt idx="1117">
                  <c:v>6.0192269450451766E-2</c:v>
                </c:pt>
                <c:pt idx="1118">
                  <c:v>6.0261125284885454E-2</c:v>
                </c:pt>
                <c:pt idx="1119">
                  <c:v>6.0329623250834151E-2</c:v>
                </c:pt>
                <c:pt idx="1120">
                  <c:v>6.0271183509031191E-2</c:v>
                </c:pt>
                <c:pt idx="1121">
                  <c:v>6.0186835892627105E-2</c:v>
                </c:pt>
                <c:pt idx="1122">
                  <c:v>6.0026008635706028E-2</c:v>
                </c:pt>
                <c:pt idx="1123">
                  <c:v>5.9789031400156747E-2</c:v>
                </c:pt>
                <c:pt idx="1124">
                  <c:v>5.9501209272231605E-2</c:v>
                </c:pt>
                <c:pt idx="1125">
                  <c:v>5.9162712083998502E-2</c:v>
                </c:pt>
                <c:pt idx="1126">
                  <c:v>5.8798671091902455E-2</c:v>
                </c:pt>
                <c:pt idx="1127">
                  <c:v>5.8358610835067617E-2</c:v>
                </c:pt>
                <c:pt idx="1128">
                  <c:v>5.7893019804786422E-2</c:v>
                </c:pt>
                <c:pt idx="1129">
                  <c:v>5.7376811433477275E-2</c:v>
                </c:pt>
                <c:pt idx="1130">
                  <c:v>5.6860608496250124E-2</c:v>
                </c:pt>
                <c:pt idx="1131">
                  <c:v>5.6294327501613749E-2</c:v>
                </c:pt>
                <c:pt idx="1132">
                  <c:v>5.5728477366251611E-2</c:v>
                </c:pt>
                <c:pt idx="1133">
                  <c:v>5.5163058062740425E-2</c:v>
                </c:pt>
                <c:pt idx="1134">
                  <c:v>5.454750741496258E-2</c:v>
                </c:pt>
                <c:pt idx="1135">
                  <c:v>5.3957300947073884E-2</c:v>
                </c:pt>
                <c:pt idx="1136">
                  <c:v>5.3417506583350052E-2</c:v>
                </c:pt>
                <c:pt idx="1137">
                  <c:v>5.2827195582702907E-2</c:v>
                </c:pt>
                <c:pt idx="1138">
                  <c:v>5.2262143056868264E-2</c:v>
                </c:pt>
                <c:pt idx="1139">
                  <c:v>5.1697086940735021E-2</c:v>
                </c:pt>
                <c:pt idx="1140">
                  <c:v>5.1182497140765747E-2</c:v>
                </c:pt>
                <c:pt idx="1141">
                  <c:v>5.0692897298548353E-2</c:v>
                </c:pt>
                <c:pt idx="1142">
                  <c:v>5.0228190412681027E-2</c:v>
                </c:pt>
                <c:pt idx="1143">
                  <c:v>4.9813410724513799E-2</c:v>
                </c:pt>
                <c:pt idx="1144">
                  <c:v>4.9448718012817472E-2</c:v>
                </c:pt>
                <c:pt idx="1145">
                  <c:v>4.9108867770591341E-2</c:v>
                </c:pt>
                <c:pt idx="1146">
                  <c:v>4.8819438552797051E-2</c:v>
                </c:pt>
                <c:pt idx="1147">
                  <c:v>4.8605820012160378E-2</c:v>
                </c:pt>
                <c:pt idx="1148">
                  <c:v>4.8367177361689273E-2</c:v>
                </c:pt>
                <c:pt idx="1149">
                  <c:v>4.8229801281190025E-2</c:v>
                </c:pt>
                <c:pt idx="1150">
                  <c:v>4.8168429516303513E-2</c:v>
                </c:pt>
                <c:pt idx="1151">
                  <c:v>4.8132665410561222E-2</c:v>
                </c:pt>
                <c:pt idx="1152">
                  <c:v>4.8122590322715951E-2</c:v>
                </c:pt>
                <c:pt idx="1153">
                  <c:v>4.8188877590457077E-2</c:v>
                </c:pt>
                <c:pt idx="1154">
                  <c:v>4.8331729090296843E-2</c:v>
                </c:pt>
                <c:pt idx="1155">
                  <c:v>4.850062750650256E-2</c:v>
                </c:pt>
                <c:pt idx="1156">
                  <c:v>4.8745961812636317E-2</c:v>
                </c:pt>
                <c:pt idx="1157">
                  <c:v>4.8991795534546474E-2</c:v>
                </c:pt>
                <c:pt idx="1158">
                  <c:v>4.9313686076343115E-2</c:v>
                </c:pt>
                <c:pt idx="1159">
                  <c:v>4.9660910603163307E-2</c:v>
                </c:pt>
                <c:pt idx="1160">
                  <c:v>5.0033447983373759E-2</c:v>
                </c:pt>
                <c:pt idx="1161">
                  <c:v>5.0481726371176677E-2</c:v>
                </c:pt>
                <c:pt idx="1162">
                  <c:v>5.0930047467036929E-2</c:v>
                </c:pt>
                <c:pt idx="1163">
                  <c:v>5.1403410005293353E-2</c:v>
                </c:pt>
                <c:pt idx="1164">
                  <c:v>5.1901740252467479E-2</c:v>
                </c:pt>
                <c:pt idx="1165">
                  <c:v>5.2424937706203767E-2</c:v>
                </c:pt>
                <c:pt idx="1166">
                  <c:v>5.2972925716259452E-2</c:v>
                </c:pt>
                <c:pt idx="1167">
                  <c:v>5.3520517803966348E-2</c:v>
                </c:pt>
                <c:pt idx="1168">
                  <c:v>5.4067847220509245E-2</c:v>
                </c:pt>
                <c:pt idx="1169">
                  <c:v>5.4615027216780999E-2</c:v>
                </c:pt>
                <c:pt idx="1170">
                  <c:v>5.5162338235630527E-2</c:v>
                </c:pt>
                <c:pt idx="1171">
                  <c:v>5.5684470958359669E-2</c:v>
                </c:pt>
                <c:pt idx="1172">
                  <c:v>5.6181606511002631E-2</c:v>
                </c:pt>
                <c:pt idx="1173">
                  <c:v>5.6729298884657241E-2</c:v>
                </c:pt>
                <c:pt idx="1174">
                  <c:v>5.7226649446823957E-2</c:v>
                </c:pt>
                <c:pt idx="1175">
                  <c:v>5.7699022936679258E-2</c:v>
                </c:pt>
                <c:pt idx="1176">
                  <c:v>5.8121219329605039E-2</c:v>
                </c:pt>
                <c:pt idx="1177">
                  <c:v>5.8518472744653466E-2</c:v>
                </c:pt>
                <c:pt idx="1178">
                  <c:v>5.8915925770373696E-2</c:v>
                </c:pt>
                <c:pt idx="1179">
                  <c:v>5.9263025081535289E-2</c:v>
                </c:pt>
                <c:pt idx="1180">
                  <c:v>5.9584756542406386E-2</c:v>
                </c:pt>
                <c:pt idx="1181">
                  <c:v>5.9805199886075293E-2</c:v>
                </c:pt>
                <c:pt idx="1182">
                  <c:v>6.0050519531170528E-2</c:v>
                </c:pt>
                <c:pt idx="1183">
                  <c:v>6.0219662279979172E-2</c:v>
                </c:pt>
                <c:pt idx="1184">
                  <c:v>6.0388257169300977E-2</c:v>
                </c:pt>
                <c:pt idx="1185">
                  <c:v>6.0480723387695258E-2</c:v>
                </c:pt>
                <c:pt idx="1186">
                  <c:v>6.0522148061384187E-2</c:v>
                </c:pt>
                <c:pt idx="1187">
                  <c:v>6.0512736972759135E-2</c:v>
                </c:pt>
                <c:pt idx="1188">
                  <c:v>6.0477596053152387E-2</c:v>
                </c:pt>
                <c:pt idx="1189">
                  <c:v>6.0441843283884203E-2</c:v>
                </c:pt>
                <c:pt idx="1190">
                  <c:v>6.0304831367924056E-2</c:v>
                </c:pt>
                <c:pt idx="1191">
                  <c:v>6.0167631271332851E-2</c:v>
                </c:pt>
                <c:pt idx="1192">
                  <c:v>5.9979923230170852E-2</c:v>
                </c:pt>
                <c:pt idx="1193">
                  <c:v>5.9767052917793301E-2</c:v>
                </c:pt>
                <c:pt idx="1194">
                  <c:v>5.9554437164841025E-2</c:v>
                </c:pt>
                <c:pt idx="1195">
                  <c:v>5.9266366441546425E-2</c:v>
                </c:pt>
                <c:pt idx="1196">
                  <c:v>5.8978477125356664E-2</c:v>
                </c:pt>
                <c:pt idx="1197">
                  <c:v>5.8665576800934219E-2</c:v>
                </c:pt>
                <c:pt idx="1198">
                  <c:v>5.832767945664389E-2</c:v>
                </c:pt>
                <c:pt idx="1199">
                  <c:v>5.7989928574579803E-2</c:v>
                </c:pt>
                <c:pt idx="1200">
                  <c:v>5.7652393787307098E-2</c:v>
                </c:pt>
                <c:pt idx="1201">
                  <c:v>5.7289631932177829E-2</c:v>
                </c:pt>
                <c:pt idx="1202">
                  <c:v>5.6926856064282931E-2</c:v>
                </c:pt>
                <c:pt idx="1203">
                  <c:v>5.6614319273834611E-2</c:v>
                </c:pt>
                <c:pt idx="1204">
                  <c:v>5.622573852304491E-2</c:v>
                </c:pt>
                <c:pt idx="1205">
                  <c:v>5.5887231560017292E-2</c:v>
                </c:pt>
                <c:pt idx="1206">
                  <c:v>5.5523101426541238E-2</c:v>
                </c:pt>
                <c:pt idx="1207">
                  <c:v>5.5209060989773844E-2</c:v>
                </c:pt>
                <c:pt idx="1208">
                  <c:v>5.4894703816658917E-2</c:v>
                </c:pt>
                <c:pt idx="1209">
                  <c:v>5.4605301432460403E-2</c:v>
                </c:pt>
                <c:pt idx="1210">
                  <c:v>5.4315775046697247E-2</c:v>
                </c:pt>
                <c:pt idx="1211">
                  <c:v>5.4076598154912552E-2</c:v>
                </c:pt>
                <c:pt idx="1212">
                  <c:v>5.3837369139290436E-2</c:v>
                </c:pt>
                <c:pt idx="1213">
                  <c:v>5.3648836468859477E-2</c:v>
                </c:pt>
                <c:pt idx="1214">
                  <c:v>5.3485878301079447E-2</c:v>
                </c:pt>
                <c:pt idx="1215">
                  <c:v>5.3348531916752498E-2</c:v>
                </c:pt>
                <c:pt idx="1216">
                  <c:v>5.3262246101195308E-2</c:v>
                </c:pt>
                <c:pt idx="1217">
                  <c:v>5.3201797211584224E-2</c:v>
                </c:pt>
                <c:pt idx="1218">
                  <c:v>5.314194534422307E-2</c:v>
                </c:pt>
                <c:pt idx="1219">
                  <c:v>5.315822675270078E-2</c:v>
                </c:pt>
                <c:pt idx="1220">
                  <c:v>5.3149877379231013E-2</c:v>
                </c:pt>
                <c:pt idx="1221">
                  <c:v>5.3217558523085615E-2</c:v>
                </c:pt>
                <c:pt idx="1222">
                  <c:v>5.3310742147472785E-2</c:v>
                </c:pt>
                <c:pt idx="1223">
                  <c:v>5.3454643888026315E-2</c:v>
                </c:pt>
                <c:pt idx="1224">
                  <c:v>5.3573455154822806E-2</c:v>
                </c:pt>
                <c:pt idx="1225">
                  <c:v>5.3742587891652031E-2</c:v>
                </c:pt>
                <c:pt idx="1226">
                  <c:v>5.3936896281919194E-2</c:v>
                </c:pt>
                <c:pt idx="1227">
                  <c:v>5.4156091943816986E-2</c:v>
                </c:pt>
                <c:pt idx="1228">
                  <c:v>5.4400249319928484E-2</c:v>
                </c:pt>
                <c:pt idx="1229">
                  <c:v>5.466941334980735E-2</c:v>
                </c:pt>
                <c:pt idx="1230">
                  <c:v>5.4913107279181902E-2</c:v>
                </c:pt>
                <c:pt idx="1231">
                  <c:v>5.5232325252295933E-2</c:v>
                </c:pt>
                <c:pt idx="1232">
                  <c:v>5.5576705944703722E-2</c:v>
                </c:pt>
                <c:pt idx="1233">
                  <c:v>5.5870607789517981E-2</c:v>
                </c:pt>
                <c:pt idx="1234">
                  <c:v>5.6189836139390915E-2</c:v>
                </c:pt>
                <c:pt idx="1235">
                  <c:v>5.653443102261415E-2</c:v>
                </c:pt>
                <c:pt idx="1236">
                  <c:v>5.6854058671232444E-2</c:v>
                </c:pt>
                <c:pt idx="1237">
                  <c:v>5.7148759014313995E-2</c:v>
                </c:pt>
                <c:pt idx="1238">
                  <c:v>5.7494353858530932E-2</c:v>
                </c:pt>
                <c:pt idx="1239">
                  <c:v>5.781504943833931E-2</c:v>
                </c:pt>
                <c:pt idx="1240">
                  <c:v>5.8161179719458313E-2</c:v>
                </c:pt>
                <c:pt idx="1241">
                  <c:v>5.8457074119652688E-2</c:v>
                </c:pt>
                <c:pt idx="1242">
                  <c:v>5.8753207059457357E-2</c:v>
                </c:pt>
                <c:pt idx="1243">
                  <c:v>5.8998848511277957E-2</c:v>
                </c:pt>
                <c:pt idx="1244">
                  <c:v>5.926960248541558E-2</c:v>
                </c:pt>
                <c:pt idx="1245">
                  <c:v>5.9489715321679043E-2</c:v>
                </c:pt>
                <c:pt idx="1246">
                  <c:v>5.9684292144658924E-2</c:v>
                </c:pt>
                <c:pt idx="1247">
                  <c:v>5.9903674122324405E-2</c:v>
                </c:pt>
                <c:pt idx="1248">
                  <c:v>6.0072217517455145E-2</c:v>
                </c:pt>
                <c:pt idx="1249">
                  <c:v>6.0189647331068165E-2</c:v>
                </c:pt>
                <c:pt idx="1250">
                  <c:v>6.0331751995850585E-2</c:v>
                </c:pt>
                <c:pt idx="1251">
                  <c:v>6.0422863271054644E-2</c:v>
                </c:pt>
                <c:pt idx="1252">
                  <c:v>6.0488281386753801E-2</c:v>
                </c:pt>
                <c:pt idx="1253">
                  <c:v>6.0503047065982793E-2</c:v>
                </c:pt>
                <c:pt idx="1254">
                  <c:v>6.0517552616691755E-2</c:v>
                </c:pt>
                <c:pt idx="1255">
                  <c:v>6.0531989916894437E-2</c:v>
                </c:pt>
                <c:pt idx="1256">
                  <c:v>6.0470718676110841E-2</c:v>
                </c:pt>
                <c:pt idx="1257">
                  <c:v>6.0409522168205394E-2</c:v>
                </c:pt>
                <c:pt idx="1258">
                  <c:v>6.1901025813024237E-2</c:v>
                </c:pt>
                <c:pt idx="1259">
                  <c:v>6.4211218878894444E-2</c:v>
                </c:pt>
                <c:pt idx="1260">
                  <c:v>6.4878804331822831E-2</c:v>
                </c:pt>
                <c:pt idx="1261">
                  <c:v>6.4383562226258476E-2</c:v>
                </c:pt>
                <c:pt idx="1262">
                  <c:v>6.3952616351644884E-2</c:v>
                </c:pt>
                <c:pt idx="1263">
                  <c:v>6.3433769371979393E-2</c:v>
                </c:pt>
                <c:pt idx="1264">
                  <c:v>6.2304590575882779E-2</c:v>
                </c:pt>
                <c:pt idx="1265">
                  <c:v>6.1177820182901584E-2</c:v>
                </c:pt>
                <c:pt idx="1266">
                  <c:v>6.0635724454832174E-2</c:v>
                </c:pt>
                <c:pt idx="1267">
                  <c:v>6.0926294516910284E-2</c:v>
                </c:pt>
                <c:pt idx="1268">
                  <c:v>6.1999033940651316E-2</c:v>
                </c:pt>
                <c:pt idx="1269">
                  <c:v>6.3760287512149835E-2</c:v>
                </c:pt>
                <c:pt idx="1270">
                  <c:v>6.5818271168250772E-2</c:v>
                </c:pt>
                <c:pt idx="1271">
                  <c:v>6.7447362037002287E-2</c:v>
                </c:pt>
                <c:pt idx="1272">
                  <c:v>6.8000698786606598E-2</c:v>
                </c:pt>
                <c:pt idx="1273">
                  <c:v>6.7319487014474849E-2</c:v>
                </c:pt>
                <c:pt idx="1274">
                  <c:v>6.5765717881252239E-2</c:v>
                </c:pt>
                <c:pt idx="1275">
                  <c:v>6.4138739036519912E-2</c:v>
                </c:pt>
                <c:pt idx="1276">
                  <c:v>6.2962836567659747E-2</c:v>
                </c:pt>
                <c:pt idx="1277">
                  <c:v>6.2577735135693729E-2</c:v>
                </c:pt>
                <c:pt idx="1278">
                  <c:v>6.2895585178182084E-2</c:v>
                </c:pt>
                <c:pt idx="1279">
                  <c:v>6.3849440570143148E-2</c:v>
                </c:pt>
                <c:pt idx="1280">
                  <c:v>6.5394089816304166E-2</c:v>
                </c:pt>
                <c:pt idx="1281">
                  <c:v>6.7326306133655894E-2</c:v>
                </c:pt>
                <c:pt idx="1282">
                  <c:v>6.9368111136104638E-2</c:v>
                </c:pt>
                <c:pt idx="1283">
                  <c:v>7.1081004081917101E-2</c:v>
                </c:pt>
                <c:pt idx="1284">
                  <c:v>7.1946487079961874E-2</c:v>
                </c:pt>
                <c:pt idx="1285">
                  <c:v>7.1726250130523014E-2</c:v>
                </c:pt>
                <c:pt idx="1286">
                  <c:v>7.066472522393169E-2</c:v>
                </c:pt>
                <c:pt idx="1287">
                  <c:v>6.9309979687532608E-2</c:v>
                </c:pt>
                <c:pt idx="1288">
                  <c:v>6.8568598863534391E-2</c:v>
                </c:pt>
                <c:pt idx="1289">
                  <c:v>6.8823451687151677E-2</c:v>
                </c:pt>
                <c:pt idx="1290">
                  <c:v>7.0124952944422933E-2</c:v>
                </c:pt>
                <c:pt idx="1291">
                  <c:v>7.2074647611020046E-2</c:v>
                </c:pt>
                <c:pt idx="1292">
                  <c:v>7.4180976391972575E-2</c:v>
                </c:pt>
                <c:pt idx="1293">
                  <c:v>7.6174122926626911E-2</c:v>
                </c:pt>
                <c:pt idx="1294">
                  <c:v>7.7946037103810734E-2</c:v>
                </c:pt>
                <c:pt idx="1295">
                  <c:v>7.928734162032626E-2</c:v>
                </c:pt>
                <c:pt idx="1296">
                  <c:v>8.000057523315561E-2</c:v>
                </c:pt>
                <c:pt idx="1297">
                  <c:v>8.0059040377957066E-2</c:v>
                </c:pt>
                <c:pt idx="1298">
                  <c:v>7.9278318582024318E-2</c:v>
                </c:pt>
                <c:pt idx="1299">
                  <c:v>7.8237630371117042E-2</c:v>
                </c:pt>
                <c:pt idx="1300">
                  <c:v>7.7733534843365745E-2</c:v>
                </c:pt>
                <c:pt idx="1301">
                  <c:v>7.8072626518902372E-2</c:v>
                </c:pt>
                <c:pt idx="1302">
                  <c:v>7.9487129288360242E-2</c:v>
                </c:pt>
                <c:pt idx="1303">
                  <c:v>8.1295748035113136E-2</c:v>
                </c:pt>
                <c:pt idx="1304">
                  <c:v>8.3047560910588847E-2</c:v>
                </c:pt>
                <c:pt idx="1305">
                  <c:v>8.470585679690279E-2</c:v>
                </c:pt>
                <c:pt idx="1306">
                  <c:v>8.6192342760073301E-2</c:v>
                </c:pt>
                <c:pt idx="1307">
                  <c:v>8.7141321087074217E-2</c:v>
                </c:pt>
                <c:pt idx="1308">
                  <c:v>8.7298285149582447E-2</c:v>
                </c:pt>
                <c:pt idx="1309">
                  <c:v>8.6718992946061904E-2</c:v>
                </c:pt>
                <c:pt idx="1310">
                  <c:v>8.5755215119436901E-2</c:v>
                </c:pt>
                <c:pt idx="1311">
                  <c:v>8.477499624454439E-2</c:v>
                </c:pt>
                <c:pt idx="1312">
                  <c:v>8.4334058239935866E-2</c:v>
                </c:pt>
                <c:pt idx="1313">
                  <c:v>8.4817542071478264E-2</c:v>
                </c:pt>
                <c:pt idx="1314">
                  <c:v>8.6111666388257097E-2</c:v>
                </c:pt>
                <c:pt idx="1315">
                  <c:v>8.773166074359405E-2</c:v>
                </c:pt>
                <c:pt idx="1316">
                  <c:v>8.9287202012583222E-2</c:v>
                </c:pt>
                <c:pt idx="1317">
                  <c:v>9.0347717059946833E-2</c:v>
                </c:pt>
                <c:pt idx="1318">
                  <c:v>9.080737596101765E-2</c:v>
                </c:pt>
                <c:pt idx="1319">
                  <c:v>9.0627233391924134E-2</c:v>
                </c:pt>
                <c:pt idx="1320">
                  <c:v>8.9975525389396571E-2</c:v>
                </c:pt>
                <c:pt idx="1321">
                  <c:v>8.9071236101884707E-2</c:v>
                </c:pt>
                <c:pt idx="1322">
                  <c:v>8.8281956649441412E-2</c:v>
                </c:pt>
                <c:pt idx="1323">
                  <c:v>8.8038302503795601E-2</c:v>
                </c:pt>
                <c:pt idx="1324">
                  <c:v>8.8601518533050164E-2</c:v>
                </c:pt>
                <c:pt idx="1325">
                  <c:v>9.0034872203230948E-2</c:v>
                </c:pt>
                <c:pt idx="1326">
                  <c:v>9.202921654863648E-2</c:v>
                </c:pt>
                <c:pt idx="1327">
                  <c:v>9.4084324832621913E-2</c:v>
                </c:pt>
                <c:pt idx="1328">
                  <c:v>9.5639421646464509E-2</c:v>
                </c:pt>
                <c:pt idx="1329">
                  <c:v>9.6352574083087394E-2</c:v>
                </c:pt>
                <c:pt idx="1330">
                  <c:v>9.6326025253686554E-2</c:v>
                </c:pt>
                <c:pt idx="1331">
                  <c:v>9.5903809742690957E-2</c:v>
                </c:pt>
                <c:pt idx="1332">
                  <c:v>9.5487566033603255E-2</c:v>
                </c:pt>
                <c:pt idx="1333">
                  <c:v>9.5424393953347453E-2</c:v>
                </c:pt>
                <c:pt idx="1334">
                  <c:v>9.5894887275471366E-2</c:v>
                </c:pt>
                <c:pt idx="1335">
                  <c:v>9.6997843416353008E-2</c:v>
                </c:pt>
                <c:pt idx="1336">
                  <c:v>9.8701400833897085E-2</c:v>
                </c:pt>
                <c:pt idx="1337">
                  <c:v>0.10086620124828627</c:v>
                </c:pt>
                <c:pt idx="1338">
                  <c:v>0.1030742291082227</c:v>
                </c:pt>
                <c:pt idx="1339">
                  <c:v>0.10485544874893173</c:v>
                </c:pt>
                <c:pt idx="1340">
                  <c:v>0.10586015678577647</c:v>
                </c:pt>
                <c:pt idx="1341">
                  <c:v>0.10610345636089523</c:v>
                </c:pt>
                <c:pt idx="1342">
                  <c:v>0.10583626395047295</c:v>
                </c:pt>
                <c:pt idx="1343">
                  <c:v>0.10546096910776434</c:v>
                </c:pt>
                <c:pt idx="1344">
                  <c:v>0.10538212553812842</c:v>
                </c:pt>
                <c:pt idx="1345">
                  <c:v>0.10593103618626622</c:v>
                </c:pt>
                <c:pt idx="1346">
                  <c:v>0.10699125595684464</c:v>
                </c:pt>
                <c:pt idx="1347">
                  <c:v>0.10861770364875198</c:v>
                </c:pt>
                <c:pt idx="1348">
                  <c:v>0.11044754483591082</c:v>
                </c:pt>
                <c:pt idx="1349">
                  <c:v>0.11228966550722072</c:v>
                </c:pt>
                <c:pt idx="1350">
                  <c:v>0.11375270760678288</c:v>
                </c:pt>
                <c:pt idx="1351">
                  <c:v>0.11460073261090231</c:v>
                </c:pt>
                <c:pt idx="1352">
                  <c:v>0.11469493672183662</c:v>
                </c:pt>
                <c:pt idx="1353">
                  <c:v>0.1142793607425473</c:v>
                </c:pt>
                <c:pt idx="1354">
                  <c:v>0.11364432590840899</c:v>
                </c:pt>
                <c:pt idx="1355">
                  <c:v>0.11327088104013641</c:v>
                </c:pt>
                <c:pt idx="1356">
                  <c:v>0.11348210006212034</c:v>
                </c:pt>
                <c:pt idx="1357">
                  <c:v>0.11437276515563291</c:v>
                </c:pt>
                <c:pt idx="1358">
                  <c:v>0.11581924446502523</c:v>
                </c:pt>
                <c:pt idx="1359">
                  <c:v>0.11755862429676506</c:v>
                </c:pt>
                <c:pt idx="1360">
                  <c:v>0.11920621650468001</c:v>
                </c:pt>
                <c:pt idx="1361">
                  <c:v>0.12048716415873903</c:v>
                </c:pt>
                <c:pt idx="1362">
                  <c:v>0.12120521469670413</c:v>
                </c:pt>
                <c:pt idx="1363">
                  <c:v>0.12132876548084143</c:v>
                </c:pt>
                <c:pt idx="1364">
                  <c:v>0.12102095183280197</c:v>
                </c:pt>
                <c:pt idx="1365">
                  <c:v>0.12050568426688991</c:v>
                </c:pt>
                <c:pt idx="1366">
                  <c:v>0.12029213564589199</c:v>
                </c:pt>
                <c:pt idx="1367">
                  <c:v>0.12058125913293875</c:v>
                </c:pt>
                <c:pt idx="1368">
                  <c:v>0.12165943292204992</c:v>
                </c:pt>
                <c:pt idx="1369">
                  <c:v>0.12325953799921777</c:v>
                </c:pt>
                <c:pt idx="1370">
                  <c:v>0.12522006070936928</c:v>
                </c:pt>
                <c:pt idx="1371">
                  <c:v>0.12706091844188994</c:v>
                </c:pt>
                <c:pt idx="1372">
                  <c:v>0.12852426737692241</c:v>
                </c:pt>
                <c:pt idx="1373">
                  <c:v>0.12935568239808526</c:v>
                </c:pt>
                <c:pt idx="1374">
                  <c:v>0.12965146524226864</c:v>
                </c:pt>
                <c:pt idx="1375">
                  <c:v>0.12958241237827689</c:v>
                </c:pt>
                <c:pt idx="1376">
                  <c:v>0.1293743472097636</c:v>
                </c:pt>
                <c:pt idx="1377">
                  <c:v>0.12939831767071466</c:v>
                </c:pt>
                <c:pt idx="1378">
                  <c:v>0.12993000358869611</c:v>
                </c:pt>
                <c:pt idx="1379">
                  <c:v>0.13102968714447477</c:v>
                </c:pt>
                <c:pt idx="1380">
                  <c:v>0.13265521997743832</c:v>
                </c:pt>
                <c:pt idx="1381">
                  <c:v>0.13462025105357964</c:v>
                </c:pt>
                <c:pt idx="1382">
                  <c:v>0.13648362180190793</c:v>
                </c:pt>
                <c:pt idx="1383">
                  <c:v>0.13796379096716957</c:v>
                </c:pt>
                <c:pt idx="1384">
                  <c:v>0.13880380211912438</c:v>
                </c:pt>
                <c:pt idx="1385">
                  <c:v>0.13907362900940543</c:v>
                </c:pt>
                <c:pt idx="1386">
                  <c:v>0.13896760129917252</c:v>
                </c:pt>
                <c:pt idx="1387">
                  <c:v>0.13867895345897802</c:v>
                </c:pt>
                <c:pt idx="1388">
                  <c:v>0.13868972340292807</c:v>
                </c:pt>
                <c:pt idx="1389">
                  <c:v>0.13910984067260104</c:v>
                </c:pt>
                <c:pt idx="1390">
                  <c:v>0.14006913766453241</c:v>
                </c:pt>
                <c:pt idx="1391">
                  <c:v>0.14153017960250069</c:v>
                </c:pt>
                <c:pt idx="1392">
                  <c:v>0.14326967731156381</c:v>
                </c:pt>
                <c:pt idx="1393">
                  <c:v>0.1449647327081347</c:v>
                </c:pt>
                <c:pt idx="1394">
                  <c:v>0.14629859151722496</c:v>
                </c:pt>
                <c:pt idx="1395">
                  <c:v>0.14709865438024664</c:v>
                </c:pt>
                <c:pt idx="1396">
                  <c:v>0.14730704178041698</c:v>
                </c:pt>
                <c:pt idx="1397">
                  <c:v>0.14710531301099203</c:v>
                </c:pt>
                <c:pt idx="1398">
                  <c:v>0.1468440791876465</c:v>
                </c:pt>
                <c:pt idx="1399">
                  <c:v>0.14678669581176707</c:v>
                </c:pt>
                <c:pt idx="1400">
                  <c:v>0.14721373314991462</c:v>
                </c:pt>
                <c:pt idx="1401">
                  <c:v>0.14818474562254819</c:v>
                </c:pt>
                <c:pt idx="1402">
                  <c:v>0.14964752240972229</c:v>
                </c:pt>
                <c:pt idx="1403">
                  <c:v>0.1514121215606149</c:v>
                </c:pt>
                <c:pt idx="1404">
                  <c:v>0.1531097103593333</c:v>
                </c:pt>
                <c:pt idx="1405">
                  <c:v>0.15450487074061786</c:v>
                </c:pt>
                <c:pt idx="1406">
                  <c:v>0.15538451180376514</c:v>
                </c:pt>
                <c:pt idx="1407">
                  <c:v>0.15575068951978838</c:v>
                </c:pt>
                <c:pt idx="1408">
                  <c:v>0.15570771241748224</c:v>
                </c:pt>
                <c:pt idx="1409">
                  <c:v>0.15556294945784566</c:v>
                </c:pt>
                <c:pt idx="1410">
                  <c:v>0.15567907894326991</c:v>
                </c:pt>
                <c:pt idx="1411">
                  <c:v>0.15621710005013048</c:v>
                </c:pt>
                <c:pt idx="1412">
                  <c:v>0.15728952123424236</c:v>
                </c:pt>
                <c:pt idx="1413">
                  <c:v>0.15886468116551652</c:v>
                </c:pt>
                <c:pt idx="1414">
                  <c:v>0.16062352805599681</c:v>
                </c:pt>
                <c:pt idx="1415">
                  <c:v>0.16235776703428539</c:v>
                </c:pt>
                <c:pt idx="1416">
                  <c:v>0.16377672067248264</c:v>
                </c:pt>
                <c:pt idx="1417">
                  <c:v>0.16468599486869795</c:v>
                </c:pt>
                <c:pt idx="1418">
                  <c:v>0.1650902947300899</c:v>
                </c:pt>
                <c:pt idx="1419">
                  <c:v>0.16515311672292921</c:v>
                </c:pt>
                <c:pt idx="1420">
                  <c:v>0.16503100356467854</c:v>
                </c:pt>
                <c:pt idx="1421">
                  <c:v>0.16514517175284435</c:v>
                </c:pt>
                <c:pt idx="1422">
                  <c:v>0.1656547932429851</c:v>
                </c:pt>
                <c:pt idx="1423">
                  <c:v>0.16668143790012821</c:v>
                </c:pt>
                <c:pt idx="1424">
                  <c:v>0.16810250296688381</c:v>
                </c:pt>
                <c:pt idx="1425">
                  <c:v>0.16980637377664498</c:v>
                </c:pt>
                <c:pt idx="1426">
                  <c:v>0.17148725735078618</c:v>
                </c:pt>
                <c:pt idx="1427">
                  <c:v>0.17281082850020146</c:v>
                </c:pt>
                <c:pt idx="1428">
                  <c:v>0.17364359164830187</c:v>
                </c:pt>
                <c:pt idx="1429">
                  <c:v>0.17402242100391949</c:v>
                </c:pt>
                <c:pt idx="1430">
                  <c:v>0.17405593827395482</c:v>
                </c:pt>
                <c:pt idx="1431">
                  <c:v>0.17393469654364982</c:v>
                </c:pt>
                <c:pt idx="1432">
                  <c:v>0.17403445949377788</c:v>
                </c:pt>
                <c:pt idx="1433">
                  <c:v>0.17455267251620857</c:v>
                </c:pt>
                <c:pt idx="1434">
                  <c:v>0.17551181712824201</c:v>
                </c:pt>
                <c:pt idx="1435">
                  <c:v>0.17695320398191405</c:v>
                </c:pt>
                <c:pt idx="1436">
                  <c:v>0.17860284384924535</c:v>
                </c:pt>
                <c:pt idx="1437">
                  <c:v>0.18024009743432967</c:v>
                </c:pt>
                <c:pt idx="1438">
                  <c:v>0.18155969916488918</c:v>
                </c:pt>
                <c:pt idx="1439">
                  <c:v>0.18245485207650169</c:v>
                </c:pt>
                <c:pt idx="1440">
                  <c:v>0.18288737970631527</c:v>
                </c:pt>
                <c:pt idx="1441">
                  <c:v>0.18298879268358023</c:v>
                </c:pt>
                <c:pt idx="1442">
                  <c:v>0.1829915968330324</c:v>
                </c:pt>
                <c:pt idx="1443">
                  <c:v>0.18318198731081642</c:v>
                </c:pt>
                <c:pt idx="1444">
                  <c:v>0.1837442204112614</c:v>
                </c:pt>
                <c:pt idx="1445">
                  <c:v>0.18477158156162687</c:v>
                </c:pt>
                <c:pt idx="1446">
                  <c:v>0.18623644165075734</c:v>
                </c:pt>
                <c:pt idx="1447">
                  <c:v>0.18793004972243557</c:v>
                </c:pt>
                <c:pt idx="1448">
                  <c:v>0.18957096825170727</c:v>
                </c:pt>
                <c:pt idx="1449">
                  <c:v>0.19093815919421059</c:v>
                </c:pt>
                <c:pt idx="1450">
                  <c:v>0.19190022531402415</c:v>
                </c:pt>
                <c:pt idx="1451">
                  <c:v>0.19236395164481584</c:v>
                </c:pt>
                <c:pt idx="1452">
                  <c:v>0.19250484498659776</c:v>
                </c:pt>
                <c:pt idx="1453">
                  <c:v>0.19259839969451306</c:v>
                </c:pt>
                <c:pt idx="1454">
                  <c:v>0.19279612724233844</c:v>
                </c:pt>
                <c:pt idx="1455">
                  <c:v>0.19334952940415437</c:v>
                </c:pt>
                <c:pt idx="1456">
                  <c:v>0.19439741709222205</c:v>
                </c:pt>
                <c:pt idx="1457">
                  <c:v>0.19578838251102559</c:v>
                </c:pt>
                <c:pt idx="1458">
                  <c:v>0.1973998807368432</c:v>
                </c:pt>
                <c:pt idx="1459">
                  <c:v>0.19901546028750261</c:v>
                </c:pt>
                <c:pt idx="1460">
                  <c:v>0.20035035863572626</c:v>
                </c:pt>
                <c:pt idx="1461">
                  <c:v>0.20125207737001796</c:v>
                </c:pt>
                <c:pt idx="1462">
                  <c:v>0.20172410877111563</c:v>
                </c:pt>
                <c:pt idx="1463">
                  <c:v>0.20190716180950238</c:v>
                </c:pt>
                <c:pt idx="1464">
                  <c:v>0.20196551703483556</c:v>
                </c:pt>
                <c:pt idx="1465">
                  <c:v>0.20216852356748335</c:v>
                </c:pt>
                <c:pt idx="1466">
                  <c:v>0.20273714630878611</c:v>
                </c:pt>
                <c:pt idx="1467">
                  <c:v>0.20373261144465463</c:v>
                </c:pt>
                <c:pt idx="1468">
                  <c:v>0.20513207645924031</c:v>
                </c:pt>
                <c:pt idx="1469">
                  <c:v>0.20671941479414377</c:v>
                </c:pt>
                <c:pt idx="1470">
                  <c:v>0.20828931212515106</c:v>
                </c:pt>
                <c:pt idx="1471">
                  <c:v>0.20959322485860363</c:v>
                </c:pt>
                <c:pt idx="1472">
                  <c:v>0.21053533096171165</c:v>
                </c:pt>
                <c:pt idx="1473">
                  <c:v>0.21106695783431298</c:v>
                </c:pt>
                <c:pt idx="1474">
                  <c:v>0.21132007861123439</c:v>
                </c:pt>
                <c:pt idx="1475">
                  <c:v>0.21144704655346266</c:v>
                </c:pt>
                <c:pt idx="1476">
                  <c:v>0.2117574350310564</c:v>
                </c:pt>
                <c:pt idx="1477">
                  <c:v>0.21234051063866746</c:v>
                </c:pt>
                <c:pt idx="1478">
                  <c:v>0.21338352719295051</c:v>
                </c:pt>
                <c:pt idx="1479">
                  <c:v>0.21474184734992027</c:v>
                </c:pt>
                <c:pt idx="1480">
                  <c:v>0.21633292233486701</c:v>
                </c:pt>
                <c:pt idx="1481">
                  <c:v>0.21791011031173105</c:v>
                </c:pt>
                <c:pt idx="1482">
                  <c:v>0.21928405007524485</c:v>
                </c:pt>
                <c:pt idx="1483">
                  <c:v>0.22026324517477663</c:v>
                </c:pt>
                <c:pt idx="1484">
                  <c:v>0.22079955771950921</c:v>
                </c:pt>
                <c:pt idx="1485">
                  <c:v>0.22109381984152057</c:v>
                </c:pt>
                <c:pt idx="1486">
                  <c:v>0.22126195539340648</c:v>
                </c:pt>
                <c:pt idx="1487">
                  <c:v>0.22157748720300235</c:v>
                </c:pt>
                <c:pt idx="1488">
                  <c:v>0.22217351579728972</c:v>
                </c:pt>
                <c:pt idx="1489">
                  <c:v>0.2231861877650424</c:v>
                </c:pt>
                <c:pt idx="1490">
                  <c:v>0.22452645592781761</c:v>
                </c:pt>
                <c:pt idx="1491">
                  <c:v>0.22609517094193346</c:v>
                </c:pt>
                <c:pt idx="1492">
                  <c:v>0.22762971124918682</c:v>
                </c:pt>
                <c:pt idx="1493">
                  <c:v>0.22894830016312634</c:v>
                </c:pt>
                <c:pt idx="1494">
                  <c:v>0.22991425967772927</c:v>
                </c:pt>
                <c:pt idx="1495">
                  <c:v>0.23050350309122611</c:v>
                </c:pt>
                <c:pt idx="1496">
                  <c:v>0.23081071509013532</c:v>
                </c:pt>
                <c:pt idx="1497">
                  <c:v>0.23099342005531809</c:v>
                </c:pt>
                <c:pt idx="1498">
                  <c:v>0.23134014966652125</c:v>
                </c:pt>
                <c:pt idx="1499">
                  <c:v>0.23195121083623271</c:v>
                </c:pt>
                <c:pt idx="1500">
                  <c:v>0.23296111370283279</c:v>
                </c:pt>
                <c:pt idx="1501">
                  <c:v>0.23426017732404983</c:v>
                </c:pt>
                <c:pt idx="1502">
                  <c:v>0.23583356927260793</c:v>
                </c:pt>
                <c:pt idx="1503">
                  <c:v>0.23735280513742002</c:v>
                </c:pt>
                <c:pt idx="1504">
                  <c:v>0.23866885144438835</c:v>
                </c:pt>
                <c:pt idx="1505">
                  <c:v>0.23967369525687604</c:v>
                </c:pt>
                <c:pt idx="1506">
                  <c:v>0.24029138892513474</c:v>
                </c:pt>
                <c:pt idx="1507">
                  <c:v>0.2406361650988626</c:v>
                </c:pt>
                <c:pt idx="1508">
                  <c:v>0.24090761806832445</c:v>
                </c:pt>
                <c:pt idx="1509">
                  <c:v>0.24128458087734819</c:v>
                </c:pt>
                <c:pt idx="1510">
                  <c:v>0.2419364265784838</c:v>
                </c:pt>
                <c:pt idx="1511">
                  <c:v>0.24294508868107872</c:v>
                </c:pt>
                <c:pt idx="1512">
                  <c:v>0.24425471227951506</c:v>
                </c:pt>
                <c:pt idx="1513">
                  <c:v>0.24578274254917423</c:v>
                </c:pt>
                <c:pt idx="1514">
                  <c:v>0.24731127344682213</c:v>
                </c:pt>
                <c:pt idx="1515">
                  <c:v>0.24864894978471846</c:v>
                </c:pt>
                <c:pt idx="1516">
                  <c:v>0.24966617587634465</c:v>
                </c:pt>
                <c:pt idx="1517">
                  <c:v>0.25031068896482417</c:v>
                </c:pt>
                <c:pt idx="1518">
                  <c:v>0.25069081780335356</c:v>
                </c:pt>
                <c:pt idx="1519">
                  <c:v>0.25099783391366481</c:v>
                </c:pt>
                <c:pt idx="1520">
                  <c:v>0.2513771851124898</c:v>
                </c:pt>
                <c:pt idx="1521">
                  <c:v>0.25201765317081865</c:v>
                </c:pt>
                <c:pt idx="1522">
                  <c:v>0.25302466729650042</c:v>
                </c:pt>
                <c:pt idx="1523">
                  <c:v>0.25437062706300279</c:v>
                </c:pt>
                <c:pt idx="1524">
                  <c:v>0.25585405868963512</c:v>
                </c:pt>
                <c:pt idx="1525">
                  <c:v>0.25734166172481299</c:v>
                </c:pt>
                <c:pt idx="1526">
                  <c:v>0.25864992901532757</c:v>
                </c:pt>
                <c:pt idx="1527">
                  <c:v>0.25967857917937914</c:v>
                </c:pt>
                <c:pt idx="1528">
                  <c:v>0.26034905990320817</c:v>
                </c:pt>
                <c:pt idx="1529">
                  <c:v>0.26078910206131095</c:v>
                </c:pt>
                <c:pt idx="1530">
                  <c:v>0.26110600182779869</c:v>
                </c:pt>
                <c:pt idx="1531">
                  <c:v>0.261512628781984</c:v>
                </c:pt>
                <c:pt idx="1532">
                  <c:v>0.26216703623753079</c:v>
                </c:pt>
                <c:pt idx="1533">
                  <c:v>0.2631732875093975</c:v>
                </c:pt>
                <c:pt idx="1534">
                  <c:v>0.26448162272395093</c:v>
                </c:pt>
                <c:pt idx="1535">
                  <c:v>0.26597293009949735</c:v>
                </c:pt>
                <c:pt idx="1536">
                  <c:v>0.26744602962758152</c:v>
                </c:pt>
                <c:pt idx="1537">
                  <c:v>0.26875067459581953</c:v>
                </c:pt>
                <c:pt idx="1538">
                  <c:v>0.26979068451896238</c:v>
                </c:pt>
                <c:pt idx="1539">
                  <c:v>0.27048615225285555</c:v>
                </c:pt>
                <c:pt idx="1540">
                  <c:v>0.27098469561010996</c:v>
                </c:pt>
                <c:pt idx="1541">
                  <c:v>0.27133554953422262</c:v>
                </c:pt>
                <c:pt idx="1542">
                  <c:v>0.27179383653905431</c:v>
                </c:pt>
                <c:pt idx="1543">
                  <c:v>0.27248672925403167</c:v>
                </c:pt>
                <c:pt idx="1544">
                  <c:v>0.27349170373675441</c:v>
                </c:pt>
                <c:pt idx="1545">
                  <c:v>0.2747874500074603</c:v>
                </c:pt>
                <c:pt idx="1546">
                  <c:v>0.27623615770438859</c:v>
                </c:pt>
                <c:pt idx="1547">
                  <c:v>0.27772059755709677</c:v>
                </c:pt>
                <c:pt idx="1548">
                  <c:v>0.27902112975776899</c:v>
                </c:pt>
                <c:pt idx="1549">
                  <c:v>0.28009564999764475</c:v>
                </c:pt>
                <c:pt idx="1550">
                  <c:v>0.28078866506026023</c:v>
                </c:pt>
                <c:pt idx="1551">
                  <c:v>0.2812933308527607</c:v>
                </c:pt>
                <c:pt idx="1552">
                  <c:v>0.28170140272978916</c:v>
                </c:pt>
                <c:pt idx="1553">
                  <c:v>0.28215940064827955</c:v>
                </c:pt>
                <c:pt idx="1554">
                  <c:v>0.28283959042910717</c:v>
                </c:pt>
                <c:pt idx="1555">
                  <c:v>0.28389376300421904</c:v>
                </c:pt>
                <c:pt idx="1556">
                  <c:v>0.28510184352906176</c:v>
                </c:pt>
                <c:pt idx="1557">
                  <c:v>0.28658434692553741</c:v>
                </c:pt>
                <c:pt idx="1558">
                  <c:v>0.28803007660300389</c:v>
                </c:pt>
                <c:pt idx="1559">
                  <c:v>0.28932674491593546</c:v>
                </c:pt>
                <c:pt idx="1560">
                  <c:v>0.29038536672361881</c:v>
                </c:pt>
                <c:pt idx="1561">
                  <c:v>0.29115062380521567</c:v>
                </c:pt>
                <c:pt idx="1562">
                  <c:v>0.29168524108062133</c:v>
                </c:pt>
                <c:pt idx="1563">
                  <c:v>0.29207389540945478</c:v>
                </c:pt>
                <c:pt idx="1564">
                  <c:v>0.29260698058947798</c:v>
                </c:pt>
                <c:pt idx="1565">
                  <c:v>0.29330003474354038</c:v>
                </c:pt>
                <c:pt idx="1566">
                  <c:v>0.29430316085482039</c:v>
                </c:pt>
                <c:pt idx="1567">
                  <c:v>0.29560073175023022</c:v>
                </c:pt>
                <c:pt idx="1568">
                  <c:v>0.2969917434020718</c:v>
                </c:pt>
                <c:pt idx="1569">
                  <c:v>0.29847481967612416</c:v>
                </c:pt>
                <c:pt idx="1570">
                  <c:v>0.29976761686340947</c:v>
                </c:pt>
                <c:pt idx="1571">
                  <c:v>0.30083482236716197</c:v>
                </c:pt>
                <c:pt idx="1572">
                  <c:v>0.3016206538536258</c:v>
                </c:pt>
                <c:pt idx="1573">
                  <c:v>0.30215825281993414</c:v>
                </c:pt>
                <c:pt idx="1574">
                  <c:v>0.30262645718003606</c:v>
                </c:pt>
                <c:pt idx="1575">
                  <c:v>0.30315733127710504</c:v>
                </c:pt>
                <c:pt idx="1576">
                  <c:v>0.30386225272631279</c:v>
                </c:pt>
                <c:pt idx="1577">
                  <c:v>0.30486443441029165</c:v>
                </c:pt>
                <c:pt idx="1578">
                  <c:v>0.30612548602927625</c:v>
                </c:pt>
                <c:pt idx="1579">
                  <c:v>0.30752573938521932</c:v>
                </c:pt>
                <c:pt idx="1580">
                  <c:v>0.30897016508516717</c:v>
                </c:pt>
                <c:pt idx="1581">
                  <c:v>0.31030865986620443</c:v>
                </c:pt>
                <c:pt idx="1582">
                  <c:v>0.31133297279433325</c:v>
                </c:pt>
                <c:pt idx="1583">
                  <c:v>0.31213784197155092</c:v>
                </c:pt>
                <c:pt idx="1584">
                  <c:v>0.31272712218932963</c:v>
                </c:pt>
                <c:pt idx="1585">
                  <c:v>0.31319762673754598</c:v>
                </c:pt>
                <c:pt idx="1586">
                  <c:v>0.31372514707014271</c:v>
                </c:pt>
                <c:pt idx="1587">
                  <c:v>0.31449166526756078</c:v>
                </c:pt>
                <c:pt idx="1588">
                  <c:v>0.31549297649989533</c:v>
                </c:pt>
                <c:pt idx="1589">
                  <c:v>0.31671770126845489</c:v>
                </c:pt>
                <c:pt idx="1590">
                  <c:v>0.31812768845639772</c:v>
                </c:pt>
                <c:pt idx="1591">
                  <c:v>0.3195343416041167</c:v>
                </c:pt>
                <c:pt idx="1592">
                  <c:v>0.32084321788828452</c:v>
                </c:pt>
                <c:pt idx="1593">
                  <c:v>0.32189947230481586</c:v>
                </c:pt>
                <c:pt idx="1594">
                  <c:v>0.32272228531783836</c:v>
                </c:pt>
                <c:pt idx="1595">
                  <c:v>0.32331173620041159</c:v>
                </c:pt>
                <c:pt idx="1596">
                  <c:v>0.32383375099508627</c:v>
                </c:pt>
                <c:pt idx="1597">
                  <c:v>0.32440725821287386</c:v>
                </c:pt>
                <c:pt idx="1598">
                  <c:v>0.32513400612506277</c:v>
                </c:pt>
                <c:pt idx="1599">
                  <c:v>0.32613414924897444</c:v>
                </c:pt>
                <c:pt idx="1600">
                  <c:v>0.32737381445291691</c:v>
                </c:pt>
                <c:pt idx="1601">
                  <c:v>0.32874379138568072</c:v>
                </c:pt>
                <c:pt idx="1602">
                  <c:v>0.33018758451653596</c:v>
                </c:pt>
                <c:pt idx="1603">
                  <c:v>0.33146599559980022</c:v>
                </c:pt>
                <c:pt idx="1604">
                  <c:v>0.33252833035418455</c:v>
                </c:pt>
                <c:pt idx="1605">
                  <c:v>0.33336780555252937</c:v>
                </c:pt>
                <c:pt idx="1606">
                  <c:v>0.33398071865562362</c:v>
                </c:pt>
                <c:pt idx="1607">
                  <c:v>0.33452719756447563</c:v>
                </c:pt>
                <c:pt idx="1608">
                  <c:v>0.33512016320014276</c:v>
                </c:pt>
                <c:pt idx="1609">
                  <c:v>0.3358820315451006</c:v>
                </c:pt>
                <c:pt idx="1610">
                  <c:v>0.33685579175247909</c:v>
                </c:pt>
                <c:pt idx="1611">
                  <c:v>0.33808502581438815</c:v>
                </c:pt>
                <c:pt idx="1612">
                  <c:v>0.33944017478122651</c:v>
                </c:pt>
                <c:pt idx="1613">
                  <c:v>0.34084579601947818</c:v>
                </c:pt>
                <c:pt idx="1614">
                  <c:v>0.34214371425644108</c:v>
                </c:pt>
                <c:pt idx="1615">
                  <c:v>0.34321104078206333</c:v>
                </c:pt>
                <c:pt idx="1616">
                  <c:v>0.34406600167389068</c:v>
                </c:pt>
                <c:pt idx="1617">
                  <c:v>0.34470106862873301</c:v>
                </c:pt>
                <c:pt idx="1618">
                  <c:v>0.34524584083885085</c:v>
                </c:pt>
                <c:pt idx="1619">
                  <c:v>0.34585754476428021</c:v>
                </c:pt>
                <c:pt idx="1620">
                  <c:v>0.34665388985716344</c:v>
                </c:pt>
                <c:pt idx="1621">
                  <c:v>0.34762639471009127</c:v>
                </c:pt>
                <c:pt idx="1622">
                  <c:v>0.34884553595360729</c:v>
                </c:pt>
                <c:pt idx="1623">
                  <c:v>0.35021167797553776</c:v>
                </c:pt>
                <c:pt idx="1624">
                  <c:v>0.35157936119352129</c:v>
                </c:pt>
                <c:pt idx="1625">
                  <c:v>0.35287154626185013</c:v>
                </c:pt>
                <c:pt idx="1626">
                  <c:v>0.3539431090829121</c:v>
                </c:pt>
                <c:pt idx="1627">
                  <c:v>0.354787009040887</c:v>
                </c:pt>
                <c:pt idx="1628">
                  <c:v>0.35549338487863558</c:v>
                </c:pt>
                <c:pt idx="1629">
                  <c:v>0.35608538551080515</c:v>
                </c:pt>
                <c:pt idx="1630">
                  <c:v>0.35666427364990472</c:v>
                </c:pt>
                <c:pt idx="1631">
                  <c:v>0.35746940025818091</c:v>
                </c:pt>
                <c:pt idx="1632">
                  <c:v>0.35844039761318591</c:v>
                </c:pt>
                <c:pt idx="1633">
                  <c:v>0.35962424610423632</c:v>
                </c:pt>
                <c:pt idx="1634">
                  <c:v>0.3610012827270227</c:v>
                </c:pt>
                <c:pt idx="1635">
                  <c:v>0.36235630685909515</c:v>
                </c:pt>
                <c:pt idx="1636">
                  <c:v>0.363642333128809</c:v>
                </c:pt>
                <c:pt idx="1637">
                  <c:v>0.3647424372216469</c:v>
                </c:pt>
                <c:pt idx="1638">
                  <c:v>0.36559924942339511</c:v>
                </c:pt>
                <c:pt idx="1639">
                  <c:v>0.36629984030178414</c:v>
                </c:pt>
                <c:pt idx="1640">
                  <c:v>0.36691268292194873</c:v>
                </c:pt>
                <c:pt idx="1641">
                  <c:v>0.36753326723312468</c:v>
                </c:pt>
                <c:pt idx="1642">
                  <c:v>0.36832123672411149</c:v>
                </c:pt>
                <c:pt idx="1643">
                  <c:v>0.36929026625039929</c:v>
                </c:pt>
                <c:pt idx="1644">
                  <c:v>0.37051482543863268</c:v>
                </c:pt>
                <c:pt idx="1645">
                  <c:v>0.37180285260033408</c:v>
                </c:pt>
                <c:pt idx="1646">
                  <c:v>0.3731957620518096</c:v>
                </c:pt>
                <c:pt idx="1647">
                  <c:v>0.37447541269508083</c:v>
                </c:pt>
                <c:pt idx="1648">
                  <c:v>0.37555325043750021</c:v>
                </c:pt>
                <c:pt idx="1649">
                  <c:v>0.3764471895716448</c:v>
                </c:pt>
                <c:pt idx="1650">
                  <c:v>0.37714081705147501</c:v>
                </c:pt>
                <c:pt idx="1651">
                  <c:v>0.37774807779809599</c:v>
                </c:pt>
                <c:pt idx="1652">
                  <c:v>0.37840940133423168</c:v>
                </c:pt>
                <c:pt idx="1653">
                  <c:v>0.37923046982875214</c:v>
                </c:pt>
                <c:pt idx="1654">
                  <c:v>0.38022322344840315</c:v>
                </c:pt>
                <c:pt idx="1655">
                  <c:v>0.3813625724175817</c:v>
                </c:pt>
                <c:pt idx="1656">
                  <c:v>0.38268723913238245</c:v>
                </c:pt>
                <c:pt idx="1657">
                  <c:v>0.38406780984344097</c:v>
                </c:pt>
                <c:pt idx="1658">
                  <c:v>0.38531599591363175</c:v>
                </c:pt>
                <c:pt idx="1659">
                  <c:v>0.38644638839281481</c:v>
                </c:pt>
                <c:pt idx="1660">
                  <c:v>0.38732604542255039</c:v>
                </c:pt>
                <c:pt idx="1661">
                  <c:v>0.38803654485918804</c:v>
                </c:pt>
                <c:pt idx="1662">
                  <c:v>0.38866222460784866</c:v>
                </c:pt>
                <c:pt idx="1663">
                  <c:v>0.38938877464782273</c:v>
                </c:pt>
                <c:pt idx="1664">
                  <c:v>0.39011657035060238</c:v>
                </c:pt>
                <c:pt idx="1665">
                  <c:v>0.3911579423922778</c:v>
                </c:pt>
                <c:pt idx="1666">
                  <c:v>0.39231295959217288</c:v>
                </c:pt>
                <c:pt idx="1667">
                  <c:v>0.39359901024913413</c:v>
                </c:pt>
                <c:pt idx="1668">
                  <c:v>0.3949672051347437</c:v>
                </c:pt>
                <c:pt idx="1669">
                  <c:v>0.39623396742270617</c:v>
                </c:pt>
                <c:pt idx="1670">
                  <c:v>0.39731578057574268</c:v>
                </c:pt>
                <c:pt idx="1671">
                  <c:v>0.39820567384420125</c:v>
                </c:pt>
                <c:pt idx="1672">
                  <c:v>0.39895731466146367</c:v>
                </c:pt>
                <c:pt idx="1673">
                  <c:v>0.39965062828971321</c:v>
                </c:pt>
                <c:pt idx="1674">
                  <c:v>0.4003157454311364</c:v>
                </c:pt>
                <c:pt idx="1675">
                  <c:v>0.40110083822577391</c:v>
                </c:pt>
                <c:pt idx="1676">
                  <c:v>0.40209024578663827</c:v>
                </c:pt>
                <c:pt idx="1677">
                  <c:v>0.40326147577199628</c:v>
                </c:pt>
                <c:pt idx="1678">
                  <c:v>0.40455957950327287</c:v>
                </c:pt>
                <c:pt idx="1679">
                  <c:v>0.40589050314175062</c:v>
                </c:pt>
                <c:pt idx="1680">
                  <c:v>0.40712520413105108</c:v>
                </c:pt>
                <c:pt idx="1681">
                  <c:v>0.40823343810145724</c:v>
                </c:pt>
                <c:pt idx="1682">
                  <c:v>0.40913271473337315</c:v>
                </c:pt>
                <c:pt idx="1683">
                  <c:v>0.40989940708012562</c:v>
                </c:pt>
                <c:pt idx="1684">
                  <c:v>0.41058402242071323</c:v>
                </c:pt>
                <c:pt idx="1685">
                  <c:v>0.41126237772283358</c:v>
                </c:pt>
                <c:pt idx="1686">
                  <c:v>0.41210423427011356</c:v>
                </c:pt>
                <c:pt idx="1687">
                  <c:v>0.41309198539279174</c:v>
                </c:pt>
                <c:pt idx="1688">
                  <c:v>0.41425430747951514</c:v>
                </c:pt>
                <c:pt idx="1689">
                  <c:v>0.41551475150078243</c:v>
                </c:pt>
                <c:pt idx="1690">
                  <c:v>0.41680853672114376</c:v>
                </c:pt>
                <c:pt idx="1691">
                  <c:v>0.41808652894563147</c:v>
                </c:pt>
                <c:pt idx="1692">
                  <c:v>0.41917032771934665</c:v>
                </c:pt>
                <c:pt idx="1693">
                  <c:v>0.42010320078146995</c:v>
                </c:pt>
                <c:pt idx="1694">
                  <c:v>0.42085891557319033</c:v>
                </c:pt>
                <c:pt idx="1695">
                  <c:v>0.42155912611622387</c:v>
                </c:pt>
                <c:pt idx="1696">
                  <c:v>0.42227614271239355</c:v>
                </c:pt>
                <c:pt idx="1697">
                  <c:v>0.42307480070526055</c:v>
                </c:pt>
                <c:pt idx="1698">
                  <c:v>0.42406241009954371</c:v>
                </c:pt>
                <c:pt idx="1699">
                  <c:v>0.42521783151950432</c:v>
                </c:pt>
                <c:pt idx="1700">
                  <c:v>0.4264922650433064</c:v>
                </c:pt>
                <c:pt idx="1701">
                  <c:v>0.42780080632644379</c:v>
                </c:pt>
                <c:pt idx="1702">
                  <c:v>0.42902273124359547</c:v>
                </c:pt>
                <c:pt idx="1703">
                  <c:v>0.43013332181453118</c:v>
                </c:pt>
                <c:pt idx="1704">
                  <c:v>0.43107528308224918</c:v>
                </c:pt>
                <c:pt idx="1705">
                  <c:v>0.43187038950222134</c:v>
                </c:pt>
                <c:pt idx="1706">
                  <c:v>0.43256131005254506</c:v>
                </c:pt>
                <c:pt idx="1707">
                  <c:v>0.43329064008853946</c:v>
                </c:pt>
                <c:pt idx="1708">
                  <c:v>0.43412053308644094</c:v>
                </c:pt>
                <c:pt idx="1709">
                  <c:v>0.43510620252262439</c:v>
                </c:pt>
                <c:pt idx="1710">
                  <c:v>0.43625320905830667</c:v>
                </c:pt>
                <c:pt idx="1711">
                  <c:v>0.43749097942197357</c:v>
                </c:pt>
                <c:pt idx="1712">
                  <c:v>0.43878838737977327</c:v>
                </c:pt>
                <c:pt idx="1713">
                  <c:v>0.44002851895370243</c:v>
                </c:pt>
                <c:pt idx="1714">
                  <c:v>0.44111360467455868</c:v>
                </c:pt>
                <c:pt idx="1715">
                  <c:v>0.44208784350984109</c:v>
                </c:pt>
                <c:pt idx="1716">
                  <c:v>0.44287017296284542</c:v>
                </c:pt>
                <c:pt idx="1717">
                  <c:v>0.44360046769713146</c:v>
                </c:pt>
                <c:pt idx="1718">
                  <c:v>0.4443412264937458</c:v>
                </c:pt>
                <c:pt idx="1719">
                  <c:v>0.44517675486822972</c:v>
                </c:pt>
                <c:pt idx="1720">
                  <c:v>0.44616068234962691</c:v>
                </c:pt>
                <c:pt idx="1721">
                  <c:v>0.44727444075745859</c:v>
                </c:pt>
                <c:pt idx="1722">
                  <c:v>0.4485257548457412</c:v>
                </c:pt>
                <c:pt idx="1723">
                  <c:v>0.44981207871558082</c:v>
                </c:pt>
                <c:pt idx="1724">
                  <c:v>0.45104544987821638</c:v>
                </c:pt>
                <c:pt idx="1725">
                  <c:v>0.45213031708530832</c:v>
                </c:pt>
                <c:pt idx="1726">
                  <c:v>0.45308593602945196</c:v>
                </c:pt>
                <c:pt idx="1727">
                  <c:v>0.45390493971795565</c:v>
                </c:pt>
                <c:pt idx="1728">
                  <c:v>0.45464839585959982</c:v>
                </c:pt>
                <c:pt idx="1729">
                  <c:v>0.45540016483152534</c:v>
                </c:pt>
                <c:pt idx="1730">
                  <c:v>0.45621612739994327</c:v>
                </c:pt>
                <c:pt idx="1731">
                  <c:v>0.45722362531226146</c:v>
                </c:pt>
                <c:pt idx="1732">
                  <c:v>0.45830442502173108</c:v>
                </c:pt>
                <c:pt idx="1733">
                  <c:v>0.45956960994723972</c:v>
                </c:pt>
                <c:pt idx="1734">
                  <c:v>0.46084516080461202</c:v>
                </c:pt>
                <c:pt idx="1735">
                  <c:v>0.46204662289235593</c:v>
                </c:pt>
                <c:pt idx="1736">
                  <c:v>0.46315609988555373</c:v>
                </c:pt>
                <c:pt idx="1737">
                  <c:v>0.46411773360741743</c:v>
                </c:pt>
                <c:pt idx="1738">
                  <c:v>0.46494773901769776</c:v>
                </c:pt>
                <c:pt idx="1739">
                  <c:v>0.46570363770224921</c:v>
                </c:pt>
                <c:pt idx="1740">
                  <c:v>0.46641552483304521</c:v>
                </c:pt>
                <c:pt idx="1741">
                  <c:v>0.46728686922358997</c:v>
                </c:pt>
                <c:pt idx="1742">
                  <c:v>0.46826783226986102</c:v>
                </c:pt>
                <c:pt idx="1743">
                  <c:v>0.46941662276251916</c:v>
                </c:pt>
                <c:pt idx="1744">
                  <c:v>0.47062075664448361</c:v>
                </c:pt>
                <c:pt idx="1745">
                  <c:v>0.47186048037161693</c:v>
                </c:pt>
                <c:pt idx="1746">
                  <c:v>0.47308017269310987</c:v>
                </c:pt>
                <c:pt idx="1747">
                  <c:v>0.47418888610716514</c:v>
                </c:pt>
                <c:pt idx="1748">
                  <c:v>0.47515624388669653</c:v>
                </c:pt>
                <c:pt idx="1749">
                  <c:v>0.47599654104416644</c:v>
                </c:pt>
                <c:pt idx="1750">
                  <c:v>0.47676520749224005</c:v>
                </c:pt>
                <c:pt idx="1751">
                  <c:v>0.47751304660055882</c:v>
                </c:pt>
                <c:pt idx="1752">
                  <c:v>0.47833999052892234</c:v>
                </c:pt>
                <c:pt idx="1753">
                  <c:v>0.4792948928626698</c:v>
                </c:pt>
                <c:pt idx="1754">
                  <c:v>0.48043653374917028</c:v>
                </c:pt>
                <c:pt idx="1755">
                  <c:v>0.48165536657051577</c:v>
                </c:pt>
                <c:pt idx="1756">
                  <c:v>0.48290997408860392</c:v>
                </c:pt>
                <c:pt idx="1757">
                  <c:v>0.48414796376435909</c:v>
                </c:pt>
                <c:pt idx="1758">
                  <c:v>0.48520533630946339</c:v>
                </c:pt>
                <c:pt idx="1759">
                  <c:v>0.48617766241072213</c:v>
                </c:pt>
                <c:pt idx="1760">
                  <c:v>0.48700240705259812</c:v>
                </c:pt>
                <c:pt idx="1761">
                  <c:v>0.48783155598229311</c:v>
                </c:pt>
                <c:pt idx="1762">
                  <c:v>0.48858771745073254</c:v>
                </c:pt>
                <c:pt idx="1763">
                  <c:v>0.48944368967141028</c:v>
                </c:pt>
                <c:pt idx="1764">
                  <c:v>0.49042222872965646</c:v>
                </c:pt>
                <c:pt idx="1765">
                  <c:v>0.49150716810191664</c:v>
                </c:pt>
                <c:pt idx="1766">
                  <c:v>0.49271628897560193</c:v>
                </c:pt>
                <c:pt idx="1767">
                  <c:v>0.49396079844129298</c:v>
                </c:pt>
                <c:pt idx="1768">
                  <c:v>0.49514169693605908</c:v>
                </c:pt>
                <c:pt idx="1769">
                  <c:v>0.49627307962757167</c:v>
                </c:pt>
                <c:pt idx="1770">
                  <c:v>0.497250151170128</c:v>
                </c:pt>
                <c:pt idx="1771">
                  <c:v>0.49813437347205169</c:v>
                </c:pt>
                <c:pt idx="1772">
                  <c:v>0.49889899042039854</c:v>
                </c:pt>
                <c:pt idx="1773">
                  <c:v>0.49966425356302546</c:v>
                </c:pt>
                <c:pt idx="1774">
                  <c:v>0.50052460705860213</c:v>
                </c:pt>
                <c:pt idx="1775">
                  <c:v>0.50147666163673621</c:v>
                </c:pt>
                <c:pt idx="1776">
                  <c:v>0.50260536728232796</c:v>
                </c:pt>
                <c:pt idx="1777">
                  <c:v>0.50377961699324025</c:v>
                </c:pt>
                <c:pt idx="1778">
                  <c:v>0.50501472630861732</c:v>
                </c:pt>
                <c:pt idx="1779">
                  <c:v>0.50618912524125614</c:v>
                </c:pt>
                <c:pt idx="1780">
                  <c:v>0.50731911200035884</c:v>
                </c:pt>
                <c:pt idx="1781">
                  <c:v>0.50830029904153073</c:v>
                </c:pt>
                <c:pt idx="1782">
                  <c:v>0.50916795579782304</c:v>
                </c:pt>
                <c:pt idx="1783">
                  <c:v>0.50996800868434289</c:v>
                </c:pt>
                <c:pt idx="1784">
                  <c:v>0.51071697268334881</c:v>
                </c:pt>
                <c:pt idx="1785">
                  <c:v>0.51160691666897806</c:v>
                </c:pt>
                <c:pt idx="1786">
                  <c:v>0.5125577513463988</c:v>
                </c:pt>
                <c:pt idx="1787">
                  <c:v>0.51365484773546077</c:v>
                </c:pt>
                <c:pt idx="1788">
                  <c:v>0.51487004563261207</c:v>
                </c:pt>
                <c:pt idx="1789">
                  <c:v>0.51609579750271972</c:v>
                </c:pt>
                <c:pt idx="1790">
                  <c:v>0.51726400298679376</c:v>
                </c:pt>
                <c:pt idx="1791">
                  <c:v>0.51839254109735355</c:v>
                </c:pt>
                <c:pt idx="1792">
                  <c:v>0.51937762100226437</c:v>
                </c:pt>
                <c:pt idx="1793">
                  <c:v>0.52022819905621609</c:v>
                </c:pt>
                <c:pt idx="1794">
                  <c:v>0.52103792813811978</c:v>
                </c:pt>
                <c:pt idx="1795">
                  <c:v>0.52182036292086242</c:v>
                </c:pt>
                <c:pt idx="1796">
                  <c:v>0.52271458853097719</c:v>
                </c:pt>
                <c:pt idx="1797">
                  <c:v>0.523664425590051</c:v>
                </c:pt>
                <c:pt idx="1798">
                  <c:v>0.52475565934058654</c:v>
                </c:pt>
                <c:pt idx="1799">
                  <c:v>0.52593667099466002</c:v>
                </c:pt>
                <c:pt idx="1800">
                  <c:v>0.52715339395417782</c:v>
                </c:pt>
                <c:pt idx="1801">
                  <c:v>0.52834035304061922</c:v>
                </c:pt>
                <c:pt idx="1802">
                  <c:v>0.52944232173138039</c:v>
                </c:pt>
                <c:pt idx="1803">
                  <c:v>0.53043116243772725</c:v>
                </c:pt>
                <c:pt idx="1804">
                  <c:v>0.5312900478524315</c:v>
                </c:pt>
                <c:pt idx="1805">
                  <c:v>0.53211004637661052</c:v>
                </c:pt>
                <c:pt idx="1806">
                  <c:v>0.53290136608916872</c:v>
                </c:pt>
                <c:pt idx="1807">
                  <c:v>0.5337752837631341</c:v>
                </c:pt>
                <c:pt idx="1808">
                  <c:v>0.53474939613663774</c:v>
                </c:pt>
                <c:pt idx="1809">
                  <c:v>0.53586004066820514</c:v>
                </c:pt>
                <c:pt idx="1810">
                  <c:v>0.53703255791079574</c:v>
                </c:pt>
                <c:pt idx="1811">
                  <c:v>0.53824047905731576</c:v>
                </c:pt>
                <c:pt idx="1812">
                  <c:v>0.53939618236047093</c:v>
                </c:pt>
                <c:pt idx="1813">
                  <c:v>0.54049635598613666</c:v>
                </c:pt>
                <c:pt idx="1814">
                  <c:v>0.54151348690287893</c:v>
                </c:pt>
                <c:pt idx="1815">
                  <c:v>0.54235377820678976</c:v>
                </c:pt>
                <c:pt idx="1816">
                  <c:v>0.54320651481022686</c:v>
                </c:pt>
                <c:pt idx="1817">
                  <c:v>0.54402953711633162</c:v>
                </c:pt>
                <c:pt idx="1818">
                  <c:v>0.54488219385490433</c:v>
                </c:pt>
                <c:pt idx="1819">
                  <c:v>0.54588101015282009</c:v>
                </c:pt>
                <c:pt idx="1820">
                  <c:v>0.54696162160721551</c:v>
                </c:pt>
                <c:pt idx="1821">
                  <c:v>0.54812602036137592</c:v>
                </c:pt>
                <c:pt idx="1822">
                  <c:v>0.54932514368655938</c:v>
                </c:pt>
                <c:pt idx="1823">
                  <c:v>0.55049995551573205</c:v>
                </c:pt>
                <c:pt idx="1824">
                  <c:v>0.55159855117778689</c:v>
                </c:pt>
                <c:pt idx="1825">
                  <c:v>0.55256860535790342</c:v>
                </c:pt>
                <c:pt idx="1826">
                  <c:v>0.55346612209536539</c:v>
                </c:pt>
                <c:pt idx="1827">
                  <c:v>0.55432754274979645</c:v>
                </c:pt>
                <c:pt idx="1828">
                  <c:v>0.5551328077639055</c:v>
                </c:pt>
                <c:pt idx="1829">
                  <c:v>0.55601413195352545</c:v>
                </c:pt>
                <c:pt idx="1830">
                  <c:v>0.55696208439030848</c:v>
                </c:pt>
                <c:pt idx="1831">
                  <c:v>0.55806262758809733</c:v>
                </c:pt>
                <c:pt idx="1832">
                  <c:v>0.55921964143364811</c:v>
                </c:pt>
                <c:pt idx="1833">
                  <c:v>0.56041092163952111</c:v>
                </c:pt>
                <c:pt idx="1834">
                  <c:v>0.56160491860746098</c:v>
                </c:pt>
                <c:pt idx="1835">
                  <c:v>0.56267665632492325</c:v>
                </c:pt>
                <c:pt idx="1836">
                  <c:v>0.56367464238321963</c:v>
                </c:pt>
                <c:pt idx="1837">
                  <c:v>0.56457879494226948</c:v>
                </c:pt>
                <c:pt idx="1838">
                  <c:v>0.56539829507164541</c:v>
                </c:pt>
                <c:pt idx="1839">
                  <c:v>0.56626086966202571</c:v>
                </c:pt>
                <c:pt idx="1840">
                  <c:v>0.56712111613301985</c:v>
                </c:pt>
                <c:pt idx="1841">
                  <c:v>0.56809340767653804</c:v>
                </c:pt>
                <c:pt idx="1842">
                  <c:v>0.5691641627598073</c:v>
                </c:pt>
                <c:pt idx="1843">
                  <c:v>0.57036380446313717</c:v>
                </c:pt>
                <c:pt idx="1844">
                  <c:v>0.57149741008098587</c:v>
                </c:pt>
                <c:pt idx="1845">
                  <c:v>0.57266073442984966</c:v>
                </c:pt>
                <c:pt idx="1846">
                  <c:v>0.57375577172468328</c:v>
                </c:pt>
                <c:pt idx="1847">
                  <c:v>0.57478149825643665</c:v>
                </c:pt>
                <c:pt idx="1848">
                  <c:v>0.5756919498151567</c:v>
                </c:pt>
                <c:pt idx="1849">
                  <c:v>0.57651913049626691</c:v>
                </c:pt>
                <c:pt idx="1850">
                  <c:v>0.57736377943795592</c:v>
                </c:pt>
                <c:pt idx="1851">
                  <c:v>0.57825292132891137</c:v>
                </c:pt>
                <c:pt idx="1852">
                  <c:v>0.57922484205671509</c:v>
                </c:pt>
                <c:pt idx="1853">
                  <c:v>0.58029103725636377</c:v>
                </c:pt>
                <c:pt idx="1854">
                  <c:v>0.58143327050735305</c:v>
                </c:pt>
                <c:pt idx="1855">
                  <c:v>0.58263482477795425</c:v>
                </c:pt>
                <c:pt idx="1856">
                  <c:v>0.58376788659617951</c:v>
                </c:pt>
                <c:pt idx="1857">
                  <c:v>0.58483614982916898</c:v>
                </c:pt>
                <c:pt idx="1858">
                  <c:v>0.58583984175050752</c:v>
                </c:pt>
                <c:pt idx="1859">
                  <c:v>0.58678204120027866</c:v>
                </c:pt>
                <c:pt idx="1860">
                  <c:v>0.5876680359224461</c:v>
                </c:pt>
                <c:pt idx="1861">
                  <c:v>0.58849480914943986</c:v>
                </c:pt>
                <c:pt idx="1862">
                  <c:v>0.58938813704740545</c:v>
                </c:pt>
                <c:pt idx="1863">
                  <c:v>0.59035972412477267</c:v>
                </c:pt>
                <c:pt idx="1864">
                  <c:v>0.5913964434571386</c:v>
                </c:pt>
                <c:pt idx="1865">
                  <c:v>0.59253196659062135</c:v>
                </c:pt>
                <c:pt idx="1866">
                  <c:v>0.59372650880583555</c:v>
                </c:pt>
                <c:pt idx="1867">
                  <c:v>0.59485423590535236</c:v>
                </c:pt>
                <c:pt idx="1868">
                  <c:v>0.5959708915237325</c:v>
                </c:pt>
                <c:pt idx="1869">
                  <c:v>0.59695107729880403</c:v>
                </c:pt>
                <c:pt idx="1870">
                  <c:v>0.59787283714113126</c:v>
                </c:pt>
                <c:pt idx="1871">
                  <c:v>0.59873944105780608</c:v>
                </c:pt>
                <c:pt idx="1872">
                  <c:v>0.59957244387984954</c:v>
                </c:pt>
                <c:pt idx="1873">
                  <c:v>0.60046937293176572</c:v>
                </c:pt>
                <c:pt idx="1874">
                  <c:v>0.60146643017546586</c:v>
                </c:pt>
                <c:pt idx="1875">
                  <c:v>0.60254971905801213</c:v>
                </c:pt>
                <c:pt idx="1876">
                  <c:v>0.60365365081722533</c:v>
                </c:pt>
                <c:pt idx="1877">
                  <c:v>0.60481582838183334</c:v>
                </c:pt>
                <c:pt idx="1878">
                  <c:v>0.60596358034820974</c:v>
                </c:pt>
                <c:pt idx="1879">
                  <c:v>0.60705357616796574</c:v>
                </c:pt>
                <c:pt idx="1880">
                  <c:v>0.60803620928405056</c:v>
                </c:pt>
                <c:pt idx="1881">
                  <c:v>0.60898833754855886</c:v>
                </c:pt>
                <c:pt idx="1882">
                  <c:v>0.60986208937275821</c:v>
                </c:pt>
                <c:pt idx="1883">
                  <c:v>0.61070092028736256</c:v>
                </c:pt>
                <c:pt idx="1884">
                  <c:v>0.6116266503290777</c:v>
                </c:pt>
                <c:pt idx="1885">
                  <c:v>0.6125983508771905</c:v>
                </c:pt>
                <c:pt idx="1886">
                  <c:v>0.61362802812457373</c:v>
                </c:pt>
                <c:pt idx="1887">
                  <c:v>0.61475116669303265</c:v>
                </c:pt>
                <c:pt idx="1888">
                  <c:v>0.61593202622575893</c:v>
                </c:pt>
                <c:pt idx="1889">
                  <c:v>0.6170745180385192</c:v>
                </c:pt>
                <c:pt idx="1890">
                  <c:v>0.61813770987279415</c:v>
                </c:pt>
                <c:pt idx="1891">
                  <c:v>0.61917250601964358</c:v>
                </c:pt>
                <c:pt idx="1892">
                  <c:v>0.62007988406823344</c:v>
                </c:pt>
                <c:pt idx="1893">
                  <c:v>0.62096009051049916</c:v>
                </c:pt>
                <c:pt idx="1894">
                  <c:v>0.62182995201334512</c:v>
                </c:pt>
                <c:pt idx="1895">
                  <c:v>0.62273403117609427</c:v>
                </c:pt>
                <c:pt idx="1896">
                  <c:v>0.62368059751177463</c:v>
                </c:pt>
                <c:pt idx="1897">
                  <c:v>0.62473189053365175</c:v>
                </c:pt>
                <c:pt idx="1898">
                  <c:v>0.62587459879078644</c:v>
                </c:pt>
                <c:pt idx="1899">
                  <c:v>0.62699900277074661</c:v>
                </c:pt>
                <c:pt idx="1900">
                  <c:v>0.62816210020421726</c:v>
                </c:pt>
                <c:pt idx="1901">
                  <c:v>0.62922325961486258</c:v>
                </c:pt>
                <c:pt idx="1902">
                  <c:v>0.63023499516751191</c:v>
                </c:pt>
                <c:pt idx="1903">
                  <c:v>0.63119705374422086</c:v>
                </c:pt>
                <c:pt idx="1904">
                  <c:v>0.63205887260738292</c:v>
                </c:pt>
                <c:pt idx="1905">
                  <c:v>0.63293448190760127</c:v>
                </c:pt>
                <c:pt idx="1906">
                  <c:v>0.63389212006015749</c:v>
                </c:pt>
                <c:pt idx="1907">
                  <c:v>0.6347886526867107</c:v>
                </c:pt>
                <c:pt idx="1908">
                  <c:v>0.63586170149125687</c:v>
                </c:pt>
                <c:pt idx="1909">
                  <c:v>0.6369988463345907</c:v>
                </c:pt>
                <c:pt idx="1910">
                  <c:v>0.63814241289714635</c:v>
                </c:pt>
                <c:pt idx="1911">
                  <c:v>0.63925076634596822</c:v>
                </c:pt>
                <c:pt idx="1912">
                  <c:v>0.64036084766728052</c:v>
                </c:pt>
                <c:pt idx="1913">
                  <c:v>0.64134979336195863</c:v>
                </c:pt>
                <c:pt idx="1914">
                  <c:v>0.6423178136779889</c:v>
                </c:pt>
                <c:pt idx="1915">
                  <c:v>0.64318631128332882</c:v>
                </c:pt>
                <c:pt idx="1916">
                  <c:v>0.64406774162544311</c:v>
                </c:pt>
                <c:pt idx="1917">
                  <c:v>0.6449787895254615</c:v>
                </c:pt>
                <c:pt idx="1918">
                  <c:v>0.64592551034352608</c:v>
                </c:pt>
                <c:pt idx="1919">
                  <c:v>0.64699544212366111</c:v>
                </c:pt>
                <c:pt idx="1920">
                  <c:v>0.64807721655847383</c:v>
                </c:pt>
                <c:pt idx="1921">
                  <c:v>0.64924001450752478</c:v>
                </c:pt>
                <c:pt idx="1922">
                  <c:v>0.65039402479435293</c:v>
                </c:pt>
                <c:pt idx="1923">
                  <c:v>0.65145163054510102</c:v>
                </c:pt>
                <c:pt idx="1924">
                  <c:v>0.65246629617894347</c:v>
                </c:pt>
                <c:pt idx="1925">
                  <c:v>0.65341234041811325</c:v>
                </c:pt>
                <c:pt idx="1926">
                  <c:v>0.65433598323301534</c:v>
                </c:pt>
                <c:pt idx="1927">
                  <c:v>0.65517268767678305</c:v>
                </c:pt>
                <c:pt idx="1928">
                  <c:v>0.65611245591897127</c:v>
                </c:pt>
                <c:pt idx="1929">
                  <c:v>0.65708467454846708</c:v>
                </c:pt>
                <c:pt idx="1930">
                  <c:v>0.65810157556386117</c:v>
                </c:pt>
                <c:pt idx="1931">
                  <c:v>0.65922826104487753</c:v>
                </c:pt>
                <c:pt idx="1932">
                  <c:v>0.66033524930285437</c:v>
                </c:pt>
                <c:pt idx="1933">
                  <c:v>0.66148503076941167</c:v>
                </c:pt>
                <c:pt idx="1934">
                  <c:v>0.6625662414833875</c:v>
                </c:pt>
                <c:pt idx="1935">
                  <c:v>0.66355749013783938</c:v>
                </c:pt>
                <c:pt idx="1936">
                  <c:v>0.66453266077536999</c:v>
                </c:pt>
                <c:pt idx="1937">
                  <c:v>0.66541147050725458</c:v>
                </c:pt>
                <c:pt idx="1938">
                  <c:v>0.66632851151143535</c:v>
                </c:pt>
                <c:pt idx="1939">
                  <c:v>0.66724619636292182</c:v>
                </c:pt>
                <c:pt idx="1940">
                  <c:v>0.66821889629656528</c:v>
                </c:pt>
                <c:pt idx="1941">
                  <c:v>0.66925832617074255</c:v>
                </c:pt>
                <c:pt idx="1942">
                  <c:v>0.67032987574353586</c:v>
                </c:pt>
                <c:pt idx="1943">
                  <c:v>0.67145675881959821</c:v>
                </c:pt>
                <c:pt idx="1944">
                  <c:v>0.67260223696644039</c:v>
                </c:pt>
                <c:pt idx="1945">
                  <c:v>0.67365677098207288</c:v>
                </c:pt>
                <c:pt idx="1946">
                  <c:v>0.67467440269935119</c:v>
                </c:pt>
                <c:pt idx="1947">
                  <c:v>0.67565346314197205</c:v>
                </c:pt>
                <c:pt idx="1948">
                  <c:v>0.67656284347330786</c:v>
                </c:pt>
                <c:pt idx="1949">
                  <c:v>0.67745939744204309</c:v>
                </c:pt>
                <c:pt idx="1950">
                  <c:v>0.67838015916742267</c:v>
                </c:pt>
                <c:pt idx="1951">
                  <c:v>0.67935304452733847</c:v>
                </c:pt>
                <c:pt idx="1952">
                  <c:v>0.68036494729782293</c:v>
                </c:pt>
                <c:pt idx="1953">
                  <c:v>0.68148250762103069</c:v>
                </c:pt>
                <c:pt idx="1954">
                  <c:v>0.68260423771152412</c:v>
                </c:pt>
                <c:pt idx="1955">
                  <c:v>0.6836954758539534</c:v>
                </c:pt>
                <c:pt idx="1956">
                  <c:v>0.68477320150893239</c:v>
                </c:pt>
                <c:pt idx="1957">
                  <c:v>0.68581709835965166</c:v>
                </c:pt>
                <c:pt idx="1958">
                  <c:v>0.6867751178573086</c:v>
                </c:pt>
                <c:pt idx="1959">
                  <c:v>0.68766412821962941</c:v>
                </c:pt>
                <c:pt idx="1960">
                  <c:v>0.68856564978642931</c:v>
                </c:pt>
                <c:pt idx="1961">
                  <c:v>0.68948934054134248</c:v>
                </c:pt>
                <c:pt idx="1962">
                  <c:v>0.69046252251975948</c:v>
                </c:pt>
                <c:pt idx="1963">
                  <c:v>0.69149717049186687</c:v>
                </c:pt>
                <c:pt idx="1964">
                  <c:v>0.69258523933848148</c:v>
                </c:pt>
                <c:pt idx="1965">
                  <c:v>0.69370222442687457</c:v>
                </c:pt>
                <c:pt idx="1966">
                  <c:v>0.69481468674959945</c:v>
                </c:pt>
                <c:pt idx="1967">
                  <c:v>0.69591645034703564</c:v>
                </c:pt>
                <c:pt idx="1968">
                  <c:v>0.6969373073534012</c:v>
                </c:pt>
                <c:pt idx="1969">
                  <c:v>0.6978996637798619</c:v>
                </c:pt>
                <c:pt idx="1970">
                  <c:v>0.69879423830323983</c:v>
                </c:pt>
                <c:pt idx="1971">
                  <c:v>0.69970046768611105</c:v>
                </c:pt>
                <c:pt idx="1972">
                  <c:v>0.700652162478969</c:v>
                </c:pt>
                <c:pt idx="1973">
                  <c:v>0.70160049166114036</c:v>
                </c:pt>
                <c:pt idx="1974">
                  <c:v>0.70265806415427812</c:v>
                </c:pt>
                <c:pt idx="1975">
                  <c:v>0.70374198057966064</c:v>
                </c:pt>
                <c:pt idx="1976">
                  <c:v>0.7048289604257254</c:v>
                </c:pt>
                <c:pt idx="1977">
                  <c:v>0.70593749307181231</c:v>
                </c:pt>
                <c:pt idx="1978">
                  <c:v>0.70698680952551296</c:v>
                </c:pt>
                <c:pt idx="1979">
                  <c:v>0.70803240605957818</c:v>
                </c:pt>
                <c:pt idx="1980">
                  <c:v>0.70899702455075342</c:v>
                </c:pt>
                <c:pt idx="1981">
                  <c:v>0.7099207894502898</c:v>
                </c:pt>
                <c:pt idx="1982">
                  <c:v>0.71080661733504236</c:v>
                </c:pt>
                <c:pt idx="1983">
                  <c:v>0.71178656998717627</c:v>
                </c:pt>
                <c:pt idx="1984">
                  <c:v>0.71273549498087641</c:v>
                </c:pt>
                <c:pt idx="1985">
                  <c:v>0.71376550870833821</c:v>
                </c:pt>
                <c:pt idx="1986">
                  <c:v>0.71484527335625048</c:v>
                </c:pt>
                <c:pt idx="1987">
                  <c:v>0.71597806134987407</c:v>
                </c:pt>
                <c:pt idx="1988">
                  <c:v>0.71705815022144159</c:v>
                </c:pt>
                <c:pt idx="1989">
                  <c:v>0.71813083329629379</c:v>
                </c:pt>
                <c:pt idx="1990">
                  <c:v>0.71917739055615459</c:v>
                </c:pt>
                <c:pt idx="1991">
                  <c:v>0.72009494678723229</c:v>
                </c:pt>
                <c:pt idx="1992">
                  <c:v>0.72104800780373834</c:v>
                </c:pt>
                <c:pt idx="1993">
                  <c:v>0.72193784219719936</c:v>
                </c:pt>
                <c:pt idx="1994">
                  <c:v>0.72292056873651334</c:v>
                </c:pt>
                <c:pt idx="1995">
                  <c:v>0.72384513278652596</c:v>
                </c:pt>
                <c:pt idx="1996">
                  <c:v>0.72492354255838098</c:v>
                </c:pt>
                <c:pt idx="1997">
                  <c:v>0.72597441919151451</c:v>
                </c:pt>
                <c:pt idx="1998">
                  <c:v>0.72707779978576026</c:v>
                </c:pt>
                <c:pt idx="1999">
                  <c:v>0.72817921453773804</c:v>
                </c:pt>
                <c:pt idx="2000">
                  <c:v>0.72925045259642562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50427120"/>
        <c:axId val="-1450421136"/>
      </c:scatterChart>
      <c:scatterChart>
        <c:scatterStyle val="lineMarker"/>
        <c:varyColors val="0"/>
        <c:ser>
          <c:idx val="0"/>
          <c:order val="0"/>
          <c:tx>
            <c:strRef>
              <c:f>'Stroke-Stress'!$H$3</c:f>
              <c:strCache>
                <c:ptCount val="1"/>
                <c:pt idx="0">
                  <c:v>Tension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'Stroke-Stress'!$A$4:$A$2004</c:f>
              <c:numCache>
                <c:formatCode>General</c:formatCode>
                <c:ptCount val="2001"/>
                <c:pt idx="0">
                  <c:v>0</c:v>
                </c:pt>
                <c:pt idx="1">
                  <c:v>9.9999999999999645E-2</c:v>
                </c:pt>
                <c:pt idx="2">
                  <c:v>0.20000000000000107</c:v>
                </c:pt>
                <c:pt idx="3">
                  <c:v>0.30000000000000071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0.59999999999999964</c:v>
                </c:pt>
                <c:pt idx="7">
                  <c:v>0.70000000000000107</c:v>
                </c:pt>
                <c:pt idx="8">
                  <c:v>0.80000000000000071</c:v>
                </c:pt>
                <c:pt idx="9">
                  <c:v>0.90000000000000036</c:v>
                </c:pt>
                <c:pt idx="10">
                  <c:v>1</c:v>
                </c:pt>
                <c:pt idx="11">
                  <c:v>1.0999999999999996</c:v>
                </c:pt>
                <c:pt idx="12">
                  <c:v>1.2000000000000011</c:v>
                </c:pt>
                <c:pt idx="13">
                  <c:v>1.3000000000000007</c:v>
                </c:pt>
                <c:pt idx="14">
                  <c:v>1.4000000000000004</c:v>
                </c:pt>
                <c:pt idx="15">
                  <c:v>1.5</c:v>
                </c:pt>
                <c:pt idx="16">
                  <c:v>1.6000000000000014</c:v>
                </c:pt>
                <c:pt idx="17">
                  <c:v>1.7000000000000011</c:v>
                </c:pt>
                <c:pt idx="18">
                  <c:v>1.8000000000000007</c:v>
                </c:pt>
                <c:pt idx="19">
                  <c:v>1.9000000000000004</c:v>
                </c:pt>
                <c:pt idx="20">
                  <c:v>2</c:v>
                </c:pt>
                <c:pt idx="21">
                  <c:v>2.1000000000000014</c:v>
                </c:pt>
                <c:pt idx="22">
                  <c:v>2.2000000000000011</c:v>
                </c:pt>
                <c:pt idx="23">
                  <c:v>2.3000000000000007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2.6000000000000014</c:v>
                </c:pt>
                <c:pt idx="27">
                  <c:v>2.7000000000000011</c:v>
                </c:pt>
                <c:pt idx="28">
                  <c:v>2.8000000000000007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3.1000000000000014</c:v>
                </c:pt>
                <c:pt idx="32">
                  <c:v>3.2000000000000011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3.6000000000000014</c:v>
                </c:pt>
                <c:pt idx="37">
                  <c:v>3.7000000000000011</c:v>
                </c:pt>
                <c:pt idx="38">
                  <c:v>3.8000000000000007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4.7000000000000011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5.2000000000000011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5.7000000000000011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6.2000000000000011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6.7000000000000011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7.2000000000000011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7.7000000000000011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8.1000000000000014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8.4000000000000021</c:v>
                </c:pt>
                <c:pt idx="85">
                  <c:v>8.5</c:v>
                </c:pt>
                <c:pt idx="86">
                  <c:v>8.6000000000000014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8.9000000000000021</c:v>
                </c:pt>
                <c:pt idx="90">
                  <c:v>9</c:v>
                </c:pt>
                <c:pt idx="91">
                  <c:v>9.1000000000000014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9.4000000000000021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9.9000000000000021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10.400000000000002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</c:v>
                </c:pt>
                <c:pt idx="108">
                  <c:v>10.8</c:v>
                </c:pt>
                <c:pt idx="109">
                  <c:v>10.900000000000002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11.200000000000003</c:v>
                </c:pt>
                <c:pt idx="113">
                  <c:v>11.3</c:v>
                </c:pt>
                <c:pt idx="114">
                  <c:v>11.400000000000002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11.700000000000003</c:v>
                </c:pt>
                <c:pt idx="118">
                  <c:v>11.8</c:v>
                </c:pt>
                <c:pt idx="119">
                  <c:v>11.900000000000002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12.200000000000003</c:v>
                </c:pt>
                <c:pt idx="123">
                  <c:v>12.3</c:v>
                </c:pt>
                <c:pt idx="124">
                  <c:v>12.400000000000002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12.700000000000003</c:v>
                </c:pt>
                <c:pt idx="128">
                  <c:v>12.8</c:v>
                </c:pt>
                <c:pt idx="129">
                  <c:v>12.900000000000002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13.200000000000003</c:v>
                </c:pt>
                <c:pt idx="133">
                  <c:v>13.3</c:v>
                </c:pt>
                <c:pt idx="134">
                  <c:v>13.400000000000002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13.700000000000003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14.200000000000003</c:v>
                </c:pt>
                <c:pt idx="143">
                  <c:v>14.3</c:v>
                </c:pt>
                <c:pt idx="144">
                  <c:v>14.400000000000002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14.700000000000003</c:v>
                </c:pt>
                <c:pt idx="148">
                  <c:v>14.8</c:v>
                </c:pt>
                <c:pt idx="149">
                  <c:v>14.900000000000002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15.200000000000003</c:v>
                </c:pt>
                <c:pt idx="153">
                  <c:v>15.3</c:v>
                </c:pt>
                <c:pt idx="154">
                  <c:v>15.400000000000002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15.700000000000003</c:v>
                </c:pt>
                <c:pt idx="158">
                  <c:v>15.8</c:v>
                </c:pt>
                <c:pt idx="159">
                  <c:v>15.900000000000002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16.200000000000003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16.700000000000003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17.200000000000003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17.700000000000003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18.200000000000003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18.700000000000003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24.300000000000004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24.800000000000004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25.300000000000004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25.800000000000004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26.300000000000004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26.800000000000004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27.300000000000004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28.300000000000004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28.800000000000004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29.300000000000004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29.800000000000004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30.300000000000004</c:v>
                </c:pt>
                <c:pt idx="304">
                  <c:v>30.400000000000006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30.800000000000004</c:v>
                </c:pt>
                <c:pt idx="309">
                  <c:v>30.900000000000006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31.300000000000004</c:v>
                </c:pt>
                <c:pt idx="314">
                  <c:v>31.400000000000006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31.800000000000004</c:v>
                </c:pt>
                <c:pt idx="319">
                  <c:v>31.900000000000006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32.400000000000006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32.900000000000006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56.600000000000009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57.100000000000009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57.600000000000009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58.100000000000009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58.600000000000009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59.100000000000009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59.600000000000009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60.100000000000009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60.600000000000009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61.100000000000009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61.600000000000009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62.100000000000009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62.600000000000009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63.100000000000009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63.600000000000009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68.800000000000011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69.300000000000011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69.800000000000011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70.300000000000011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70.800000000000011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71.300000000000011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71.800000000000011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72.300000000000011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72.800000000000011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73.300000000000011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73.800000000000011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74.300000000000011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74.800000000000011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75.300000000000011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75.800000000000011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76.300000000000011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120.20000000000002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120.70000000000002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121.20000000000002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121.70000000000002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122.20000000000002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122.70000000000002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123.20000000000002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123.70000000000002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124.20000000000002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124.70000000000002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125.20000000000002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125.70000000000002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126.20000000000002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126.70000000000002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127.20000000000002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127.70000000000002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145.60000000000002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146.10000000000002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146.60000000000002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147.10000000000002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147.60000000000002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148.10000000000002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148.60000000000002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149.10000000000002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149.60000000000002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150.10000000000002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150.60000000000002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151.10000000000002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151.60000000000002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152.10000000000002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152.60000000000002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153.10000000000002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</c:numCache>
            </c:numRef>
          </c:xVal>
          <c:yVal>
            <c:numRef>
              <c:f>'Stroke-Stress'!$H$4:$H$2004</c:f>
              <c:numCache>
                <c:formatCode>0.0</c:formatCode>
                <c:ptCount val="2001"/>
                <c:pt idx="0">
                  <c:v>569.12717974602765</c:v>
                </c:pt>
                <c:pt idx="1">
                  <c:v>568.8663499653693</c:v>
                </c:pt>
                <c:pt idx="2">
                  <c:v>568.62115680387114</c:v>
                </c:pt>
                <c:pt idx="3">
                  <c:v>568.39428866272226</c:v>
                </c:pt>
                <c:pt idx="4">
                  <c:v>568.18837907778095</c:v>
                </c:pt>
                <c:pt idx="5">
                  <c:v>568.00529347028055</c:v>
                </c:pt>
                <c:pt idx="6">
                  <c:v>567.84612914682873</c:v>
                </c:pt>
                <c:pt idx="7">
                  <c:v>567.7108312420952</c:v>
                </c:pt>
                <c:pt idx="8">
                  <c:v>567.59835731480246</c:v>
                </c:pt>
                <c:pt idx="9">
                  <c:v>567.50689680904782</c:v>
                </c:pt>
                <c:pt idx="10">
                  <c:v>567.43365159298151</c:v>
                </c:pt>
                <c:pt idx="11">
                  <c:v>567.3752748814502</c:v>
                </c:pt>
                <c:pt idx="12">
                  <c:v>567.32814556264793</c:v>
                </c:pt>
                <c:pt idx="13">
                  <c:v>567.28820360212637</c:v>
                </c:pt>
                <c:pt idx="14">
                  <c:v>567.25144383076724</c:v>
                </c:pt>
                <c:pt idx="15">
                  <c:v>567.21342215680932</c:v>
                </c:pt>
                <c:pt idx="16">
                  <c:v>567.16958475783042</c:v>
                </c:pt>
                <c:pt idx="17">
                  <c:v>567.11510348475645</c:v>
                </c:pt>
                <c:pt idx="18">
                  <c:v>567.04558911115657</c:v>
                </c:pt>
                <c:pt idx="19">
                  <c:v>566.95725592923395</c:v>
                </c:pt>
                <c:pt idx="20">
                  <c:v>566.84631823119196</c:v>
                </c:pt>
                <c:pt idx="21">
                  <c:v>566.71096546112801</c:v>
                </c:pt>
                <c:pt idx="22">
                  <c:v>566.55103302305088</c:v>
                </c:pt>
                <c:pt idx="23">
                  <c:v>566.36668551295145</c:v>
                </c:pt>
                <c:pt idx="24">
                  <c:v>566.15836185347325</c:v>
                </c:pt>
                <c:pt idx="25">
                  <c:v>565.92743367787568</c:v>
                </c:pt>
                <c:pt idx="26">
                  <c:v>565.67620533003492</c:v>
                </c:pt>
                <c:pt idx="27">
                  <c:v>565.40802359510474</c:v>
                </c:pt>
                <c:pt idx="28">
                  <c:v>565.12700337286412</c:v>
                </c:pt>
                <c:pt idx="29">
                  <c:v>564.8381374083782</c:v>
                </c:pt>
                <c:pt idx="30">
                  <c:v>564.54669277336404</c:v>
                </c:pt>
                <c:pt idx="31">
                  <c:v>564.25804627019966</c:v>
                </c:pt>
                <c:pt idx="32">
                  <c:v>563.97751983593253</c:v>
                </c:pt>
                <c:pt idx="33">
                  <c:v>563.71021594628849</c:v>
                </c:pt>
                <c:pt idx="34">
                  <c:v>563.46063355835952</c:v>
                </c:pt>
                <c:pt idx="35">
                  <c:v>563.23277784126356</c:v>
                </c:pt>
                <c:pt idx="36">
                  <c:v>563.02983098416314</c:v>
                </c:pt>
                <c:pt idx="37">
                  <c:v>562.85442652291692</c:v>
                </c:pt>
                <c:pt idx="38">
                  <c:v>562.70837501342749</c:v>
                </c:pt>
                <c:pt idx="39">
                  <c:v>562.59238970499007</c:v>
                </c:pt>
                <c:pt idx="40">
                  <c:v>562.50592194430055</c:v>
                </c:pt>
                <c:pt idx="41">
                  <c:v>562.44765496342995</c:v>
                </c:pt>
                <c:pt idx="42">
                  <c:v>562.41517468784104</c:v>
                </c:pt>
                <c:pt idx="43">
                  <c:v>562.40573785101446</c:v>
                </c:pt>
                <c:pt idx="44">
                  <c:v>562.41605253312719</c:v>
                </c:pt>
                <c:pt idx="45">
                  <c:v>562.44244275704318</c:v>
                </c:pt>
                <c:pt idx="46">
                  <c:v>562.48090335364429</c:v>
                </c:pt>
                <c:pt idx="47">
                  <c:v>562.52715482716019</c:v>
                </c:pt>
                <c:pt idx="48">
                  <c:v>562.5769725471514</c:v>
                </c:pt>
                <c:pt idx="49">
                  <c:v>562.62629647916901</c:v>
                </c:pt>
                <c:pt idx="50">
                  <c:v>562.67106658876457</c:v>
                </c:pt>
                <c:pt idx="51">
                  <c:v>562.707881225454</c:v>
                </c:pt>
                <c:pt idx="52">
                  <c:v>562.73366793073569</c:v>
                </c:pt>
                <c:pt idx="53">
                  <c:v>562.74601263007276</c:v>
                </c:pt>
                <c:pt idx="54">
                  <c:v>562.74283044091032</c:v>
                </c:pt>
                <c:pt idx="55">
                  <c:v>562.72247540333694</c:v>
                </c:pt>
                <c:pt idx="56">
                  <c:v>562.68363074942306</c:v>
                </c:pt>
                <c:pt idx="57">
                  <c:v>562.62536376855246</c:v>
                </c:pt>
                <c:pt idx="58">
                  <c:v>562.54745499940327</c:v>
                </c:pt>
                <c:pt idx="59">
                  <c:v>562.45017876862767</c:v>
                </c:pt>
                <c:pt idx="60">
                  <c:v>562.33605888142336</c:v>
                </c:pt>
                <c:pt idx="61">
                  <c:v>562.21233756140134</c:v>
                </c:pt>
                <c:pt idx="62">
                  <c:v>562.07687506067668</c:v>
                </c:pt>
                <c:pt idx="63">
                  <c:v>561.92742190070328</c:v>
                </c:pt>
                <c:pt idx="64">
                  <c:v>561.76496565742832</c:v>
                </c:pt>
                <c:pt idx="65">
                  <c:v>561.59235932803176</c:v>
                </c:pt>
                <c:pt idx="66">
                  <c:v>561.41229131370255</c:v>
                </c:pt>
                <c:pt idx="67">
                  <c:v>561.22788893827294</c:v>
                </c:pt>
                <c:pt idx="68">
                  <c:v>561.04238925623554</c:v>
                </c:pt>
                <c:pt idx="69">
                  <c:v>560.85924878340472</c:v>
                </c:pt>
                <c:pt idx="70">
                  <c:v>560.68181430493416</c:v>
                </c:pt>
                <c:pt idx="71">
                  <c:v>560.51282908734311</c:v>
                </c:pt>
                <c:pt idx="72">
                  <c:v>560.35421341719518</c:v>
                </c:pt>
                <c:pt idx="73">
                  <c:v>560.20673540911582</c:v>
                </c:pt>
                <c:pt idx="74">
                  <c:v>560.07121804306064</c:v>
                </c:pt>
                <c:pt idx="75">
                  <c:v>559.94897808695907</c:v>
                </c:pt>
                <c:pt idx="76">
                  <c:v>559.84199069270505</c:v>
                </c:pt>
                <c:pt idx="77">
                  <c:v>559.75157262822779</c:v>
                </c:pt>
                <c:pt idx="78">
                  <c:v>559.67728497088422</c:v>
                </c:pt>
                <c:pt idx="79">
                  <c:v>559.61671364613721</c:v>
                </c:pt>
                <c:pt idx="80">
                  <c:v>559.56722511812848</c:v>
                </c:pt>
                <c:pt idx="81">
                  <c:v>559.52651504298149</c:v>
                </c:pt>
                <c:pt idx="82">
                  <c:v>559.49249853814183</c:v>
                </c:pt>
                <c:pt idx="83">
                  <c:v>559.46309072105453</c:v>
                </c:pt>
                <c:pt idx="84">
                  <c:v>559.43582265185228</c:v>
                </c:pt>
                <c:pt idx="85">
                  <c:v>559.40833512132861</c:v>
                </c:pt>
                <c:pt idx="86">
                  <c:v>559.37810432428557</c:v>
                </c:pt>
                <c:pt idx="87">
                  <c:v>559.34216753288217</c:v>
                </c:pt>
                <c:pt idx="88">
                  <c:v>559.29739742328672</c:v>
                </c:pt>
                <c:pt idx="89">
                  <c:v>559.24137992096189</c:v>
                </c:pt>
                <c:pt idx="90">
                  <c:v>559.17296285396969</c:v>
                </c:pt>
                <c:pt idx="91">
                  <c:v>559.09231081830126</c:v>
                </c:pt>
                <c:pt idx="92">
                  <c:v>558.99991760192995</c:v>
                </c:pt>
                <c:pt idx="93">
                  <c:v>558.8963318581599</c:v>
                </c:pt>
                <c:pt idx="94">
                  <c:v>558.78166331765181</c:v>
                </c:pt>
                <c:pt idx="95">
                  <c:v>558.65629603771811</c:v>
                </c:pt>
                <c:pt idx="96">
                  <c:v>558.52138219029723</c:v>
                </c:pt>
                <c:pt idx="97">
                  <c:v>558.37862260063105</c:v>
                </c:pt>
                <c:pt idx="98">
                  <c:v>558.2306508045782</c:v>
                </c:pt>
                <c:pt idx="99">
                  <c:v>558.08010033799712</c:v>
                </c:pt>
                <c:pt idx="100">
                  <c:v>557.92971446740717</c:v>
                </c:pt>
                <c:pt idx="101">
                  <c:v>557.78179753668462</c:v>
                </c:pt>
                <c:pt idx="102">
                  <c:v>557.63810523640188</c:v>
                </c:pt>
                <c:pt idx="103">
                  <c:v>557.50006406514899</c:v>
                </c:pt>
                <c:pt idx="104">
                  <c:v>557.36899079085515</c:v>
                </c:pt>
                <c:pt idx="105">
                  <c:v>557.24658623876246</c:v>
                </c:pt>
                <c:pt idx="106">
                  <c:v>557.13471583010391</c:v>
                </c:pt>
                <c:pt idx="107">
                  <c:v>557.03513525545213</c:v>
                </c:pt>
                <c:pt idx="108">
                  <c:v>556.94905155207539</c:v>
                </c:pt>
                <c:pt idx="109">
                  <c:v>556.87668418129533</c:v>
                </c:pt>
                <c:pt idx="110">
                  <c:v>556.81781368179043</c:v>
                </c:pt>
                <c:pt idx="111">
                  <c:v>556.77183653492636</c:v>
                </c:pt>
                <c:pt idx="112">
                  <c:v>556.73853327938161</c:v>
                </c:pt>
                <c:pt idx="113">
                  <c:v>556.7174649925131</c:v>
                </c:pt>
                <c:pt idx="114">
                  <c:v>556.70841221299929</c:v>
                </c:pt>
                <c:pt idx="115">
                  <c:v>556.71066169154517</c:v>
                </c:pt>
                <c:pt idx="116">
                  <c:v>556.72306125621253</c:v>
                </c:pt>
                <c:pt idx="117">
                  <c:v>556.7438003510988</c:v>
                </c:pt>
                <c:pt idx="118">
                  <c:v>556.77068436298816</c:v>
                </c:pt>
                <c:pt idx="119">
                  <c:v>556.80140894800479</c:v>
                </c:pt>
                <c:pt idx="120">
                  <c:v>556.83383435826329</c:v>
                </c:pt>
                <c:pt idx="121">
                  <c:v>556.86625976852179</c:v>
                </c:pt>
                <c:pt idx="122">
                  <c:v>556.89698435353841</c:v>
                </c:pt>
                <c:pt idx="123">
                  <c:v>556.92425242274055</c:v>
                </c:pt>
                <c:pt idx="124">
                  <c:v>556.94586936291296</c:v>
                </c:pt>
                <c:pt idx="125">
                  <c:v>556.95964056084006</c:v>
                </c:pt>
                <c:pt idx="126">
                  <c:v>556.96353599929751</c:v>
                </c:pt>
                <c:pt idx="127">
                  <c:v>556.95601944903444</c:v>
                </c:pt>
                <c:pt idx="128">
                  <c:v>556.93643252608638</c:v>
                </c:pt>
                <c:pt idx="129">
                  <c:v>556.90450090380136</c:v>
                </c:pt>
                <c:pt idx="130">
                  <c:v>556.86060863949206</c:v>
                </c:pt>
                <c:pt idx="131">
                  <c:v>556.80524952113183</c:v>
                </c:pt>
                <c:pt idx="132">
                  <c:v>556.7390270673551</c:v>
                </c:pt>
                <c:pt idx="133">
                  <c:v>556.66265452745688</c:v>
                </c:pt>
                <c:pt idx="134">
                  <c:v>556.57744866936628</c:v>
                </c:pt>
                <c:pt idx="135">
                  <c:v>556.48500058766467</c:v>
                </c:pt>
                <c:pt idx="136">
                  <c:v>556.38766949155877</c:v>
                </c:pt>
                <c:pt idx="137">
                  <c:v>556.28781459025492</c:v>
                </c:pt>
                <c:pt idx="138">
                  <c:v>556.18784995829037</c:v>
                </c:pt>
                <c:pt idx="139">
                  <c:v>556.08986047821975</c:v>
                </c:pt>
                <c:pt idx="140">
                  <c:v>555.9953275139635</c:v>
                </c:pt>
                <c:pt idx="141">
                  <c:v>555.90556783345085</c:v>
                </c:pt>
                <c:pt idx="142">
                  <c:v>555.82167874328957</c:v>
                </c:pt>
                <c:pt idx="143">
                  <c:v>555.74470268475704</c:v>
                </c:pt>
                <c:pt idx="144">
                  <c:v>555.67551750313942</c:v>
                </c:pt>
                <c:pt idx="145">
                  <c:v>555.61467185174058</c:v>
                </c:pt>
                <c:pt idx="146">
                  <c:v>555.56233032655166</c:v>
                </c:pt>
                <c:pt idx="147">
                  <c:v>555.51794427426887</c:v>
                </c:pt>
                <c:pt idx="148">
                  <c:v>555.48052611894514</c:v>
                </c:pt>
                <c:pt idx="149">
                  <c:v>555.44886882331195</c:v>
                </c:pt>
                <c:pt idx="150">
                  <c:v>555.42187508076177</c:v>
                </c:pt>
                <c:pt idx="151">
                  <c:v>555.39850245001708</c:v>
                </c:pt>
                <c:pt idx="152">
                  <c:v>555.37792795112193</c:v>
                </c:pt>
                <c:pt idx="153">
                  <c:v>555.35927373879053</c:v>
                </c:pt>
                <c:pt idx="154">
                  <c:v>555.34144250641486</c:v>
                </c:pt>
                <c:pt idx="155">
                  <c:v>555.32333694738725</c:v>
                </c:pt>
                <c:pt idx="156">
                  <c:v>555.30380488976959</c:v>
                </c:pt>
                <c:pt idx="157">
                  <c:v>555.28185875761483</c:v>
                </c:pt>
                <c:pt idx="158">
                  <c:v>555.25689503228898</c:v>
                </c:pt>
                <c:pt idx="159">
                  <c:v>555.22869425247018</c:v>
                </c:pt>
                <c:pt idx="160">
                  <c:v>555.19714668749782</c:v>
                </c:pt>
                <c:pt idx="161">
                  <c:v>555.16214260671109</c:v>
                </c:pt>
                <c:pt idx="162">
                  <c:v>555.12340768345814</c:v>
                </c:pt>
                <c:pt idx="163">
                  <c:v>555.08072245641733</c:v>
                </c:pt>
                <c:pt idx="164">
                  <c:v>555.03375773360631</c:v>
                </c:pt>
                <c:pt idx="165">
                  <c:v>554.98251351502506</c:v>
                </c:pt>
                <c:pt idx="166">
                  <c:v>554.92715439666495</c:v>
                </c:pt>
                <c:pt idx="167">
                  <c:v>554.86806443583839</c:v>
                </c:pt>
                <c:pt idx="168">
                  <c:v>554.80590201651023</c:v>
                </c:pt>
                <c:pt idx="169">
                  <c:v>554.74116092665395</c:v>
                </c:pt>
                <c:pt idx="170">
                  <c:v>554.67428008891261</c:v>
                </c:pt>
                <c:pt idx="171">
                  <c:v>554.6057532912597</c:v>
                </c:pt>
                <c:pt idx="172">
                  <c:v>554.53629378299013</c:v>
                </c:pt>
                <c:pt idx="173">
                  <c:v>554.46677940939014</c:v>
                </c:pt>
                <c:pt idx="174">
                  <c:v>554.39847207305877</c:v>
                </c:pt>
                <c:pt idx="175">
                  <c:v>554.33274340725552</c:v>
                </c:pt>
                <c:pt idx="176">
                  <c:v>554.27096504524002</c:v>
                </c:pt>
                <c:pt idx="177">
                  <c:v>554.2144537549417</c:v>
                </c:pt>
                <c:pt idx="178">
                  <c:v>554.16414224697712</c:v>
                </c:pt>
                <c:pt idx="179">
                  <c:v>554.12090836663242</c:v>
                </c:pt>
                <c:pt idx="180">
                  <c:v>554.08552022853303</c:v>
                </c:pt>
                <c:pt idx="181">
                  <c:v>554.05869108197385</c:v>
                </c:pt>
                <c:pt idx="182">
                  <c:v>554.04091471492859</c:v>
                </c:pt>
                <c:pt idx="183">
                  <c:v>554.03241058871868</c:v>
                </c:pt>
                <c:pt idx="184">
                  <c:v>554.03312383801369</c:v>
                </c:pt>
                <c:pt idx="185">
                  <c:v>554.04239607884904</c:v>
                </c:pt>
                <c:pt idx="186">
                  <c:v>554.05913000461703</c:v>
                </c:pt>
                <c:pt idx="187">
                  <c:v>554.08200884738824</c:v>
                </c:pt>
                <c:pt idx="188">
                  <c:v>554.10960610857273</c:v>
                </c:pt>
                <c:pt idx="189">
                  <c:v>554.14044042425007</c:v>
                </c:pt>
                <c:pt idx="190">
                  <c:v>554.17303043049981</c:v>
                </c:pt>
                <c:pt idx="191">
                  <c:v>554.20573016741025</c:v>
                </c:pt>
                <c:pt idx="192">
                  <c:v>554.23711313639149</c:v>
                </c:pt>
                <c:pt idx="193">
                  <c:v>554.26547851220141</c:v>
                </c:pt>
                <c:pt idx="194">
                  <c:v>554.28939979625</c:v>
                </c:pt>
                <c:pt idx="195">
                  <c:v>554.30777968192945</c:v>
                </c:pt>
                <c:pt idx="196">
                  <c:v>554.31979518928426</c:v>
                </c:pt>
                <c:pt idx="197">
                  <c:v>554.32511712633163</c:v>
                </c:pt>
                <c:pt idx="198">
                  <c:v>554.32380035840242</c:v>
                </c:pt>
                <c:pt idx="199">
                  <c:v>554.31600948148753</c:v>
                </c:pt>
                <c:pt idx="200">
                  <c:v>554.30218341823013</c:v>
                </c:pt>
                <c:pt idx="201">
                  <c:v>554.28270622594277</c:v>
                </c:pt>
                <c:pt idx="202">
                  <c:v>554.25834601925112</c:v>
                </c:pt>
                <c:pt idx="203">
                  <c:v>554.22976118211966</c:v>
                </c:pt>
                <c:pt idx="204">
                  <c:v>554.19799415582577</c:v>
                </c:pt>
                <c:pt idx="205">
                  <c:v>554.16403251631641</c:v>
                </c:pt>
                <c:pt idx="206">
                  <c:v>554.12886383953844</c:v>
                </c:pt>
                <c:pt idx="207">
                  <c:v>554.09325624011751</c:v>
                </c:pt>
                <c:pt idx="208">
                  <c:v>554.05786810201812</c:v>
                </c:pt>
                <c:pt idx="209">
                  <c:v>554.02313834788333</c:v>
                </c:pt>
                <c:pt idx="210">
                  <c:v>553.9892864390348</c:v>
                </c:pt>
                <c:pt idx="211">
                  <c:v>553.95669643278507</c:v>
                </c:pt>
                <c:pt idx="212">
                  <c:v>553.92564265578619</c:v>
                </c:pt>
                <c:pt idx="213">
                  <c:v>553.89634456935971</c:v>
                </c:pt>
                <c:pt idx="214">
                  <c:v>553.86913136548787</c:v>
                </c:pt>
                <c:pt idx="215">
                  <c:v>553.8440579095012</c:v>
                </c:pt>
                <c:pt idx="216">
                  <c:v>553.82112420139947</c:v>
                </c:pt>
                <c:pt idx="217">
                  <c:v>553.80038510651332</c:v>
                </c:pt>
                <c:pt idx="218">
                  <c:v>553.78184062484263</c:v>
                </c:pt>
                <c:pt idx="219">
                  <c:v>553.76565535237864</c:v>
                </c:pt>
                <c:pt idx="220">
                  <c:v>553.75199388511226</c:v>
                </c:pt>
                <c:pt idx="221">
                  <c:v>553.74118541502605</c:v>
                </c:pt>
                <c:pt idx="222">
                  <c:v>553.73322994212003</c:v>
                </c:pt>
                <c:pt idx="223">
                  <c:v>553.7281823317245</c:v>
                </c:pt>
                <c:pt idx="224">
                  <c:v>553.72571339185708</c:v>
                </c:pt>
                <c:pt idx="225">
                  <c:v>553.72554879586596</c:v>
                </c:pt>
                <c:pt idx="226">
                  <c:v>553.72735935176865</c:v>
                </c:pt>
                <c:pt idx="227">
                  <c:v>553.7305964062615</c:v>
                </c:pt>
                <c:pt idx="228">
                  <c:v>553.7348759020316</c:v>
                </c:pt>
                <c:pt idx="229">
                  <c:v>553.73942972445377</c:v>
                </c:pt>
                <c:pt idx="230">
                  <c:v>553.74359948956317</c:v>
                </c:pt>
                <c:pt idx="231">
                  <c:v>553.74656221740395</c:v>
                </c:pt>
                <c:pt idx="232">
                  <c:v>553.74738519735979</c:v>
                </c:pt>
                <c:pt idx="233">
                  <c:v>553.74530031480515</c:v>
                </c:pt>
                <c:pt idx="234">
                  <c:v>553.73981378176643</c:v>
                </c:pt>
                <c:pt idx="235">
                  <c:v>553.73043181027037</c:v>
                </c:pt>
                <c:pt idx="236">
                  <c:v>553.71704466965605</c:v>
                </c:pt>
                <c:pt idx="237">
                  <c:v>553.69976209058416</c:v>
                </c:pt>
                <c:pt idx="238">
                  <c:v>553.67874866904606</c:v>
                </c:pt>
                <c:pt idx="239">
                  <c:v>553.6543884623544</c:v>
                </c:pt>
                <c:pt idx="240">
                  <c:v>553.6273947198041</c:v>
                </c:pt>
                <c:pt idx="241">
                  <c:v>553.59848069069039</c:v>
                </c:pt>
                <c:pt idx="242">
                  <c:v>553.56874368162073</c:v>
                </c:pt>
                <c:pt idx="243">
                  <c:v>553.53928099920302</c:v>
                </c:pt>
                <c:pt idx="244">
                  <c:v>553.51135454603627</c:v>
                </c:pt>
                <c:pt idx="245">
                  <c:v>553.48600676339754</c:v>
                </c:pt>
                <c:pt idx="246">
                  <c:v>553.46422522723412</c:v>
                </c:pt>
                <c:pt idx="247">
                  <c:v>553.4467231868407</c:v>
                </c:pt>
                <c:pt idx="248">
                  <c:v>553.43415902618221</c:v>
                </c:pt>
                <c:pt idx="249">
                  <c:v>553.4268619372408</c:v>
                </c:pt>
                <c:pt idx="250">
                  <c:v>553.42516111199882</c:v>
                </c:pt>
                <c:pt idx="251">
                  <c:v>553.42905655045615</c:v>
                </c:pt>
                <c:pt idx="252">
                  <c:v>553.4382739259612</c:v>
                </c:pt>
                <c:pt idx="253">
                  <c:v>553.45237431587054</c:v>
                </c:pt>
                <c:pt idx="254">
                  <c:v>553.47075420155011</c:v>
                </c:pt>
                <c:pt idx="255">
                  <c:v>553.49259060304405</c:v>
                </c:pt>
                <c:pt idx="256">
                  <c:v>553.51711540572683</c:v>
                </c:pt>
                <c:pt idx="257">
                  <c:v>553.54345076431241</c:v>
                </c:pt>
                <c:pt idx="258">
                  <c:v>553.5709382948362</c:v>
                </c:pt>
                <c:pt idx="259">
                  <c:v>553.59891961333346</c:v>
                </c:pt>
                <c:pt idx="260">
                  <c:v>553.62684606650032</c:v>
                </c:pt>
                <c:pt idx="261">
                  <c:v>553.65422386636317</c:v>
                </c:pt>
                <c:pt idx="262">
                  <c:v>553.68072382093999</c:v>
                </c:pt>
                <c:pt idx="263">
                  <c:v>553.7059618729179</c:v>
                </c:pt>
                <c:pt idx="264">
                  <c:v>553.72982829163607</c:v>
                </c:pt>
                <c:pt idx="265">
                  <c:v>553.7522682117642</c:v>
                </c:pt>
                <c:pt idx="266">
                  <c:v>553.77339136396313</c:v>
                </c:pt>
                <c:pt idx="267">
                  <c:v>553.79319774823273</c:v>
                </c:pt>
                <c:pt idx="268">
                  <c:v>553.81174222990342</c:v>
                </c:pt>
                <c:pt idx="269">
                  <c:v>553.82896994364489</c:v>
                </c:pt>
                <c:pt idx="270">
                  <c:v>553.84482602412663</c:v>
                </c:pt>
                <c:pt idx="271">
                  <c:v>553.85914587535751</c:v>
                </c:pt>
                <c:pt idx="272">
                  <c:v>553.87176490134652</c:v>
                </c:pt>
                <c:pt idx="273">
                  <c:v>553.88257337143261</c:v>
                </c:pt>
                <c:pt idx="274">
                  <c:v>553.89151642028571</c:v>
                </c:pt>
                <c:pt idx="275">
                  <c:v>553.89831972125364</c:v>
                </c:pt>
                <c:pt idx="276">
                  <c:v>553.90292840900611</c:v>
                </c:pt>
                <c:pt idx="277">
                  <c:v>553.9052876182127</c:v>
                </c:pt>
                <c:pt idx="278">
                  <c:v>553.90534248354311</c:v>
                </c:pt>
                <c:pt idx="279">
                  <c:v>553.90325760098847</c:v>
                </c:pt>
                <c:pt idx="280">
                  <c:v>553.89936216253091</c:v>
                </c:pt>
                <c:pt idx="281">
                  <c:v>553.89404022548342</c:v>
                </c:pt>
                <c:pt idx="282">
                  <c:v>553.88795017381051</c:v>
                </c:pt>
                <c:pt idx="283">
                  <c:v>553.88164066081606</c:v>
                </c:pt>
                <c:pt idx="284">
                  <c:v>553.87587980112551</c:v>
                </c:pt>
                <c:pt idx="285">
                  <c:v>553.87121624804251</c:v>
                </c:pt>
                <c:pt idx="286">
                  <c:v>553.86841811619286</c:v>
                </c:pt>
                <c:pt idx="287">
                  <c:v>553.8680889242105</c:v>
                </c:pt>
                <c:pt idx="288">
                  <c:v>553.87066759473873</c:v>
                </c:pt>
                <c:pt idx="289">
                  <c:v>553.87664791575082</c:v>
                </c:pt>
                <c:pt idx="290">
                  <c:v>553.88619448323811</c:v>
                </c:pt>
                <c:pt idx="291">
                  <c:v>553.89936216253091</c:v>
                </c:pt>
                <c:pt idx="292">
                  <c:v>553.91587662697737</c:v>
                </c:pt>
                <c:pt idx="293">
                  <c:v>553.93535381926461</c:v>
                </c:pt>
                <c:pt idx="294">
                  <c:v>553.95724508608885</c:v>
                </c:pt>
                <c:pt idx="295">
                  <c:v>553.9808920434856</c:v>
                </c:pt>
                <c:pt idx="296">
                  <c:v>554.0055265768292</c:v>
                </c:pt>
                <c:pt idx="297">
                  <c:v>554.03043543682475</c:v>
                </c:pt>
                <c:pt idx="298">
                  <c:v>554.05479564351651</c:v>
                </c:pt>
                <c:pt idx="299">
                  <c:v>554.07794881293967</c:v>
                </c:pt>
                <c:pt idx="300">
                  <c:v>554.09929142646013</c:v>
                </c:pt>
                <c:pt idx="301">
                  <c:v>554.11821996544347</c:v>
                </c:pt>
                <c:pt idx="302">
                  <c:v>554.13456983389869</c:v>
                </c:pt>
                <c:pt idx="303">
                  <c:v>554.14823130116497</c:v>
                </c:pt>
                <c:pt idx="304">
                  <c:v>554.15931409790312</c:v>
                </c:pt>
                <c:pt idx="305">
                  <c:v>554.16803768543457</c:v>
                </c:pt>
                <c:pt idx="306">
                  <c:v>554.17495071706333</c:v>
                </c:pt>
                <c:pt idx="307">
                  <c:v>554.18043725010193</c:v>
                </c:pt>
                <c:pt idx="308">
                  <c:v>554.18510080318492</c:v>
                </c:pt>
                <c:pt idx="309">
                  <c:v>554.18949002961585</c:v>
                </c:pt>
                <c:pt idx="310">
                  <c:v>554.19426331335944</c:v>
                </c:pt>
                <c:pt idx="311">
                  <c:v>554.19985957705887</c:v>
                </c:pt>
                <c:pt idx="312">
                  <c:v>554.20682747401804</c:v>
                </c:pt>
                <c:pt idx="313">
                  <c:v>554.21549619621908</c:v>
                </c:pt>
                <c:pt idx="314">
                  <c:v>554.22608520498375</c:v>
                </c:pt>
                <c:pt idx="315">
                  <c:v>554.23859450031193</c:v>
                </c:pt>
                <c:pt idx="316">
                  <c:v>554.25307894753394</c:v>
                </c:pt>
                <c:pt idx="317">
                  <c:v>554.26931908532845</c:v>
                </c:pt>
                <c:pt idx="318">
                  <c:v>554.28715031770412</c:v>
                </c:pt>
                <c:pt idx="319">
                  <c:v>554.30640804866982</c:v>
                </c:pt>
                <c:pt idx="320">
                  <c:v>554.32687281690414</c:v>
                </c:pt>
                <c:pt idx="321">
                  <c:v>554.34832516108531</c:v>
                </c:pt>
                <c:pt idx="322">
                  <c:v>554.37071021588304</c:v>
                </c:pt>
                <c:pt idx="323">
                  <c:v>554.3939182506366</c:v>
                </c:pt>
                <c:pt idx="324">
                  <c:v>554.41783953468519</c:v>
                </c:pt>
                <c:pt idx="325">
                  <c:v>554.44269352935044</c:v>
                </c:pt>
                <c:pt idx="326">
                  <c:v>554.46853509996254</c:v>
                </c:pt>
                <c:pt idx="327">
                  <c:v>554.49558370784314</c:v>
                </c:pt>
                <c:pt idx="328">
                  <c:v>554.5241136796443</c:v>
                </c:pt>
                <c:pt idx="329">
                  <c:v>554.55428961135692</c:v>
                </c:pt>
                <c:pt idx="330">
                  <c:v>554.58622123364194</c:v>
                </c:pt>
                <c:pt idx="331">
                  <c:v>554.62001827716017</c:v>
                </c:pt>
                <c:pt idx="332">
                  <c:v>554.6555710112508</c:v>
                </c:pt>
                <c:pt idx="333">
                  <c:v>554.69282457058341</c:v>
                </c:pt>
                <c:pt idx="334">
                  <c:v>554.73139489784512</c:v>
                </c:pt>
                <c:pt idx="335">
                  <c:v>554.77100766638432</c:v>
                </c:pt>
                <c:pt idx="336">
                  <c:v>554.81116908822742</c:v>
                </c:pt>
                <c:pt idx="337">
                  <c:v>554.85133051007051</c:v>
                </c:pt>
                <c:pt idx="338">
                  <c:v>554.89077868261859</c:v>
                </c:pt>
                <c:pt idx="339">
                  <c:v>554.92896495256775</c:v>
                </c:pt>
                <c:pt idx="340">
                  <c:v>554.965340666614</c:v>
                </c:pt>
                <c:pt idx="341">
                  <c:v>554.99930230612347</c:v>
                </c:pt>
                <c:pt idx="342">
                  <c:v>555.03057554444376</c:v>
                </c:pt>
                <c:pt idx="343">
                  <c:v>555.05894092025369</c:v>
                </c:pt>
                <c:pt idx="344">
                  <c:v>555.08434356822283</c:v>
                </c:pt>
                <c:pt idx="345">
                  <c:v>555.10689321901168</c:v>
                </c:pt>
                <c:pt idx="346">
                  <c:v>555.12686419927252</c:v>
                </c:pt>
                <c:pt idx="347">
                  <c:v>555.14469543164819</c:v>
                </c:pt>
                <c:pt idx="348">
                  <c:v>555.16093556944259</c:v>
                </c:pt>
                <c:pt idx="349">
                  <c:v>555.17618813129013</c:v>
                </c:pt>
                <c:pt idx="350">
                  <c:v>555.19127609714644</c:v>
                </c:pt>
                <c:pt idx="351">
                  <c:v>555.20685785097635</c:v>
                </c:pt>
                <c:pt idx="352">
                  <c:v>555.22359177674423</c:v>
                </c:pt>
                <c:pt idx="353">
                  <c:v>555.24191679709338</c:v>
                </c:pt>
                <c:pt idx="354">
                  <c:v>555.26232669999717</c:v>
                </c:pt>
                <c:pt idx="355">
                  <c:v>555.28509581210767</c:v>
                </c:pt>
                <c:pt idx="356">
                  <c:v>555.31022413342487</c:v>
                </c:pt>
                <c:pt idx="357">
                  <c:v>555.33782139460925</c:v>
                </c:pt>
                <c:pt idx="358">
                  <c:v>555.36755840367891</c:v>
                </c:pt>
                <c:pt idx="359">
                  <c:v>555.39916083398168</c:v>
                </c:pt>
                <c:pt idx="360">
                  <c:v>555.43218976287437</c:v>
                </c:pt>
                <c:pt idx="361">
                  <c:v>555.46615140238384</c:v>
                </c:pt>
                <c:pt idx="362">
                  <c:v>555.50055196453627</c:v>
                </c:pt>
                <c:pt idx="363">
                  <c:v>555.5349525266887</c:v>
                </c:pt>
                <c:pt idx="364">
                  <c:v>555.56891416619806</c:v>
                </c:pt>
                <c:pt idx="365">
                  <c:v>555.6021625564124</c:v>
                </c:pt>
                <c:pt idx="366">
                  <c:v>555.63453310134059</c:v>
                </c:pt>
                <c:pt idx="367">
                  <c:v>555.66597093565213</c:v>
                </c:pt>
                <c:pt idx="368">
                  <c:v>555.69642119401681</c:v>
                </c:pt>
                <c:pt idx="369">
                  <c:v>555.72615820308636</c:v>
                </c:pt>
                <c:pt idx="370">
                  <c:v>555.75534655885201</c:v>
                </c:pt>
                <c:pt idx="371">
                  <c:v>555.78431545329624</c:v>
                </c:pt>
                <c:pt idx="372">
                  <c:v>555.81339407840119</c:v>
                </c:pt>
                <c:pt idx="373">
                  <c:v>555.84285676081879</c:v>
                </c:pt>
                <c:pt idx="374">
                  <c:v>555.87297782720111</c:v>
                </c:pt>
                <c:pt idx="375">
                  <c:v>555.90397673886957</c:v>
                </c:pt>
                <c:pt idx="376">
                  <c:v>555.9359083611547</c:v>
                </c:pt>
                <c:pt idx="377">
                  <c:v>555.96877269405627</c:v>
                </c:pt>
                <c:pt idx="378">
                  <c:v>556.00246000691379</c:v>
                </c:pt>
                <c:pt idx="379">
                  <c:v>556.03680570373581</c:v>
                </c:pt>
                <c:pt idx="380">
                  <c:v>556.07148059254018</c:v>
                </c:pt>
                <c:pt idx="381">
                  <c:v>556.10621034667497</c:v>
                </c:pt>
                <c:pt idx="382">
                  <c:v>556.14072063948822</c:v>
                </c:pt>
                <c:pt idx="383">
                  <c:v>556.17468227899758</c:v>
                </c:pt>
                <c:pt idx="384">
                  <c:v>556.20787580388151</c:v>
                </c:pt>
                <c:pt idx="385">
                  <c:v>556.24013661814888</c:v>
                </c:pt>
                <c:pt idx="386">
                  <c:v>556.2714647217997</c:v>
                </c:pt>
                <c:pt idx="387">
                  <c:v>556.30191498016427</c:v>
                </c:pt>
                <c:pt idx="388">
                  <c:v>556.33170685456435</c:v>
                </c:pt>
                <c:pt idx="389">
                  <c:v>556.36122440231236</c:v>
                </c:pt>
                <c:pt idx="390">
                  <c:v>556.39079681539079</c:v>
                </c:pt>
                <c:pt idx="391">
                  <c:v>556.42091788177311</c:v>
                </c:pt>
                <c:pt idx="392">
                  <c:v>556.4521362547631</c:v>
                </c:pt>
                <c:pt idx="393">
                  <c:v>556.48489085700396</c:v>
                </c:pt>
                <c:pt idx="394">
                  <c:v>556.51967547646905</c:v>
                </c:pt>
                <c:pt idx="395">
                  <c:v>556.55670957448012</c:v>
                </c:pt>
                <c:pt idx="396">
                  <c:v>556.59637720834974</c:v>
                </c:pt>
                <c:pt idx="397">
                  <c:v>556.63867837807788</c:v>
                </c:pt>
                <c:pt idx="398">
                  <c:v>556.68350335300386</c:v>
                </c:pt>
                <c:pt idx="399">
                  <c:v>556.7306875371363</c:v>
                </c:pt>
                <c:pt idx="400">
                  <c:v>556.7798468731628</c:v>
                </c:pt>
                <c:pt idx="401">
                  <c:v>556.83048757310974</c:v>
                </c:pt>
                <c:pt idx="402">
                  <c:v>556.88200611834282</c:v>
                </c:pt>
                <c:pt idx="403">
                  <c:v>556.93379899022796</c:v>
                </c:pt>
                <c:pt idx="404">
                  <c:v>556.98531753546092</c:v>
                </c:pt>
                <c:pt idx="405">
                  <c:v>557.03590337007756</c:v>
                </c:pt>
                <c:pt idx="406">
                  <c:v>557.08511757143435</c:v>
                </c:pt>
                <c:pt idx="407">
                  <c:v>557.13257608221886</c:v>
                </c:pt>
                <c:pt idx="408">
                  <c:v>557.17800457577903</c:v>
                </c:pt>
                <c:pt idx="409">
                  <c:v>557.22129332145414</c:v>
                </c:pt>
                <c:pt idx="410">
                  <c:v>557.26260691523532</c:v>
                </c:pt>
                <c:pt idx="411">
                  <c:v>557.30210995311381</c:v>
                </c:pt>
                <c:pt idx="412">
                  <c:v>557.34007676174133</c:v>
                </c:pt>
                <c:pt idx="413">
                  <c:v>557.37700112909158</c:v>
                </c:pt>
                <c:pt idx="414">
                  <c:v>557.41326711247723</c:v>
                </c:pt>
                <c:pt idx="415">
                  <c:v>557.44942336520205</c:v>
                </c:pt>
                <c:pt idx="416">
                  <c:v>557.48585394457882</c:v>
                </c:pt>
                <c:pt idx="417">
                  <c:v>557.52299777325061</c:v>
                </c:pt>
                <c:pt idx="418">
                  <c:v>557.56107431253895</c:v>
                </c:pt>
                <c:pt idx="419">
                  <c:v>557.60035788909579</c:v>
                </c:pt>
                <c:pt idx="420">
                  <c:v>557.64079363759083</c:v>
                </c:pt>
                <c:pt idx="421">
                  <c:v>557.68238155802396</c:v>
                </c:pt>
                <c:pt idx="422">
                  <c:v>557.72495705440394</c:v>
                </c:pt>
                <c:pt idx="423">
                  <c:v>557.76824580007917</c:v>
                </c:pt>
                <c:pt idx="424">
                  <c:v>557.81191860306694</c:v>
                </c:pt>
                <c:pt idx="425">
                  <c:v>557.85559140605471</c:v>
                </c:pt>
                <c:pt idx="426">
                  <c:v>557.89904474772095</c:v>
                </c:pt>
                <c:pt idx="427">
                  <c:v>557.94200430141382</c:v>
                </c:pt>
                <c:pt idx="428">
                  <c:v>557.98419574048114</c:v>
                </c:pt>
                <c:pt idx="429">
                  <c:v>558.02556419959274</c:v>
                </c:pt>
                <c:pt idx="430">
                  <c:v>558.06610967874849</c:v>
                </c:pt>
                <c:pt idx="431">
                  <c:v>558.10594190860922</c:v>
                </c:pt>
                <c:pt idx="432">
                  <c:v>558.14533521582689</c:v>
                </c:pt>
                <c:pt idx="433">
                  <c:v>558.18450906172291</c:v>
                </c:pt>
                <c:pt idx="434">
                  <c:v>558.22390236894057</c:v>
                </c:pt>
                <c:pt idx="435">
                  <c:v>558.26384432946213</c:v>
                </c:pt>
                <c:pt idx="436">
                  <c:v>558.30471900060024</c:v>
                </c:pt>
                <c:pt idx="437">
                  <c:v>558.34685557433716</c:v>
                </c:pt>
                <c:pt idx="438">
                  <c:v>558.39047351199463</c:v>
                </c:pt>
                <c:pt idx="439">
                  <c:v>558.43568254423326</c:v>
                </c:pt>
                <c:pt idx="440">
                  <c:v>558.48253753638346</c:v>
                </c:pt>
                <c:pt idx="441">
                  <c:v>558.53323310166081</c:v>
                </c:pt>
                <c:pt idx="442">
                  <c:v>558.58727545209172</c:v>
                </c:pt>
                <c:pt idx="443">
                  <c:v>558.64279916644307</c:v>
                </c:pt>
                <c:pt idx="444">
                  <c:v>558.69870693810708</c:v>
                </c:pt>
                <c:pt idx="445">
                  <c:v>558.7546695751015</c:v>
                </c:pt>
                <c:pt idx="446">
                  <c:v>558.81024815478327</c:v>
                </c:pt>
                <c:pt idx="447">
                  <c:v>558.86489402384836</c:v>
                </c:pt>
                <c:pt idx="448">
                  <c:v>558.91844258630579</c:v>
                </c:pt>
                <c:pt idx="449">
                  <c:v>558.97067438083388</c:v>
                </c:pt>
                <c:pt idx="450">
                  <c:v>559.02027263950356</c:v>
                </c:pt>
                <c:pt idx="451">
                  <c:v>559.06635951702833</c:v>
                </c:pt>
                <c:pt idx="452">
                  <c:v>559.11008718534652</c:v>
                </c:pt>
                <c:pt idx="453">
                  <c:v>559.15249808573537</c:v>
                </c:pt>
                <c:pt idx="454">
                  <c:v>559.19364708352543</c:v>
                </c:pt>
                <c:pt idx="455">
                  <c:v>559.23375364003812</c:v>
                </c:pt>
                <c:pt idx="456">
                  <c:v>559.27358586989885</c:v>
                </c:pt>
                <c:pt idx="457">
                  <c:v>559.31424107971543</c:v>
                </c:pt>
                <c:pt idx="458">
                  <c:v>559.35621305746122</c:v>
                </c:pt>
                <c:pt idx="459">
                  <c:v>559.39961153379716</c:v>
                </c:pt>
                <c:pt idx="460">
                  <c:v>559.44421704740148</c:v>
                </c:pt>
                <c:pt idx="461">
                  <c:v>559.49013932893513</c:v>
                </c:pt>
                <c:pt idx="462">
                  <c:v>559.53787216637159</c:v>
                </c:pt>
                <c:pt idx="463">
                  <c:v>559.5878544823538</c:v>
                </c:pt>
                <c:pt idx="464">
                  <c:v>559.64025087287314</c:v>
                </c:pt>
                <c:pt idx="465">
                  <c:v>559.69484187660794</c:v>
                </c:pt>
                <c:pt idx="466">
                  <c:v>559.75096910959348</c:v>
                </c:pt>
                <c:pt idx="467">
                  <c:v>559.80780959187416</c:v>
                </c:pt>
                <c:pt idx="468">
                  <c:v>559.86470493948514</c:v>
                </c:pt>
                <c:pt idx="469">
                  <c:v>559.92127109511375</c:v>
                </c:pt>
                <c:pt idx="470">
                  <c:v>559.97723373210817</c:v>
                </c:pt>
                <c:pt idx="471">
                  <c:v>560.03248311980758</c:v>
                </c:pt>
                <c:pt idx="472">
                  <c:v>560.08690952755126</c:v>
                </c:pt>
                <c:pt idx="473">
                  <c:v>560.14040322467827</c:v>
                </c:pt>
                <c:pt idx="474">
                  <c:v>560.19274474986719</c:v>
                </c:pt>
                <c:pt idx="475">
                  <c:v>560.24371464179637</c:v>
                </c:pt>
                <c:pt idx="476">
                  <c:v>560.29320316980522</c:v>
                </c:pt>
                <c:pt idx="477">
                  <c:v>560.3416492565367</c:v>
                </c:pt>
                <c:pt idx="478">
                  <c:v>560.38982101661622</c:v>
                </c:pt>
                <c:pt idx="479">
                  <c:v>560.4382671033477</c:v>
                </c:pt>
                <c:pt idx="480">
                  <c:v>560.4875361700349</c:v>
                </c:pt>
                <c:pt idx="481">
                  <c:v>560.53773794733866</c:v>
                </c:pt>
                <c:pt idx="482">
                  <c:v>560.58876270459837</c:v>
                </c:pt>
                <c:pt idx="483">
                  <c:v>560.6406653071441</c:v>
                </c:pt>
                <c:pt idx="484">
                  <c:v>560.69333602431539</c:v>
                </c:pt>
                <c:pt idx="485">
                  <c:v>560.74688458677281</c:v>
                </c:pt>
                <c:pt idx="486">
                  <c:v>560.80131099451637</c:v>
                </c:pt>
                <c:pt idx="487">
                  <c:v>560.85656038221578</c:v>
                </c:pt>
                <c:pt idx="488">
                  <c:v>560.91235842321908</c:v>
                </c:pt>
                <c:pt idx="489">
                  <c:v>560.96804673356155</c:v>
                </c:pt>
                <c:pt idx="490">
                  <c:v>561.02307665993942</c:v>
                </c:pt>
                <c:pt idx="491">
                  <c:v>561.07695441437909</c:v>
                </c:pt>
                <c:pt idx="492">
                  <c:v>561.12940567022883</c:v>
                </c:pt>
                <c:pt idx="493">
                  <c:v>561.18054015814914</c:v>
                </c:pt>
                <c:pt idx="494">
                  <c:v>561.23057733946189</c:v>
                </c:pt>
                <c:pt idx="495">
                  <c:v>561.27962694482756</c:v>
                </c:pt>
                <c:pt idx="496">
                  <c:v>561.3279633008982</c:v>
                </c:pt>
                <c:pt idx="497">
                  <c:v>561.37553154234354</c:v>
                </c:pt>
                <c:pt idx="498">
                  <c:v>561.42266086114569</c:v>
                </c:pt>
                <c:pt idx="499">
                  <c:v>561.46968044928713</c:v>
                </c:pt>
                <c:pt idx="500">
                  <c:v>561.51713896007152</c:v>
                </c:pt>
                <c:pt idx="501">
                  <c:v>561.56563991213341</c:v>
                </c:pt>
                <c:pt idx="502">
                  <c:v>561.61578682410686</c:v>
                </c:pt>
                <c:pt idx="503">
                  <c:v>561.66785402264384</c:v>
                </c:pt>
                <c:pt idx="504">
                  <c:v>561.72189637307474</c:v>
                </c:pt>
                <c:pt idx="505">
                  <c:v>561.77780414473875</c:v>
                </c:pt>
                <c:pt idx="506">
                  <c:v>561.83519328032321</c:v>
                </c:pt>
                <c:pt idx="507">
                  <c:v>561.89395404916741</c:v>
                </c:pt>
                <c:pt idx="508">
                  <c:v>561.95381212461928</c:v>
                </c:pt>
                <c:pt idx="509">
                  <c:v>562.0145480453574</c:v>
                </c:pt>
                <c:pt idx="510">
                  <c:v>562.07583261939931</c:v>
                </c:pt>
                <c:pt idx="511">
                  <c:v>562.13711719344121</c:v>
                </c:pt>
                <c:pt idx="512">
                  <c:v>562.19785311417934</c:v>
                </c:pt>
                <c:pt idx="513">
                  <c:v>562.25743686297926</c:v>
                </c:pt>
                <c:pt idx="514">
                  <c:v>562.31559411318915</c:v>
                </c:pt>
                <c:pt idx="515">
                  <c:v>562.37210540348747</c:v>
                </c:pt>
                <c:pt idx="516">
                  <c:v>562.42713532986522</c:v>
                </c:pt>
                <c:pt idx="517">
                  <c:v>562.48095821897459</c:v>
                </c:pt>
                <c:pt idx="518">
                  <c:v>562.533793532137</c:v>
                </c:pt>
                <c:pt idx="519">
                  <c:v>562.5859704613348</c:v>
                </c:pt>
                <c:pt idx="520">
                  <c:v>562.63776333321982</c:v>
                </c:pt>
                <c:pt idx="521">
                  <c:v>562.68939160911373</c:v>
                </c:pt>
                <c:pt idx="522">
                  <c:v>562.74129421165946</c:v>
                </c:pt>
                <c:pt idx="523">
                  <c:v>562.79396492883075</c:v>
                </c:pt>
                <c:pt idx="524">
                  <c:v>562.84795241393124</c:v>
                </c:pt>
                <c:pt idx="525">
                  <c:v>562.903530993613</c:v>
                </c:pt>
                <c:pt idx="526">
                  <c:v>562.96092012919746</c:v>
                </c:pt>
                <c:pt idx="527">
                  <c:v>563.0199552246936</c:v>
                </c:pt>
                <c:pt idx="528">
                  <c:v>563.08036195344926</c:v>
                </c:pt>
                <c:pt idx="529">
                  <c:v>563.14186598881281</c:v>
                </c:pt>
                <c:pt idx="530">
                  <c:v>563.20419300413198</c:v>
                </c:pt>
                <c:pt idx="531">
                  <c:v>563.26695894209445</c:v>
                </c:pt>
                <c:pt idx="532">
                  <c:v>563.32999920670875</c:v>
                </c:pt>
                <c:pt idx="533">
                  <c:v>563.39292974066223</c:v>
                </c:pt>
                <c:pt idx="534">
                  <c:v>563.45542135197275</c:v>
                </c:pt>
                <c:pt idx="535">
                  <c:v>563.51708998332742</c:v>
                </c:pt>
                <c:pt idx="536">
                  <c:v>563.5776064427439</c:v>
                </c:pt>
                <c:pt idx="537">
                  <c:v>563.63686099956158</c:v>
                </c:pt>
                <c:pt idx="538">
                  <c:v>563.69501824977135</c:v>
                </c:pt>
                <c:pt idx="539">
                  <c:v>563.75235252002551</c:v>
                </c:pt>
                <c:pt idx="540">
                  <c:v>563.80924786763649</c:v>
                </c:pt>
                <c:pt idx="541">
                  <c:v>563.86608834991716</c:v>
                </c:pt>
                <c:pt idx="542">
                  <c:v>563.92314829351926</c:v>
                </c:pt>
                <c:pt idx="543">
                  <c:v>563.98070202509496</c:v>
                </c:pt>
                <c:pt idx="544">
                  <c:v>564.03907873662638</c:v>
                </c:pt>
                <c:pt idx="545">
                  <c:v>564.09844302410477</c:v>
                </c:pt>
                <c:pt idx="546">
                  <c:v>564.15912407951248</c:v>
                </c:pt>
                <c:pt idx="547">
                  <c:v>564.22134136417094</c:v>
                </c:pt>
                <c:pt idx="548">
                  <c:v>564.28509487808037</c:v>
                </c:pt>
                <c:pt idx="549">
                  <c:v>564.3501651599189</c:v>
                </c:pt>
                <c:pt idx="550">
                  <c:v>564.41627788303492</c:v>
                </c:pt>
                <c:pt idx="551">
                  <c:v>564.48293925945472</c:v>
                </c:pt>
                <c:pt idx="552">
                  <c:v>564.54971036653524</c:v>
                </c:pt>
                <c:pt idx="553">
                  <c:v>564.61615228163362</c:v>
                </c:pt>
                <c:pt idx="554">
                  <c:v>564.68199067809769</c:v>
                </c:pt>
                <c:pt idx="555">
                  <c:v>564.74684149861469</c:v>
                </c:pt>
                <c:pt idx="556">
                  <c:v>564.81059501252412</c:v>
                </c:pt>
                <c:pt idx="557">
                  <c:v>564.87292202784329</c:v>
                </c:pt>
                <c:pt idx="558">
                  <c:v>564.93376767924224</c:v>
                </c:pt>
                <c:pt idx="559">
                  <c:v>564.99307710139021</c:v>
                </c:pt>
                <c:pt idx="560">
                  <c:v>565.05106975560898</c:v>
                </c:pt>
                <c:pt idx="561">
                  <c:v>565.10801996855037</c:v>
                </c:pt>
                <c:pt idx="562">
                  <c:v>565.16453125884857</c:v>
                </c:pt>
                <c:pt idx="563">
                  <c:v>565.22104254914689</c:v>
                </c:pt>
                <c:pt idx="564">
                  <c:v>565.27799276208839</c:v>
                </c:pt>
                <c:pt idx="565">
                  <c:v>565.3357659549855</c:v>
                </c:pt>
                <c:pt idx="566">
                  <c:v>565.39474618515123</c:v>
                </c:pt>
                <c:pt idx="567">
                  <c:v>565.45509804857659</c:v>
                </c:pt>
                <c:pt idx="568">
                  <c:v>565.51698614125269</c:v>
                </c:pt>
                <c:pt idx="569">
                  <c:v>565.580575059171</c:v>
                </c:pt>
                <c:pt idx="570">
                  <c:v>565.64580993700065</c:v>
                </c:pt>
                <c:pt idx="571">
                  <c:v>565.71258104408139</c:v>
                </c:pt>
                <c:pt idx="572">
                  <c:v>565.78055918843052</c:v>
                </c:pt>
                <c:pt idx="573">
                  <c:v>565.84930544740507</c:v>
                </c:pt>
                <c:pt idx="574">
                  <c:v>565.91827116770105</c:v>
                </c:pt>
                <c:pt idx="575">
                  <c:v>565.98707229200602</c:v>
                </c:pt>
                <c:pt idx="576">
                  <c:v>566.05532476300709</c:v>
                </c:pt>
                <c:pt idx="577">
                  <c:v>566.12275425405221</c:v>
                </c:pt>
                <c:pt idx="578">
                  <c:v>566.18914130382018</c:v>
                </c:pt>
                <c:pt idx="579">
                  <c:v>566.25443104698036</c:v>
                </c:pt>
                <c:pt idx="580">
                  <c:v>566.31856861820245</c:v>
                </c:pt>
                <c:pt idx="581">
                  <c:v>566.38160888281675</c:v>
                </c:pt>
                <c:pt idx="582">
                  <c:v>566.44366157148397</c:v>
                </c:pt>
                <c:pt idx="583">
                  <c:v>566.50511074151723</c:v>
                </c:pt>
                <c:pt idx="584">
                  <c:v>566.56634045022872</c:v>
                </c:pt>
                <c:pt idx="585">
                  <c:v>566.62778962026186</c:v>
                </c:pt>
                <c:pt idx="586">
                  <c:v>566.68995203958991</c:v>
                </c:pt>
                <c:pt idx="587">
                  <c:v>566.75310203486492</c:v>
                </c:pt>
                <c:pt idx="588">
                  <c:v>566.81745906740866</c:v>
                </c:pt>
                <c:pt idx="589">
                  <c:v>566.88324259854221</c:v>
                </c:pt>
                <c:pt idx="590">
                  <c:v>566.95034289760508</c:v>
                </c:pt>
                <c:pt idx="591">
                  <c:v>567.0188696952581</c:v>
                </c:pt>
                <c:pt idx="592">
                  <c:v>567.08854866484933</c:v>
                </c:pt>
                <c:pt idx="593">
                  <c:v>567.1592700757177</c:v>
                </c:pt>
                <c:pt idx="594">
                  <c:v>567.23064987055079</c:v>
                </c:pt>
                <c:pt idx="595">
                  <c:v>567.30230399203583</c:v>
                </c:pt>
                <c:pt idx="596">
                  <c:v>567.37379351752963</c:v>
                </c:pt>
                <c:pt idx="597">
                  <c:v>567.44467952438924</c:v>
                </c:pt>
                <c:pt idx="598">
                  <c:v>567.5146876859626</c:v>
                </c:pt>
                <c:pt idx="599">
                  <c:v>567.58354367559809</c:v>
                </c:pt>
                <c:pt idx="600">
                  <c:v>567.65119262796475</c:v>
                </c:pt>
                <c:pt idx="601">
                  <c:v>567.71768940839343</c:v>
                </c:pt>
                <c:pt idx="602">
                  <c:v>567.78314374754473</c:v>
                </c:pt>
                <c:pt idx="603">
                  <c:v>567.8477751067403</c:v>
                </c:pt>
                <c:pt idx="604">
                  <c:v>567.91185781263198</c:v>
                </c:pt>
                <c:pt idx="605">
                  <c:v>567.97572105720212</c:v>
                </c:pt>
                <c:pt idx="606">
                  <c:v>568.0398037630938</c:v>
                </c:pt>
                <c:pt idx="607">
                  <c:v>568.10454485295008</c:v>
                </c:pt>
                <c:pt idx="608">
                  <c:v>568.17027351875333</c:v>
                </c:pt>
                <c:pt idx="609">
                  <c:v>568.23742868314662</c:v>
                </c:pt>
                <c:pt idx="610">
                  <c:v>568.30606521146035</c:v>
                </c:pt>
                <c:pt idx="611">
                  <c:v>568.37634769968577</c:v>
                </c:pt>
                <c:pt idx="612">
                  <c:v>568.44811155183163</c:v>
                </c:pt>
                <c:pt idx="613">
                  <c:v>568.52119217190659</c:v>
                </c:pt>
                <c:pt idx="614">
                  <c:v>568.59537009858946</c:v>
                </c:pt>
                <c:pt idx="615">
                  <c:v>568.67026127456722</c:v>
                </c:pt>
                <c:pt idx="616">
                  <c:v>568.74553650785788</c:v>
                </c:pt>
                <c:pt idx="617">
                  <c:v>568.82070201048759</c:v>
                </c:pt>
                <c:pt idx="618">
                  <c:v>568.89542859047424</c:v>
                </c:pt>
                <c:pt idx="619">
                  <c:v>568.96922245984445</c:v>
                </c:pt>
                <c:pt idx="620">
                  <c:v>569.04186415727634</c:v>
                </c:pt>
                <c:pt idx="621">
                  <c:v>569.11307935611831</c:v>
                </c:pt>
                <c:pt idx="622">
                  <c:v>569.18281319103971</c:v>
                </c:pt>
                <c:pt idx="623">
                  <c:v>569.25128512336232</c:v>
                </c:pt>
                <c:pt idx="624">
                  <c:v>569.31860488374684</c:v>
                </c:pt>
                <c:pt idx="625">
                  <c:v>569.38515652950593</c:v>
                </c:pt>
                <c:pt idx="626">
                  <c:v>569.45115952196113</c:v>
                </c:pt>
                <c:pt idx="627">
                  <c:v>569.5170527837555</c:v>
                </c:pt>
                <c:pt idx="628">
                  <c:v>569.58322037220182</c:v>
                </c:pt>
                <c:pt idx="629">
                  <c:v>569.65010120994327</c:v>
                </c:pt>
                <c:pt idx="630">
                  <c:v>569.71796962363157</c:v>
                </c:pt>
                <c:pt idx="631">
                  <c:v>569.78720967057961</c:v>
                </c:pt>
                <c:pt idx="632">
                  <c:v>569.85787621611769</c:v>
                </c:pt>
                <c:pt idx="633">
                  <c:v>569.93007899090651</c:v>
                </c:pt>
                <c:pt idx="634">
                  <c:v>570.00359853362465</c:v>
                </c:pt>
                <c:pt idx="635">
                  <c:v>570.078270248281</c:v>
                </c:pt>
                <c:pt idx="636">
                  <c:v>570.15376494289319</c:v>
                </c:pt>
                <c:pt idx="637">
                  <c:v>570.22975342547863</c:v>
                </c:pt>
                <c:pt idx="638">
                  <c:v>570.30585163872502</c:v>
                </c:pt>
                <c:pt idx="639">
                  <c:v>570.38167552531945</c:v>
                </c:pt>
                <c:pt idx="640">
                  <c:v>570.45689589327969</c:v>
                </c:pt>
                <c:pt idx="641">
                  <c:v>570.53123841595368</c:v>
                </c:pt>
                <c:pt idx="642">
                  <c:v>570.60442876668947</c:v>
                </c:pt>
                <c:pt idx="643">
                  <c:v>570.67646694548716</c:v>
                </c:pt>
                <c:pt idx="644">
                  <c:v>570.74729808701636</c:v>
                </c:pt>
                <c:pt idx="645">
                  <c:v>570.81714165259859</c:v>
                </c:pt>
                <c:pt idx="646">
                  <c:v>570.88627196888592</c:v>
                </c:pt>
                <c:pt idx="647">
                  <c:v>570.95501822786048</c:v>
                </c:pt>
                <c:pt idx="648">
                  <c:v>571.02381935216533</c:v>
                </c:pt>
                <c:pt idx="649">
                  <c:v>571.09294966845255</c:v>
                </c:pt>
                <c:pt idx="650">
                  <c:v>571.1629029646956</c:v>
                </c:pt>
                <c:pt idx="651">
                  <c:v>571.23384383688563</c:v>
                </c:pt>
                <c:pt idx="652">
                  <c:v>571.30610147700486</c:v>
                </c:pt>
                <c:pt idx="653">
                  <c:v>571.37978561571424</c:v>
                </c:pt>
                <c:pt idx="654">
                  <c:v>571.45500598367437</c:v>
                </c:pt>
                <c:pt idx="655">
                  <c:v>571.53165285022453</c:v>
                </c:pt>
                <c:pt idx="656">
                  <c:v>571.6094518887129</c:v>
                </c:pt>
                <c:pt idx="657">
                  <c:v>571.6881287724874</c:v>
                </c:pt>
                <c:pt idx="658">
                  <c:v>571.7673543095658</c:v>
                </c:pt>
                <c:pt idx="659">
                  <c:v>571.84663471197462</c:v>
                </c:pt>
                <c:pt idx="660">
                  <c:v>571.92564078773148</c:v>
                </c:pt>
                <c:pt idx="661">
                  <c:v>572.00398847952363</c:v>
                </c:pt>
                <c:pt idx="662">
                  <c:v>572.08134859536881</c:v>
                </c:pt>
                <c:pt idx="663">
                  <c:v>572.15761140460643</c:v>
                </c:pt>
                <c:pt idx="664">
                  <c:v>572.23261231124502</c:v>
                </c:pt>
                <c:pt idx="665">
                  <c:v>572.30629644995429</c:v>
                </c:pt>
                <c:pt idx="666">
                  <c:v>572.37888328205588</c:v>
                </c:pt>
                <c:pt idx="667">
                  <c:v>572.45053740354092</c:v>
                </c:pt>
                <c:pt idx="668">
                  <c:v>572.52164287172207</c:v>
                </c:pt>
                <c:pt idx="669">
                  <c:v>572.59258374391209</c:v>
                </c:pt>
                <c:pt idx="670">
                  <c:v>572.66374407742364</c:v>
                </c:pt>
                <c:pt idx="671">
                  <c:v>572.73561766023022</c:v>
                </c:pt>
                <c:pt idx="672">
                  <c:v>572.80847881898364</c:v>
                </c:pt>
                <c:pt idx="673">
                  <c:v>572.8825470150058</c:v>
                </c:pt>
                <c:pt idx="674">
                  <c:v>572.95809657494817</c:v>
                </c:pt>
                <c:pt idx="675">
                  <c:v>573.03512749881111</c:v>
                </c:pt>
                <c:pt idx="676">
                  <c:v>573.11363978659449</c:v>
                </c:pt>
                <c:pt idx="677">
                  <c:v>573.19341397697679</c:v>
                </c:pt>
                <c:pt idx="678">
                  <c:v>573.27428547396676</c:v>
                </c:pt>
                <c:pt idx="679">
                  <c:v>573.35581535492133</c:v>
                </c:pt>
                <c:pt idx="680">
                  <c:v>573.43767442785838</c:v>
                </c:pt>
                <c:pt idx="681">
                  <c:v>573.5193689048042</c:v>
                </c:pt>
                <c:pt idx="682">
                  <c:v>573.600514728446</c:v>
                </c:pt>
                <c:pt idx="683">
                  <c:v>573.6808924374626</c:v>
                </c:pt>
                <c:pt idx="684">
                  <c:v>573.760117974541</c:v>
                </c:pt>
                <c:pt idx="685">
                  <c:v>573.8381913396812</c:v>
                </c:pt>
                <c:pt idx="686">
                  <c:v>573.91494793689219</c:v>
                </c:pt>
                <c:pt idx="687">
                  <c:v>573.99060722749539</c:v>
                </c:pt>
                <c:pt idx="688">
                  <c:v>574.06522407682132</c:v>
                </c:pt>
                <c:pt idx="689">
                  <c:v>574.13918254218254</c:v>
                </c:pt>
                <c:pt idx="690">
                  <c:v>574.21275695023121</c:v>
                </c:pt>
                <c:pt idx="691">
                  <c:v>574.28638622361018</c:v>
                </c:pt>
                <c:pt idx="692">
                  <c:v>574.36045441963211</c:v>
                </c:pt>
                <c:pt idx="693">
                  <c:v>574.43523586494928</c:v>
                </c:pt>
                <c:pt idx="694">
                  <c:v>574.51100488621319</c:v>
                </c:pt>
                <c:pt idx="695">
                  <c:v>574.58803581007612</c:v>
                </c:pt>
                <c:pt idx="696">
                  <c:v>574.66638350186827</c:v>
                </c:pt>
                <c:pt idx="697">
                  <c:v>574.74610282692015</c:v>
                </c:pt>
                <c:pt idx="698">
                  <c:v>574.82697432391012</c:v>
                </c:pt>
                <c:pt idx="699">
                  <c:v>574.90888826217758</c:v>
                </c:pt>
                <c:pt idx="700">
                  <c:v>574.99151544973995</c:v>
                </c:pt>
                <c:pt idx="701">
                  <c:v>575.07441696395426</c:v>
                </c:pt>
                <c:pt idx="702">
                  <c:v>575.15720874750775</c:v>
                </c:pt>
                <c:pt idx="703">
                  <c:v>575.23956160841817</c:v>
                </c:pt>
                <c:pt idx="704">
                  <c:v>575.32109148937275</c:v>
                </c:pt>
                <c:pt idx="705">
                  <c:v>575.40157892905006</c:v>
                </c:pt>
                <c:pt idx="706">
                  <c:v>575.48091419678929</c:v>
                </c:pt>
                <c:pt idx="707">
                  <c:v>575.5590972925902</c:v>
                </c:pt>
                <c:pt idx="708">
                  <c:v>575.63618308178354</c:v>
                </c:pt>
                <c:pt idx="709">
                  <c:v>575.71228129502992</c:v>
                </c:pt>
                <c:pt idx="710">
                  <c:v>575.78772112431159</c:v>
                </c:pt>
                <c:pt idx="711">
                  <c:v>575.86283176161101</c:v>
                </c:pt>
                <c:pt idx="712">
                  <c:v>575.93799726424083</c:v>
                </c:pt>
                <c:pt idx="713">
                  <c:v>576.01365655484403</c:v>
                </c:pt>
                <c:pt idx="714">
                  <c:v>576.09013882540307</c:v>
                </c:pt>
                <c:pt idx="715">
                  <c:v>576.16777326790032</c:v>
                </c:pt>
                <c:pt idx="716">
                  <c:v>576.24677934365718</c:v>
                </c:pt>
                <c:pt idx="717">
                  <c:v>576.32726678333438</c:v>
                </c:pt>
                <c:pt idx="718">
                  <c:v>576.40918072160173</c:v>
                </c:pt>
                <c:pt idx="719">
                  <c:v>576.4924662931287</c:v>
                </c:pt>
                <c:pt idx="720">
                  <c:v>576.57684917126346</c:v>
                </c:pt>
                <c:pt idx="721">
                  <c:v>576.66205502935406</c:v>
                </c:pt>
                <c:pt idx="722">
                  <c:v>576.74780954074845</c:v>
                </c:pt>
                <c:pt idx="723">
                  <c:v>576.83383837879478</c:v>
                </c:pt>
                <c:pt idx="724">
                  <c:v>576.92261048336047</c:v>
                </c:pt>
                <c:pt idx="725">
                  <c:v>577.00957203202336</c:v>
                </c:pt>
                <c:pt idx="726">
                  <c:v>577.09368058350606</c:v>
                </c:pt>
                <c:pt idx="727">
                  <c:v>577.17608830974689</c:v>
                </c:pt>
                <c:pt idx="728">
                  <c:v>577.25750846004087</c:v>
                </c:pt>
                <c:pt idx="729">
                  <c:v>577.33777643839653</c:v>
                </c:pt>
                <c:pt idx="730">
                  <c:v>577.41700197547482</c:v>
                </c:pt>
                <c:pt idx="731">
                  <c:v>577.49551426325831</c:v>
                </c:pt>
                <c:pt idx="732">
                  <c:v>577.57369735905934</c:v>
                </c:pt>
                <c:pt idx="733">
                  <c:v>577.65199018552119</c:v>
                </c:pt>
                <c:pt idx="734">
                  <c:v>577.73061220396528</c:v>
                </c:pt>
                <c:pt idx="735">
                  <c:v>577.80972801038286</c:v>
                </c:pt>
                <c:pt idx="736">
                  <c:v>577.88933760477391</c:v>
                </c:pt>
                <c:pt idx="737">
                  <c:v>577.96971531379052</c:v>
                </c:pt>
                <c:pt idx="738">
                  <c:v>578.05140979073622</c:v>
                </c:pt>
                <c:pt idx="739">
                  <c:v>578.13496968891513</c:v>
                </c:pt>
                <c:pt idx="740">
                  <c:v>578.22044987365769</c:v>
                </c:pt>
                <c:pt idx="741">
                  <c:v>578.30724682632933</c:v>
                </c:pt>
                <c:pt idx="742">
                  <c:v>578.39448270164428</c:v>
                </c:pt>
                <c:pt idx="743">
                  <c:v>578.48188317295035</c:v>
                </c:pt>
                <c:pt idx="744">
                  <c:v>578.5693385095866</c:v>
                </c:pt>
                <c:pt idx="745">
                  <c:v>578.65679384622308</c:v>
                </c:pt>
                <c:pt idx="746">
                  <c:v>578.74386512554668</c:v>
                </c:pt>
                <c:pt idx="747">
                  <c:v>578.83033288623608</c:v>
                </c:pt>
                <c:pt idx="748">
                  <c:v>578.91586793630904</c:v>
                </c:pt>
                <c:pt idx="749">
                  <c:v>579.00047027576534</c:v>
                </c:pt>
                <c:pt idx="750">
                  <c:v>579.08375584729231</c:v>
                </c:pt>
                <c:pt idx="751">
                  <c:v>579.16566978555954</c:v>
                </c:pt>
                <c:pt idx="752">
                  <c:v>579.24643155188892</c:v>
                </c:pt>
                <c:pt idx="753">
                  <c:v>579.32658979958387</c:v>
                </c:pt>
                <c:pt idx="754">
                  <c:v>579.40680291260924</c:v>
                </c:pt>
                <c:pt idx="755">
                  <c:v>579.48756467893838</c:v>
                </c:pt>
                <c:pt idx="756">
                  <c:v>579.56892996390184</c:v>
                </c:pt>
                <c:pt idx="757">
                  <c:v>579.65100849816031</c:v>
                </c:pt>
                <c:pt idx="758">
                  <c:v>579.73380028171391</c:v>
                </c:pt>
                <c:pt idx="759">
                  <c:v>579.81768937187508</c:v>
                </c:pt>
                <c:pt idx="760">
                  <c:v>579.90284036463527</c:v>
                </c:pt>
                <c:pt idx="761">
                  <c:v>579.98947272131579</c:v>
                </c:pt>
                <c:pt idx="762">
                  <c:v>580.07742184592576</c:v>
                </c:pt>
                <c:pt idx="763">
                  <c:v>580.16641341181298</c:v>
                </c:pt>
                <c:pt idx="764">
                  <c:v>580.25617309232553</c:v>
                </c:pt>
                <c:pt idx="765">
                  <c:v>580.34598763816859</c:v>
                </c:pt>
                <c:pt idx="766">
                  <c:v>580.43552785735972</c:v>
                </c:pt>
                <c:pt idx="767">
                  <c:v>580.52429996192529</c:v>
                </c:pt>
                <c:pt idx="768">
                  <c:v>580.61224908653526</c:v>
                </c:pt>
                <c:pt idx="769">
                  <c:v>580.69943009651968</c:v>
                </c:pt>
                <c:pt idx="770">
                  <c:v>580.78567839588754</c:v>
                </c:pt>
                <c:pt idx="771">
                  <c:v>580.87088425397803</c:v>
                </c:pt>
                <c:pt idx="772">
                  <c:v>580.95493794013055</c:v>
                </c:pt>
                <c:pt idx="773">
                  <c:v>581.03789431967527</c:v>
                </c:pt>
                <c:pt idx="774">
                  <c:v>581.11997285393363</c:v>
                </c:pt>
                <c:pt idx="775">
                  <c:v>581.20166733087956</c:v>
                </c:pt>
                <c:pt idx="776">
                  <c:v>581.28347153848597</c:v>
                </c:pt>
                <c:pt idx="777">
                  <c:v>581.3658792647268</c:v>
                </c:pt>
                <c:pt idx="778">
                  <c:v>581.4492745669146</c:v>
                </c:pt>
                <c:pt idx="779">
                  <c:v>581.53376717571018</c:v>
                </c:pt>
                <c:pt idx="780">
                  <c:v>581.61946682177415</c:v>
                </c:pt>
                <c:pt idx="781">
                  <c:v>581.70637350510663</c:v>
                </c:pt>
                <c:pt idx="782">
                  <c:v>581.7944323603773</c:v>
                </c:pt>
                <c:pt idx="783">
                  <c:v>581.88369825291647</c:v>
                </c:pt>
                <c:pt idx="784">
                  <c:v>581.97417118272415</c:v>
                </c:pt>
                <c:pt idx="785">
                  <c:v>582.06552195781808</c:v>
                </c:pt>
                <c:pt idx="786">
                  <c:v>582.15747625154609</c:v>
                </c:pt>
                <c:pt idx="787">
                  <c:v>582.24948541060462</c:v>
                </c:pt>
                <c:pt idx="788">
                  <c:v>582.34100078168956</c:v>
                </c:pt>
                <c:pt idx="789">
                  <c:v>582.43169317281888</c:v>
                </c:pt>
                <c:pt idx="790">
                  <c:v>582.52139798800101</c:v>
                </c:pt>
                <c:pt idx="791">
                  <c:v>582.61006036190599</c:v>
                </c:pt>
                <c:pt idx="792">
                  <c:v>582.6977351598639</c:v>
                </c:pt>
                <c:pt idx="793">
                  <c:v>582.78447724720525</c:v>
                </c:pt>
                <c:pt idx="794">
                  <c:v>582.87039635459087</c:v>
                </c:pt>
                <c:pt idx="795">
                  <c:v>582.95554734735094</c:v>
                </c:pt>
                <c:pt idx="796">
                  <c:v>583.04020455213765</c:v>
                </c:pt>
                <c:pt idx="797">
                  <c:v>583.12469716093312</c:v>
                </c:pt>
                <c:pt idx="798">
                  <c:v>583.20946409638054</c:v>
                </c:pt>
                <c:pt idx="799">
                  <c:v>583.29494428112298</c:v>
                </c:pt>
                <c:pt idx="800">
                  <c:v>583.38157663780373</c:v>
                </c:pt>
                <c:pt idx="801">
                  <c:v>583.46952576241347</c:v>
                </c:pt>
                <c:pt idx="802">
                  <c:v>583.55879165495264</c:v>
                </c:pt>
                <c:pt idx="803">
                  <c:v>583.64937431542114</c:v>
                </c:pt>
                <c:pt idx="804">
                  <c:v>583.7409994171669</c:v>
                </c:pt>
                <c:pt idx="805">
                  <c:v>583.83355722952922</c:v>
                </c:pt>
                <c:pt idx="806">
                  <c:v>583.92693802184738</c:v>
                </c:pt>
                <c:pt idx="807">
                  <c:v>584.02086746746943</c:v>
                </c:pt>
                <c:pt idx="808">
                  <c:v>584.11501637441302</c:v>
                </c:pt>
                <c:pt idx="809">
                  <c:v>584.20894582003507</c:v>
                </c:pt>
                <c:pt idx="810">
                  <c:v>584.30232661235311</c:v>
                </c:pt>
                <c:pt idx="811">
                  <c:v>584.39466496339389</c:v>
                </c:pt>
                <c:pt idx="812">
                  <c:v>584.485906007827</c:v>
                </c:pt>
                <c:pt idx="813">
                  <c:v>584.5759400149916</c:v>
                </c:pt>
                <c:pt idx="814">
                  <c:v>584.66487671554842</c:v>
                </c:pt>
                <c:pt idx="815">
                  <c:v>584.75293557081909</c:v>
                </c:pt>
                <c:pt idx="816">
                  <c:v>584.84039090745546</c:v>
                </c:pt>
                <c:pt idx="817">
                  <c:v>584.92740732144875</c:v>
                </c:pt>
                <c:pt idx="818">
                  <c:v>585.01420427412052</c:v>
                </c:pt>
                <c:pt idx="819">
                  <c:v>585.10122068811381</c:v>
                </c:pt>
                <c:pt idx="820">
                  <c:v>585.18867602475018</c:v>
                </c:pt>
                <c:pt idx="821">
                  <c:v>585.2770092066728</c:v>
                </c:pt>
                <c:pt idx="822">
                  <c:v>585.36649456053351</c:v>
                </c:pt>
                <c:pt idx="823">
                  <c:v>585.45740641298426</c:v>
                </c:pt>
                <c:pt idx="824">
                  <c:v>585.54968989869462</c:v>
                </c:pt>
                <c:pt idx="825">
                  <c:v>585.64323528700402</c:v>
                </c:pt>
                <c:pt idx="826">
                  <c:v>585.73776825126026</c:v>
                </c:pt>
                <c:pt idx="827">
                  <c:v>585.83306933014194</c:v>
                </c:pt>
                <c:pt idx="828">
                  <c:v>585.9288093316668</c:v>
                </c:pt>
                <c:pt idx="829">
                  <c:v>586.02471392918267</c:v>
                </c:pt>
                <c:pt idx="830">
                  <c:v>586.12045393070741</c:v>
                </c:pt>
                <c:pt idx="831">
                  <c:v>586.2158098749195</c:v>
                </c:pt>
                <c:pt idx="832">
                  <c:v>586.31034283917586</c:v>
                </c:pt>
                <c:pt idx="833">
                  <c:v>586.40383336215461</c:v>
                </c:pt>
                <c:pt idx="834">
                  <c:v>586.49617171319551</c:v>
                </c:pt>
                <c:pt idx="835">
                  <c:v>586.58724816163749</c:v>
                </c:pt>
                <c:pt idx="836">
                  <c:v>586.67728216880198</c:v>
                </c:pt>
                <c:pt idx="837">
                  <c:v>586.76649319601074</c:v>
                </c:pt>
                <c:pt idx="838">
                  <c:v>586.85521043524602</c:v>
                </c:pt>
                <c:pt idx="839">
                  <c:v>586.94381794382059</c:v>
                </c:pt>
                <c:pt idx="840">
                  <c:v>587.03259004838617</c:v>
                </c:pt>
                <c:pt idx="841">
                  <c:v>587.12185594092534</c:v>
                </c:pt>
                <c:pt idx="842">
                  <c:v>587.21178021742924</c:v>
                </c:pt>
                <c:pt idx="843">
                  <c:v>587.30274693521039</c:v>
                </c:pt>
                <c:pt idx="844">
                  <c:v>587.39497555559035</c:v>
                </c:pt>
                <c:pt idx="845">
                  <c:v>587.48857580923016</c:v>
                </c:pt>
                <c:pt idx="846">
                  <c:v>587.58349283079906</c:v>
                </c:pt>
                <c:pt idx="847">
                  <c:v>587.67961688963646</c:v>
                </c:pt>
                <c:pt idx="848">
                  <c:v>587.77661879376024</c:v>
                </c:pt>
                <c:pt idx="849">
                  <c:v>587.87422421651809</c:v>
                </c:pt>
                <c:pt idx="850">
                  <c:v>587.97199423526718</c:v>
                </c:pt>
                <c:pt idx="851">
                  <c:v>588.06970938868596</c:v>
                </c:pt>
                <c:pt idx="852">
                  <c:v>588.16698561946157</c:v>
                </c:pt>
                <c:pt idx="853">
                  <c:v>588.26365833160287</c:v>
                </c:pt>
                <c:pt idx="854">
                  <c:v>588.35945319845814</c:v>
                </c:pt>
                <c:pt idx="855">
                  <c:v>588.45420562403592</c:v>
                </c:pt>
                <c:pt idx="856">
                  <c:v>588.54786074300603</c:v>
                </c:pt>
                <c:pt idx="857">
                  <c:v>588.64047342069875</c:v>
                </c:pt>
                <c:pt idx="858">
                  <c:v>588.73215338777493</c:v>
                </c:pt>
                <c:pt idx="859">
                  <c:v>588.82328470154721</c:v>
                </c:pt>
                <c:pt idx="860">
                  <c:v>588.91419655399795</c:v>
                </c:pt>
                <c:pt idx="861">
                  <c:v>589.00527300243982</c:v>
                </c:pt>
                <c:pt idx="862">
                  <c:v>589.09684323885517</c:v>
                </c:pt>
                <c:pt idx="863">
                  <c:v>589.18918158989607</c:v>
                </c:pt>
                <c:pt idx="864">
                  <c:v>589.28250751688381</c:v>
                </c:pt>
                <c:pt idx="865">
                  <c:v>589.37698561580964</c:v>
                </c:pt>
                <c:pt idx="866">
                  <c:v>589.4727256173345</c:v>
                </c:pt>
                <c:pt idx="867">
                  <c:v>589.56978238678857</c:v>
                </c:pt>
                <c:pt idx="868">
                  <c:v>589.66804619351115</c:v>
                </c:pt>
                <c:pt idx="869">
                  <c:v>589.76729757618068</c:v>
                </c:pt>
                <c:pt idx="870">
                  <c:v>589.86726220814523</c:v>
                </c:pt>
                <c:pt idx="871">
                  <c:v>589.96755603209215</c:v>
                </c:pt>
                <c:pt idx="872">
                  <c:v>590.06779499070865</c:v>
                </c:pt>
                <c:pt idx="873">
                  <c:v>590.16764989201238</c:v>
                </c:pt>
                <c:pt idx="874">
                  <c:v>590.26679154402109</c:v>
                </c:pt>
                <c:pt idx="875">
                  <c:v>590.36511021607407</c:v>
                </c:pt>
                <c:pt idx="876">
                  <c:v>590.46238644684968</c:v>
                </c:pt>
                <c:pt idx="877">
                  <c:v>590.55862023634791</c:v>
                </c:pt>
                <c:pt idx="878">
                  <c:v>590.65386644989917</c:v>
                </c:pt>
                <c:pt idx="879">
                  <c:v>590.74812508750358</c:v>
                </c:pt>
                <c:pt idx="880">
                  <c:v>590.84172534114327</c:v>
                </c:pt>
                <c:pt idx="881">
                  <c:v>590.93494153747031</c:v>
                </c:pt>
                <c:pt idx="882">
                  <c:v>591.02815773379723</c:v>
                </c:pt>
                <c:pt idx="883">
                  <c:v>591.12170312210662</c:v>
                </c:pt>
                <c:pt idx="884">
                  <c:v>591.21596175971092</c:v>
                </c:pt>
                <c:pt idx="885">
                  <c:v>591.31120797326219</c:v>
                </c:pt>
                <c:pt idx="886">
                  <c:v>591.40760635875165</c:v>
                </c:pt>
                <c:pt idx="887">
                  <c:v>591.50521178150962</c:v>
                </c:pt>
                <c:pt idx="888">
                  <c:v>591.60402424153597</c:v>
                </c:pt>
                <c:pt idx="889">
                  <c:v>591.70404373883093</c:v>
                </c:pt>
                <c:pt idx="890">
                  <c:v>591.80499594674257</c:v>
                </c:pt>
                <c:pt idx="891">
                  <c:v>591.9067162692794</c:v>
                </c:pt>
                <c:pt idx="892">
                  <c:v>592.00893037978983</c:v>
                </c:pt>
                <c:pt idx="893">
                  <c:v>592.11114449030026</c:v>
                </c:pt>
                <c:pt idx="894">
                  <c:v>592.21308427415863</c:v>
                </c:pt>
                <c:pt idx="895">
                  <c:v>592.31442053938304</c:v>
                </c:pt>
                <c:pt idx="896">
                  <c:v>592.41482409399066</c:v>
                </c:pt>
                <c:pt idx="897">
                  <c:v>592.51424007265121</c:v>
                </c:pt>
                <c:pt idx="898">
                  <c:v>592.6125587447043</c:v>
                </c:pt>
                <c:pt idx="899">
                  <c:v>592.70988984081021</c:v>
                </c:pt>
                <c:pt idx="900">
                  <c:v>592.80623336096937</c:v>
                </c:pt>
                <c:pt idx="901">
                  <c:v>592.90191849716371</c:v>
                </c:pt>
                <c:pt idx="902">
                  <c:v>592.99716471071497</c:v>
                </c:pt>
                <c:pt idx="903">
                  <c:v>593.09224632827511</c:v>
                </c:pt>
                <c:pt idx="904">
                  <c:v>593.1876022724872</c:v>
                </c:pt>
                <c:pt idx="905">
                  <c:v>593.28350687000307</c:v>
                </c:pt>
                <c:pt idx="906">
                  <c:v>593.3802893128053</c:v>
                </c:pt>
                <c:pt idx="907">
                  <c:v>593.47822392754551</c:v>
                </c:pt>
                <c:pt idx="908">
                  <c:v>593.57736557955423</c:v>
                </c:pt>
                <c:pt idx="909">
                  <c:v>593.67776913416196</c:v>
                </c:pt>
                <c:pt idx="910">
                  <c:v>593.77932486070779</c:v>
                </c:pt>
                <c:pt idx="911">
                  <c:v>593.88192302853076</c:v>
                </c:pt>
                <c:pt idx="912">
                  <c:v>593.98528931097928</c:v>
                </c:pt>
                <c:pt idx="913">
                  <c:v>594.0891493814014</c:v>
                </c:pt>
                <c:pt idx="914">
                  <c:v>594.19317404781452</c:v>
                </c:pt>
                <c:pt idx="915">
                  <c:v>594.29703411823652</c:v>
                </c:pt>
                <c:pt idx="916">
                  <c:v>594.40040040068516</c:v>
                </c:pt>
                <c:pt idx="917">
                  <c:v>594.50294370317772</c:v>
                </c:pt>
                <c:pt idx="918">
                  <c:v>594.60455429505396</c:v>
                </c:pt>
                <c:pt idx="919">
                  <c:v>594.70512244565282</c:v>
                </c:pt>
                <c:pt idx="920">
                  <c:v>594.8046481549743</c:v>
                </c:pt>
                <c:pt idx="921">
                  <c:v>594.90324115367912</c:v>
                </c:pt>
                <c:pt idx="922">
                  <c:v>595.00112090308892</c:v>
                </c:pt>
                <c:pt idx="923">
                  <c:v>595.098726325847</c:v>
                </c:pt>
                <c:pt idx="924">
                  <c:v>595.20148908966121</c:v>
                </c:pt>
                <c:pt idx="925">
                  <c:v>595.30814729193298</c:v>
                </c:pt>
                <c:pt idx="926">
                  <c:v>595.41584793548202</c:v>
                </c:pt>
                <c:pt idx="927">
                  <c:v>595.52124423515488</c:v>
                </c:pt>
                <c:pt idx="928">
                  <c:v>595.62323888434378</c:v>
                </c:pt>
                <c:pt idx="929">
                  <c:v>595.72430082291601</c:v>
                </c:pt>
                <c:pt idx="930">
                  <c:v>595.82662466408726</c:v>
                </c:pt>
                <c:pt idx="931">
                  <c:v>595.93048473450915</c:v>
                </c:pt>
                <c:pt idx="932">
                  <c:v>596.03566157286048</c:v>
                </c:pt>
                <c:pt idx="933">
                  <c:v>596.14237464046266</c:v>
                </c:pt>
                <c:pt idx="934">
                  <c:v>596.25029474533324</c:v>
                </c:pt>
                <c:pt idx="935">
                  <c:v>596.35876350350782</c:v>
                </c:pt>
                <c:pt idx="936">
                  <c:v>596.46635441639603</c:v>
                </c:pt>
                <c:pt idx="937">
                  <c:v>596.57169585073848</c:v>
                </c:pt>
                <c:pt idx="938">
                  <c:v>596.6744586145528</c:v>
                </c:pt>
                <c:pt idx="939">
                  <c:v>596.77563028378586</c:v>
                </c:pt>
                <c:pt idx="940">
                  <c:v>596.87691168367974</c:v>
                </c:pt>
                <c:pt idx="941">
                  <c:v>596.97901606352923</c:v>
                </c:pt>
                <c:pt idx="942">
                  <c:v>597.08117530870936</c:v>
                </c:pt>
                <c:pt idx="943">
                  <c:v>597.18196292062964</c:v>
                </c:pt>
                <c:pt idx="944">
                  <c:v>597.28093997664735</c:v>
                </c:pt>
                <c:pt idx="945">
                  <c:v>597.37892945671797</c:v>
                </c:pt>
                <c:pt idx="946">
                  <c:v>597.47724812877095</c:v>
                </c:pt>
                <c:pt idx="947">
                  <c:v>597.57688356875315</c:v>
                </c:pt>
                <c:pt idx="948">
                  <c:v>597.67849416062927</c:v>
                </c:pt>
                <c:pt idx="949">
                  <c:v>597.78218963506015</c:v>
                </c:pt>
                <c:pt idx="950">
                  <c:v>597.88786026138496</c:v>
                </c:pt>
                <c:pt idx="951">
                  <c:v>597.99457332898703</c:v>
                </c:pt>
                <c:pt idx="952">
                  <c:v>598.10145099258034</c:v>
                </c:pt>
                <c:pt idx="953">
                  <c:v>598.20821892551282</c:v>
                </c:pt>
                <c:pt idx="954">
                  <c:v>598.31526118509726</c:v>
                </c:pt>
                <c:pt idx="955">
                  <c:v>598.42340075128948</c:v>
                </c:pt>
                <c:pt idx="956">
                  <c:v>598.53285708541091</c:v>
                </c:pt>
                <c:pt idx="957">
                  <c:v>598.64275234217553</c:v>
                </c:pt>
                <c:pt idx="958">
                  <c:v>598.75176975365389</c:v>
                </c:pt>
                <c:pt idx="959">
                  <c:v>598.85886687856862</c:v>
                </c:pt>
                <c:pt idx="960">
                  <c:v>598.963769390268</c:v>
                </c:pt>
                <c:pt idx="961">
                  <c:v>599.06702594205581</c:v>
                </c:pt>
                <c:pt idx="962">
                  <c:v>599.16934978322695</c:v>
                </c:pt>
                <c:pt idx="963">
                  <c:v>599.27145416307667</c:v>
                </c:pt>
                <c:pt idx="964">
                  <c:v>599.37366827358699</c:v>
                </c:pt>
                <c:pt idx="965">
                  <c:v>599.47599211475824</c:v>
                </c:pt>
                <c:pt idx="966">
                  <c:v>599.57809649460785</c:v>
                </c:pt>
                <c:pt idx="967">
                  <c:v>599.67976195181438</c:v>
                </c:pt>
                <c:pt idx="968">
                  <c:v>599.7812628130298</c:v>
                </c:pt>
                <c:pt idx="969">
                  <c:v>599.8834220582097</c:v>
                </c:pt>
                <c:pt idx="970">
                  <c:v>599.98722726330141</c:v>
                </c:pt>
                <c:pt idx="971">
                  <c:v>600.09333681226929</c:v>
                </c:pt>
                <c:pt idx="972">
                  <c:v>600.20158610912233</c:v>
                </c:pt>
                <c:pt idx="973">
                  <c:v>600.31120703923489</c:v>
                </c:pt>
                <c:pt idx="974">
                  <c:v>600.42126689199051</c:v>
                </c:pt>
                <c:pt idx="975">
                  <c:v>600.53127187941595</c:v>
                </c:pt>
                <c:pt idx="976">
                  <c:v>600.64111227085004</c:v>
                </c:pt>
                <c:pt idx="977">
                  <c:v>600.75106239294507</c:v>
                </c:pt>
                <c:pt idx="978">
                  <c:v>600.86123197636141</c:v>
                </c:pt>
                <c:pt idx="979">
                  <c:v>600.97145642510827</c:v>
                </c:pt>
                <c:pt idx="980">
                  <c:v>601.08124195121218</c:v>
                </c:pt>
                <c:pt idx="981">
                  <c:v>601.18982044004736</c:v>
                </c:pt>
                <c:pt idx="982">
                  <c:v>601.29664323831025</c:v>
                </c:pt>
                <c:pt idx="983">
                  <c:v>601.40154575000963</c:v>
                </c:pt>
                <c:pt idx="984">
                  <c:v>601.50513149377969</c:v>
                </c:pt>
                <c:pt idx="985">
                  <c:v>601.60811371891555</c:v>
                </c:pt>
                <c:pt idx="986">
                  <c:v>601.71137027070324</c:v>
                </c:pt>
                <c:pt idx="987">
                  <c:v>601.81523034112524</c:v>
                </c:pt>
                <c:pt idx="988">
                  <c:v>601.91958419952084</c:v>
                </c:pt>
                <c:pt idx="989">
                  <c:v>602.02432211522898</c:v>
                </c:pt>
                <c:pt idx="990">
                  <c:v>602.12933435758907</c:v>
                </c:pt>
                <c:pt idx="991">
                  <c:v>602.23500498391388</c:v>
                </c:pt>
                <c:pt idx="992">
                  <c:v>602.3419923781679</c:v>
                </c:pt>
                <c:pt idx="993">
                  <c:v>602.45068059766402</c:v>
                </c:pt>
                <c:pt idx="994">
                  <c:v>602.56128910372354</c:v>
                </c:pt>
                <c:pt idx="995">
                  <c:v>602.67343383903392</c:v>
                </c:pt>
                <c:pt idx="996">
                  <c:v>602.78651128496097</c:v>
                </c:pt>
                <c:pt idx="997">
                  <c:v>602.8995887308879</c:v>
                </c:pt>
                <c:pt idx="998">
                  <c:v>603.01228211950229</c:v>
                </c:pt>
                <c:pt idx="999">
                  <c:v>603.12431712415184</c:v>
                </c:pt>
                <c:pt idx="1000">
                  <c:v>603.23585834082803</c:v>
                </c:pt>
                <c:pt idx="1001">
                  <c:v>603.4812709636476</c:v>
                </c:pt>
                <c:pt idx="1002">
                  <c:v>603.86927858014235</c:v>
                </c:pt>
                <c:pt idx="1003">
                  <c:v>604.28932754958294</c:v>
                </c:pt>
                <c:pt idx="1004">
                  <c:v>604.69099663334384</c:v>
                </c:pt>
                <c:pt idx="1005">
                  <c:v>605.04806020350054</c:v>
                </c:pt>
                <c:pt idx="1006">
                  <c:v>605.39864966467144</c:v>
                </c:pt>
                <c:pt idx="1007">
                  <c:v>605.74715424328781</c:v>
                </c:pt>
                <c:pt idx="1008">
                  <c:v>606.10026750965665</c:v>
                </c:pt>
                <c:pt idx="1009">
                  <c:v>606.46802981923861</c:v>
                </c:pt>
                <c:pt idx="1010">
                  <c:v>606.85603743573336</c:v>
                </c:pt>
                <c:pt idx="1011">
                  <c:v>607.27273962002016</c:v>
                </c:pt>
                <c:pt idx="1012">
                  <c:v>607.71418606831151</c:v>
                </c:pt>
                <c:pt idx="1013">
                  <c:v>608.15881470576539</c:v>
                </c:pt>
                <c:pt idx="1014">
                  <c:v>608.57919286718823</c:v>
                </c:pt>
                <c:pt idx="1015">
                  <c:v>608.96626777306631</c:v>
                </c:pt>
                <c:pt idx="1016">
                  <c:v>609.34215015154552</c:v>
                </c:pt>
                <c:pt idx="1017">
                  <c:v>609.74277679402917</c:v>
                </c:pt>
                <c:pt idx="1018">
                  <c:v>610.18493649161564</c:v>
                </c:pt>
                <c:pt idx="1019">
                  <c:v>610.65205991452785</c:v>
                </c:pt>
                <c:pt idx="1020">
                  <c:v>611.11451978435741</c:v>
                </c:pt>
                <c:pt idx="1021">
                  <c:v>611.5581059805337</c:v>
                </c:pt>
                <c:pt idx="1022">
                  <c:v>611.9901704573291</c:v>
                </c:pt>
                <c:pt idx="1023">
                  <c:v>612.42514279663465</c:v>
                </c:pt>
                <c:pt idx="1024">
                  <c:v>612.87372173787628</c:v>
                </c:pt>
                <c:pt idx="1025">
                  <c:v>613.34452113792463</c:v>
                </c:pt>
                <c:pt idx="1026">
                  <c:v>613.84330185647002</c:v>
                </c:pt>
                <c:pt idx="1027">
                  <c:v>614.36485168712591</c:v>
                </c:pt>
                <c:pt idx="1028">
                  <c:v>614.88963857227463</c:v>
                </c:pt>
                <c:pt idx="1029">
                  <c:v>615.39456420782335</c:v>
                </c:pt>
                <c:pt idx="1030">
                  <c:v>615.87057581425836</c:v>
                </c:pt>
                <c:pt idx="1031">
                  <c:v>616.3282624003441</c:v>
                </c:pt>
                <c:pt idx="1032">
                  <c:v>616.78633304374262</c:v>
                </c:pt>
                <c:pt idx="1033">
                  <c:v>617.253730793307</c:v>
                </c:pt>
                <c:pt idx="1034">
                  <c:v>617.72129313886239</c:v>
                </c:pt>
                <c:pt idx="1035">
                  <c:v>618.16833585085305</c:v>
                </c:pt>
                <c:pt idx="1036">
                  <c:v>618.5773568888859</c:v>
                </c:pt>
                <c:pt idx="1037">
                  <c:v>618.9440767571906</c:v>
                </c:pt>
                <c:pt idx="1038">
                  <c:v>619.27694471664677</c:v>
                </c:pt>
                <c:pt idx="1039">
                  <c:v>619.59077440645854</c:v>
                </c:pt>
                <c:pt idx="1040">
                  <c:v>619.89988567785724</c:v>
                </c:pt>
                <c:pt idx="1041">
                  <c:v>620.2136056370083</c:v>
                </c:pt>
                <c:pt idx="1042">
                  <c:v>620.53275726386767</c:v>
                </c:pt>
                <c:pt idx="1043">
                  <c:v>620.84993373883322</c:v>
                </c:pt>
                <c:pt idx="1044">
                  <c:v>621.15641147437327</c:v>
                </c:pt>
                <c:pt idx="1045">
                  <c:v>621.45175154784476</c:v>
                </c:pt>
                <c:pt idx="1046">
                  <c:v>621.74857298523682</c:v>
                </c:pt>
                <c:pt idx="1047">
                  <c:v>622.06613351751503</c:v>
                </c:pt>
                <c:pt idx="1048">
                  <c:v>622.41814947727607</c:v>
                </c:pt>
                <c:pt idx="1049">
                  <c:v>622.80473059518079</c:v>
                </c:pt>
                <c:pt idx="1050">
                  <c:v>623.21397109453505</c:v>
                </c:pt>
                <c:pt idx="1051">
                  <c:v>623.63105733613475</c:v>
                </c:pt>
                <c:pt idx="1052">
                  <c:v>624.0467719444747</c:v>
                </c:pt>
                <c:pt idx="1053">
                  <c:v>624.46106005422473</c:v>
                </c:pt>
                <c:pt idx="1054">
                  <c:v>624.88017631304865</c:v>
                </c:pt>
                <c:pt idx="1055">
                  <c:v>625.31119834856656</c:v>
                </c:pt>
                <c:pt idx="1056">
                  <c:v>625.75610131267217</c:v>
                </c:pt>
                <c:pt idx="1057">
                  <c:v>626.20912434567515</c:v>
                </c:pt>
                <c:pt idx="1058">
                  <c:v>626.6578130175775</c:v>
                </c:pt>
                <c:pt idx="1059">
                  <c:v>627.0893837063993</c:v>
                </c:pt>
                <c:pt idx="1060">
                  <c:v>627.4981304177802</c:v>
                </c:pt>
                <c:pt idx="1061">
                  <c:v>627.88893616612461</c:v>
                </c:pt>
                <c:pt idx="1062">
                  <c:v>628.27409078543917</c:v>
                </c:pt>
                <c:pt idx="1063">
                  <c:v>628.66506112977481</c:v>
                </c:pt>
                <c:pt idx="1064">
                  <c:v>629.06557804159763</c:v>
                </c:pt>
                <c:pt idx="1065">
                  <c:v>629.47070364117292</c:v>
                </c:pt>
                <c:pt idx="1066">
                  <c:v>629.87165947563892</c:v>
                </c:pt>
                <c:pt idx="1067">
                  <c:v>630.26290414662651</c:v>
                </c:pt>
                <c:pt idx="1068">
                  <c:v>630.64613847937756</c:v>
                </c:pt>
                <c:pt idx="1069">
                  <c:v>631.02920821613748</c:v>
                </c:pt>
                <c:pt idx="1070">
                  <c:v>631.42149532840233</c:v>
                </c:pt>
                <c:pt idx="1071">
                  <c:v>631.82815715722847</c:v>
                </c:pt>
                <c:pt idx="1072">
                  <c:v>632.24688935873974</c:v>
                </c:pt>
                <c:pt idx="1073">
                  <c:v>632.66847455743118</c:v>
                </c:pt>
                <c:pt idx="1074">
                  <c:v>633.08172022590372</c:v>
                </c:pt>
                <c:pt idx="1075">
                  <c:v>633.47954873653759</c:v>
                </c:pt>
                <c:pt idx="1076">
                  <c:v>633.86267333862793</c:v>
                </c:pt>
                <c:pt idx="1077">
                  <c:v>634.2377327371513</c:v>
                </c:pt>
                <c:pt idx="1078">
                  <c:v>634.61229834770131</c:v>
                </c:pt>
                <c:pt idx="1079">
                  <c:v>634.98911343679708</c:v>
                </c:pt>
                <c:pt idx="1080">
                  <c:v>635.36461175796376</c:v>
                </c:pt>
                <c:pt idx="1081">
                  <c:v>635.73188027957224</c:v>
                </c:pt>
                <c:pt idx="1082">
                  <c:v>636.08625544853987</c:v>
                </c:pt>
                <c:pt idx="1083">
                  <c:v>636.4291088981264</c:v>
                </c:pt>
                <c:pt idx="1084">
                  <c:v>636.76839610123761</c:v>
                </c:pt>
                <c:pt idx="1085">
                  <c:v>637.11503525862076</c:v>
                </c:pt>
                <c:pt idx="1086">
                  <c:v>637.47791455379831</c:v>
                </c:pt>
                <c:pt idx="1087">
                  <c:v>637.8600515799418</c:v>
                </c:pt>
                <c:pt idx="1088">
                  <c:v>638.25826414788833</c:v>
                </c:pt>
                <c:pt idx="1089">
                  <c:v>638.66646220596533</c:v>
                </c:pt>
                <c:pt idx="1090">
                  <c:v>639.08014679708106</c:v>
                </c:pt>
                <c:pt idx="1091">
                  <c:v>639.4994276518961</c:v>
                </c:pt>
                <c:pt idx="1092">
                  <c:v>639.92852940085049</c:v>
                </c:pt>
                <c:pt idx="1093">
                  <c:v>640.37167667438382</c:v>
                </c:pt>
                <c:pt idx="1094">
                  <c:v>640.82908893381773</c:v>
                </c:pt>
                <c:pt idx="1095">
                  <c:v>641.29478585814002</c:v>
                </c:pt>
                <c:pt idx="1096">
                  <c:v>641.75856249589867</c:v>
                </c:pt>
                <c:pt idx="1097">
                  <c:v>642.21048822229386</c:v>
                </c:pt>
                <c:pt idx="1098">
                  <c:v>642.64480217763492</c:v>
                </c:pt>
                <c:pt idx="1099">
                  <c:v>643.06161409258266</c:v>
                </c:pt>
                <c:pt idx="1100">
                  <c:v>643.46481940559454</c:v>
                </c:pt>
                <c:pt idx="1101">
                  <c:v>643.85875247777085</c:v>
                </c:pt>
                <c:pt idx="1102">
                  <c:v>644.24462034638054</c:v>
                </c:pt>
                <c:pt idx="1103">
                  <c:v>644.62006380221681</c:v>
                </c:pt>
                <c:pt idx="1104">
                  <c:v>644.98140686814349</c:v>
                </c:pt>
                <c:pt idx="1105">
                  <c:v>645.32689385358844</c:v>
                </c:pt>
                <c:pt idx="1106">
                  <c:v>645.65959721705349</c:v>
                </c:pt>
                <c:pt idx="1107">
                  <c:v>645.98725297012277</c:v>
                </c:pt>
                <c:pt idx="1108">
                  <c:v>646.31891389231032</c:v>
                </c:pt>
                <c:pt idx="1109">
                  <c:v>646.66132841925378</c:v>
                </c:pt>
                <c:pt idx="1110">
                  <c:v>647.01647170284684</c:v>
                </c:pt>
                <c:pt idx="1111">
                  <c:v>647.38187480322222</c:v>
                </c:pt>
                <c:pt idx="1112">
                  <c:v>647.75358741659193</c:v>
                </c:pt>
                <c:pt idx="1113">
                  <c:v>648.12919546841943</c:v>
                </c:pt>
                <c:pt idx="1114">
                  <c:v>648.50946707332957</c:v>
                </c:pt>
                <c:pt idx="1115">
                  <c:v>648.8974198244938</c:v>
                </c:pt>
                <c:pt idx="1116">
                  <c:v>649.29557752711003</c:v>
                </c:pt>
                <c:pt idx="1117">
                  <c:v>649.70311720122254</c:v>
                </c:pt>
                <c:pt idx="1118">
                  <c:v>650.11537529374812</c:v>
                </c:pt>
                <c:pt idx="1119">
                  <c:v>650.52543877305823</c:v>
                </c:pt>
                <c:pt idx="1120">
                  <c:v>650.92716272214955</c:v>
                </c:pt>
                <c:pt idx="1121">
                  <c:v>651.31807820115478</c:v>
                </c:pt>
                <c:pt idx="1122">
                  <c:v>651.69977630465496</c:v>
                </c:pt>
                <c:pt idx="1123">
                  <c:v>652.07653652842043</c:v>
                </c:pt>
                <c:pt idx="1124">
                  <c:v>652.45225431090853</c:v>
                </c:pt>
                <c:pt idx="1125">
                  <c:v>652.8283561507094</c:v>
                </c:pt>
                <c:pt idx="1126">
                  <c:v>653.20368987588472</c:v>
                </c:pt>
                <c:pt idx="1127">
                  <c:v>653.57633519987121</c:v>
                </c:pt>
                <c:pt idx="1128">
                  <c:v>653.9460726613471</c:v>
                </c:pt>
                <c:pt idx="1129">
                  <c:v>654.31564552683187</c:v>
                </c:pt>
                <c:pt idx="1130">
                  <c:v>654.69021113738177</c:v>
                </c:pt>
                <c:pt idx="1131">
                  <c:v>655.07498169938378</c:v>
                </c:pt>
                <c:pt idx="1132">
                  <c:v>655.47259074869601</c:v>
                </c:pt>
                <c:pt idx="1133">
                  <c:v>655.8818861133808</c:v>
                </c:pt>
                <c:pt idx="1134">
                  <c:v>656.29869802832854</c:v>
                </c:pt>
                <c:pt idx="1135">
                  <c:v>656.7179788831437</c:v>
                </c:pt>
                <c:pt idx="1136">
                  <c:v>657.13616243135107</c:v>
                </c:pt>
                <c:pt idx="1137">
                  <c:v>657.55204163568214</c:v>
                </c:pt>
                <c:pt idx="1138">
                  <c:v>657.96622001477135</c:v>
                </c:pt>
                <c:pt idx="1139">
                  <c:v>658.37869756861858</c:v>
                </c:pt>
                <c:pt idx="1140">
                  <c:v>658.78755401066019</c:v>
                </c:pt>
                <c:pt idx="1141">
                  <c:v>659.18878417177814</c:v>
                </c:pt>
                <c:pt idx="1142">
                  <c:v>659.57777936421974</c:v>
                </c:pt>
                <c:pt idx="1143">
                  <c:v>659.95146712948349</c:v>
                </c:pt>
                <c:pt idx="1144">
                  <c:v>660.31017665955176</c:v>
                </c:pt>
                <c:pt idx="1145">
                  <c:v>660.65747420089951</c:v>
                </c:pt>
                <c:pt idx="1146">
                  <c:v>660.99857195991353</c:v>
                </c:pt>
                <c:pt idx="1147">
                  <c:v>661.33807862434651</c:v>
                </c:pt>
                <c:pt idx="1148">
                  <c:v>661.67884719137817</c:v>
                </c:pt>
                <c:pt idx="1149">
                  <c:v>662.02181037162552</c:v>
                </c:pt>
                <c:pt idx="1150">
                  <c:v>662.36729735707036</c:v>
                </c:pt>
                <c:pt idx="1151">
                  <c:v>662.71678951163369</c:v>
                </c:pt>
                <c:pt idx="1152">
                  <c:v>663.07341415914721</c:v>
                </c:pt>
                <c:pt idx="1153">
                  <c:v>663.44112160339887</c:v>
                </c:pt>
                <c:pt idx="1154">
                  <c:v>663.82320376421171</c:v>
                </c:pt>
                <c:pt idx="1155">
                  <c:v>664.22020929488997</c:v>
                </c:pt>
                <c:pt idx="1156">
                  <c:v>664.62966925556577</c:v>
                </c:pt>
                <c:pt idx="1157">
                  <c:v>665.04708468914782</c:v>
                </c:pt>
                <c:pt idx="1158">
                  <c:v>665.46746285057066</c:v>
                </c:pt>
                <c:pt idx="1159">
                  <c:v>665.88718262802877</c:v>
                </c:pt>
                <c:pt idx="1160">
                  <c:v>666.30437860028928</c:v>
                </c:pt>
                <c:pt idx="1161">
                  <c:v>666.71839238338725</c:v>
                </c:pt>
                <c:pt idx="1162">
                  <c:v>667.12829126670624</c:v>
                </c:pt>
                <c:pt idx="1163">
                  <c:v>667.53193550236119</c:v>
                </c:pt>
                <c:pt idx="1164">
                  <c:v>667.92625263185039</c:v>
                </c:pt>
                <c:pt idx="1165">
                  <c:v>668.30833479266323</c:v>
                </c:pt>
                <c:pt idx="1166">
                  <c:v>668.67708467819227</c:v>
                </c:pt>
                <c:pt idx="1167">
                  <c:v>669.03392878702732</c:v>
                </c:pt>
                <c:pt idx="1168">
                  <c:v>669.38265282696523</c:v>
                </c:pt>
                <c:pt idx="1169">
                  <c:v>669.72786548575823</c:v>
                </c:pt>
                <c:pt idx="1170">
                  <c:v>670.073462201864</c:v>
                </c:pt>
                <c:pt idx="1171">
                  <c:v>670.42169245382843</c:v>
                </c:pt>
                <c:pt idx="1172">
                  <c:v>670.77337922160712</c:v>
                </c:pt>
                <c:pt idx="1173">
                  <c:v>671.12896142784325</c:v>
                </c:pt>
                <c:pt idx="1174">
                  <c:v>671.48931691782309</c:v>
                </c:pt>
                <c:pt idx="1175">
                  <c:v>671.85636597811003</c:v>
                </c:pt>
                <c:pt idx="1176">
                  <c:v>672.23208376059813</c:v>
                </c:pt>
                <c:pt idx="1177">
                  <c:v>672.61751270656464</c:v>
                </c:pt>
                <c:pt idx="1178">
                  <c:v>673.011555509402</c:v>
                </c:pt>
                <c:pt idx="1179">
                  <c:v>673.41130430659939</c:v>
                </c:pt>
                <c:pt idx="1180">
                  <c:v>673.81236987172622</c:v>
                </c:pt>
                <c:pt idx="1181">
                  <c:v>674.21091163165511</c:v>
                </c:pt>
                <c:pt idx="1182">
                  <c:v>674.60440578118846</c:v>
                </c:pt>
                <c:pt idx="1183">
                  <c:v>674.9917550137186</c:v>
                </c:pt>
                <c:pt idx="1184">
                  <c:v>675.37306905990602</c:v>
                </c:pt>
                <c:pt idx="1185">
                  <c:v>675.74845765041175</c:v>
                </c:pt>
                <c:pt idx="1186">
                  <c:v>676.11742699726233</c:v>
                </c:pt>
                <c:pt idx="1187">
                  <c:v>676.48140359904767</c:v>
                </c:pt>
                <c:pt idx="1188">
                  <c:v>676.83934501449039</c:v>
                </c:pt>
                <c:pt idx="1189">
                  <c:v>677.19081232094766</c:v>
                </c:pt>
                <c:pt idx="1190">
                  <c:v>677.53832932361695</c:v>
                </c:pt>
                <c:pt idx="1191">
                  <c:v>677.88612065293819</c:v>
                </c:pt>
                <c:pt idx="1192">
                  <c:v>678.23835607402077</c:v>
                </c:pt>
                <c:pt idx="1193">
                  <c:v>678.598053180036</c:v>
                </c:pt>
                <c:pt idx="1194">
                  <c:v>678.96669333490411</c:v>
                </c:pt>
                <c:pt idx="1195">
                  <c:v>679.34433140395572</c:v>
                </c:pt>
                <c:pt idx="1196">
                  <c:v>679.73041873388695</c:v>
                </c:pt>
                <c:pt idx="1197">
                  <c:v>680.12451640205461</c:v>
                </c:pt>
                <c:pt idx="1198">
                  <c:v>680.52635008180664</c:v>
                </c:pt>
                <c:pt idx="1199">
                  <c:v>680.93504192785713</c:v>
                </c:pt>
                <c:pt idx="1200">
                  <c:v>681.3490008456248</c:v>
                </c:pt>
                <c:pt idx="1201">
                  <c:v>681.76537383792936</c:v>
                </c:pt>
                <c:pt idx="1202">
                  <c:v>682.18053979296553</c:v>
                </c:pt>
                <c:pt idx="1203">
                  <c:v>682.59082273359729</c:v>
                </c:pt>
                <c:pt idx="1204">
                  <c:v>682.99276614401015</c:v>
                </c:pt>
                <c:pt idx="1205">
                  <c:v>683.38434000697998</c:v>
                </c:pt>
                <c:pt idx="1206">
                  <c:v>683.76488593854219</c:v>
                </c:pt>
                <c:pt idx="1207">
                  <c:v>684.13500745733074</c:v>
                </c:pt>
                <c:pt idx="1208">
                  <c:v>684.49591160061436</c:v>
                </c:pt>
                <c:pt idx="1209">
                  <c:v>684.84864080967054</c:v>
                </c:pt>
                <c:pt idx="1210">
                  <c:v>685.19423752577632</c:v>
                </c:pt>
                <c:pt idx="1211">
                  <c:v>685.53429284351307</c:v>
                </c:pt>
                <c:pt idx="1212">
                  <c:v>685.87138543340893</c:v>
                </c:pt>
                <c:pt idx="1213">
                  <c:v>686.20902667660857</c:v>
                </c:pt>
                <c:pt idx="1214">
                  <c:v>686.55089255024802</c:v>
                </c:pt>
                <c:pt idx="1215">
                  <c:v>686.90016524348971</c:v>
                </c:pt>
                <c:pt idx="1216">
                  <c:v>687.2589845042188</c:v>
                </c:pt>
                <c:pt idx="1217">
                  <c:v>687.62806358173009</c:v>
                </c:pt>
                <c:pt idx="1218">
                  <c:v>688.00701841871091</c:v>
                </c:pt>
                <c:pt idx="1219">
                  <c:v>688.39447738190188</c:v>
                </c:pt>
                <c:pt idx="1220">
                  <c:v>688.7890139727125</c:v>
                </c:pt>
                <c:pt idx="1221">
                  <c:v>689.18898223123153</c:v>
                </c:pt>
                <c:pt idx="1222">
                  <c:v>689.59268133221678</c:v>
                </c:pt>
                <c:pt idx="1223">
                  <c:v>689.99791666245301</c:v>
                </c:pt>
                <c:pt idx="1224">
                  <c:v>690.40183522475979</c:v>
                </c:pt>
                <c:pt idx="1225">
                  <c:v>690.80130969530524</c:v>
                </c:pt>
                <c:pt idx="1226">
                  <c:v>691.19332248091825</c:v>
                </c:pt>
                <c:pt idx="1227">
                  <c:v>691.57595329503511</c:v>
                </c:pt>
                <c:pt idx="1228">
                  <c:v>691.94870834968219</c:v>
                </c:pt>
                <c:pt idx="1229">
                  <c:v>692.31213629816375</c:v>
                </c:pt>
                <c:pt idx="1230">
                  <c:v>692.6677733697303</c:v>
                </c:pt>
                <c:pt idx="1231">
                  <c:v>693.01753985094547</c:v>
                </c:pt>
                <c:pt idx="1232">
                  <c:v>693.36324629771207</c:v>
                </c:pt>
                <c:pt idx="1233">
                  <c:v>693.70692272725432</c:v>
                </c:pt>
                <c:pt idx="1234">
                  <c:v>694.05065402212699</c:v>
                </c:pt>
                <c:pt idx="1235">
                  <c:v>694.39674452620625</c:v>
                </c:pt>
                <c:pt idx="1236">
                  <c:v>694.74788264068104</c:v>
                </c:pt>
                <c:pt idx="1237">
                  <c:v>695.10637270942777</c:v>
                </c:pt>
                <c:pt idx="1238">
                  <c:v>695.47386069235779</c:v>
                </c:pt>
                <c:pt idx="1239">
                  <c:v>695.85001739748907</c:v>
                </c:pt>
                <c:pt idx="1240">
                  <c:v>696.23319686490959</c:v>
                </c:pt>
                <c:pt idx="1241">
                  <c:v>696.62246638400325</c:v>
                </c:pt>
                <c:pt idx="1242">
                  <c:v>697.01628972551896</c:v>
                </c:pt>
                <c:pt idx="1243">
                  <c:v>697.41241741091085</c:v>
                </c:pt>
                <c:pt idx="1244">
                  <c:v>697.80854509630285</c:v>
                </c:pt>
                <c:pt idx="1245">
                  <c:v>698.20264276447051</c:v>
                </c:pt>
                <c:pt idx="1246">
                  <c:v>698.59240607153754</c:v>
                </c:pt>
                <c:pt idx="1247">
                  <c:v>698.97575013494941</c:v>
                </c:pt>
                <c:pt idx="1248">
                  <c:v>699.35064493748166</c:v>
                </c:pt>
                <c:pt idx="1249">
                  <c:v>699.7158834418658</c:v>
                </c:pt>
                <c:pt idx="1250">
                  <c:v>700.07130105211081</c:v>
                </c:pt>
                <c:pt idx="1251">
                  <c:v>700.41815967081561</c:v>
                </c:pt>
                <c:pt idx="1252">
                  <c:v>700.75887337251697</c:v>
                </c:pt>
                <c:pt idx="1253">
                  <c:v>701.09618542373437</c:v>
                </c:pt>
                <c:pt idx="1254">
                  <c:v>701.43278422565663</c:v>
                </c:pt>
                <c:pt idx="1255">
                  <c:v>701.77102898749058</c:v>
                </c:pt>
                <c:pt idx="1256">
                  <c:v>702.11283999579985</c:v>
                </c:pt>
                <c:pt idx="1257">
                  <c:v>702.46035699846914</c:v>
                </c:pt>
                <c:pt idx="1258">
                  <c:v>744.39508118495792</c:v>
                </c:pt>
                <c:pt idx="1259">
                  <c:v>817.12889750666091</c:v>
                </c:pt>
                <c:pt idx="1260">
                  <c:v>853.95845756599817</c:v>
                </c:pt>
                <c:pt idx="1261">
                  <c:v>848.24571477014433</c:v>
                </c:pt>
                <c:pt idx="1262">
                  <c:v>835.64111836309633</c:v>
                </c:pt>
                <c:pt idx="1263">
                  <c:v>831.75659810638797</c:v>
                </c:pt>
                <c:pt idx="1264">
                  <c:v>832.62330573050656</c:v>
                </c:pt>
                <c:pt idx="1265">
                  <c:v>834.76832068730471</c:v>
                </c:pt>
                <c:pt idx="1266">
                  <c:v>841.15881490942536</c:v>
                </c:pt>
                <c:pt idx="1267">
                  <c:v>858.86632596507911</c:v>
                </c:pt>
                <c:pt idx="1268">
                  <c:v>895.09576904064681</c:v>
                </c:pt>
                <c:pt idx="1269">
                  <c:v>951.83425667207359</c:v>
                </c:pt>
                <c:pt idx="1270">
                  <c:v>1020.4006670935944</c:v>
                </c:pt>
                <c:pt idx="1271">
                  <c:v>1081.8066032463475</c:v>
                </c:pt>
                <c:pt idx="1272">
                  <c:v>1116.5308708480866</c:v>
                </c:pt>
                <c:pt idx="1273">
                  <c:v>1117.8188893442448</c:v>
                </c:pt>
                <c:pt idx="1274">
                  <c:v>1096.6342879753342</c:v>
                </c:pt>
                <c:pt idx="1275">
                  <c:v>1073.1178003343284</c:v>
                </c:pt>
                <c:pt idx="1276">
                  <c:v>1062.6807685348674</c:v>
                </c:pt>
                <c:pt idx="1277">
                  <c:v>1069.1798961111538</c:v>
                </c:pt>
                <c:pt idx="1278">
                  <c:v>1088.721610026965</c:v>
                </c:pt>
                <c:pt idx="1279">
                  <c:v>1117.3222483735844</c:v>
                </c:pt>
                <c:pt idx="1280">
                  <c:v>1154.5194061465124</c:v>
                </c:pt>
                <c:pt idx="1281">
                  <c:v>1200.8934488105799</c:v>
                </c:pt>
                <c:pt idx="1282">
                  <c:v>1252.85804917973</c:v>
                </c:pt>
                <c:pt idx="1283">
                  <c:v>1300.0285169796907</c:v>
                </c:pt>
                <c:pt idx="1284">
                  <c:v>1328.9250989184159</c:v>
                </c:pt>
                <c:pt idx="1285">
                  <c:v>1331.5099143635939</c:v>
                </c:pt>
                <c:pt idx="1286">
                  <c:v>1311.7773788286977</c:v>
                </c:pt>
                <c:pt idx="1287">
                  <c:v>1284.4950446406099</c:v>
                </c:pt>
                <c:pt idx="1288">
                  <c:v>1266.9464784470863</c:v>
                </c:pt>
                <c:pt idx="1289">
                  <c:v>1269.9901875156183</c:v>
                </c:pt>
                <c:pt idx="1290">
                  <c:v>1294.2247526007254</c:v>
                </c:pt>
                <c:pt idx="1291">
                  <c:v>1332.6101836991686</c:v>
                </c:pt>
                <c:pt idx="1292">
                  <c:v>1376.5017896245597</c:v>
                </c:pt>
                <c:pt idx="1293">
                  <c:v>1420.1098515225124</c:v>
                </c:pt>
                <c:pt idx="1294">
                  <c:v>1460.2804907410778</c:v>
                </c:pt>
                <c:pt idx="1295">
                  <c:v>1493.2481899251563</c:v>
                </c:pt>
                <c:pt idx="1296">
                  <c:v>1513.1391765342094</c:v>
                </c:pt>
                <c:pt idx="1297">
                  <c:v>1518.1250085677698</c:v>
                </c:pt>
                <c:pt idx="1298">
                  <c:v>1500.8423197653003</c:v>
                </c:pt>
                <c:pt idx="1299">
                  <c:v>1473.8041362974332</c:v>
                </c:pt>
                <c:pt idx="1300">
                  <c:v>1457.6729610491197</c:v>
                </c:pt>
                <c:pt idx="1301">
                  <c:v>1462.71409733571</c:v>
                </c:pt>
                <c:pt idx="1302">
                  <c:v>1500.4188691453758</c:v>
                </c:pt>
                <c:pt idx="1303">
                  <c:v>1555.2480981446761</c:v>
                </c:pt>
                <c:pt idx="1304">
                  <c:v>1605.7403325075688</c:v>
                </c:pt>
                <c:pt idx="1305">
                  <c:v>1646.2251306079286</c:v>
                </c:pt>
                <c:pt idx="1306">
                  <c:v>1676.6497119979231</c:v>
                </c:pt>
                <c:pt idx="1307">
                  <c:v>1695.5420398632775</c:v>
                </c:pt>
                <c:pt idx="1308">
                  <c:v>1701.6676442702912</c:v>
                </c:pt>
                <c:pt idx="1309">
                  <c:v>1695.147667868458</c:v>
                </c:pt>
                <c:pt idx="1310">
                  <c:v>1679.5250942328287</c:v>
                </c:pt>
                <c:pt idx="1311">
                  <c:v>1664.7095896071883</c:v>
                </c:pt>
                <c:pt idx="1312">
                  <c:v>1665.0614958362883</c:v>
                </c:pt>
                <c:pt idx="1313">
                  <c:v>1690.9030664484217</c:v>
                </c:pt>
                <c:pt idx="1314">
                  <c:v>1740.1366901322435</c:v>
                </c:pt>
                <c:pt idx="1315">
                  <c:v>1798.2811018548293</c:v>
                </c:pt>
                <c:pt idx="1316">
                  <c:v>1847.7122407280435</c:v>
                </c:pt>
                <c:pt idx="1317">
                  <c:v>1878.2296542570525</c:v>
                </c:pt>
                <c:pt idx="1318">
                  <c:v>1890.3246066101385</c:v>
                </c:pt>
                <c:pt idx="1319">
                  <c:v>1890.2587682136743</c:v>
                </c:pt>
                <c:pt idx="1320">
                  <c:v>1883.8151643517392</c:v>
                </c:pt>
                <c:pt idx="1321">
                  <c:v>1874.9822850821247</c:v>
                </c:pt>
                <c:pt idx="1322">
                  <c:v>1868.8716040449763</c:v>
                </c:pt>
                <c:pt idx="1323">
                  <c:v>1873.2871658344973</c:v>
                </c:pt>
                <c:pt idx="1324">
                  <c:v>1895.6114298462003</c:v>
                </c:pt>
                <c:pt idx="1325">
                  <c:v>1937.3433169062496</c:v>
                </c:pt>
                <c:pt idx="1326">
                  <c:v>1991.1624751731306</c:v>
                </c:pt>
                <c:pt idx="1327">
                  <c:v>2043.4263110542099</c:v>
                </c:pt>
                <c:pt idx="1328">
                  <c:v>2080.8560978279775</c:v>
                </c:pt>
                <c:pt idx="1329">
                  <c:v>2097.1480284943241</c:v>
                </c:pt>
                <c:pt idx="1330">
                  <c:v>2095.324085450949</c:v>
                </c:pt>
                <c:pt idx="1331">
                  <c:v>2084.7289317693135</c:v>
                </c:pt>
                <c:pt idx="1332">
                  <c:v>2075.4716143038272</c:v>
                </c:pt>
                <c:pt idx="1333">
                  <c:v>2074.5759926505948</c:v>
                </c:pt>
                <c:pt idx="1334">
                  <c:v>2085.7189217908112</c:v>
                </c:pt>
                <c:pt idx="1335">
                  <c:v>2110.6427051562355</c:v>
                </c:pt>
                <c:pt idx="1336">
                  <c:v>2149.1899889793194</c:v>
                </c:pt>
                <c:pt idx="1337">
                  <c:v>2197.4640180346782</c:v>
                </c:pt>
                <c:pt idx="1338">
                  <c:v>2246.7613952324095</c:v>
                </c:pt>
                <c:pt idx="1339">
                  <c:v>2285.9514812663042</c:v>
                </c:pt>
                <c:pt idx="1340">
                  <c:v>2306.7522447838292</c:v>
                </c:pt>
                <c:pt idx="1341">
                  <c:v>2308.3257824593193</c:v>
                </c:pt>
                <c:pt idx="1342">
                  <c:v>2297.8102932374059</c:v>
                </c:pt>
                <c:pt idx="1343">
                  <c:v>2286.5295423872581</c:v>
                </c:pt>
                <c:pt idx="1344">
                  <c:v>2284.6621460022166</c:v>
                </c:pt>
                <c:pt idx="1345">
                  <c:v>2297.6632541519693</c:v>
                </c:pt>
                <c:pt idx="1346">
                  <c:v>2325.7633012241404</c:v>
                </c:pt>
                <c:pt idx="1347">
                  <c:v>2365.479216584461</c:v>
                </c:pt>
                <c:pt idx="1348">
                  <c:v>2411.2072748485552</c:v>
                </c:pt>
                <c:pt idx="1349">
                  <c:v>2456.0304940839123</c:v>
                </c:pt>
                <c:pt idx="1350">
                  <c:v>2492.4744606012923</c:v>
                </c:pt>
                <c:pt idx="1351">
                  <c:v>2514.3540959755414</c:v>
                </c:pt>
                <c:pt idx="1352">
                  <c:v>2519.5781532736405</c:v>
                </c:pt>
                <c:pt idx="1353">
                  <c:v>2512.1318306335588</c:v>
                </c:pt>
                <c:pt idx="1354">
                  <c:v>2501.2831991255366</c:v>
                </c:pt>
                <c:pt idx="1355">
                  <c:v>2497.8260249272103</c:v>
                </c:pt>
                <c:pt idx="1356">
                  <c:v>2509.4111686303431</c:v>
                </c:pt>
                <c:pt idx="1357">
                  <c:v>2537.684151223893</c:v>
                </c:pt>
                <c:pt idx="1358">
                  <c:v>2578.5210750146744</c:v>
                </c:pt>
                <c:pt idx="1359">
                  <c:v>2624.4993191853323</c:v>
                </c:pt>
                <c:pt idx="1360">
                  <c:v>2667.7046695582467</c:v>
                </c:pt>
                <c:pt idx="1361">
                  <c:v>2701.6290006429481</c:v>
                </c:pt>
                <c:pt idx="1362">
                  <c:v>2722.2225926729329</c:v>
                </c:pt>
                <c:pt idx="1363">
                  <c:v>2728.7381798483352</c:v>
                </c:pt>
                <c:pt idx="1364">
                  <c:v>2724.4404687884844</c:v>
                </c:pt>
                <c:pt idx="1365">
                  <c:v>2716.4257413255959</c:v>
                </c:pt>
                <c:pt idx="1366">
                  <c:v>2713.7619198046618</c:v>
                </c:pt>
                <c:pt idx="1367">
                  <c:v>2724.1975251055323</c:v>
                </c:pt>
                <c:pt idx="1368">
                  <c:v>2750.9263778406789</c:v>
                </c:pt>
                <c:pt idx="1369">
                  <c:v>2791.2100396398414</c:v>
                </c:pt>
                <c:pt idx="1370">
                  <c:v>2837.6368627517404</c:v>
                </c:pt>
                <c:pt idx="1371">
                  <c:v>2881.2291234345416</c:v>
                </c:pt>
                <c:pt idx="1372">
                  <c:v>2914.6857824430263</c:v>
                </c:pt>
                <c:pt idx="1373">
                  <c:v>2934.3736575989878</c:v>
                </c:pt>
                <c:pt idx="1374">
                  <c:v>2940.7792946522954</c:v>
                </c:pt>
                <c:pt idx="1375">
                  <c:v>2937.9475852203773</c:v>
                </c:pt>
                <c:pt idx="1376">
                  <c:v>2932.4217686051511</c:v>
                </c:pt>
                <c:pt idx="1377">
                  <c:v>2931.7930119189195</c:v>
                </c:pt>
                <c:pt idx="1378">
                  <c:v>2942.5891921710918</c:v>
                </c:pt>
                <c:pt idx="1379">
                  <c:v>2968.0317821006529</c:v>
                </c:pt>
                <c:pt idx="1380">
                  <c:v>3006.5250784386367</c:v>
                </c:pt>
                <c:pt idx="1381">
                  <c:v>3051.8620566277345</c:v>
                </c:pt>
                <c:pt idx="1382">
                  <c:v>3095.3895762206794</c:v>
                </c:pt>
                <c:pt idx="1383">
                  <c:v>3129.2445575277716</c:v>
                </c:pt>
                <c:pt idx="1384">
                  <c:v>3149.1360927901287</c:v>
                </c:pt>
                <c:pt idx="1385">
                  <c:v>3155.5250507829983</c:v>
                </c:pt>
                <c:pt idx="1386">
                  <c:v>3153.0137548805387</c:v>
                </c:pt>
                <c:pt idx="1387">
                  <c:v>3148.5694436578951</c:v>
                </c:pt>
                <c:pt idx="1388">
                  <c:v>3149.4220508921039</c:v>
                </c:pt>
                <c:pt idx="1389">
                  <c:v>3161.1643289014646</c:v>
                </c:pt>
                <c:pt idx="1390">
                  <c:v>3186.27267923831</c:v>
                </c:pt>
                <c:pt idx="1391">
                  <c:v>3223.2624460623765</c:v>
                </c:pt>
                <c:pt idx="1392">
                  <c:v>3266.8461477536371</c:v>
                </c:pt>
                <c:pt idx="1393">
                  <c:v>3309.3773129467595</c:v>
                </c:pt>
                <c:pt idx="1394">
                  <c:v>3343.3547536712749</c:v>
                </c:pt>
                <c:pt idx="1395">
                  <c:v>3364.0938485574457</c:v>
                </c:pt>
                <c:pt idx="1396">
                  <c:v>3371.4192480093557</c:v>
                </c:pt>
                <c:pt idx="1397">
                  <c:v>3369.6306382387497</c:v>
                </c:pt>
                <c:pt idx="1398">
                  <c:v>3365.835493605241</c:v>
                </c:pt>
                <c:pt idx="1399">
                  <c:v>3367.4652133790473</c:v>
                </c:pt>
                <c:pt idx="1400">
                  <c:v>3379.9685832515315</c:v>
                </c:pt>
                <c:pt idx="1401">
                  <c:v>3405.3534548535263</c:v>
                </c:pt>
                <c:pt idx="1402">
                  <c:v>3441.7853509982206</c:v>
                </c:pt>
                <c:pt idx="1403">
                  <c:v>3484.1688187219424</c:v>
                </c:pt>
                <c:pt idx="1404">
                  <c:v>3525.5631742694527</c:v>
                </c:pt>
                <c:pt idx="1405">
                  <c:v>3559.1978164097118</c:v>
                </c:pt>
                <c:pt idx="1406">
                  <c:v>3580.6249225389315</c:v>
                </c:pt>
                <c:pt idx="1407">
                  <c:v>3589.2949615079592</c:v>
                </c:pt>
                <c:pt idx="1408">
                  <c:v>3588.8740346932323</c:v>
                </c:pt>
                <c:pt idx="1409">
                  <c:v>3586.0427641839569</c:v>
                </c:pt>
                <c:pt idx="1410">
                  <c:v>3588.1941435190802</c:v>
                </c:pt>
                <c:pt idx="1411">
                  <c:v>3600.9336537735489</c:v>
                </c:pt>
                <c:pt idx="1412">
                  <c:v>3626.3281816736912</c:v>
                </c:pt>
                <c:pt idx="1413">
                  <c:v>3662.4319831426733</c:v>
                </c:pt>
                <c:pt idx="1414">
                  <c:v>3704.080913823178</c:v>
                </c:pt>
                <c:pt idx="1415">
                  <c:v>3744.5500204390469</c:v>
                </c:pt>
                <c:pt idx="1416">
                  <c:v>3777.5521750506086</c:v>
                </c:pt>
                <c:pt idx="1417">
                  <c:v>3799.0830863849201</c:v>
                </c:pt>
                <c:pt idx="1418">
                  <c:v>3808.6555503081472</c:v>
                </c:pt>
                <c:pt idx="1419">
                  <c:v>3809.5443686604121</c:v>
                </c:pt>
                <c:pt idx="1420">
                  <c:v>3807.8470547995689</c:v>
                </c:pt>
                <c:pt idx="1421">
                  <c:v>3810.5499404357388</c:v>
                </c:pt>
                <c:pt idx="1422">
                  <c:v>3823.2146143795608</c:v>
                </c:pt>
                <c:pt idx="1423">
                  <c:v>3848.1230354524769</c:v>
                </c:pt>
                <c:pt idx="1424">
                  <c:v>3883.5664778049245</c:v>
                </c:pt>
                <c:pt idx="1425">
                  <c:v>3924.5109376432642</c:v>
                </c:pt>
                <c:pt idx="1426">
                  <c:v>3964.3141986095602</c:v>
                </c:pt>
                <c:pt idx="1427">
                  <c:v>3996.8510952194424</c:v>
                </c:pt>
                <c:pt idx="1428">
                  <c:v>4018.3626939574579</c:v>
                </c:pt>
                <c:pt idx="1429">
                  <c:v>4028.5272645262185</c:v>
                </c:pt>
                <c:pt idx="1430">
                  <c:v>4030.5155840994325</c:v>
                </c:pt>
                <c:pt idx="1431">
                  <c:v>4030.0340859599587</c:v>
                </c:pt>
                <c:pt idx="1432">
                  <c:v>4033.5906761369456</c:v>
                </c:pt>
                <c:pt idx="1433">
                  <c:v>4046.4585712645194</c:v>
                </c:pt>
                <c:pt idx="1434">
                  <c:v>4070.9631835057899</c:v>
                </c:pt>
                <c:pt idx="1435">
                  <c:v>4105.6920597952812</c:v>
                </c:pt>
                <c:pt idx="1436">
                  <c:v>4145.9500446198217</c:v>
                </c:pt>
                <c:pt idx="1437">
                  <c:v>4185.3170164788835</c:v>
                </c:pt>
                <c:pt idx="1438">
                  <c:v>4217.7595447205003</c:v>
                </c:pt>
                <c:pt idx="1439">
                  <c:v>4239.5533707180248</c:v>
                </c:pt>
                <c:pt idx="1440">
                  <c:v>4250.3916875439345</c:v>
                </c:pt>
                <c:pt idx="1441">
                  <c:v>4253.3899681189068</c:v>
                </c:pt>
                <c:pt idx="1442">
                  <c:v>4254.0527413099771</c:v>
                </c:pt>
                <c:pt idx="1443">
                  <c:v>4258.5600379319048</c:v>
                </c:pt>
                <c:pt idx="1444">
                  <c:v>4271.8725616969332</c:v>
                </c:pt>
                <c:pt idx="1445">
                  <c:v>4296.19941026775</c:v>
                </c:pt>
                <c:pt idx="1446">
                  <c:v>4330.2887762662549</c:v>
                </c:pt>
                <c:pt idx="1447">
                  <c:v>4369.7948866031766</c:v>
                </c:pt>
                <c:pt idx="1448">
                  <c:v>4408.6509525056763</c:v>
                </c:pt>
                <c:pt idx="1449">
                  <c:v>4441.0250088149714</c:v>
                </c:pt>
                <c:pt idx="1450">
                  <c:v>4463.208159196919</c:v>
                </c:pt>
                <c:pt idx="1451">
                  <c:v>4474.7856217537983</c:v>
                </c:pt>
                <c:pt idx="1452">
                  <c:v>4478.7179297132734</c:v>
                </c:pt>
                <c:pt idx="1453">
                  <c:v>4480.3344818077867</c:v>
                </c:pt>
                <c:pt idx="1454">
                  <c:v>4485.6134044362734</c:v>
                </c:pt>
                <c:pt idx="1455">
                  <c:v>4499.3143747404383</c:v>
                </c:pt>
                <c:pt idx="1456">
                  <c:v>4523.5297369599102</c:v>
                </c:pt>
                <c:pt idx="1457">
                  <c:v>4557.0643047375443</c:v>
                </c:pt>
                <c:pt idx="1458">
                  <c:v>4595.8211741227051</c:v>
                </c:pt>
                <c:pt idx="1459">
                  <c:v>4634.0772327720961</c:v>
                </c:pt>
                <c:pt idx="1460">
                  <c:v>4666.2840595543721</c:v>
                </c:pt>
                <c:pt idx="1461">
                  <c:v>4688.8306378848029</c:v>
                </c:pt>
                <c:pt idx="1462">
                  <c:v>4701.2021115030375</c:v>
                </c:pt>
                <c:pt idx="1463">
                  <c:v>4706.1329684755501</c:v>
                </c:pt>
                <c:pt idx="1464">
                  <c:v>4708.7081276225799</c:v>
                </c:pt>
                <c:pt idx="1465">
                  <c:v>4714.7095169215982</c:v>
                </c:pt>
                <c:pt idx="1466">
                  <c:v>4728.7708427157431</c:v>
                </c:pt>
                <c:pt idx="1467">
                  <c:v>4752.9396791350473</c:v>
                </c:pt>
                <c:pt idx="1468">
                  <c:v>4786.0778997659672</c:v>
                </c:pt>
                <c:pt idx="1469">
                  <c:v>4824.2628529471776</c:v>
                </c:pt>
                <c:pt idx="1470">
                  <c:v>4862.0339020759502</c:v>
                </c:pt>
                <c:pt idx="1471">
                  <c:v>4894.1042239162243</c:v>
                </c:pt>
                <c:pt idx="1472">
                  <c:v>4917.009402046061</c:v>
                </c:pt>
                <c:pt idx="1473">
                  <c:v>4930.1946382445922</c:v>
                </c:pt>
                <c:pt idx="1474">
                  <c:v>4936.1872490907481</c:v>
                </c:pt>
                <c:pt idx="1475">
                  <c:v>4939.7899261452603</c:v>
                </c:pt>
                <c:pt idx="1476">
                  <c:v>4946.5414342413251</c:v>
                </c:pt>
                <c:pt idx="1477">
                  <c:v>4960.9446807744407</c:v>
                </c:pt>
                <c:pt idx="1478">
                  <c:v>4985.044606338779</c:v>
                </c:pt>
                <c:pt idx="1479">
                  <c:v>5017.8057924192817</c:v>
                </c:pt>
                <c:pt idx="1480">
                  <c:v>5055.4815953345033</c:v>
                </c:pt>
                <c:pt idx="1481">
                  <c:v>5092.8282062674043</c:v>
                </c:pt>
                <c:pt idx="1482">
                  <c:v>5124.7646567015345</c:v>
                </c:pt>
                <c:pt idx="1483">
                  <c:v>5147.9503064003093</c:v>
                </c:pt>
                <c:pt idx="1484">
                  <c:v>5161.8435248221494</c:v>
                </c:pt>
                <c:pt idx="1485">
                  <c:v>5168.8101050133309</c:v>
                </c:pt>
                <c:pt idx="1486">
                  <c:v>5173.3876292581535</c:v>
                </c:pt>
                <c:pt idx="1487">
                  <c:v>5180.8580926436052</c:v>
                </c:pt>
                <c:pt idx="1488">
                  <c:v>5195.5685850268865</c:v>
                </c:pt>
                <c:pt idx="1489">
                  <c:v>5219.54736794173</c:v>
                </c:pt>
                <c:pt idx="1490">
                  <c:v>5251.88104336786</c:v>
                </c:pt>
                <c:pt idx="1491">
                  <c:v>5289.0270666528686</c:v>
                </c:pt>
                <c:pt idx="1492">
                  <c:v>5325.9610903012617</c:v>
                </c:pt>
                <c:pt idx="1493">
                  <c:v>5357.7812262349717</c:v>
                </c:pt>
                <c:pt idx="1494">
                  <c:v>5381.2512978064715</c:v>
                </c:pt>
                <c:pt idx="1495">
                  <c:v>5395.8002666570928</c:v>
                </c:pt>
                <c:pt idx="1496">
                  <c:v>5403.6714664156898</c:v>
                </c:pt>
                <c:pt idx="1497">
                  <c:v>5409.1913575752342</c:v>
                </c:pt>
                <c:pt idx="1498">
                  <c:v>5417.4000888463697</c:v>
                </c:pt>
                <c:pt idx="1499">
                  <c:v>5432.466547493199</c:v>
                </c:pt>
                <c:pt idx="1500">
                  <c:v>5456.379930934223</c:v>
                </c:pt>
                <c:pt idx="1501">
                  <c:v>5488.3343771967193</c:v>
                </c:pt>
                <c:pt idx="1502">
                  <c:v>5524.9945131158229</c:v>
                </c:pt>
                <c:pt idx="1503">
                  <c:v>5561.5659866610213</c:v>
                </c:pt>
                <c:pt idx="1504">
                  <c:v>5593.3255512699843</c:v>
                </c:pt>
                <c:pt idx="1505">
                  <c:v>5617.1191088294436</c:v>
                </c:pt>
                <c:pt idx="1506">
                  <c:v>5632.341823937214</c:v>
                </c:pt>
                <c:pt idx="1507">
                  <c:v>5641.1018420480759</c:v>
                </c:pt>
                <c:pt idx="1508">
                  <c:v>5647.5285473882504</c:v>
                </c:pt>
                <c:pt idx="1509">
                  <c:v>5656.4536004129159</c:v>
                </c:pt>
                <c:pt idx="1510">
                  <c:v>5671.8883151573</c:v>
                </c:pt>
                <c:pt idx="1511">
                  <c:v>5695.7722907812358</c:v>
                </c:pt>
                <c:pt idx="1512">
                  <c:v>5727.3795492330464</c:v>
                </c:pt>
                <c:pt idx="1513">
                  <c:v>5763.562137316464</c:v>
                </c:pt>
                <c:pt idx="1514">
                  <c:v>5799.7565763112452</c:v>
                </c:pt>
                <c:pt idx="1515">
                  <c:v>5831.4309899274476</c:v>
                </c:pt>
                <c:pt idx="1516">
                  <c:v>5855.5177478124933</c:v>
                </c:pt>
                <c:pt idx="1517">
                  <c:v>5871.3760229074633</c:v>
                </c:pt>
                <c:pt idx="1518">
                  <c:v>5880.9730664987037</c:v>
                </c:pt>
                <c:pt idx="1519">
                  <c:v>5888.2420643909772</c:v>
                </c:pt>
                <c:pt idx="1520">
                  <c:v>5897.8206732312074</c:v>
                </c:pt>
                <c:pt idx="1521">
                  <c:v>5913.5828242673397</c:v>
                </c:pt>
                <c:pt idx="1522">
                  <c:v>5937.4277357760411</c:v>
                </c:pt>
                <c:pt idx="1523">
                  <c:v>5968.7018519417434</c:v>
                </c:pt>
                <c:pt idx="1524">
                  <c:v>6004.4257658631277</c:v>
                </c:pt>
                <c:pt idx="1525">
                  <c:v>6040.247559533922</c:v>
                </c:pt>
                <c:pt idx="1526">
                  <c:v>6071.8227766327864</c:v>
                </c:pt>
                <c:pt idx="1527">
                  <c:v>6096.1803497886203</c:v>
                </c:pt>
                <c:pt idx="1528">
                  <c:v>6112.6531165839215</c:v>
                </c:pt>
                <c:pt idx="1529">
                  <c:v>6123.0718233630332</c:v>
                </c:pt>
                <c:pt idx="1530">
                  <c:v>6131.1717018186819</c:v>
                </c:pt>
                <c:pt idx="1531">
                  <c:v>6141.3968437121885</c:v>
                </c:pt>
                <c:pt idx="1532">
                  <c:v>6157.4886256532845</c:v>
                </c:pt>
                <c:pt idx="1533">
                  <c:v>6181.3151024109757</c:v>
                </c:pt>
                <c:pt idx="1534">
                  <c:v>6212.2955793284482</c:v>
                </c:pt>
                <c:pt idx="1535">
                  <c:v>6247.6082227332536</c:v>
                </c:pt>
                <c:pt idx="1536">
                  <c:v>6283.08677889715</c:v>
                </c:pt>
                <c:pt idx="1537">
                  <c:v>6314.5764060806105</c:v>
                </c:pt>
                <c:pt idx="1538">
                  <c:v>6339.202599894018</c:v>
                </c:pt>
                <c:pt idx="1539">
                  <c:v>6356.2665954895656</c:v>
                </c:pt>
                <c:pt idx="1540">
                  <c:v>6367.4740462583177</c:v>
                </c:pt>
                <c:pt idx="1541">
                  <c:v>6376.3771531508264</c:v>
                </c:pt>
                <c:pt idx="1542">
                  <c:v>6387.2286376560287</c:v>
                </c:pt>
                <c:pt idx="1543">
                  <c:v>6403.6351271322228</c:v>
                </c:pt>
                <c:pt idx="1544">
                  <c:v>6427.43131822754</c:v>
                </c:pt>
                <c:pt idx="1545">
                  <c:v>6458.1133277477084</c:v>
                </c:pt>
                <c:pt idx="1546">
                  <c:v>6493.0142617132933</c:v>
                </c:pt>
                <c:pt idx="1547">
                  <c:v>6528.1645037401549</c:v>
                </c:pt>
                <c:pt idx="1548">
                  <c:v>6559.5562511742055</c:v>
                </c:pt>
                <c:pt idx="1549">
                  <c:v>6584.403223077089</c:v>
                </c:pt>
                <c:pt idx="1550">
                  <c:v>6602.0057767557128</c:v>
                </c:pt>
                <c:pt idx="1551">
                  <c:v>6613.9554457139348</c:v>
                </c:pt>
                <c:pt idx="1552">
                  <c:v>6623.6170109337108</c:v>
                </c:pt>
                <c:pt idx="1553">
                  <c:v>6635.0579685485864</c:v>
                </c:pt>
                <c:pt idx="1554">
                  <c:v>6651.7611697315124</c:v>
                </c:pt>
                <c:pt idx="1555">
                  <c:v>6675.528830855028</c:v>
                </c:pt>
                <c:pt idx="1556">
                  <c:v>6705.9251017345441</c:v>
                </c:pt>
                <c:pt idx="1557">
                  <c:v>6740.4323220892729</c:v>
                </c:pt>
                <c:pt idx="1558">
                  <c:v>6775.2630284319621</c:v>
                </c:pt>
                <c:pt idx="1559">
                  <c:v>6806.5634799562495</c:v>
                </c:pt>
                <c:pt idx="1560">
                  <c:v>6831.6303521033224</c:v>
                </c:pt>
                <c:pt idx="1561">
                  <c:v>6849.750395578154</c:v>
                </c:pt>
                <c:pt idx="1562">
                  <c:v>6862.4089246049716</c:v>
                </c:pt>
                <c:pt idx="1563">
                  <c:v>6872.8048074066428</c:v>
                </c:pt>
                <c:pt idx="1564">
                  <c:v>6884.8295321368341</c:v>
                </c:pt>
                <c:pt idx="1565">
                  <c:v>6901.8369067114227</c:v>
                </c:pt>
                <c:pt idx="1566">
                  <c:v>6925.5896444650743</c:v>
                </c:pt>
                <c:pt idx="1567">
                  <c:v>6955.7181725323017</c:v>
                </c:pt>
                <c:pt idx="1568">
                  <c:v>6989.8487972592566</c:v>
                </c:pt>
                <c:pt idx="1569">
                  <c:v>7024.3700631385655</c:v>
                </c:pt>
                <c:pt idx="1570">
                  <c:v>7055.578340907804</c:v>
                </c:pt>
                <c:pt idx="1571">
                  <c:v>7080.8493120839157</c:v>
                </c:pt>
                <c:pt idx="1572">
                  <c:v>7099.4556818472938</c:v>
                </c:pt>
                <c:pt idx="1573">
                  <c:v>7112.7818122142571</c:v>
                </c:pt>
                <c:pt idx="1574">
                  <c:v>7123.8672424882279</c:v>
                </c:pt>
                <c:pt idx="1575">
                  <c:v>7136.4375480637846</c:v>
                </c:pt>
                <c:pt idx="1576">
                  <c:v>7153.7253942073112</c:v>
                </c:pt>
                <c:pt idx="1577">
                  <c:v>7177.4557469061638</c:v>
                </c:pt>
                <c:pt idx="1578">
                  <c:v>7207.3160932384617</c:v>
                </c:pt>
                <c:pt idx="1579">
                  <c:v>7241.0692444923561</c:v>
                </c:pt>
                <c:pt idx="1580">
                  <c:v>7275.2718525327782</c:v>
                </c:pt>
                <c:pt idx="1581">
                  <c:v>7306.3690828733133</c:v>
                </c:pt>
                <c:pt idx="1582">
                  <c:v>7331.8165009519489</c:v>
                </c:pt>
                <c:pt idx="1583">
                  <c:v>7350.8745221150712</c:v>
                </c:pt>
                <c:pt idx="1584">
                  <c:v>7364.8278729390158</c:v>
                </c:pt>
                <c:pt idx="1585">
                  <c:v>7376.5646644153367</c:v>
                </c:pt>
                <c:pt idx="1586">
                  <c:v>7389.6507040965289</c:v>
                </c:pt>
                <c:pt idx="1587">
                  <c:v>7407.2049762844117</c:v>
                </c:pt>
                <c:pt idx="1588">
                  <c:v>7430.9146996190402</c:v>
                </c:pt>
                <c:pt idx="1589">
                  <c:v>7460.511253442839</c:v>
                </c:pt>
                <c:pt idx="1590">
                  <c:v>7493.8983432123932</c:v>
                </c:pt>
                <c:pt idx="1591">
                  <c:v>7527.8033617007986</c:v>
                </c:pt>
                <c:pt idx="1592">
                  <c:v>7558.7956895296338</c:v>
                </c:pt>
                <c:pt idx="1593">
                  <c:v>7584.4033143729985</c:v>
                </c:pt>
                <c:pt idx="1594">
                  <c:v>7603.8862126546355</c:v>
                </c:pt>
                <c:pt idx="1595">
                  <c:v>7618.4400096543313</c:v>
                </c:pt>
                <c:pt idx="1596">
                  <c:v>7630.8000712838457</c:v>
                </c:pt>
                <c:pt idx="1597">
                  <c:v>7644.3794600158744</c:v>
                </c:pt>
                <c:pt idx="1598">
                  <c:v>7662.1839181103214</c:v>
                </c:pt>
                <c:pt idx="1599">
                  <c:v>7685.8664282410773</c:v>
                </c:pt>
                <c:pt idx="1600">
                  <c:v>7715.2198189206019</c:v>
                </c:pt>
                <c:pt idx="1601">
                  <c:v>7748.2557705756817</c:v>
                </c:pt>
                <c:pt idx="1602">
                  <c:v>7781.8465204516315</c:v>
                </c:pt>
                <c:pt idx="1603">
                  <c:v>7812.7141942498292</c:v>
                </c:pt>
                <c:pt idx="1604">
                  <c:v>7838.4666635654148</c:v>
                </c:pt>
                <c:pt idx="1605">
                  <c:v>7858.3445922258352</c:v>
                </c:pt>
                <c:pt idx="1606">
                  <c:v>7873.4514317558296</c:v>
                </c:pt>
                <c:pt idx="1607">
                  <c:v>7886.3917491195134</c:v>
                </c:pt>
                <c:pt idx="1608">
                  <c:v>7900.4328844720758</c:v>
                </c:pt>
                <c:pt idx="1609">
                  <c:v>7918.4726051032212</c:v>
                </c:pt>
                <c:pt idx="1610">
                  <c:v>7942.1261463395331</c:v>
                </c:pt>
                <c:pt idx="1611">
                  <c:v>7971.2319846483542</c:v>
                </c:pt>
                <c:pt idx="1612">
                  <c:v>8003.9176760342443</c:v>
                </c:pt>
                <c:pt idx="1613">
                  <c:v>8037.2003022147428</c:v>
                </c:pt>
                <c:pt idx="1614">
                  <c:v>8067.9345435294399</c:v>
                </c:pt>
                <c:pt idx="1615">
                  <c:v>8093.8046441133738</c:v>
                </c:pt>
                <c:pt idx="1616">
                  <c:v>8114.046878567563</c:v>
                </c:pt>
                <c:pt idx="1617">
                  <c:v>8129.683058805128</c:v>
                </c:pt>
                <c:pt idx="1618">
                  <c:v>8143.1781743896818</c:v>
                </c:pt>
                <c:pt idx="1619">
                  <c:v>8157.6599880759113</c:v>
                </c:pt>
                <c:pt idx="1620">
                  <c:v>8175.920925719176</c:v>
                </c:pt>
                <c:pt idx="1621">
                  <c:v>8199.5446202157564</c:v>
                </c:pt>
                <c:pt idx="1622">
                  <c:v>8228.4134402973068</c:v>
                </c:pt>
                <c:pt idx="1623">
                  <c:v>8260.7620390933025</c:v>
                </c:pt>
                <c:pt idx="1624">
                  <c:v>8293.743564340637</c:v>
                </c:pt>
                <c:pt idx="1625">
                  <c:v>8324.3399839454032</c:v>
                </c:pt>
                <c:pt idx="1626">
                  <c:v>8350.3092810466769</c:v>
                </c:pt>
                <c:pt idx="1627">
                  <c:v>8370.8886080907614</c:v>
                </c:pt>
                <c:pt idx="1628">
                  <c:v>8387.0172595338772</c:v>
                </c:pt>
                <c:pt idx="1629">
                  <c:v>8401.0364487542847</c:v>
                </c:pt>
                <c:pt idx="1630">
                  <c:v>8415.9343611061668</c:v>
                </c:pt>
                <c:pt idx="1631">
                  <c:v>8434.4033480822563</c:v>
                </c:pt>
                <c:pt idx="1632">
                  <c:v>8457.9901730768197</c:v>
                </c:pt>
                <c:pt idx="1633">
                  <c:v>8486.6193413952387</c:v>
                </c:pt>
                <c:pt idx="1634">
                  <c:v>8518.6308476013382</c:v>
                </c:pt>
                <c:pt idx="1635">
                  <c:v>8551.3112719155124</c:v>
                </c:pt>
                <c:pt idx="1636">
                  <c:v>8581.7619692027711</c:v>
                </c:pt>
                <c:pt idx="1637">
                  <c:v>8607.8120280703733</c:v>
                </c:pt>
                <c:pt idx="1638">
                  <c:v>8628.6959674287646</c:v>
                </c:pt>
                <c:pt idx="1639">
                  <c:v>8645.2846098018435</c:v>
                </c:pt>
                <c:pt idx="1640">
                  <c:v>8659.7953923825171</c:v>
                </c:pt>
                <c:pt idx="1641">
                  <c:v>8675.0865794226083</c:v>
                </c:pt>
                <c:pt idx="1642">
                  <c:v>8693.7443031352304</c:v>
                </c:pt>
                <c:pt idx="1643">
                  <c:v>8717.285480174909</c:v>
                </c:pt>
                <c:pt idx="1644">
                  <c:v>8745.6855308736358</c:v>
                </c:pt>
                <c:pt idx="1645">
                  <c:v>8777.3775013955619</c:v>
                </c:pt>
                <c:pt idx="1646">
                  <c:v>8809.7638475388649</c:v>
                </c:pt>
                <c:pt idx="1647">
                  <c:v>8840.0635554368982</c:v>
                </c:pt>
                <c:pt idx="1648">
                  <c:v>8866.1812083915374</c:v>
                </c:pt>
                <c:pt idx="1649">
                  <c:v>8887.3504474679394</c:v>
                </c:pt>
                <c:pt idx="1650">
                  <c:v>8904.3701118765366</c:v>
                </c:pt>
                <c:pt idx="1651">
                  <c:v>8919.3426410777429</c:v>
                </c:pt>
                <c:pt idx="1652">
                  <c:v>8935.0034009833198</c:v>
                </c:pt>
                <c:pt idx="1653">
                  <c:v>8953.848983587186</c:v>
                </c:pt>
                <c:pt idx="1654">
                  <c:v>8977.3559246607037</c:v>
                </c:pt>
                <c:pt idx="1655">
                  <c:v>9005.5259798944498</c:v>
                </c:pt>
                <c:pt idx="1656">
                  <c:v>9036.8913919699153</c:v>
                </c:pt>
                <c:pt idx="1657">
                  <c:v>9068.9880491687745</c:v>
                </c:pt>
                <c:pt idx="1658">
                  <c:v>9099.140279058729</c:v>
                </c:pt>
                <c:pt idx="1659">
                  <c:v>9125.3097248852537</c:v>
                </c:pt>
                <c:pt idx="1660">
                  <c:v>9146.7344169399366</c:v>
                </c:pt>
                <c:pt idx="1661">
                  <c:v>9164.1535009537474</c:v>
                </c:pt>
                <c:pt idx="1662">
                  <c:v>9179.5640749527629</c:v>
                </c:pt>
                <c:pt idx="1663">
                  <c:v>9195.5768508181009</c:v>
                </c:pt>
                <c:pt idx="1664">
                  <c:v>9214.5971246339177</c:v>
                </c:pt>
                <c:pt idx="1665">
                  <c:v>9238.0636848242702</c:v>
                </c:pt>
                <c:pt idx="1666">
                  <c:v>9266.0098895100364</c:v>
                </c:pt>
                <c:pt idx="1667">
                  <c:v>9297.0566437466168</c:v>
                </c:pt>
                <c:pt idx="1668">
                  <c:v>9328.8592227746049</c:v>
                </c:pt>
                <c:pt idx="1669">
                  <c:v>9358.8534405130449</c:v>
                </c:pt>
                <c:pt idx="1670">
                  <c:v>9385.0650229133062</c:v>
                </c:pt>
                <c:pt idx="1671">
                  <c:v>9406.7320002669785</c:v>
                </c:pt>
                <c:pt idx="1672">
                  <c:v>9424.5294355991336</c:v>
                </c:pt>
                <c:pt idx="1673">
                  <c:v>9440.3499633468</c:v>
                </c:pt>
                <c:pt idx="1674">
                  <c:v>9456.6945647303164</c:v>
                </c:pt>
                <c:pt idx="1675">
                  <c:v>9475.8798734599368</c:v>
                </c:pt>
                <c:pt idx="1676">
                  <c:v>9499.3104419935553</c:v>
                </c:pt>
                <c:pt idx="1677">
                  <c:v>9527.0415745842074</c:v>
                </c:pt>
                <c:pt idx="1678">
                  <c:v>9557.7802051253348</c:v>
                </c:pt>
                <c:pt idx="1679">
                  <c:v>9589.2948508994523</c:v>
                </c:pt>
                <c:pt idx="1680">
                  <c:v>9619.1266672599504</c:v>
                </c:pt>
                <c:pt idx="1681">
                  <c:v>9645.3680963999414</c:v>
                </c:pt>
                <c:pt idx="1682">
                  <c:v>9667.2571686110168</c:v>
                </c:pt>
                <c:pt idx="1683">
                  <c:v>9685.411009129366</c:v>
                </c:pt>
                <c:pt idx="1684">
                  <c:v>9701.621300184097</c:v>
                </c:pt>
                <c:pt idx="1685">
                  <c:v>9718.280170180069</c:v>
                </c:pt>
                <c:pt idx="1686">
                  <c:v>9737.6182239894842</c:v>
                </c:pt>
                <c:pt idx="1687">
                  <c:v>9761.006655949368</c:v>
                </c:pt>
                <c:pt idx="1688">
                  <c:v>9788.5288613619068</c:v>
                </c:pt>
                <c:pt idx="1689">
                  <c:v>9818.9690245057318</c:v>
                </c:pt>
                <c:pt idx="1690">
                  <c:v>9850.2010040976966</c:v>
                </c:pt>
                <c:pt idx="1691">
                  <c:v>9879.8677855443912</c:v>
                </c:pt>
                <c:pt idx="1692">
                  <c:v>9906.1250158995335</c:v>
                </c:pt>
                <c:pt idx="1693">
                  <c:v>9928.2151146811466</c:v>
                </c:pt>
                <c:pt idx="1694">
                  <c:v>9946.7034142535322</c:v>
                </c:pt>
                <c:pt idx="1695">
                  <c:v>9963.2841560190336</c:v>
                </c:pt>
                <c:pt idx="1696">
                  <c:v>9980.2608060086077</c:v>
                </c:pt>
                <c:pt idx="1697">
                  <c:v>9999.770039648829</c:v>
                </c:pt>
                <c:pt idx="1698">
                  <c:v>10023.154960227568</c:v>
                </c:pt>
                <c:pt idx="1699">
                  <c:v>10050.514764262161</c:v>
                </c:pt>
                <c:pt idx="1700">
                  <c:v>10080.695085201274</c:v>
                </c:pt>
                <c:pt idx="1701">
                  <c:v>10111.679512422535</c:v>
                </c:pt>
                <c:pt idx="1702">
                  <c:v>10141.211983540443</c:v>
                </c:pt>
                <c:pt idx="1703">
                  <c:v>10167.507839088177</c:v>
                </c:pt>
                <c:pt idx="1704">
                  <c:v>10189.813009964906</c:v>
                </c:pt>
                <c:pt idx="1705">
                  <c:v>10208.641913508332</c:v>
                </c:pt>
                <c:pt idx="1706">
                  <c:v>10225.599250901611</c:v>
                </c:pt>
                <c:pt idx="1707">
                  <c:v>10242.868223371483</c:v>
                </c:pt>
                <c:pt idx="1708">
                  <c:v>10262.519667948067</c:v>
                </c:pt>
                <c:pt idx="1709">
                  <c:v>10285.859818417211</c:v>
                </c:pt>
                <c:pt idx="1710">
                  <c:v>10313.02035157184</c:v>
                </c:pt>
                <c:pt idx="1711">
                  <c:v>10342.926784781663</c:v>
                </c:pt>
                <c:pt idx="1712">
                  <c:v>10373.648736262354</c:v>
                </c:pt>
                <c:pt idx="1713">
                  <c:v>10403.014416775884</c:v>
                </c:pt>
                <c:pt idx="1714">
                  <c:v>10429.304127406614</c:v>
                </c:pt>
                <c:pt idx="1715">
                  <c:v>10451.776966733007</c:v>
                </c:pt>
                <c:pt idx="1716">
                  <c:v>10470.899948447306</c:v>
                </c:pt>
                <c:pt idx="1717">
                  <c:v>10488.191744894619</c:v>
                </c:pt>
                <c:pt idx="1718">
                  <c:v>10505.733727248497</c:v>
                </c:pt>
                <c:pt idx="1719">
                  <c:v>10525.518604308581</c:v>
                </c:pt>
                <c:pt idx="1720">
                  <c:v>10548.817496049274</c:v>
                </c:pt>
                <c:pt idx="1721">
                  <c:v>10575.784903240943</c:v>
                </c:pt>
                <c:pt idx="1722">
                  <c:v>10605.416570876188</c:v>
                </c:pt>
                <c:pt idx="1723">
                  <c:v>10635.876924461594</c:v>
                </c:pt>
                <c:pt idx="1724">
                  <c:v>10665.082837133041</c:v>
                </c:pt>
                <c:pt idx="1725">
                  <c:v>10691.367280692055</c:v>
                </c:pt>
                <c:pt idx="1726">
                  <c:v>10713.994620788813</c:v>
                </c:pt>
                <c:pt idx="1727">
                  <c:v>10733.390612387118</c:v>
                </c:pt>
                <c:pt idx="1728">
                  <c:v>10750.994043911029</c:v>
                </c:pt>
                <c:pt idx="1729">
                  <c:v>10768.796746314903</c:v>
                </c:pt>
                <c:pt idx="1730">
                  <c:v>10788.712422322631</c:v>
                </c:pt>
                <c:pt idx="1731">
                  <c:v>10811.975322406588</c:v>
                </c:pt>
                <c:pt idx="1732">
                  <c:v>10838.757504242873</c:v>
                </c:pt>
                <c:pt idx="1733">
                  <c:v>10868.122306911117</c:v>
                </c:pt>
                <c:pt idx="1734">
                  <c:v>10898.325451827672</c:v>
                </c:pt>
                <c:pt idx="1735">
                  <c:v>10927.370718811744</c:v>
                </c:pt>
                <c:pt idx="1736">
                  <c:v>10953.643750382038</c:v>
                </c:pt>
                <c:pt idx="1737">
                  <c:v>10976.415934951017</c:v>
                </c:pt>
                <c:pt idx="1738">
                  <c:v>10996.070013063461</c:v>
                </c:pt>
                <c:pt idx="1739">
                  <c:v>11013.969278448816</c:v>
                </c:pt>
                <c:pt idx="1740">
                  <c:v>11032.016899687536</c:v>
                </c:pt>
                <c:pt idx="1741">
                  <c:v>11052.054596190044</c:v>
                </c:pt>
                <c:pt idx="1742">
                  <c:v>11075.28326030784</c:v>
                </c:pt>
                <c:pt idx="1743">
                  <c:v>11101.890750932173</c:v>
                </c:pt>
                <c:pt idx="1744">
                  <c:v>11130.999222776853</c:v>
                </c:pt>
                <c:pt idx="1745">
                  <c:v>11160.950426096269</c:v>
                </c:pt>
                <c:pt idx="1746">
                  <c:v>11189.833291702398</c:v>
                </c:pt>
                <c:pt idx="1747">
                  <c:v>11216.087010676396</c:v>
                </c:pt>
                <c:pt idx="1748">
                  <c:v>11238.993505574163</c:v>
                </c:pt>
                <c:pt idx="1749">
                  <c:v>11258.892502521452</c:v>
                </c:pt>
                <c:pt idx="1750">
                  <c:v>11277.092868839969</c:v>
                </c:pt>
                <c:pt idx="1751">
                  <c:v>11295.397698747543</c:v>
                </c:pt>
                <c:pt idx="1752">
                  <c:v>11315.573216959981</c:v>
                </c:pt>
                <c:pt idx="1753">
                  <c:v>11338.779934945624</c:v>
                </c:pt>
                <c:pt idx="1754">
                  <c:v>11365.220634965581</c:v>
                </c:pt>
                <c:pt idx="1755">
                  <c:v>11394.080676594267</c:v>
                </c:pt>
                <c:pt idx="1756">
                  <c:v>11423.787838924127</c:v>
                </c:pt>
                <c:pt idx="1757">
                  <c:v>11452.510058842881</c:v>
                </c:pt>
                <c:pt idx="1758">
                  <c:v>11478.738320303581</c:v>
                </c:pt>
                <c:pt idx="1759">
                  <c:v>11501.762446469695</c:v>
                </c:pt>
                <c:pt idx="1760">
                  <c:v>11521.887049655536</c:v>
                </c:pt>
                <c:pt idx="1761">
                  <c:v>11540.330579118328</c:v>
                </c:pt>
                <c:pt idx="1762">
                  <c:v>11558.831168524721</c:v>
                </c:pt>
                <c:pt idx="1763">
                  <c:v>11579.098860492208</c:v>
                </c:pt>
                <c:pt idx="1764">
                  <c:v>11602.271342511689</c:v>
                </c:pt>
                <c:pt idx="1765">
                  <c:v>11628.558419606563</c:v>
                </c:pt>
                <c:pt idx="1766">
                  <c:v>11657.18846577027</c:v>
                </c:pt>
                <c:pt idx="1767">
                  <c:v>11686.65773202757</c:v>
                </c:pt>
                <c:pt idx="1768">
                  <c:v>11715.216672723096</c:v>
                </c:pt>
                <c:pt idx="1769">
                  <c:v>11741.412453908206</c:v>
                </c:pt>
                <c:pt idx="1770">
                  <c:v>11764.548944270953</c:v>
                </c:pt>
                <c:pt idx="1771">
                  <c:v>11784.893008778339</c:v>
                </c:pt>
                <c:pt idx="1772">
                  <c:v>11803.593746909984</c:v>
                </c:pt>
                <c:pt idx="1773">
                  <c:v>11822.308530566206</c:v>
                </c:pt>
                <c:pt idx="1774">
                  <c:v>11842.682441813324</c:v>
                </c:pt>
                <c:pt idx="1775">
                  <c:v>11865.821565711931</c:v>
                </c:pt>
                <c:pt idx="1776">
                  <c:v>11891.952386345862</c:v>
                </c:pt>
                <c:pt idx="1777">
                  <c:v>11920.355070580446</c:v>
                </c:pt>
                <c:pt idx="1778">
                  <c:v>11949.599608444483</c:v>
                </c:pt>
                <c:pt idx="1779">
                  <c:v>11978.004926214928</c:v>
                </c:pt>
                <c:pt idx="1780">
                  <c:v>12004.167349279161</c:v>
                </c:pt>
                <c:pt idx="1781">
                  <c:v>12027.401280468675</c:v>
                </c:pt>
                <c:pt idx="1782">
                  <c:v>12047.94812723717</c:v>
                </c:pt>
                <c:pt idx="1783">
                  <c:v>12066.892906358375</c:v>
                </c:pt>
                <c:pt idx="1784">
                  <c:v>12085.81661719271</c:v>
                </c:pt>
                <c:pt idx="1785">
                  <c:v>12106.294992028883</c:v>
                </c:pt>
                <c:pt idx="1786">
                  <c:v>12129.405147033045</c:v>
                </c:pt>
                <c:pt idx="1787">
                  <c:v>12155.384978277752</c:v>
                </c:pt>
                <c:pt idx="1788">
                  <c:v>12183.566445500219</c:v>
                </c:pt>
                <c:pt idx="1789">
                  <c:v>12212.591522042709</c:v>
                </c:pt>
                <c:pt idx="1790">
                  <c:v>12240.847606114499</c:v>
                </c:pt>
                <c:pt idx="1791">
                  <c:v>12266.975793212572</c:v>
                </c:pt>
                <c:pt idx="1792">
                  <c:v>12290.301898157137</c:v>
                </c:pt>
                <c:pt idx="1793">
                  <c:v>12311.039237352734</c:v>
                </c:pt>
                <c:pt idx="1794">
                  <c:v>12330.213134093634</c:v>
                </c:pt>
                <c:pt idx="1795">
                  <c:v>12349.33436011736</c:v>
                </c:pt>
                <c:pt idx="1796">
                  <c:v>12369.915442852018</c:v>
                </c:pt>
                <c:pt idx="1797">
                  <c:v>12393.001896033453</c:v>
                </c:pt>
                <c:pt idx="1798">
                  <c:v>12418.840394187084</c:v>
                </c:pt>
                <c:pt idx="1799">
                  <c:v>12446.808545005006</c:v>
                </c:pt>
                <c:pt idx="1800">
                  <c:v>12475.619427297666</c:v>
                </c:pt>
                <c:pt idx="1801">
                  <c:v>12503.726277670807</c:v>
                </c:pt>
                <c:pt idx="1802">
                  <c:v>12529.820228802719</c:v>
                </c:pt>
                <c:pt idx="1803">
                  <c:v>12553.234118275901</c:v>
                </c:pt>
                <c:pt idx="1804">
                  <c:v>12574.168094815604</c:v>
                </c:pt>
                <c:pt idx="1805">
                  <c:v>12593.585154700777</c:v>
                </c:pt>
                <c:pt idx="1806">
                  <c:v>12612.917941438478</c:v>
                </c:pt>
                <c:pt idx="1807">
                  <c:v>12633.610510524479</c:v>
                </c:pt>
                <c:pt idx="1808">
                  <c:v>12656.679406800191</c:v>
                </c:pt>
                <c:pt idx="1809">
                  <c:v>12682.38271677975</c:v>
                </c:pt>
                <c:pt idx="1810">
                  <c:v>12710.147207491276</c:v>
                </c:pt>
                <c:pt idx="1811">
                  <c:v>12738.750040451108</c:v>
                </c:pt>
                <c:pt idx="1812">
                  <c:v>12766.711168506741</c:v>
                </c:pt>
                <c:pt idx="1813">
                  <c:v>12792.763860910203</c:v>
                </c:pt>
                <c:pt idx="1814">
                  <c:v>12816.254122923285</c:v>
                </c:pt>
                <c:pt idx="1815">
                  <c:v>12837.3399666975</c:v>
                </c:pt>
                <c:pt idx="1816">
                  <c:v>12856.93874055691</c:v>
                </c:pt>
                <c:pt idx="1817">
                  <c:v>12876.428661600838</c:v>
                </c:pt>
                <c:pt idx="1818">
                  <c:v>12897.212526596604</c:v>
                </c:pt>
                <c:pt idx="1819">
                  <c:v>12920.269133038308</c:v>
                </c:pt>
                <c:pt idx="1820">
                  <c:v>12945.854811749519</c:v>
                </c:pt>
                <c:pt idx="1821">
                  <c:v>12973.427054343369</c:v>
                </c:pt>
                <c:pt idx="1822">
                  <c:v>13001.826227196811</c:v>
                </c:pt>
                <c:pt idx="1823">
                  <c:v>13029.641632934934</c:v>
                </c:pt>
                <c:pt idx="1824">
                  <c:v>13055.655700145802</c:v>
                </c:pt>
                <c:pt idx="1825">
                  <c:v>13079.22321254407</c:v>
                </c:pt>
                <c:pt idx="1826">
                  <c:v>13100.475846922658</c:v>
                </c:pt>
                <c:pt idx="1827">
                  <c:v>13120.276525197894</c:v>
                </c:pt>
                <c:pt idx="1828">
                  <c:v>13139.939381763201</c:v>
                </c:pt>
                <c:pt idx="1829">
                  <c:v>13160.813664823443</c:v>
                </c:pt>
                <c:pt idx="1830">
                  <c:v>13183.852714359426</c:v>
                </c:pt>
                <c:pt idx="1831">
                  <c:v>13209.320761802286</c:v>
                </c:pt>
                <c:pt idx="1832">
                  <c:v>13236.713046112467</c:v>
                </c:pt>
                <c:pt idx="1833">
                  <c:v>13264.924360074663</c:v>
                </c:pt>
                <c:pt idx="1834">
                  <c:v>13292.602821948141</c:v>
                </c:pt>
                <c:pt idx="1835">
                  <c:v>13318.572996894703</c:v>
                </c:pt>
                <c:pt idx="1836">
                  <c:v>13342.207225534719</c:v>
                </c:pt>
                <c:pt idx="1837">
                  <c:v>13363.616994219536</c:v>
                </c:pt>
                <c:pt idx="1838">
                  <c:v>13383.614309838878</c:v>
                </c:pt>
                <c:pt idx="1839">
                  <c:v>13403.447468389704</c:v>
                </c:pt>
                <c:pt idx="1840">
                  <c:v>13424.412169514424</c:v>
                </c:pt>
                <c:pt idx="1841">
                  <c:v>13447.435417835255</c:v>
                </c:pt>
                <c:pt idx="1842">
                  <c:v>13472.790223236196</c:v>
                </c:pt>
                <c:pt idx="1843">
                  <c:v>13500.007816334428</c:v>
                </c:pt>
                <c:pt idx="1844">
                  <c:v>13528.04004985824</c:v>
                </c:pt>
                <c:pt idx="1845">
                  <c:v>13555.587712784078</c:v>
                </c:pt>
                <c:pt idx="1846">
                  <c:v>13581.516629002188</c:v>
                </c:pt>
                <c:pt idx="1847">
                  <c:v>13605.213184657521</c:v>
                </c:pt>
                <c:pt idx="1848">
                  <c:v>13626.769553505133</c:v>
                </c:pt>
                <c:pt idx="1849">
                  <c:v>13646.951216634576</c:v>
                </c:pt>
                <c:pt idx="1850">
                  <c:v>13666.949410099203</c:v>
                </c:pt>
                <c:pt idx="1851">
                  <c:v>13688.006284978974</c:v>
                </c:pt>
                <c:pt idx="1852">
                  <c:v>13711.020754846943</c:v>
                </c:pt>
                <c:pt idx="1853">
                  <c:v>13736.267585277683</c:v>
                </c:pt>
                <c:pt idx="1854">
                  <c:v>13763.317509926253</c:v>
                </c:pt>
                <c:pt idx="1855">
                  <c:v>13791.175052238113</c:v>
                </c:pt>
                <c:pt idx="1856">
                  <c:v>13818.597183288028</c:v>
                </c:pt>
                <c:pt idx="1857">
                  <c:v>13844.487474313542</c:v>
                </c:pt>
                <c:pt idx="1858">
                  <c:v>13868.254257591772</c:v>
                </c:pt>
                <c:pt idx="1859">
                  <c:v>13889.97302781733</c:v>
                </c:pt>
                <c:pt idx="1860">
                  <c:v>13910.358351053166</c:v>
                </c:pt>
                <c:pt idx="1861">
                  <c:v>13930.527724348602</c:v>
                </c:pt>
                <c:pt idx="1862">
                  <c:v>13951.681162209852</c:v>
                </c:pt>
                <c:pt idx="1863">
                  <c:v>13974.687731470245</c:v>
                </c:pt>
                <c:pt idx="1864">
                  <c:v>13999.833609693074</c:v>
                </c:pt>
                <c:pt idx="1865">
                  <c:v>14026.724644344844</c:v>
                </c:pt>
                <c:pt idx="1866">
                  <c:v>14054.413640361758</c:v>
                </c:pt>
                <c:pt idx="1867">
                  <c:v>14081.70936169046</c:v>
                </c:pt>
                <c:pt idx="1868">
                  <c:v>14107.556638296954</c:v>
                </c:pt>
                <c:pt idx="1869">
                  <c:v>14131.363802458347</c:v>
                </c:pt>
                <c:pt idx="1870">
                  <c:v>14153.187914118247</c:v>
                </c:pt>
                <c:pt idx="1871">
                  <c:v>14173.713692599873</c:v>
                </c:pt>
                <c:pt idx="1872">
                  <c:v>14194.027910367529</c:v>
                </c:pt>
                <c:pt idx="1873">
                  <c:v>14215.271766293255</c:v>
                </c:pt>
                <c:pt idx="1874">
                  <c:v>14238.284480470653</c:v>
                </c:pt>
                <c:pt idx="1875">
                  <c:v>14263.341696319578</c:v>
                </c:pt>
                <c:pt idx="1876">
                  <c:v>14290.076474510406</c:v>
                </c:pt>
                <c:pt idx="1877">
                  <c:v>14317.598679922945</c:v>
                </c:pt>
                <c:pt idx="1878">
                  <c:v>14344.77413644744</c:v>
                </c:pt>
                <c:pt idx="1879">
                  <c:v>14370.584543551911</c:v>
                </c:pt>
                <c:pt idx="1880">
                  <c:v>14394.447011966337</c:v>
                </c:pt>
                <c:pt idx="1881">
                  <c:v>14416.401044728591</c:v>
                </c:pt>
                <c:pt idx="1882">
                  <c:v>14437.088346742874</c:v>
                </c:pt>
                <c:pt idx="1883">
                  <c:v>14457.54565329218</c:v>
                </c:pt>
                <c:pt idx="1884">
                  <c:v>14478.87202667481</c:v>
                </c:pt>
                <c:pt idx="1885">
                  <c:v>14501.88386300692</c:v>
                </c:pt>
                <c:pt idx="1886">
                  <c:v>14526.857683553657</c:v>
                </c:pt>
                <c:pt idx="1887">
                  <c:v>14553.452884343982</c:v>
                </c:pt>
                <c:pt idx="1888">
                  <c:v>14580.820588986149</c:v>
                </c:pt>
                <c:pt idx="1889">
                  <c:v>14607.876658551724</c:v>
                </c:pt>
                <c:pt idx="1890">
                  <c:v>14633.644051237174</c:v>
                </c:pt>
                <c:pt idx="1891">
                  <c:v>14657.555678987625</c:v>
                </c:pt>
                <c:pt idx="1892">
                  <c:v>14679.633487935231</c:v>
                </c:pt>
                <c:pt idx="1893">
                  <c:v>14700.47880210103</c:v>
                </c:pt>
                <c:pt idx="1894">
                  <c:v>14721.076563896124</c:v>
                </c:pt>
                <c:pt idx="1895">
                  <c:v>14742.484576890371</c:v>
                </c:pt>
                <c:pt idx="1896">
                  <c:v>14765.492901841333</c:v>
                </c:pt>
                <c:pt idx="1897">
                  <c:v>14790.386838467028</c:v>
                </c:pt>
                <c:pt idx="1898">
                  <c:v>14816.848606773852</c:v>
                </c:pt>
                <c:pt idx="1899">
                  <c:v>14844.070589098514</c:v>
                </c:pt>
                <c:pt idx="1900">
                  <c:v>14871.015172312744</c:v>
                </c:pt>
                <c:pt idx="1901">
                  <c:v>14896.739550579168</c:v>
                </c:pt>
                <c:pt idx="1902">
                  <c:v>14920.694192748642</c:v>
                </c:pt>
                <c:pt idx="1903">
                  <c:v>14942.886121583453</c:v>
                </c:pt>
                <c:pt idx="1904">
                  <c:v>14963.882425138478</c:v>
                </c:pt>
                <c:pt idx="1905">
                  <c:v>14984.618886488788</c:v>
                </c:pt>
                <c:pt idx="1906">
                  <c:v>15006.106783404077</c:v>
                </c:pt>
                <c:pt idx="1907">
                  <c:v>15029.118619736186</c:v>
                </c:pt>
                <c:pt idx="1908">
                  <c:v>15053.933550286123</c:v>
                </c:pt>
                <c:pt idx="1909">
                  <c:v>15080.26364180002</c:v>
                </c:pt>
                <c:pt idx="1910">
                  <c:v>15107.345168878892</c:v>
                </c:pt>
                <c:pt idx="1911">
                  <c:v>15134.184410658778</c:v>
                </c:pt>
                <c:pt idx="1912">
                  <c:v>15159.873675113757</c:v>
                </c:pt>
                <c:pt idx="1913">
                  <c:v>15183.888010762692</c:v>
                </c:pt>
                <c:pt idx="1914">
                  <c:v>15206.213372081003</c:v>
                </c:pt>
                <c:pt idx="1915">
                  <c:v>15227.372954859256</c:v>
                </c:pt>
                <c:pt idx="1916">
                  <c:v>15248.249871455357</c:v>
                </c:pt>
                <c:pt idx="1917">
                  <c:v>15269.820285827549</c:v>
                </c:pt>
                <c:pt idx="1918">
                  <c:v>15292.832122159656</c:v>
                </c:pt>
                <c:pt idx="1919">
                  <c:v>15317.573313705554</c:v>
                </c:pt>
                <c:pt idx="1920">
                  <c:v>15343.780506879386</c:v>
                </c:pt>
                <c:pt idx="1921">
                  <c:v>15370.725090093612</c:v>
                </c:pt>
                <c:pt idx="1922">
                  <c:v>15397.45547905801</c:v>
                </c:pt>
                <c:pt idx="1923">
                  <c:v>15423.095584176963</c:v>
                </c:pt>
                <c:pt idx="1924">
                  <c:v>15447.122209659903</c:v>
                </c:pt>
                <c:pt idx="1925">
                  <c:v>15469.521309982256</c:v>
                </c:pt>
                <c:pt idx="1926">
                  <c:v>15490.798524028858</c:v>
                </c:pt>
                <c:pt idx="1927">
                  <c:v>15511.801850346172</c:v>
                </c:pt>
                <c:pt idx="1928">
                  <c:v>15533.458293556407</c:v>
                </c:pt>
                <c:pt idx="1929">
                  <c:v>15556.482419722523</c:v>
                </c:pt>
                <c:pt idx="1930">
                  <c:v>15581.153383645524</c:v>
                </c:pt>
                <c:pt idx="1931">
                  <c:v>15607.235922788717</c:v>
                </c:pt>
                <c:pt idx="1932">
                  <c:v>15634.04531782887</c:v>
                </c:pt>
                <c:pt idx="1933">
                  <c:v>15660.677388121216</c:v>
                </c:pt>
                <c:pt idx="1934">
                  <c:v>15686.282379428721</c:v>
                </c:pt>
                <c:pt idx="1935">
                  <c:v>15710.345874413684</c:v>
                </c:pt>
                <c:pt idx="1936">
                  <c:v>15732.843293408087</c:v>
                </c:pt>
                <c:pt idx="1937">
                  <c:v>15754.245161485327</c:v>
                </c:pt>
                <c:pt idx="1938">
                  <c:v>15775.367874761563</c:v>
                </c:pt>
                <c:pt idx="1939">
                  <c:v>15797.098056975838</c:v>
                </c:pt>
                <c:pt idx="1940">
                  <c:v>15820.130961594816</c:v>
                </c:pt>
                <c:pt idx="1941">
                  <c:v>15844.743987728931</c:v>
                </c:pt>
                <c:pt idx="1942">
                  <c:v>15870.714162675489</c:v>
                </c:pt>
                <c:pt idx="1943">
                  <c:v>15897.395392303861</c:v>
                </c:pt>
                <c:pt idx="1944">
                  <c:v>15923.925632543009</c:v>
                </c:pt>
                <c:pt idx="1945">
                  <c:v>15949.490242967349</c:v>
                </c:pt>
                <c:pt idx="1946">
                  <c:v>15973.587096073185</c:v>
                </c:pt>
                <c:pt idx="1947">
                  <c:v>15996.179322358497</c:v>
                </c:pt>
                <c:pt idx="1948">
                  <c:v>16017.707600156949</c:v>
                </c:pt>
                <c:pt idx="1949">
                  <c:v>16038.942677629817</c:v>
                </c:pt>
                <c:pt idx="1950">
                  <c:v>16060.743087466988</c:v>
                </c:pt>
                <c:pt idx="1951">
                  <c:v>16083.783014848254</c:v>
                </c:pt>
                <c:pt idx="1952">
                  <c:v>16108.338103193479</c:v>
                </c:pt>
                <c:pt idx="1953">
                  <c:v>16134.20469239627</c:v>
                </c:pt>
                <c:pt idx="1954">
                  <c:v>16160.766535065719</c:v>
                </c:pt>
                <c:pt idx="1955">
                  <c:v>16187.200212323385</c:v>
                </c:pt>
                <c:pt idx="1956">
                  <c:v>16212.722686173991</c:v>
                </c:pt>
                <c:pt idx="1957">
                  <c:v>16236.847630328983</c:v>
                </c:pt>
                <c:pt idx="1958">
                  <c:v>16259.527641142915</c:v>
                </c:pt>
                <c:pt idx="1959">
                  <c:v>16281.175305900288</c:v>
                </c:pt>
                <c:pt idx="1960">
                  <c:v>16302.522747569785</c:v>
                </c:pt>
                <c:pt idx="1961">
                  <c:v>16324.395140720424</c:v>
                </c:pt>
                <c:pt idx="1962">
                  <c:v>16347.44209086398</c:v>
                </c:pt>
                <c:pt idx="1963">
                  <c:v>16371.939241420318</c:v>
                </c:pt>
                <c:pt idx="1964">
                  <c:v>16397.704000569913</c:v>
                </c:pt>
                <c:pt idx="1965">
                  <c:v>16424.153479042729</c:v>
                </c:pt>
                <c:pt idx="1966">
                  <c:v>16450.495860390631</c:v>
                </c:pt>
                <c:pt idx="1967">
                  <c:v>16475.993754573221</c:v>
                </c:pt>
                <c:pt idx="1968">
                  <c:v>16500.164346683097</c:v>
                </c:pt>
                <c:pt idx="1969">
                  <c:v>16522.95496600309</c:v>
                </c:pt>
                <c:pt idx="1970">
                  <c:v>16544.729040481674</c:v>
                </c:pt>
                <c:pt idx="1971">
                  <c:v>16566.190602038376</c:v>
                </c:pt>
                <c:pt idx="1972">
                  <c:v>16588.129711430764</c:v>
                </c:pt>
                <c:pt idx="1973">
                  <c:v>16611.181928646038</c:v>
                </c:pt>
                <c:pt idx="1974">
                  <c:v>16635.628164175774</c:v>
                </c:pt>
                <c:pt idx="1975">
                  <c:v>16661.294604653314</c:v>
                </c:pt>
                <c:pt idx="1976">
                  <c:v>16687.629963238927</c:v>
                </c:pt>
                <c:pt idx="1977">
                  <c:v>16713.879292986494</c:v>
                </c:pt>
                <c:pt idx="1978">
                  <c:v>16739.317493689625</c:v>
                </c:pt>
                <c:pt idx="1979">
                  <c:v>16763.482818727785</c:v>
                </c:pt>
                <c:pt idx="1980">
                  <c:v>16786.324353074375</c:v>
                </c:pt>
                <c:pt idx="1981">
                  <c:v>16808.198501915584</c:v>
                </c:pt>
                <c:pt idx="1982">
                  <c:v>16829.770671978345</c:v>
                </c:pt>
                <c:pt idx="1983">
                  <c:v>16851.785276065348</c:v>
                </c:pt>
                <c:pt idx="1984">
                  <c:v>16874.851538805196</c:v>
                </c:pt>
                <c:pt idx="1985">
                  <c:v>16899.241592236624</c:v>
                </c:pt>
                <c:pt idx="1986">
                  <c:v>16924.809714042109</c:v>
                </c:pt>
                <c:pt idx="1987">
                  <c:v>16951.039731193378</c:v>
                </c:pt>
                <c:pt idx="1988">
                  <c:v>16977.206543484044</c:v>
                </c:pt>
                <c:pt idx="1989">
                  <c:v>17002.609630375726</c:v>
                </c:pt>
                <c:pt idx="1990">
                  <c:v>17026.797779391327</c:v>
                </c:pt>
                <c:pt idx="1991">
                  <c:v>17049.709541360811</c:v>
                </c:pt>
                <c:pt idx="1992">
                  <c:v>17071.683764564648</c:v>
                </c:pt>
                <c:pt idx="1993">
                  <c:v>17093.350741918315</c:v>
                </c:pt>
                <c:pt idx="1994">
                  <c:v>17115.433817937639</c:v>
                </c:pt>
                <c:pt idx="1995">
                  <c:v>17138.51412620207</c:v>
                </c:pt>
                <c:pt idx="1996">
                  <c:v>17162.860287369185</c:v>
                </c:pt>
                <c:pt idx="1997">
                  <c:v>17188.340624646051</c:v>
                </c:pt>
                <c:pt idx="1998">
                  <c:v>17214.465300362979</c:v>
                </c:pt>
                <c:pt idx="1999">
                  <c:v>17240.5460838156</c:v>
                </c:pt>
                <c:pt idx="2000">
                  <c:v>17265.912301205262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50432560"/>
        <c:axId val="-1450432016"/>
      </c:scatterChart>
      <c:valAx>
        <c:axId val="-1450427120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0421136"/>
        <c:crosses val="autoZero"/>
        <c:crossBetween val="midCat"/>
      </c:valAx>
      <c:valAx>
        <c:axId val="-14504211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Strain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0427120"/>
        <c:crosses val="autoZero"/>
        <c:crossBetween val="midCat"/>
      </c:valAx>
      <c:valAx>
        <c:axId val="-145043201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Cart Tension for</a:t>
                </a:r>
                <a:r>
                  <a:rPr lang="en-US" sz="1200" baseline="0"/>
                  <a:t> 1</a:t>
                </a:r>
                <a:r>
                  <a:rPr lang="en-US" sz="1200"/>
                  <a:t> Riser (kips)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0432560"/>
        <c:crosses val="max"/>
        <c:crossBetween val="midCat"/>
      </c:valAx>
      <c:valAx>
        <c:axId val="-1450432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450432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IN" sz="1800" b="1">
                <a:latin typeface="Times New Roman" panose="02020603050405020304" pitchFamily="18" charset="0"/>
                <a:cs typeface="Times New Roman" panose="02020603050405020304" pitchFamily="18" charset="0"/>
              </a:rPr>
              <a:t>Production</a:t>
            </a:r>
            <a:r>
              <a:rPr lang="en-IN" sz="1800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Riser, Effective Tension vs ArcLength</a:t>
            </a:r>
            <a:endParaRPr lang="en-IN" sz="18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'ET Results'!$D$6:$D$929</c:f>
              <c:numCache>
                <c:formatCode>General</c:formatCode>
                <c:ptCount val="924"/>
                <c:pt idx="0">
                  <c:v>0</c:v>
                </c:pt>
                <c:pt idx="1">
                  <c:v>-26.668823117752929</c:v>
                </c:pt>
                <c:pt idx="2">
                  <c:v>-64.872432168227576</c:v>
                </c:pt>
                <c:pt idx="3">
                  <c:v>-87.946925420887482</c:v>
                </c:pt>
                <c:pt idx="4">
                  <c:v>-100.57861452559568</c:v>
                </c:pt>
                <c:pt idx="5">
                  <c:v>7840.9539054536181</c:v>
                </c:pt>
                <c:pt idx="6">
                  <c:v>7839.4383919469929</c:v>
                </c:pt>
                <c:pt idx="7">
                  <c:v>7837.9149146279306</c:v>
                </c:pt>
                <c:pt idx="8">
                  <c:v>7836.3906409276242</c:v>
                </c:pt>
                <c:pt idx="9">
                  <c:v>7834.8663672273187</c:v>
                </c:pt>
                <c:pt idx="10">
                  <c:v>7833.3420935270133</c:v>
                </c:pt>
                <c:pt idx="11">
                  <c:v>7831.8178198267069</c:v>
                </c:pt>
                <c:pt idx="12">
                  <c:v>7830.2935461264015</c:v>
                </c:pt>
                <c:pt idx="13">
                  <c:v>7828.7692724260951</c:v>
                </c:pt>
                <c:pt idx="14">
                  <c:v>7827.5635512232411</c:v>
                </c:pt>
                <c:pt idx="15">
                  <c:v>7827.5977956167171</c:v>
                </c:pt>
                <c:pt idx="16">
                  <c:v>7827.63124362895</c:v>
                </c:pt>
                <c:pt idx="17">
                  <c:v>7827.665488022426</c:v>
                </c:pt>
                <c:pt idx="18">
                  <c:v>7827.6989360346579</c:v>
                </c:pt>
                <c:pt idx="19">
                  <c:v>7827.7331804281339</c:v>
                </c:pt>
                <c:pt idx="20">
                  <c:v>7827.7666284403667</c:v>
                </c:pt>
                <c:pt idx="21">
                  <c:v>7827.8000764525987</c:v>
                </c:pt>
                <c:pt idx="22">
                  <c:v>7827.8343208460747</c:v>
                </c:pt>
                <c:pt idx="23">
                  <c:v>7827.8677688583075</c:v>
                </c:pt>
                <c:pt idx="24">
                  <c:v>7827.9012168705394</c:v>
                </c:pt>
                <c:pt idx="25">
                  <c:v>7827.9354612640163</c:v>
                </c:pt>
                <c:pt idx="26">
                  <c:v>7827.9689092762483</c:v>
                </c:pt>
                <c:pt idx="27">
                  <c:v>7828.0023572884811</c:v>
                </c:pt>
                <c:pt idx="28">
                  <c:v>7828.035805300713</c:v>
                </c:pt>
                <c:pt idx="29">
                  <c:v>7828.070049694189</c:v>
                </c:pt>
                <c:pt idx="30">
                  <c:v>7828.1034977064219</c:v>
                </c:pt>
                <c:pt idx="31">
                  <c:v>7828.1369457186538</c:v>
                </c:pt>
                <c:pt idx="32">
                  <c:v>7828.1703937308866</c:v>
                </c:pt>
                <c:pt idx="33">
                  <c:v>7828.2038417431186</c:v>
                </c:pt>
                <c:pt idx="34">
                  <c:v>7828.2372897553514</c:v>
                </c:pt>
                <c:pt idx="35">
                  <c:v>7828.2707377675833</c:v>
                </c:pt>
                <c:pt idx="36">
                  <c:v>7828.3049821610593</c:v>
                </c:pt>
                <c:pt idx="37">
                  <c:v>7828.3384301732922</c:v>
                </c:pt>
                <c:pt idx="38">
                  <c:v>7828.371878185525</c:v>
                </c:pt>
                <c:pt idx="39">
                  <c:v>7828.4053261977569</c:v>
                </c:pt>
                <c:pt idx="40">
                  <c:v>7828.4387742099898</c:v>
                </c:pt>
                <c:pt idx="41">
                  <c:v>7828.4722222222217</c:v>
                </c:pt>
                <c:pt idx="42">
                  <c:v>7828.5056702344546</c:v>
                </c:pt>
                <c:pt idx="43">
                  <c:v>7828.5383218654433</c:v>
                </c:pt>
                <c:pt idx="44">
                  <c:v>7828.5717698776753</c:v>
                </c:pt>
                <c:pt idx="45">
                  <c:v>7828.6052178899081</c:v>
                </c:pt>
                <c:pt idx="46">
                  <c:v>7828.63866590214</c:v>
                </c:pt>
                <c:pt idx="47">
                  <c:v>7828.6721139143729</c:v>
                </c:pt>
                <c:pt idx="48">
                  <c:v>7828.7055619266048</c:v>
                </c:pt>
                <c:pt idx="49">
                  <c:v>7828.7390099388376</c:v>
                </c:pt>
                <c:pt idx="50">
                  <c:v>7828.7716615698264</c:v>
                </c:pt>
                <c:pt idx="51">
                  <c:v>7828.8051095820583</c:v>
                </c:pt>
                <c:pt idx="52">
                  <c:v>7828.8385575942912</c:v>
                </c:pt>
                <c:pt idx="53">
                  <c:v>7828.872005606524</c:v>
                </c:pt>
                <c:pt idx="54">
                  <c:v>7828.9046572375128</c:v>
                </c:pt>
                <c:pt idx="55">
                  <c:v>7828.9381052497447</c:v>
                </c:pt>
                <c:pt idx="56">
                  <c:v>7828.9715532619775</c:v>
                </c:pt>
                <c:pt idx="57">
                  <c:v>7829.0042048929663</c:v>
                </c:pt>
                <c:pt idx="58">
                  <c:v>7829.0376529051982</c:v>
                </c:pt>
                <c:pt idx="59">
                  <c:v>7829.070304536187</c:v>
                </c:pt>
                <c:pt idx="60">
                  <c:v>7829.1037525484198</c:v>
                </c:pt>
                <c:pt idx="61">
                  <c:v>7829.1364041794086</c:v>
                </c:pt>
                <c:pt idx="62">
                  <c:v>7829.1698521916405</c:v>
                </c:pt>
                <c:pt idx="63">
                  <c:v>7829.2025038226293</c:v>
                </c:pt>
                <c:pt idx="64">
                  <c:v>7829.2359518348621</c:v>
                </c:pt>
                <c:pt idx="65">
                  <c:v>7829.2686034658509</c:v>
                </c:pt>
                <c:pt idx="66">
                  <c:v>7829.3020514780828</c:v>
                </c:pt>
                <c:pt idx="67">
                  <c:v>7829.3347031090716</c:v>
                </c:pt>
                <c:pt idx="68">
                  <c:v>7829.3681511213044</c:v>
                </c:pt>
                <c:pt idx="69">
                  <c:v>7829.4008027522932</c:v>
                </c:pt>
                <c:pt idx="70">
                  <c:v>7829.433454383282</c:v>
                </c:pt>
                <c:pt idx="71">
                  <c:v>7829.4669023955148</c:v>
                </c:pt>
                <c:pt idx="72">
                  <c:v>7829.4995540265036</c:v>
                </c:pt>
                <c:pt idx="73">
                  <c:v>7829.5322056574923</c:v>
                </c:pt>
                <c:pt idx="74">
                  <c:v>7829.5656536697243</c:v>
                </c:pt>
                <c:pt idx="75">
                  <c:v>7829.598305300713</c:v>
                </c:pt>
                <c:pt idx="76">
                  <c:v>7829.6309569317018</c:v>
                </c:pt>
                <c:pt idx="77">
                  <c:v>7829.6636085626906</c:v>
                </c:pt>
                <c:pt idx="78">
                  <c:v>7829.6962601936793</c:v>
                </c:pt>
                <c:pt idx="79">
                  <c:v>7829.7297082059122</c:v>
                </c:pt>
                <c:pt idx="80">
                  <c:v>7829.7623598369009</c:v>
                </c:pt>
                <c:pt idx="81">
                  <c:v>7829.7950114678897</c:v>
                </c:pt>
                <c:pt idx="82">
                  <c:v>7829.8276630988785</c:v>
                </c:pt>
                <c:pt idx="83">
                  <c:v>7829.8603147298672</c:v>
                </c:pt>
                <c:pt idx="84">
                  <c:v>7829.892966360856</c:v>
                </c:pt>
                <c:pt idx="85">
                  <c:v>7829.9256179918448</c:v>
                </c:pt>
                <c:pt idx="86">
                  <c:v>7829.9582696228335</c:v>
                </c:pt>
                <c:pt idx="87">
                  <c:v>7829.9909212538223</c:v>
                </c:pt>
                <c:pt idx="88">
                  <c:v>7830.0235728848111</c:v>
                </c:pt>
                <c:pt idx="89">
                  <c:v>7830.0562245157998</c:v>
                </c:pt>
                <c:pt idx="90">
                  <c:v>7830.0888761467886</c:v>
                </c:pt>
                <c:pt idx="91">
                  <c:v>7830.1215277777774</c:v>
                </c:pt>
                <c:pt idx="92">
                  <c:v>7830.1541794087661</c:v>
                </c:pt>
                <c:pt idx="93">
                  <c:v>7830.1868310397549</c:v>
                </c:pt>
                <c:pt idx="94">
                  <c:v>7830.2194826707437</c:v>
                </c:pt>
                <c:pt idx="95">
                  <c:v>7830.2521343017324</c:v>
                </c:pt>
                <c:pt idx="96">
                  <c:v>7830.2847859327212</c:v>
                </c:pt>
                <c:pt idx="97">
                  <c:v>7830.3166411824668</c:v>
                </c:pt>
                <c:pt idx="98">
                  <c:v>7830.3492928134556</c:v>
                </c:pt>
                <c:pt idx="99">
                  <c:v>7830.3819444444443</c:v>
                </c:pt>
                <c:pt idx="100">
                  <c:v>7830.4145960754331</c:v>
                </c:pt>
                <c:pt idx="101">
                  <c:v>7830.4464513251778</c:v>
                </c:pt>
                <c:pt idx="102">
                  <c:v>7830.4791029561666</c:v>
                </c:pt>
                <c:pt idx="103">
                  <c:v>7830.5117545871553</c:v>
                </c:pt>
                <c:pt idx="104">
                  <c:v>7830.5444062181441</c:v>
                </c:pt>
                <c:pt idx="105">
                  <c:v>7830.5762614678897</c:v>
                </c:pt>
                <c:pt idx="106">
                  <c:v>7830.6089130988785</c:v>
                </c:pt>
                <c:pt idx="107">
                  <c:v>7830.6407683486232</c:v>
                </c:pt>
                <c:pt idx="108">
                  <c:v>7830.6734199796119</c:v>
                </c:pt>
                <c:pt idx="109">
                  <c:v>7830.7060716106007</c:v>
                </c:pt>
                <c:pt idx="110">
                  <c:v>7830.7379268603463</c:v>
                </c:pt>
                <c:pt idx="111">
                  <c:v>7830.7705784913351</c:v>
                </c:pt>
                <c:pt idx="112">
                  <c:v>7830.8024337410798</c:v>
                </c:pt>
                <c:pt idx="113">
                  <c:v>7830.8350853720685</c:v>
                </c:pt>
                <c:pt idx="114">
                  <c:v>7830.8669406218141</c:v>
                </c:pt>
                <c:pt idx="115">
                  <c:v>7830.8995922528029</c:v>
                </c:pt>
                <c:pt idx="116">
                  <c:v>7830.9314475025476</c:v>
                </c:pt>
                <c:pt idx="117">
                  <c:v>7830.9640991335364</c:v>
                </c:pt>
                <c:pt idx="118">
                  <c:v>7830.995954383282</c:v>
                </c:pt>
                <c:pt idx="119">
                  <c:v>7831.0278096330276</c:v>
                </c:pt>
                <c:pt idx="120">
                  <c:v>7831.0604612640163</c:v>
                </c:pt>
                <c:pt idx="121">
                  <c:v>7831.092316513761</c:v>
                </c:pt>
                <c:pt idx="122">
                  <c:v>7831.1249681447498</c:v>
                </c:pt>
                <c:pt idx="123">
                  <c:v>7831.1568233944954</c:v>
                </c:pt>
                <c:pt idx="124">
                  <c:v>7831.1886786442401</c:v>
                </c:pt>
                <c:pt idx="125">
                  <c:v>7831.2205338939857</c:v>
                </c:pt>
                <c:pt idx="126">
                  <c:v>7831.2531855249745</c:v>
                </c:pt>
                <c:pt idx="127">
                  <c:v>7831.2850407747192</c:v>
                </c:pt>
                <c:pt idx="128">
                  <c:v>7831.3168960244648</c:v>
                </c:pt>
                <c:pt idx="129">
                  <c:v>7831.3487512742095</c:v>
                </c:pt>
                <c:pt idx="130">
                  <c:v>7831.3814029051982</c:v>
                </c:pt>
                <c:pt idx="131">
                  <c:v>7831.4132581549438</c:v>
                </c:pt>
                <c:pt idx="132">
                  <c:v>7831.4451134046885</c:v>
                </c:pt>
                <c:pt idx="133">
                  <c:v>7831.4769686544341</c:v>
                </c:pt>
                <c:pt idx="134">
                  <c:v>7831.5088239041788</c:v>
                </c:pt>
                <c:pt idx="135">
                  <c:v>7831.5406791539244</c:v>
                </c:pt>
                <c:pt idx="136">
                  <c:v>7831.5725344036691</c:v>
                </c:pt>
                <c:pt idx="137">
                  <c:v>7831.6051860346579</c:v>
                </c:pt>
                <c:pt idx="138">
                  <c:v>7831.6370412844035</c:v>
                </c:pt>
                <c:pt idx="139">
                  <c:v>7831.6688965341482</c:v>
                </c:pt>
                <c:pt idx="140">
                  <c:v>7831.7007517838938</c:v>
                </c:pt>
                <c:pt idx="141">
                  <c:v>7831.7326070336385</c:v>
                </c:pt>
                <c:pt idx="142">
                  <c:v>7831.7644622833841</c:v>
                </c:pt>
                <c:pt idx="143">
                  <c:v>7831.7963175331288</c:v>
                </c:pt>
                <c:pt idx="144">
                  <c:v>7831.8281727828744</c:v>
                </c:pt>
                <c:pt idx="145">
                  <c:v>7831.8592316513759</c:v>
                </c:pt>
                <c:pt idx="146">
                  <c:v>7831.8910869011206</c:v>
                </c:pt>
                <c:pt idx="147">
                  <c:v>7831.9229421508662</c:v>
                </c:pt>
                <c:pt idx="148">
                  <c:v>7831.9547974006109</c:v>
                </c:pt>
                <c:pt idx="149">
                  <c:v>7831.9866526503565</c:v>
                </c:pt>
                <c:pt idx="150">
                  <c:v>7832.0185079001012</c:v>
                </c:pt>
                <c:pt idx="151">
                  <c:v>7832.0503631498468</c:v>
                </c:pt>
                <c:pt idx="152">
                  <c:v>7832.0822183995915</c:v>
                </c:pt>
                <c:pt idx="153">
                  <c:v>7832.113277268093</c:v>
                </c:pt>
                <c:pt idx="154">
                  <c:v>7832.1451325178386</c:v>
                </c:pt>
                <c:pt idx="155">
                  <c:v>7832.1769877675833</c:v>
                </c:pt>
                <c:pt idx="156">
                  <c:v>7832.2088430173289</c:v>
                </c:pt>
                <c:pt idx="157">
                  <c:v>7832.2399018858305</c:v>
                </c:pt>
                <c:pt idx="158">
                  <c:v>7832.2717571355752</c:v>
                </c:pt>
                <c:pt idx="159">
                  <c:v>7832.3036123853208</c:v>
                </c:pt>
                <c:pt idx="160">
                  <c:v>7832.3346712538223</c:v>
                </c:pt>
                <c:pt idx="161">
                  <c:v>7832.366526503567</c:v>
                </c:pt>
                <c:pt idx="162">
                  <c:v>7832.3983817533126</c:v>
                </c:pt>
                <c:pt idx="163">
                  <c:v>7832.4294406218141</c:v>
                </c:pt>
                <c:pt idx="164">
                  <c:v>7832.4612958715588</c:v>
                </c:pt>
                <c:pt idx="165">
                  <c:v>7832.4931511213044</c:v>
                </c:pt>
                <c:pt idx="166">
                  <c:v>7832.524209989806</c:v>
                </c:pt>
                <c:pt idx="167">
                  <c:v>7832.5560652395507</c:v>
                </c:pt>
                <c:pt idx="168">
                  <c:v>7832.5871241080522</c:v>
                </c:pt>
                <c:pt idx="169">
                  <c:v>7832.6189793577978</c:v>
                </c:pt>
                <c:pt idx="170">
                  <c:v>7832.6500382262993</c:v>
                </c:pt>
                <c:pt idx="171">
                  <c:v>7832.681893476044</c:v>
                </c:pt>
                <c:pt idx="172">
                  <c:v>7832.7129523445456</c:v>
                </c:pt>
                <c:pt idx="173">
                  <c:v>7832.7448075942912</c:v>
                </c:pt>
                <c:pt idx="174">
                  <c:v>7832.7758664627927</c:v>
                </c:pt>
                <c:pt idx="175">
                  <c:v>7832.8077217125374</c:v>
                </c:pt>
                <c:pt idx="176">
                  <c:v>7832.8387805810389</c:v>
                </c:pt>
                <c:pt idx="177">
                  <c:v>7832.8698394495405</c:v>
                </c:pt>
                <c:pt idx="178">
                  <c:v>7832.9016946992861</c:v>
                </c:pt>
                <c:pt idx="179">
                  <c:v>7832.9327535677876</c:v>
                </c:pt>
                <c:pt idx="180">
                  <c:v>7832.9638124362891</c:v>
                </c:pt>
                <c:pt idx="181">
                  <c:v>7832.9956676860338</c:v>
                </c:pt>
                <c:pt idx="182">
                  <c:v>7833.0267265545353</c:v>
                </c:pt>
                <c:pt idx="183">
                  <c:v>7833.0577854230369</c:v>
                </c:pt>
                <c:pt idx="184">
                  <c:v>7833.0896406727825</c:v>
                </c:pt>
                <c:pt idx="185">
                  <c:v>7833.120699541284</c:v>
                </c:pt>
                <c:pt idx="186">
                  <c:v>7833.1517584097855</c:v>
                </c:pt>
                <c:pt idx="187">
                  <c:v>7833.1836136595311</c:v>
                </c:pt>
                <c:pt idx="188">
                  <c:v>7833.2146725280318</c:v>
                </c:pt>
                <c:pt idx="189">
                  <c:v>7833.2457313965333</c:v>
                </c:pt>
                <c:pt idx="190">
                  <c:v>7833.2767902650348</c:v>
                </c:pt>
                <c:pt idx="191">
                  <c:v>7833.3078491335364</c:v>
                </c:pt>
                <c:pt idx="192">
                  <c:v>7833.339704383282</c:v>
                </c:pt>
                <c:pt idx="193">
                  <c:v>7833.3707632517835</c:v>
                </c:pt>
                <c:pt idx="194">
                  <c:v>7833.401822120285</c:v>
                </c:pt>
                <c:pt idx="195">
                  <c:v>7833.4328809887866</c:v>
                </c:pt>
                <c:pt idx="196">
                  <c:v>7833.4639398572881</c:v>
                </c:pt>
                <c:pt idx="197">
                  <c:v>7833.4949987257896</c:v>
                </c:pt>
                <c:pt idx="198">
                  <c:v>7833.5260575942912</c:v>
                </c:pt>
                <c:pt idx="199">
                  <c:v>7833.5571164627927</c:v>
                </c:pt>
                <c:pt idx="200">
                  <c:v>7833.5881753312942</c:v>
                </c:pt>
                <c:pt idx="201">
                  <c:v>7833.6192341997958</c:v>
                </c:pt>
                <c:pt idx="202">
                  <c:v>7833.6502930682973</c:v>
                </c:pt>
                <c:pt idx="203">
                  <c:v>7833.6813519367988</c:v>
                </c:pt>
                <c:pt idx="204">
                  <c:v>7833.7124108053004</c:v>
                </c:pt>
                <c:pt idx="205">
                  <c:v>7833.7434696738019</c:v>
                </c:pt>
                <c:pt idx="206">
                  <c:v>7833.7745285423034</c:v>
                </c:pt>
                <c:pt idx="207">
                  <c:v>7833.8055874108049</c:v>
                </c:pt>
                <c:pt idx="208">
                  <c:v>7833.8366462793065</c:v>
                </c:pt>
                <c:pt idx="209">
                  <c:v>7833.867705147808</c:v>
                </c:pt>
                <c:pt idx="210">
                  <c:v>7833.8987640163095</c:v>
                </c:pt>
                <c:pt idx="211">
                  <c:v>7833.9298228848111</c:v>
                </c:pt>
                <c:pt idx="212">
                  <c:v>7833.9608817533126</c:v>
                </c:pt>
                <c:pt idx="213">
                  <c:v>7833.9919406218141</c:v>
                </c:pt>
                <c:pt idx="214">
                  <c:v>7834.0229994903157</c:v>
                </c:pt>
                <c:pt idx="215">
                  <c:v>7834.0532619775731</c:v>
                </c:pt>
                <c:pt idx="216">
                  <c:v>7834.0843208460747</c:v>
                </c:pt>
                <c:pt idx="217">
                  <c:v>7834.1153797145762</c:v>
                </c:pt>
                <c:pt idx="218">
                  <c:v>7834.1464385830777</c:v>
                </c:pt>
                <c:pt idx="219">
                  <c:v>7834.1774974515793</c:v>
                </c:pt>
                <c:pt idx="220">
                  <c:v>7834.2077599388376</c:v>
                </c:pt>
                <c:pt idx="221">
                  <c:v>7834.2388188073392</c:v>
                </c:pt>
                <c:pt idx="222">
                  <c:v>7834.2698776758407</c:v>
                </c:pt>
                <c:pt idx="223">
                  <c:v>7834.3009365443422</c:v>
                </c:pt>
                <c:pt idx="224">
                  <c:v>7834.3311990315997</c:v>
                </c:pt>
                <c:pt idx="225">
                  <c:v>7834.3622579001012</c:v>
                </c:pt>
                <c:pt idx="226">
                  <c:v>7834.3933167686027</c:v>
                </c:pt>
                <c:pt idx="227">
                  <c:v>7834.4243756371043</c:v>
                </c:pt>
                <c:pt idx="228">
                  <c:v>7834.4546381243626</c:v>
                </c:pt>
                <c:pt idx="229">
                  <c:v>7834.4856969928642</c:v>
                </c:pt>
                <c:pt idx="230">
                  <c:v>7834.5167558613657</c:v>
                </c:pt>
                <c:pt idx="231">
                  <c:v>7834.5470183486232</c:v>
                </c:pt>
                <c:pt idx="232">
                  <c:v>7834.5780772171247</c:v>
                </c:pt>
                <c:pt idx="233">
                  <c:v>7834.6083397043831</c:v>
                </c:pt>
                <c:pt idx="234">
                  <c:v>7834.6393985728846</c:v>
                </c:pt>
                <c:pt idx="235">
                  <c:v>7834.6704574413861</c:v>
                </c:pt>
                <c:pt idx="236">
                  <c:v>7834.7007199286436</c:v>
                </c:pt>
                <c:pt idx="237">
                  <c:v>7834.7317787971451</c:v>
                </c:pt>
                <c:pt idx="238">
                  <c:v>7834.7620412844035</c:v>
                </c:pt>
                <c:pt idx="239">
                  <c:v>7834.793100152905</c:v>
                </c:pt>
                <c:pt idx="240">
                  <c:v>7834.8233626401625</c:v>
                </c:pt>
                <c:pt idx="241">
                  <c:v>7834.854421508664</c:v>
                </c:pt>
                <c:pt idx="242">
                  <c:v>7834.8846839959224</c:v>
                </c:pt>
                <c:pt idx="243">
                  <c:v>7834.9157428644239</c:v>
                </c:pt>
                <c:pt idx="244">
                  <c:v>7834.9460053516814</c:v>
                </c:pt>
                <c:pt idx="245">
                  <c:v>7834.9770642201829</c:v>
                </c:pt>
                <c:pt idx="246">
                  <c:v>7835.0073267074413</c:v>
                </c:pt>
                <c:pt idx="247">
                  <c:v>7835.0383855759428</c:v>
                </c:pt>
                <c:pt idx="248">
                  <c:v>7835.0686480632003</c:v>
                </c:pt>
                <c:pt idx="249">
                  <c:v>7835.0989105504586</c:v>
                </c:pt>
                <c:pt idx="250">
                  <c:v>7835.1299694189602</c:v>
                </c:pt>
                <c:pt idx="251">
                  <c:v>7835.1602319062176</c:v>
                </c:pt>
                <c:pt idx="252">
                  <c:v>7835.1912907747192</c:v>
                </c:pt>
                <c:pt idx="253">
                  <c:v>7835.2215532619775</c:v>
                </c:pt>
                <c:pt idx="254">
                  <c:v>7835.251815749235</c:v>
                </c:pt>
                <c:pt idx="255">
                  <c:v>7835.2828746177365</c:v>
                </c:pt>
                <c:pt idx="256">
                  <c:v>7835.3131371049949</c:v>
                </c:pt>
                <c:pt idx="257">
                  <c:v>7835.3433995922524</c:v>
                </c:pt>
                <c:pt idx="258">
                  <c:v>7835.3744584607539</c:v>
                </c:pt>
                <c:pt idx="259">
                  <c:v>7835.4047209480123</c:v>
                </c:pt>
                <c:pt idx="260">
                  <c:v>7835.4349834352697</c:v>
                </c:pt>
                <c:pt idx="261">
                  <c:v>7835.4652459225281</c:v>
                </c:pt>
                <c:pt idx="262">
                  <c:v>7835.4963047910296</c:v>
                </c:pt>
                <c:pt idx="263">
                  <c:v>7835.5265672782871</c:v>
                </c:pt>
                <c:pt idx="264">
                  <c:v>7835.5568297655445</c:v>
                </c:pt>
                <c:pt idx="265">
                  <c:v>7835.5870922528029</c:v>
                </c:pt>
                <c:pt idx="266">
                  <c:v>7835.6181511213044</c:v>
                </c:pt>
                <c:pt idx="267">
                  <c:v>7835.6484136085619</c:v>
                </c:pt>
                <c:pt idx="268">
                  <c:v>7835.6786760958203</c:v>
                </c:pt>
                <c:pt idx="269">
                  <c:v>7835.7089385830777</c:v>
                </c:pt>
                <c:pt idx="270">
                  <c:v>7835.7399974515793</c:v>
                </c:pt>
                <c:pt idx="271">
                  <c:v>7835.7702599388376</c:v>
                </c:pt>
                <c:pt idx="272">
                  <c:v>7835.8005224260951</c:v>
                </c:pt>
                <c:pt idx="273">
                  <c:v>7835.8307849133535</c:v>
                </c:pt>
                <c:pt idx="274">
                  <c:v>7835.8610474006109</c:v>
                </c:pt>
                <c:pt idx="275">
                  <c:v>7835.8913098878693</c:v>
                </c:pt>
                <c:pt idx="276">
                  <c:v>7835.9215723751267</c:v>
                </c:pt>
                <c:pt idx="277">
                  <c:v>7835.9518348623851</c:v>
                </c:pt>
                <c:pt idx="278">
                  <c:v>7835.9828937308866</c:v>
                </c:pt>
                <c:pt idx="279">
                  <c:v>7836.0131562181441</c:v>
                </c:pt>
                <c:pt idx="280">
                  <c:v>7836.0434187054025</c:v>
                </c:pt>
                <c:pt idx="281">
                  <c:v>7836.0736811926599</c:v>
                </c:pt>
                <c:pt idx="282">
                  <c:v>7836.1039436799183</c:v>
                </c:pt>
                <c:pt idx="283">
                  <c:v>7836.1342061671758</c:v>
                </c:pt>
                <c:pt idx="284">
                  <c:v>7836.1644686544341</c:v>
                </c:pt>
                <c:pt idx="285">
                  <c:v>7836.1947311416916</c:v>
                </c:pt>
                <c:pt idx="286">
                  <c:v>7836.22499362895</c:v>
                </c:pt>
                <c:pt idx="287">
                  <c:v>7836.2552561162074</c:v>
                </c:pt>
                <c:pt idx="288">
                  <c:v>7836.2855186034658</c:v>
                </c:pt>
                <c:pt idx="289">
                  <c:v>7836.3157810907232</c:v>
                </c:pt>
                <c:pt idx="290">
                  <c:v>7836.3460435779816</c:v>
                </c:pt>
                <c:pt idx="291">
                  <c:v>7836.3763060652391</c:v>
                </c:pt>
                <c:pt idx="292">
                  <c:v>7836.4065685524974</c:v>
                </c:pt>
                <c:pt idx="293">
                  <c:v>7836.4368310397549</c:v>
                </c:pt>
                <c:pt idx="294">
                  <c:v>7836.4670935270133</c:v>
                </c:pt>
                <c:pt idx="295">
                  <c:v>7836.4973560142707</c:v>
                </c:pt>
                <c:pt idx="296">
                  <c:v>7836.5276185015291</c:v>
                </c:pt>
                <c:pt idx="297">
                  <c:v>7836.5578809887866</c:v>
                </c:pt>
                <c:pt idx="298">
                  <c:v>7836.588143476044</c:v>
                </c:pt>
                <c:pt idx="299">
                  <c:v>7836.6184059633024</c:v>
                </c:pt>
                <c:pt idx="300">
                  <c:v>7836.6486684505599</c:v>
                </c:pt>
                <c:pt idx="301">
                  <c:v>7836.6781345565742</c:v>
                </c:pt>
                <c:pt idx="302">
                  <c:v>7836.7083970438325</c:v>
                </c:pt>
                <c:pt idx="303">
                  <c:v>7836.73865953109</c:v>
                </c:pt>
                <c:pt idx="304">
                  <c:v>7836.7689220183483</c:v>
                </c:pt>
                <c:pt idx="305">
                  <c:v>7836.7991845056058</c:v>
                </c:pt>
                <c:pt idx="306">
                  <c:v>7836.8294469928642</c:v>
                </c:pt>
                <c:pt idx="307">
                  <c:v>7836.8597094801216</c:v>
                </c:pt>
                <c:pt idx="308">
                  <c:v>7836.8891755861359</c:v>
                </c:pt>
                <c:pt idx="309">
                  <c:v>7836.9194380733943</c:v>
                </c:pt>
                <c:pt idx="310">
                  <c:v>7836.9497005606518</c:v>
                </c:pt>
                <c:pt idx="311">
                  <c:v>7836.9799630479101</c:v>
                </c:pt>
                <c:pt idx="312">
                  <c:v>7837.0102255351676</c:v>
                </c:pt>
                <c:pt idx="313">
                  <c:v>7837.040488022426</c:v>
                </c:pt>
                <c:pt idx="314">
                  <c:v>7837.0699541284403</c:v>
                </c:pt>
                <c:pt idx="315">
                  <c:v>7837.1002166156977</c:v>
                </c:pt>
                <c:pt idx="316">
                  <c:v>7837.1304791029561</c:v>
                </c:pt>
                <c:pt idx="317">
                  <c:v>7837.1607415902135</c:v>
                </c:pt>
                <c:pt idx="318">
                  <c:v>7837.1902076962278</c:v>
                </c:pt>
                <c:pt idx="319">
                  <c:v>7837.2204701834862</c:v>
                </c:pt>
                <c:pt idx="320">
                  <c:v>7837.2507326707437</c:v>
                </c:pt>
                <c:pt idx="321">
                  <c:v>7837.280995158002</c:v>
                </c:pt>
                <c:pt idx="322">
                  <c:v>7837.3104612640163</c:v>
                </c:pt>
                <c:pt idx="323">
                  <c:v>7837.3407237512738</c:v>
                </c:pt>
                <c:pt idx="324">
                  <c:v>7837.3709862385313</c:v>
                </c:pt>
                <c:pt idx="325">
                  <c:v>7837.4012487257896</c:v>
                </c:pt>
                <c:pt idx="326">
                  <c:v>7837.4307148318039</c:v>
                </c:pt>
                <c:pt idx="327">
                  <c:v>7837.4609773190614</c:v>
                </c:pt>
                <c:pt idx="328">
                  <c:v>7837.4912398063198</c:v>
                </c:pt>
                <c:pt idx="329">
                  <c:v>7837.5207059123341</c:v>
                </c:pt>
                <c:pt idx="330">
                  <c:v>7837.5509683995915</c:v>
                </c:pt>
                <c:pt idx="331">
                  <c:v>7837.5812308868499</c:v>
                </c:pt>
                <c:pt idx="332">
                  <c:v>7837.6106969928642</c:v>
                </c:pt>
                <c:pt idx="333">
                  <c:v>7837.6409594801216</c:v>
                </c:pt>
                <c:pt idx="334">
                  <c:v>7837.67122196738</c:v>
                </c:pt>
                <c:pt idx="335">
                  <c:v>7837.7006880733943</c:v>
                </c:pt>
                <c:pt idx="336">
                  <c:v>7837.7309505606518</c:v>
                </c:pt>
                <c:pt idx="337">
                  <c:v>7837.7612130479101</c:v>
                </c:pt>
                <c:pt idx="338">
                  <c:v>7837.7906791539244</c:v>
                </c:pt>
                <c:pt idx="339">
                  <c:v>7837.8209416411819</c:v>
                </c:pt>
                <c:pt idx="340">
                  <c:v>7837.8512041284403</c:v>
                </c:pt>
                <c:pt idx="341">
                  <c:v>7837.8806702344546</c:v>
                </c:pt>
                <c:pt idx="342">
                  <c:v>7837.910932721712</c:v>
                </c:pt>
                <c:pt idx="343">
                  <c:v>7837.9403988277263</c:v>
                </c:pt>
                <c:pt idx="344">
                  <c:v>7837.9706613149847</c:v>
                </c:pt>
                <c:pt idx="345">
                  <c:v>7838.0009238022421</c:v>
                </c:pt>
                <c:pt idx="346">
                  <c:v>7838.0303899082564</c:v>
                </c:pt>
                <c:pt idx="347">
                  <c:v>7838.0606523955148</c:v>
                </c:pt>
                <c:pt idx="348">
                  <c:v>7838.0901185015291</c:v>
                </c:pt>
                <c:pt idx="349">
                  <c:v>7838.1203809887866</c:v>
                </c:pt>
                <c:pt idx="350">
                  <c:v>7838.150643476044</c:v>
                </c:pt>
                <c:pt idx="351">
                  <c:v>7838.1801095820583</c:v>
                </c:pt>
                <c:pt idx="352">
                  <c:v>7838.2103720693167</c:v>
                </c:pt>
                <c:pt idx="353">
                  <c:v>7838.239838175331</c:v>
                </c:pt>
                <c:pt idx="354">
                  <c:v>7838.2701006625884</c:v>
                </c:pt>
                <c:pt idx="355">
                  <c:v>7838.2995667686027</c:v>
                </c:pt>
                <c:pt idx="356">
                  <c:v>7838.3298292558611</c:v>
                </c:pt>
                <c:pt idx="357">
                  <c:v>7838.3592953618754</c:v>
                </c:pt>
                <c:pt idx="358">
                  <c:v>7838.3895578491329</c:v>
                </c:pt>
                <c:pt idx="359">
                  <c:v>7838.4190239551472</c:v>
                </c:pt>
                <c:pt idx="360">
                  <c:v>7838.4492864424055</c:v>
                </c:pt>
                <c:pt idx="361">
                  <c:v>7838.4787525484198</c:v>
                </c:pt>
                <c:pt idx="362">
                  <c:v>7838.5090150356773</c:v>
                </c:pt>
                <c:pt idx="363">
                  <c:v>7838.5392775229357</c:v>
                </c:pt>
                <c:pt idx="364">
                  <c:v>7838.56874362895</c:v>
                </c:pt>
                <c:pt idx="365">
                  <c:v>7838.5990061162074</c:v>
                </c:pt>
                <c:pt idx="366">
                  <c:v>7838.6284722222217</c:v>
                </c:pt>
                <c:pt idx="367">
                  <c:v>7838.6587347094801</c:v>
                </c:pt>
                <c:pt idx="368">
                  <c:v>7838.6882008154944</c:v>
                </c:pt>
                <c:pt idx="369">
                  <c:v>7838.7184633027518</c:v>
                </c:pt>
                <c:pt idx="370">
                  <c:v>7838.7479294087661</c:v>
                </c:pt>
                <c:pt idx="371">
                  <c:v>7838.7781918960245</c:v>
                </c:pt>
                <c:pt idx="372">
                  <c:v>7838.8076580020379</c:v>
                </c:pt>
                <c:pt idx="373">
                  <c:v>7838.8371241080522</c:v>
                </c:pt>
                <c:pt idx="374">
                  <c:v>7838.8673865953106</c:v>
                </c:pt>
                <c:pt idx="375">
                  <c:v>7838.8968527013249</c:v>
                </c:pt>
                <c:pt idx="376">
                  <c:v>7838.9271151885823</c:v>
                </c:pt>
                <c:pt idx="377">
                  <c:v>7838.9565812945966</c:v>
                </c:pt>
                <c:pt idx="378">
                  <c:v>7838.986843781855</c:v>
                </c:pt>
                <c:pt idx="379">
                  <c:v>7839.0163098878693</c:v>
                </c:pt>
                <c:pt idx="380">
                  <c:v>7839.0465723751267</c:v>
                </c:pt>
                <c:pt idx="381">
                  <c:v>7839.076038481141</c:v>
                </c:pt>
                <c:pt idx="382">
                  <c:v>7839.1063009683994</c:v>
                </c:pt>
                <c:pt idx="383">
                  <c:v>7839.1357670744137</c:v>
                </c:pt>
                <c:pt idx="384">
                  <c:v>7839.1660295616712</c:v>
                </c:pt>
                <c:pt idx="385">
                  <c:v>7839.1954956676855</c:v>
                </c:pt>
                <c:pt idx="386">
                  <c:v>7839.2249617736998</c:v>
                </c:pt>
                <c:pt idx="387">
                  <c:v>7839.2552242609581</c:v>
                </c:pt>
                <c:pt idx="388">
                  <c:v>7839.2846903669724</c:v>
                </c:pt>
                <c:pt idx="389">
                  <c:v>7839.3149528542299</c:v>
                </c:pt>
                <c:pt idx="390">
                  <c:v>7839.3444189602442</c:v>
                </c:pt>
                <c:pt idx="391">
                  <c:v>7839.3746814475026</c:v>
                </c:pt>
                <c:pt idx="392">
                  <c:v>7839.4041475535169</c:v>
                </c:pt>
                <c:pt idx="393">
                  <c:v>7839.4336136595311</c:v>
                </c:pt>
                <c:pt idx="394">
                  <c:v>7839.4638761467886</c:v>
                </c:pt>
                <c:pt idx="395">
                  <c:v>7839.4933422528029</c:v>
                </c:pt>
                <c:pt idx="396">
                  <c:v>7839.5236047400604</c:v>
                </c:pt>
                <c:pt idx="397">
                  <c:v>7839.5530708460747</c:v>
                </c:pt>
                <c:pt idx="398">
                  <c:v>7839.583333333333</c:v>
                </c:pt>
                <c:pt idx="399">
                  <c:v>7839.6127994393473</c:v>
                </c:pt>
                <c:pt idx="400">
                  <c:v>7839.6422655453616</c:v>
                </c:pt>
                <c:pt idx="401">
                  <c:v>7839.6725280326191</c:v>
                </c:pt>
                <c:pt idx="402">
                  <c:v>7839.7019941386334</c:v>
                </c:pt>
                <c:pt idx="403">
                  <c:v>7839.7322566258918</c:v>
                </c:pt>
                <c:pt idx="404">
                  <c:v>7839.761722731906</c:v>
                </c:pt>
                <c:pt idx="405">
                  <c:v>7839.7911888379203</c:v>
                </c:pt>
                <c:pt idx="406">
                  <c:v>7839.8214513251778</c:v>
                </c:pt>
                <c:pt idx="407">
                  <c:v>7839.8509174311921</c:v>
                </c:pt>
                <c:pt idx="408">
                  <c:v>7839.8811799184505</c:v>
                </c:pt>
                <c:pt idx="409">
                  <c:v>7839.9106460244648</c:v>
                </c:pt>
                <c:pt idx="410">
                  <c:v>7839.9401121304791</c:v>
                </c:pt>
                <c:pt idx="411">
                  <c:v>7839.9703746177365</c:v>
                </c:pt>
                <c:pt idx="412">
                  <c:v>7839.9998407237508</c:v>
                </c:pt>
                <c:pt idx="413">
                  <c:v>7840.0301032110092</c:v>
                </c:pt>
                <c:pt idx="414">
                  <c:v>7840.0595693170235</c:v>
                </c:pt>
                <c:pt idx="415">
                  <c:v>7840.0890354230369</c:v>
                </c:pt>
                <c:pt idx="416">
                  <c:v>7840.1192979102952</c:v>
                </c:pt>
                <c:pt idx="417">
                  <c:v>7840.1487640163095</c:v>
                </c:pt>
                <c:pt idx="418">
                  <c:v>7840.179026503567</c:v>
                </c:pt>
                <c:pt idx="419">
                  <c:v>7840.2084926095813</c:v>
                </c:pt>
                <c:pt idx="420">
                  <c:v>7840.2379587155956</c:v>
                </c:pt>
                <c:pt idx="421">
                  <c:v>7840.268221202854</c:v>
                </c:pt>
                <c:pt idx="422">
                  <c:v>7840.2976873088683</c:v>
                </c:pt>
                <c:pt idx="423">
                  <c:v>7840.3279497961257</c:v>
                </c:pt>
                <c:pt idx="424">
                  <c:v>7840.35741590214</c:v>
                </c:pt>
                <c:pt idx="425">
                  <c:v>7840.3868820081543</c:v>
                </c:pt>
                <c:pt idx="426">
                  <c:v>7840.4171444954127</c:v>
                </c:pt>
                <c:pt idx="427">
                  <c:v>7840.446610601427</c:v>
                </c:pt>
                <c:pt idx="428">
                  <c:v>7840.4768730886844</c:v>
                </c:pt>
                <c:pt idx="429">
                  <c:v>7840.5063391946987</c:v>
                </c:pt>
                <c:pt idx="430">
                  <c:v>7840.5366016819571</c:v>
                </c:pt>
                <c:pt idx="431">
                  <c:v>7840.5660677879714</c:v>
                </c:pt>
                <c:pt idx="432">
                  <c:v>7840.5955338939857</c:v>
                </c:pt>
                <c:pt idx="433">
                  <c:v>7840.6257963812432</c:v>
                </c:pt>
                <c:pt idx="434">
                  <c:v>7840.6552624872575</c:v>
                </c:pt>
                <c:pt idx="435">
                  <c:v>7840.6855249745158</c:v>
                </c:pt>
                <c:pt idx="436">
                  <c:v>7840.7149910805301</c:v>
                </c:pt>
                <c:pt idx="437">
                  <c:v>7840.7444571865435</c:v>
                </c:pt>
                <c:pt idx="438">
                  <c:v>7840.7747196738019</c:v>
                </c:pt>
                <c:pt idx="439">
                  <c:v>7840.8041857798162</c:v>
                </c:pt>
                <c:pt idx="440">
                  <c:v>7840.8344482670736</c:v>
                </c:pt>
                <c:pt idx="441">
                  <c:v>7840.8639143730879</c:v>
                </c:pt>
                <c:pt idx="442">
                  <c:v>7840.8933804791022</c:v>
                </c:pt>
                <c:pt idx="443">
                  <c:v>7840.9236429663606</c:v>
                </c:pt>
                <c:pt idx="444">
                  <c:v>7840.9531090723749</c:v>
                </c:pt>
                <c:pt idx="445">
                  <c:v>7840.9833715596324</c:v>
                </c:pt>
                <c:pt idx="446">
                  <c:v>7841.0128376656467</c:v>
                </c:pt>
                <c:pt idx="447">
                  <c:v>7841.043100152905</c:v>
                </c:pt>
                <c:pt idx="448">
                  <c:v>7841.0725662589193</c:v>
                </c:pt>
                <c:pt idx="449">
                  <c:v>7841.1020323649336</c:v>
                </c:pt>
                <c:pt idx="450">
                  <c:v>7841.1322948521911</c:v>
                </c:pt>
                <c:pt idx="451">
                  <c:v>7841.1617609582054</c:v>
                </c:pt>
                <c:pt idx="452">
                  <c:v>7841.1920234454637</c:v>
                </c:pt>
                <c:pt idx="453">
                  <c:v>7841.221489551478</c:v>
                </c:pt>
                <c:pt idx="454">
                  <c:v>7841.2517520387355</c:v>
                </c:pt>
                <c:pt idx="455">
                  <c:v>7841.2812181447498</c:v>
                </c:pt>
                <c:pt idx="456">
                  <c:v>7841.3114806320082</c:v>
                </c:pt>
                <c:pt idx="457">
                  <c:v>7841.3409467380225</c:v>
                </c:pt>
                <c:pt idx="458">
                  <c:v>7841.3704128440359</c:v>
                </c:pt>
                <c:pt idx="459">
                  <c:v>7841.4006753312942</c:v>
                </c:pt>
                <c:pt idx="460">
                  <c:v>7841.4301414373085</c:v>
                </c:pt>
                <c:pt idx="461">
                  <c:v>7841.460403924566</c:v>
                </c:pt>
                <c:pt idx="462">
                  <c:v>7841.4898700305803</c:v>
                </c:pt>
                <c:pt idx="463">
                  <c:v>7841.5201325178386</c:v>
                </c:pt>
                <c:pt idx="464">
                  <c:v>7841.5495986238529</c:v>
                </c:pt>
                <c:pt idx="465">
                  <c:v>7841.5798611111104</c:v>
                </c:pt>
                <c:pt idx="466">
                  <c:v>7841.6093272171247</c:v>
                </c:pt>
                <c:pt idx="467">
                  <c:v>7841.6395897043831</c:v>
                </c:pt>
                <c:pt idx="468">
                  <c:v>7841.6690558103974</c:v>
                </c:pt>
                <c:pt idx="469">
                  <c:v>7841.6993182976548</c:v>
                </c:pt>
                <c:pt idx="470">
                  <c:v>7841.7287844036691</c:v>
                </c:pt>
                <c:pt idx="471">
                  <c:v>7841.7590468909275</c:v>
                </c:pt>
                <c:pt idx="472">
                  <c:v>7841.7885129969418</c:v>
                </c:pt>
                <c:pt idx="473">
                  <c:v>7841.8187754841993</c:v>
                </c:pt>
                <c:pt idx="474">
                  <c:v>7841.8482415902135</c:v>
                </c:pt>
                <c:pt idx="475">
                  <c:v>7841.8785040774719</c:v>
                </c:pt>
                <c:pt idx="476">
                  <c:v>7841.9079701834862</c:v>
                </c:pt>
                <c:pt idx="477">
                  <c:v>7841.9382326707437</c:v>
                </c:pt>
                <c:pt idx="478">
                  <c:v>7841.967698776758</c:v>
                </c:pt>
                <c:pt idx="479">
                  <c:v>7841.9979612640163</c:v>
                </c:pt>
                <c:pt idx="480">
                  <c:v>7842.0274273700306</c:v>
                </c:pt>
                <c:pt idx="481">
                  <c:v>7842.0576898572881</c:v>
                </c:pt>
                <c:pt idx="482">
                  <c:v>7842.0871559633024</c:v>
                </c:pt>
                <c:pt idx="483">
                  <c:v>7842.1174184505599</c:v>
                </c:pt>
                <c:pt idx="484">
                  <c:v>7842.1468845565742</c:v>
                </c:pt>
                <c:pt idx="485">
                  <c:v>7842.1771470438325</c:v>
                </c:pt>
                <c:pt idx="486">
                  <c:v>7842.20740953109</c:v>
                </c:pt>
                <c:pt idx="487">
                  <c:v>7842.2368756371043</c:v>
                </c:pt>
                <c:pt idx="488">
                  <c:v>7842.2671381243626</c:v>
                </c:pt>
                <c:pt idx="489">
                  <c:v>7842.2966042303769</c:v>
                </c:pt>
                <c:pt idx="490">
                  <c:v>7842.3268667176344</c:v>
                </c:pt>
                <c:pt idx="491">
                  <c:v>7842.3563328236487</c:v>
                </c:pt>
                <c:pt idx="492">
                  <c:v>7842.3865953109071</c:v>
                </c:pt>
                <c:pt idx="493">
                  <c:v>7842.4168577981645</c:v>
                </c:pt>
                <c:pt idx="494">
                  <c:v>7842.4463239041788</c:v>
                </c:pt>
                <c:pt idx="495">
                  <c:v>7842.4765863914372</c:v>
                </c:pt>
                <c:pt idx="496">
                  <c:v>7842.5060524974515</c:v>
                </c:pt>
                <c:pt idx="497">
                  <c:v>7842.536314984709</c:v>
                </c:pt>
                <c:pt idx="498">
                  <c:v>7842.5665774719673</c:v>
                </c:pt>
                <c:pt idx="499">
                  <c:v>7842.5960435779816</c:v>
                </c:pt>
                <c:pt idx="500">
                  <c:v>7842.6263060652391</c:v>
                </c:pt>
                <c:pt idx="501">
                  <c:v>7842.6557721712534</c:v>
                </c:pt>
                <c:pt idx="502">
                  <c:v>7842.6860346585117</c:v>
                </c:pt>
                <c:pt idx="503">
                  <c:v>7842.7162971457692</c:v>
                </c:pt>
                <c:pt idx="504">
                  <c:v>7842.7457632517835</c:v>
                </c:pt>
                <c:pt idx="505">
                  <c:v>7842.776025739041</c:v>
                </c:pt>
                <c:pt idx="506">
                  <c:v>7842.8062882262993</c:v>
                </c:pt>
                <c:pt idx="507">
                  <c:v>7842.8357543323136</c:v>
                </c:pt>
                <c:pt idx="508">
                  <c:v>7842.8660168195711</c:v>
                </c:pt>
                <c:pt idx="509">
                  <c:v>7842.8962793068295</c:v>
                </c:pt>
                <c:pt idx="510">
                  <c:v>7842.9257454128438</c:v>
                </c:pt>
                <c:pt idx="511">
                  <c:v>7842.9560079001012</c:v>
                </c:pt>
                <c:pt idx="512">
                  <c:v>7842.9862703873596</c:v>
                </c:pt>
                <c:pt idx="513">
                  <c:v>7843.016532874617</c:v>
                </c:pt>
                <c:pt idx="514">
                  <c:v>7843.0459989806313</c:v>
                </c:pt>
                <c:pt idx="515">
                  <c:v>7843.0762614678897</c:v>
                </c:pt>
                <c:pt idx="516">
                  <c:v>7843.1065239551472</c:v>
                </c:pt>
                <c:pt idx="517">
                  <c:v>7843.1359900611615</c:v>
                </c:pt>
                <c:pt idx="518">
                  <c:v>7843.1662525484198</c:v>
                </c:pt>
                <c:pt idx="519">
                  <c:v>7843.1965150356773</c:v>
                </c:pt>
                <c:pt idx="520">
                  <c:v>7843.2267775229357</c:v>
                </c:pt>
                <c:pt idx="521">
                  <c:v>7843.25624362895</c:v>
                </c:pt>
                <c:pt idx="522">
                  <c:v>7843.2865061162074</c:v>
                </c:pt>
                <c:pt idx="523">
                  <c:v>7843.3167686034658</c:v>
                </c:pt>
                <c:pt idx="524">
                  <c:v>7843.3470310907232</c:v>
                </c:pt>
                <c:pt idx="525">
                  <c:v>7843.3772935779816</c:v>
                </c:pt>
                <c:pt idx="526">
                  <c:v>7843.4067596839959</c:v>
                </c:pt>
                <c:pt idx="527">
                  <c:v>7843.4370221712534</c:v>
                </c:pt>
                <c:pt idx="528">
                  <c:v>7843.4672846585117</c:v>
                </c:pt>
                <c:pt idx="529">
                  <c:v>7843.4975471457692</c:v>
                </c:pt>
                <c:pt idx="530">
                  <c:v>7843.5278096330276</c:v>
                </c:pt>
                <c:pt idx="531">
                  <c:v>7843.558072120285</c:v>
                </c:pt>
                <c:pt idx="532">
                  <c:v>7843.5875382262993</c:v>
                </c:pt>
                <c:pt idx="533">
                  <c:v>7843.6178007135568</c:v>
                </c:pt>
                <c:pt idx="534">
                  <c:v>7843.6480632008152</c:v>
                </c:pt>
                <c:pt idx="535">
                  <c:v>7843.6783256880726</c:v>
                </c:pt>
                <c:pt idx="536">
                  <c:v>7843.708588175331</c:v>
                </c:pt>
                <c:pt idx="537">
                  <c:v>7843.7388506625884</c:v>
                </c:pt>
                <c:pt idx="538">
                  <c:v>7843.7691131498468</c:v>
                </c:pt>
                <c:pt idx="539">
                  <c:v>7843.7993756371043</c:v>
                </c:pt>
                <c:pt idx="540">
                  <c:v>7843.8288417431186</c:v>
                </c:pt>
                <c:pt idx="541">
                  <c:v>7843.8591042303769</c:v>
                </c:pt>
                <c:pt idx="542">
                  <c:v>7843.8893667176344</c:v>
                </c:pt>
                <c:pt idx="543">
                  <c:v>7843.9196292048928</c:v>
                </c:pt>
                <c:pt idx="544">
                  <c:v>7843.9498916921502</c:v>
                </c:pt>
                <c:pt idx="545">
                  <c:v>7843.9801541794086</c:v>
                </c:pt>
                <c:pt idx="546">
                  <c:v>7844.0104166666661</c:v>
                </c:pt>
                <c:pt idx="547">
                  <c:v>7844.0406791539244</c:v>
                </c:pt>
                <c:pt idx="548">
                  <c:v>7844.0709416411819</c:v>
                </c:pt>
                <c:pt idx="549">
                  <c:v>7844.1012041284403</c:v>
                </c:pt>
                <c:pt idx="550">
                  <c:v>7844.1314666156977</c:v>
                </c:pt>
                <c:pt idx="551">
                  <c:v>7844.1617291029561</c:v>
                </c:pt>
                <c:pt idx="552">
                  <c:v>7844.1919915902135</c:v>
                </c:pt>
                <c:pt idx="553">
                  <c:v>7844.2222540774719</c:v>
                </c:pt>
                <c:pt idx="554">
                  <c:v>7844.2525165647294</c:v>
                </c:pt>
                <c:pt idx="555">
                  <c:v>7844.2827790519877</c:v>
                </c:pt>
                <c:pt idx="556">
                  <c:v>7844.3130415392452</c:v>
                </c:pt>
                <c:pt idx="557">
                  <c:v>7844.3433040265036</c:v>
                </c:pt>
                <c:pt idx="558">
                  <c:v>7844.373566513761</c:v>
                </c:pt>
                <c:pt idx="559">
                  <c:v>7844.4046253822626</c:v>
                </c:pt>
                <c:pt idx="560">
                  <c:v>7844.4348878695209</c:v>
                </c:pt>
                <c:pt idx="561">
                  <c:v>7844.4651503567784</c:v>
                </c:pt>
                <c:pt idx="562">
                  <c:v>7844.4954128440359</c:v>
                </c:pt>
                <c:pt idx="563">
                  <c:v>7844.5256753312942</c:v>
                </c:pt>
                <c:pt idx="564">
                  <c:v>7844.5559378185517</c:v>
                </c:pt>
                <c:pt idx="565">
                  <c:v>7844.5862003058101</c:v>
                </c:pt>
                <c:pt idx="566">
                  <c:v>7844.6164627930675</c:v>
                </c:pt>
                <c:pt idx="567">
                  <c:v>7844.647521661569</c:v>
                </c:pt>
                <c:pt idx="568">
                  <c:v>7844.6777841488274</c:v>
                </c:pt>
                <c:pt idx="569">
                  <c:v>7844.7080466360849</c:v>
                </c:pt>
                <c:pt idx="570">
                  <c:v>7844.7383091233432</c:v>
                </c:pt>
                <c:pt idx="571">
                  <c:v>7844.7685716106007</c:v>
                </c:pt>
                <c:pt idx="572">
                  <c:v>7844.7996304791022</c:v>
                </c:pt>
                <c:pt idx="573">
                  <c:v>7844.8298929663606</c:v>
                </c:pt>
                <c:pt idx="574">
                  <c:v>7844.8601554536181</c:v>
                </c:pt>
                <c:pt idx="575">
                  <c:v>7844.8904179408764</c:v>
                </c:pt>
                <c:pt idx="576">
                  <c:v>7844.9206804281339</c:v>
                </c:pt>
                <c:pt idx="577">
                  <c:v>7844.9517392966354</c:v>
                </c:pt>
                <c:pt idx="578">
                  <c:v>7844.9820017838938</c:v>
                </c:pt>
                <c:pt idx="579">
                  <c:v>7845.0122642711513</c:v>
                </c:pt>
                <c:pt idx="580">
                  <c:v>7845.0433231396528</c:v>
                </c:pt>
                <c:pt idx="581">
                  <c:v>7845.0735856269112</c:v>
                </c:pt>
                <c:pt idx="582">
                  <c:v>7845.1038481141686</c:v>
                </c:pt>
                <c:pt idx="583">
                  <c:v>7845.1349069826701</c:v>
                </c:pt>
                <c:pt idx="584">
                  <c:v>7845.1651694699285</c:v>
                </c:pt>
                <c:pt idx="585">
                  <c:v>7845.195431957186</c:v>
                </c:pt>
                <c:pt idx="586">
                  <c:v>7845.2264908256875</c:v>
                </c:pt>
                <c:pt idx="587">
                  <c:v>7845.2567533129459</c:v>
                </c:pt>
                <c:pt idx="588">
                  <c:v>7845.2870158002033</c:v>
                </c:pt>
                <c:pt idx="589">
                  <c:v>7845.3180746687049</c:v>
                </c:pt>
                <c:pt idx="590">
                  <c:v>7845.3483371559632</c:v>
                </c:pt>
                <c:pt idx="591">
                  <c:v>7845.3793960244648</c:v>
                </c:pt>
                <c:pt idx="592">
                  <c:v>7845.4096585117222</c:v>
                </c:pt>
                <c:pt idx="593">
                  <c:v>7845.4407173802238</c:v>
                </c:pt>
                <c:pt idx="594">
                  <c:v>7845.4709798674821</c:v>
                </c:pt>
                <c:pt idx="595">
                  <c:v>7845.5020387359837</c:v>
                </c:pt>
                <c:pt idx="596">
                  <c:v>7845.5323012232411</c:v>
                </c:pt>
                <c:pt idx="597">
                  <c:v>7845.5633600917427</c:v>
                </c:pt>
                <c:pt idx="598">
                  <c:v>7845.593622579001</c:v>
                </c:pt>
                <c:pt idx="599">
                  <c:v>7845.6246814475026</c:v>
                </c:pt>
                <c:pt idx="600">
                  <c:v>7845.65494393476</c:v>
                </c:pt>
                <c:pt idx="601">
                  <c:v>7845.6860028032615</c:v>
                </c:pt>
                <c:pt idx="602">
                  <c:v>7845.7162652905199</c:v>
                </c:pt>
                <c:pt idx="603">
                  <c:v>7845.7473241590214</c:v>
                </c:pt>
                <c:pt idx="604">
                  <c:v>7845.7775866462789</c:v>
                </c:pt>
                <c:pt idx="605">
                  <c:v>7845.8086455147804</c:v>
                </c:pt>
                <c:pt idx="606">
                  <c:v>7845.839704383282</c:v>
                </c:pt>
                <c:pt idx="607">
                  <c:v>7845.8699668705394</c:v>
                </c:pt>
                <c:pt idx="608">
                  <c:v>7845.901025739041</c:v>
                </c:pt>
                <c:pt idx="609">
                  <c:v>7845.9312882262993</c:v>
                </c:pt>
                <c:pt idx="610">
                  <c:v>7845.9623470948009</c:v>
                </c:pt>
                <c:pt idx="611">
                  <c:v>7845.9934059633024</c:v>
                </c:pt>
                <c:pt idx="612">
                  <c:v>7846.0236684505599</c:v>
                </c:pt>
                <c:pt idx="613">
                  <c:v>7846.0547273190614</c:v>
                </c:pt>
                <c:pt idx="614">
                  <c:v>7846.0857861875629</c:v>
                </c:pt>
                <c:pt idx="615">
                  <c:v>7846.1168450560644</c:v>
                </c:pt>
                <c:pt idx="616">
                  <c:v>7846.1471075433228</c:v>
                </c:pt>
                <c:pt idx="617">
                  <c:v>7846.1781664118243</c:v>
                </c:pt>
                <c:pt idx="618">
                  <c:v>7846.2092252803259</c:v>
                </c:pt>
                <c:pt idx="619">
                  <c:v>7846.2402841488274</c:v>
                </c:pt>
                <c:pt idx="620">
                  <c:v>7846.2705466360849</c:v>
                </c:pt>
                <c:pt idx="621">
                  <c:v>7846.3016055045864</c:v>
                </c:pt>
                <c:pt idx="622">
                  <c:v>7846.3326643730879</c:v>
                </c:pt>
                <c:pt idx="623">
                  <c:v>7846.3637232415895</c:v>
                </c:pt>
                <c:pt idx="624">
                  <c:v>7846.394782110091</c:v>
                </c:pt>
                <c:pt idx="625">
                  <c:v>7846.4258409785925</c:v>
                </c:pt>
                <c:pt idx="626">
                  <c:v>7846.4561034658509</c:v>
                </c:pt>
                <c:pt idx="627">
                  <c:v>7846.4871623343524</c:v>
                </c:pt>
                <c:pt idx="628">
                  <c:v>7846.518221202854</c:v>
                </c:pt>
                <c:pt idx="629">
                  <c:v>7846.5492800713555</c:v>
                </c:pt>
                <c:pt idx="630">
                  <c:v>7846.580338939857</c:v>
                </c:pt>
                <c:pt idx="631">
                  <c:v>7846.6113978083586</c:v>
                </c:pt>
                <c:pt idx="632">
                  <c:v>7846.6424566768601</c:v>
                </c:pt>
                <c:pt idx="633">
                  <c:v>7846.6735155453616</c:v>
                </c:pt>
                <c:pt idx="634">
                  <c:v>7846.7045744138632</c:v>
                </c:pt>
                <c:pt idx="635">
                  <c:v>7846.7356332823647</c:v>
                </c:pt>
                <c:pt idx="636">
                  <c:v>7846.7666921508662</c:v>
                </c:pt>
                <c:pt idx="637">
                  <c:v>7846.7977510193678</c:v>
                </c:pt>
                <c:pt idx="638">
                  <c:v>7846.8288098878693</c:v>
                </c:pt>
                <c:pt idx="639">
                  <c:v>7846.8598687563708</c:v>
                </c:pt>
                <c:pt idx="640">
                  <c:v>7846.8909276248723</c:v>
                </c:pt>
                <c:pt idx="641">
                  <c:v>7846.9219864933739</c:v>
                </c:pt>
                <c:pt idx="642">
                  <c:v>7846.9530453618754</c:v>
                </c:pt>
                <c:pt idx="643">
                  <c:v>7846.9841042303769</c:v>
                </c:pt>
                <c:pt idx="644">
                  <c:v>7847.0159594801216</c:v>
                </c:pt>
                <c:pt idx="645">
                  <c:v>7847.0470183486232</c:v>
                </c:pt>
                <c:pt idx="646">
                  <c:v>7847.0780772171247</c:v>
                </c:pt>
                <c:pt idx="647">
                  <c:v>7847.1091360856262</c:v>
                </c:pt>
                <c:pt idx="648">
                  <c:v>7847.1401949541278</c:v>
                </c:pt>
                <c:pt idx="649">
                  <c:v>7847.1712538226293</c:v>
                </c:pt>
                <c:pt idx="650">
                  <c:v>7847.2031090723749</c:v>
                </c:pt>
                <c:pt idx="651">
                  <c:v>7847.2341679408764</c:v>
                </c:pt>
                <c:pt idx="652">
                  <c:v>7847.265226809378</c:v>
                </c:pt>
                <c:pt idx="653">
                  <c:v>7847.2962856778795</c:v>
                </c:pt>
                <c:pt idx="654">
                  <c:v>7847.3281409276242</c:v>
                </c:pt>
                <c:pt idx="655">
                  <c:v>7847.3591997961257</c:v>
                </c:pt>
                <c:pt idx="656">
                  <c:v>7847.3902586646273</c:v>
                </c:pt>
                <c:pt idx="657">
                  <c:v>7847.4221139143729</c:v>
                </c:pt>
                <c:pt idx="658">
                  <c:v>7847.4531727828744</c:v>
                </c:pt>
                <c:pt idx="659">
                  <c:v>7847.4842316513759</c:v>
                </c:pt>
                <c:pt idx="660">
                  <c:v>7847.5160869011206</c:v>
                </c:pt>
                <c:pt idx="661">
                  <c:v>7847.5471457696221</c:v>
                </c:pt>
                <c:pt idx="662">
                  <c:v>7847.5782046381237</c:v>
                </c:pt>
                <c:pt idx="663">
                  <c:v>7847.6100598878693</c:v>
                </c:pt>
                <c:pt idx="664">
                  <c:v>7847.6411187563708</c:v>
                </c:pt>
                <c:pt idx="665">
                  <c:v>7847.6729740061155</c:v>
                </c:pt>
                <c:pt idx="666">
                  <c:v>7847.704032874617</c:v>
                </c:pt>
                <c:pt idx="667">
                  <c:v>7847.7358881243626</c:v>
                </c:pt>
                <c:pt idx="668">
                  <c:v>7847.7669469928642</c:v>
                </c:pt>
                <c:pt idx="669">
                  <c:v>7847.7988022426089</c:v>
                </c:pt>
                <c:pt idx="670">
                  <c:v>7847.8298611111104</c:v>
                </c:pt>
                <c:pt idx="671">
                  <c:v>7847.861716360856</c:v>
                </c:pt>
                <c:pt idx="672">
                  <c:v>7847.8927752293575</c:v>
                </c:pt>
                <c:pt idx="673">
                  <c:v>7847.9246304791022</c:v>
                </c:pt>
                <c:pt idx="674">
                  <c:v>7847.9556893476038</c:v>
                </c:pt>
                <c:pt idx="675">
                  <c:v>7847.9875445973494</c:v>
                </c:pt>
                <c:pt idx="676">
                  <c:v>7848.0193998470941</c:v>
                </c:pt>
                <c:pt idx="677">
                  <c:v>7848.0504587155956</c:v>
                </c:pt>
                <c:pt idx="678">
                  <c:v>7848.0823139653412</c:v>
                </c:pt>
                <c:pt idx="679">
                  <c:v>7848.1141692150859</c:v>
                </c:pt>
                <c:pt idx="680">
                  <c:v>7848.1452280835874</c:v>
                </c:pt>
                <c:pt idx="681">
                  <c:v>7848.177083333333</c:v>
                </c:pt>
                <c:pt idx="682">
                  <c:v>7848.2089385830777</c:v>
                </c:pt>
                <c:pt idx="683">
                  <c:v>7848.2399974515793</c:v>
                </c:pt>
                <c:pt idx="684">
                  <c:v>7848.2718527013249</c:v>
                </c:pt>
                <c:pt idx="685">
                  <c:v>7848.3037079510696</c:v>
                </c:pt>
                <c:pt idx="686">
                  <c:v>7848.3355632008152</c:v>
                </c:pt>
                <c:pt idx="687">
                  <c:v>7848.3674184505599</c:v>
                </c:pt>
                <c:pt idx="688">
                  <c:v>7848.3984773190614</c:v>
                </c:pt>
                <c:pt idx="689">
                  <c:v>7848.430332568807</c:v>
                </c:pt>
                <c:pt idx="690">
                  <c:v>7848.1070017838938</c:v>
                </c:pt>
                <c:pt idx="691">
                  <c:v>7847.4276885830777</c:v>
                </c:pt>
                <c:pt idx="692">
                  <c:v>7846.7475790010194</c:v>
                </c:pt>
                <c:pt idx="693">
                  <c:v>7846.0682658002033</c:v>
                </c:pt>
                <c:pt idx="694">
                  <c:v>7845.3889525993882</c:v>
                </c:pt>
                <c:pt idx="695">
                  <c:v>7844.7096393985721</c:v>
                </c:pt>
                <c:pt idx="696">
                  <c:v>7844.0303261977569</c:v>
                </c:pt>
                <c:pt idx="697">
                  <c:v>7843.3510129969418</c:v>
                </c:pt>
                <c:pt idx="698">
                  <c:v>7842.6716997961257</c:v>
                </c:pt>
                <c:pt idx="699">
                  <c:v>7841.9923865953106</c:v>
                </c:pt>
                <c:pt idx="700">
                  <c:v>7841.3130733944954</c:v>
                </c:pt>
                <c:pt idx="701">
                  <c:v>7840.6337601936793</c:v>
                </c:pt>
                <c:pt idx="702">
                  <c:v>7839.9544469928642</c:v>
                </c:pt>
                <c:pt idx="703">
                  <c:v>7839.2751337920481</c:v>
                </c:pt>
                <c:pt idx="704">
                  <c:v>7838.595820591233</c:v>
                </c:pt>
                <c:pt idx="705">
                  <c:v>7837.9165073904178</c:v>
                </c:pt>
                <c:pt idx="706">
                  <c:v>7837.2371941896017</c:v>
                </c:pt>
                <c:pt idx="707">
                  <c:v>7836.5578809887866</c:v>
                </c:pt>
                <c:pt idx="708">
                  <c:v>7835.8785677879714</c:v>
                </c:pt>
                <c:pt idx="709">
                  <c:v>7835.1992545871553</c:v>
                </c:pt>
                <c:pt idx="710">
                  <c:v>7834.5199413863402</c:v>
                </c:pt>
                <c:pt idx="711">
                  <c:v>7833.840628185525</c:v>
                </c:pt>
                <c:pt idx="712">
                  <c:v>7833.161314984709</c:v>
                </c:pt>
                <c:pt idx="713">
                  <c:v>7832.4820017838938</c:v>
                </c:pt>
                <c:pt idx="714">
                  <c:v>7831.8026885830777</c:v>
                </c:pt>
                <c:pt idx="715">
                  <c:v>7831.1241717635066</c:v>
                </c:pt>
                <c:pt idx="716">
                  <c:v>7830.4448585626906</c:v>
                </c:pt>
                <c:pt idx="717">
                  <c:v>7829.7655453618754</c:v>
                </c:pt>
                <c:pt idx="718">
                  <c:v>7829.0862321610593</c:v>
                </c:pt>
                <c:pt idx="719">
                  <c:v>7828.4069189602442</c:v>
                </c:pt>
                <c:pt idx="720">
                  <c:v>7827.727605759429</c:v>
                </c:pt>
                <c:pt idx="721">
                  <c:v>7827.048292558613</c:v>
                </c:pt>
                <c:pt idx="722">
                  <c:v>7826.369775739041</c:v>
                </c:pt>
                <c:pt idx="723">
                  <c:v>7825.6904625382258</c:v>
                </c:pt>
                <c:pt idx="724">
                  <c:v>7825.0111493374106</c:v>
                </c:pt>
                <c:pt idx="725">
                  <c:v>7824.3318361365946</c:v>
                </c:pt>
                <c:pt idx="726">
                  <c:v>7823.6533193170235</c:v>
                </c:pt>
                <c:pt idx="727">
                  <c:v>7822.9740061162074</c:v>
                </c:pt>
                <c:pt idx="728">
                  <c:v>7822.2946929153923</c:v>
                </c:pt>
                <c:pt idx="729">
                  <c:v>7821.6153797145762</c:v>
                </c:pt>
                <c:pt idx="730">
                  <c:v>7820.9368628950051</c:v>
                </c:pt>
                <c:pt idx="731">
                  <c:v>7820.257549694189</c:v>
                </c:pt>
                <c:pt idx="732">
                  <c:v>7819.5782364933739</c:v>
                </c:pt>
                <c:pt idx="733">
                  <c:v>7818.8997196738019</c:v>
                </c:pt>
                <c:pt idx="734">
                  <c:v>7818.2204064729867</c:v>
                </c:pt>
                <c:pt idx="735">
                  <c:v>7817.5410932721707</c:v>
                </c:pt>
                <c:pt idx="736">
                  <c:v>7816.8625764525987</c:v>
                </c:pt>
                <c:pt idx="737">
                  <c:v>7816.1832632517835</c:v>
                </c:pt>
                <c:pt idx="738">
                  <c:v>7815.5039500509683</c:v>
                </c:pt>
                <c:pt idx="739">
                  <c:v>7814.8254332313963</c:v>
                </c:pt>
                <c:pt idx="740">
                  <c:v>7814.1461200305803</c:v>
                </c:pt>
                <c:pt idx="741">
                  <c:v>7813.4668068297651</c:v>
                </c:pt>
                <c:pt idx="742">
                  <c:v>7812.7882900101931</c:v>
                </c:pt>
                <c:pt idx="743">
                  <c:v>7812.108976809378</c:v>
                </c:pt>
                <c:pt idx="744">
                  <c:v>7811.430459989806</c:v>
                </c:pt>
                <c:pt idx="745">
                  <c:v>7810.7511467889908</c:v>
                </c:pt>
                <c:pt idx="746">
                  <c:v>7810.0726299694188</c:v>
                </c:pt>
                <c:pt idx="747">
                  <c:v>7809.3933167686027</c:v>
                </c:pt>
                <c:pt idx="748">
                  <c:v>7808.7147999490317</c:v>
                </c:pt>
                <c:pt idx="749">
                  <c:v>7808.0354867482156</c:v>
                </c:pt>
                <c:pt idx="750">
                  <c:v>7807.3569699286436</c:v>
                </c:pt>
                <c:pt idx="751">
                  <c:v>7806.6776567278284</c:v>
                </c:pt>
                <c:pt idx="752">
                  <c:v>7805.9991399082564</c:v>
                </c:pt>
                <c:pt idx="753">
                  <c:v>7805.3198267074413</c:v>
                </c:pt>
                <c:pt idx="754">
                  <c:v>7804.6413098878693</c:v>
                </c:pt>
                <c:pt idx="755">
                  <c:v>7803.9619966870532</c:v>
                </c:pt>
                <c:pt idx="756">
                  <c:v>7803.2834798674821</c:v>
                </c:pt>
                <c:pt idx="757">
                  <c:v>7802.6041666666661</c:v>
                </c:pt>
                <c:pt idx="758">
                  <c:v>7801.9256498470941</c:v>
                </c:pt>
                <c:pt idx="759">
                  <c:v>7801.247133027523</c:v>
                </c:pt>
                <c:pt idx="760">
                  <c:v>7800.5678198267069</c:v>
                </c:pt>
                <c:pt idx="761">
                  <c:v>7799.8893030071349</c:v>
                </c:pt>
                <c:pt idx="762">
                  <c:v>7799.2107861875629</c:v>
                </c:pt>
                <c:pt idx="763">
                  <c:v>7798.5314729867478</c:v>
                </c:pt>
                <c:pt idx="764">
                  <c:v>7797.8529561671758</c:v>
                </c:pt>
                <c:pt idx="765">
                  <c:v>7797.1744393476038</c:v>
                </c:pt>
                <c:pt idx="766">
                  <c:v>7796.4951261467886</c:v>
                </c:pt>
                <c:pt idx="767">
                  <c:v>7795.8166093272166</c:v>
                </c:pt>
                <c:pt idx="768">
                  <c:v>7795.1380925076446</c:v>
                </c:pt>
                <c:pt idx="769">
                  <c:v>7794.4587793068295</c:v>
                </c:pt>
                <c:pt idx="770">
                  <c:v>7793.7802624872575</c:v>
                </c:pt>
                <c:pt idx="771">
                  <c:v>7793.1017456676855</c:v>
                </c:pt>
                <c:pt idx="772">
                  <c:v>7792.4232288481135</c:v>
                </c:pt>
                <c:pt idx="773">
                  <c:v>7791.7439156472983</c:v>
                </c:pt>
                <c:pt idx="774">
                  <c:v>7791.0653988277263</c:v>
                </c:pt>
                <c:pt idx="775">
                  <c:v>7790.3868820081543</c:v>
                </c:pt>
                <c:pt idx="776">
                  <c:v>7789.7083651885823</c:v>
                </c:pt>
                <c:pt idx="777">
                  <c:v>7789.0298483690112</c:v>
                </c:pt>
                <c:pt idx="778">
                  <c:v>7788.3505351681952</c:v>
                </c:pt>
                <c:pt idx="779">
                  <c:v>7787.6720183486232</c:v>
                </c:pt>
                <c:pt idx="780">
                  <c:v>7786.9935015290512</c:v>
                </c:pt>
                <c:pt idx="781">
                  <c:v>7786.3149847094801</c:v>
                </c:pt>
                <c:pt idx="782">
                  <c:v>7785.6364678899081</c:v>
                </c:pt>
                <c:pt idx="783">
                  <c:v>7784.9579510703361</c:v>
                </c:pt>
                <c:pt idx="784">
                  <c:v>7784.2794342507641</c:v>
                </c:pt>
                <c:pt idx="785">
                  <c:v>7783.6001210499489</c:v>
                </c:pt>
                <c:pt idx="786">
                  <c:v>7782.9216042303769</c:v>
                </c:pt>
                <c:pt idx="787">
                  <c:v>7782.2430874108049</c:v>
                </c:pt>
                <c:pt idx="788">
                  <c:v>7781.564570591233</c:v>
                </c:pt>
                <c:pt idx="789">
                  <c:v>7780.886053771661</c:v>
                </c:pt>
                <c:pt idx="790">
                  <c:v>7780.207536952089</c:v>
                </c:pt>
                <c:pt idx="791">
                  <c:v>7779.5290201325179</c:v>
                </c:pt>
                <c:pt idx="792">
                  <c:v>7778.8505033129459</c:v>
                </c:pt>
                <c:pt idx="793">
                  <c:v>7778.1719864933739</c:v>
                </c:pt>
                <c:pt idx="794">
                  <c:v>7777.4934696738019</c:v>
                </c:pt>
                <c:pt idx="795">
                  <c:v>7776.8149528542299</c:v>
                </c:pt>
                <c:pt idx="796">
                  <c:v>7776.1364360346579</c:v>
                </c:pt>
                <c:pt idx="797">
                  <c:v>7775.4579192150859</c:v>
                </c:pt>
                <c:pt idx="798">
                  <c:v>7774.7794023955148</c:v>
                </c:pt>
                <c:pt idx="799">
                  <c:v>7774.1008855759428</c:v>
                </c:pt>
                <c:pt idx="800">
                  <c:v>7773.4223687563708</c:v>
                </c:pt>
                <c:pt idx="801">
                  <c:v>7772.7438519367988</c:v>
                </c:pt>
                <c:pt idx="802">
                  <c:v>7772.0661314984709</c:v>
                </c:pt>
                <c:pt idx="803">
                  <c:v>7771.3876146788989</c:v>
                </c:pt>
                <c:pt idx="804">
                  <c:v>7770.7090978593269</c:v>
                </c:pt>
                <c:pt idx="805">
                  <c:v>7770.0305810397549</c:v>
                </c:pt>
                <c:pt idx="806">
                  <c:v>7769.3520642201829</c:v>
                </c:pt>
                <c:pt idx="807">
                  <c:v>7768.6735474006109</c:v>
                </c:pt>
                <c:pt idx="808">
                  <c:v>7767.9950305810389</c:v>
                </c:pt>
                <c:pt idx="809">
                  <c:v>7767.317310142711</c:v>
                </c:pt>
                <c:pt idx="810">
                  <c:v>7766.638793323139</c:v>
                </c:pt>
                <c:pt idx="811">
                  <c:v>7765.960276503567</c:v>
                </c:pt>
                <c:pt idx="812">
                  <c:v>7765.2817596839959</c:v>
                </c:pt>
                <c:pt idx="813">
                  <c:v>7764.6032428644239</c:v>
                </c:pt>
                <c:pt idx="814">
                  <c:v>7763.9255224260951</c:v>
                </c:pt>
                <c:pt idx="815">
                  <c:v>7763.247005606524</c:v>
                </c:pt>
                <c:pt idx="816">
                  <c:v>7762.568488786952</c:v>
                </c:pt>
                <c:pt idx="817">
                  <c:v>7761.88997196738</c:v>
                </c:pt>
                <c:pt idx="818">
                  <c:v>7761.2122515290512</c:v>
                </c:pt>
                <c:pt idx="819">
                  <c:v>7760.5337347094801</c:v>
                </c:pt>
                <c:pt idx="820">
                  <c:v>7759.8552178899081</c:v>
                </c:pt>
                <c:pt idx="821">
                  <c:v>7759.1774974515793</c:v>
                </c:pt>
                <c:pt idx="822">
                  <c:v>7758.4989806320082</c:v>
                </c:pt>
                <c:pt idx="823">
                  <c:v>7757.8204638124362</c:v>
                </c:pt>
                <c:pt idx="824">
                  <c:v>7757.1427433741073</c:v>
                </c:pt>
                <c:pt idx="825">
                  <c:v>7756.4642265545353</c:v>
                </c:pt>
                <c:pt idx="826">
                  <c:v>7755.7857097349643</c:v>
                </c:pt>
                <c:pt idx="827">
                  <c:v>7755.1079892966354</c:v>
                </c:pt>
                <c:pt idx="828">
                  <c:v>7754.4294724770634</c:v>
                </c:pt>
                <c:pt idx="829">
                  <c:v>7753.7517520387355</c:v>
                </c:pt>
                <c:pt idx="830">
                  <c:v>7753.0732352191635</c:v>
                </c:pt>
                <c:pt idx="831">
                  <c:v>7752.3955147808356</c:v>
                </c:pt>
                <c:pt idx="832">
                  <c:v>7751.7169979612636</c:v>
                </c:pt>
                <c:pt idx="833">
                  <c:v>7751.0384811416916</c:v>
                </c:pt>
                <c:pt idx="834">
                  <c:v>7750.3607607033637</c:v>
                </c:pt>
                <c:pt idx="835">
                  <c:v>7749.6822438837917</c:v>
                </c:pt>
                <c:pt idx="836">
                  <c:v>7749.0045234454637</c:v>
                </c:pt>
                <c:pt idx="837">
                  <c:v>7748.3260066258918</c:v>
                </c:pt>
                <c:pt idx="838">
                  <c:v>7747.6482861875629</c:v>
                </c:pt>
                <c:pt idx="839">
                  <c:v>7746.970565749235</c:v>
                </c:pt>
                <c:pt idx="840">
                  <c:v>7746.292048929663</c:v>
                </c:pt>
                <c:pt idx="841">
                  <c:v>7745.6143284913351</c:v>
                </c:pt>
                <c:pt idx="842">
                  <c:v>7744.9358116717631</c:v>
                </c:pt>
                <c:pt idx="843">
                  <c:v>7744.2580912334352</c:v>
                </c:pt>
                <c:pt idx="844">
                  <c:v>7743.5795744138632</c:v>
                </c:pt>
                <c:pt idx="845">
                  <c:v>7742.9018539755343</c:v>
                </c:pt>
                <c:pt idx="846">
                  <c:v>7742.2241335372064</c:v>
                </c:pt>
                <c:pt idx="847">
                  <c:v>7741.5456167176344</c:v>
                </c:pt>
                <c:pt idx="848">
                  <c:v>7740.8678962793065</c:v>
                </c:pt>
                <c:pt idx="849">
                  <c:v>7740.1901758409786</c:v>
                </c:pt>
                <c:pt idx="850">
                  <c:v>7739.5116590214066</c:v>
                </c:pt>
                <c:pt idx="851">
                  <c:v>7738.8339385830777</c:v>
                </c:pt>
                <c:pt idx="852">
                  <c:v>7738.1562181447498</c:v>
                </c:pt>
                <c:pt idx="853">
                  <c:v>7737.4777013251778</c:v>
                </c:pt>
                <c:pt idx="854">
                  <c:v>7736.7999808868499</c:v>
                </c:pt>
                <c:pt idx="855">
                  <c:v>7736.122260448522</c:v>
                </c:pt>
                <c:pt idx="856">
                  <c:v>7735.44374362895</c:v>
                </c:pt>
                <c:pt idx="857">
                  <c:v>7734.7660231906211</c:v>
                </c:pt>
                <c:pt idx="858">
                  <c:v>7734.0883027522932</c:v>
                </c:pt>
                <c:pt idx="859">
                  <c:v>7733.4105823139653</c:v>
                </c:pt>
                <c:pt idx="860">
                  <c:v>7732.7328618756364</c:v>
                </c:pt>
                <c:pt idx="861">
                  <c:v>7732.0543450560644</c:v>
                </c:pt>
                <c:pt idx="862">
                  <c:v>7731.3766246177365</c:v>
                </c:pt>
                <c:pt idx="863">
                  <c:v>7730.6989041794086</c:v>
                </c:pt>
                <c:pt idx="864">
                  <c:v>7730.0211837410798</c:v>
                </c:pt>
                <c:pt idx="865">
                  <c:v>7729.3434633027518</c:v>
                </c:pt>
                <c:pt idx="866">
                  <c:v>7728.6657428644239</c:v>
                </c:pt>
                <c:pt idx="867">
                  <c:v>7727.9872260448519</c:v>
                </c:pt>
                <c:pt idx="868">
                  <c:v>7727.309505606524</c:v>
                </c:pt>
                <c:pt idx="869">
                  <c:v>7726.6317851681952</c:v>
                </c:pt>
                <c:pt idx="870">
                  <c:v>7725.9540647298672</c:v>
                </c:pt>
                <c:pt idx="871">
                  <c:v>7725.2763442915384</c:v>
                </c:pt>
                <c:pt idx="872">
                  <c:v>7724.5986238532105</c:v>
                </c:pt>
                <c:pt idx="873">
                  <c:v>7723.9209034148826</c:v>
                </c:pt>
                <c:pt idx="874">
                  <c:v>7723.2431829765537</c:v>
                </c:pt>
                <c:pt idx="875">
                  <c:v>7722.5654625382258</c:v>
                </c:pt>
                <c:pt idx="876">
                  <c:v>7721.8877420998979</c:v>
                </c:pt>
                <c:pt idx="877">
                  <c:v>7721.210021661569</c:v>
                </c:pt>
                <c:pt idx="878">
                  <c:v>7720.5323012232411</c:v>
                </c:pt>
                <c:pt idx="879">
                  <c:v>7719.8545807849132</c:v>
                </c:pt>
                <c:pt idx="880">
                  <c:v>7719.1768603465844</c:v>
                </c:pt>
                <c:pt idx="881">
                  <c:v>7718.4991399082564</c:v>
                </c:pt>
                <c:pt idx="882">
                  <c:v>7717.8214194699285</c:v>
                </c:pt>
                <c:pt idx="883">
                  <c:v>7717.1436990315997</c:v>
                </c:pt>
                <c:pt idx="884">
                  <c:v>7716.4659785932718</c:v>
                </c:pt>
                <c:pt idx="885">
                  <c:v>7715.7882581549438</c:v>
                </c:pt>
                <c:pt idx="886">
                  <c:v>7715.110537716615</c:v>
                </c:pt>
                <c:pt idx="887">
                  <c:v>7714.4336136595311</c:v>
                </c:pt>
                <c:pt idx="888">
                  <c:v>7713.7558932212023</c:v>
                </c:pt>
                <c:pt idx="889">
                  <c:v>7713.0781727828744</c:v>
                </c:pt>
                <c:pt idx="890">
                  <c:v>7712.4004523445456</c:v>
                </c:pt>
                <c:pt idx="891">
                  <c:v>7711.7227319062176</c:v>
                </c:pt>
                <c:pt idx="892">
                  <c:v>7711.0450114678897</c:v>
                </c:pt>
                <c:pt idx="893">
                  <c:v>7710.3672910295609</c:v>
                </c:pt>
                <c:pt idx="894">
                  <c:v>7709.690366972477</c:v>
                </c:pt>
                <c:pt idx="895">
                  <c:v>7709.0126465341482</c:v>
                </c:pt>
                <c:pt idx="896">
                  <c:v>7708.3349260958203</c:v>
                </c:pt>
                <c:pt idx="897">
                  <c:v>7707.6572056574923</c:v>
                </c:pt>
                <c:pt idx="898">
                  <c:v>7706.9802816004076</c:v>
                </c:pt>
                <c:pt idx="899">
                  <c:v>7706.3025611620787</c:v>
                </c:pt>
                <c:pt idx="900">
                  <c:v>7705.6248407237508</c:v>
                </c:pt>
                <c:pt idx="901">
                  <c:v>7704.9471202854229</c:v>
                </c:pt>
                <c:pt idx="902">
                  <c:v>7704.2701962283381</c:v>
                </c:pt>
                <c:pt idx="903">
                  <c:v>7703.5924757900102</c:v>
                </c:pt>
                <c:pt idx="904">
                  <c:v>7702.9147553516814</c:v>
                </c:pt>
                <c:pt idx="905">
                  <c:v>7702.2378312945966</c:v>
                </c:pt>
                <c:pt idx="906">
                  <c:v>7701.5601108562687</c:v>
                </c:pt>
                <c:pt idx="907">
                  <c:v>7700.8823904179408</c:v>
                </c:pt>
                <c:pt idx="908">
                  <c:v>7700.205466360856</c:v>
                </c:pt>
                <c:pt idx="909">
                  <c:v>7699.5277459225281</c:v>
                </c:pt>
                <c:pt idx="910">
                  <c:v>7698.8508218654433</c:v>
                </c:pt>
                <c:pt idx="911">
                  <c:v>7698.1731014271145</c:v>
                </c:pt>
                <c:pt idx="912">
                  <c:v>7697.4953809887866</c:v>
                </c:pt>
                <c:pt idx="913">
                  <c:v>7696.8184569317018</c:v>
                </c:pt>
                <c:pt idx="914">
                  <c:v>7696.1407364933739</c:v>
                </c:pt>
                <c:pt idx="915">
                  <c:v>7695.4638124362891</c:v>
                </c:pt>
                <c:pt idx="916">
                  <c:v>7694.7860919979612</c:v>
                </c:pt>
                <c:pt idx="917">
                  <c:v>7694.1091679408764</c:v>
                </c:pt>
                <c:pt idx="918">
                  <c:v>7693.4314475025476</c:v>
                </c:pt>
                <c:pt idx="919">
                  <c:v>7692.7545234454637</c:v>
                </c:pt>
                <c:pt idx="920">
                  <c:v>7692.0768030071349</c:v>
                </c:pt>
                <c:pt idx="921">
                  <c:v>7691.3998789500502</c:v>
                </c:pt>
                <c:pt idx="922">
                  <c:v>7690.7221585117222</c:v>
                </c:pt>
                <c:pt idx="923">
                  <c:v>7690.3836964831798</c:v>
                </c:pt>
              </c:numCache>
            </c:numRef>
          </c:xVal>
          <c:yVal>
            <c:numRef>
              <c:f>'ET Results'!$B$6:$B$929</c:f>
              <c:numCache>
                <c:formatCode>General</c:formatCode>
                <c:ptCount val="924"/>
                <c:pt idx="0">
                  <c:v>0</c:v>
                </c:pt>
                <c:pt idx="1">
                  <c:v>1.2</c:v>
                </c:pt>
                <c:pt idx="2">
                  <c:v>3.3</c:v>
                </c:pt>
                <c:pt idx="3">
                  <c:v>5.0999999999999996</c:v>
                </c:pt>
                <c:pt idx="4">
                  <c:v>6.9997084548104951</c:v>
                </c:pt>
                <c:pt idx="5">
                  <c:v>8.999125364431487</c:v>
                </c:pt>
                <c:pt idx="6">
                  <c:v>10.998542274052479</c:v>
                </c:pt>
                <c:pt idx="7">
                  <c:v>12.997959183673469</c:v>
                </c:pt>
                <c:pt idx="8">
                  <c:v>14.997376093294459</c:v>
                </c:pt>
                <c:pt idx="9">
                  <c:v>16.996793002915449</c:v>
                </c:pt>
                <c:pt idx="10">
                  <c:v>18.99620991253644</c:v>
                </c:pt>
                <c:pt idx="11">
                  <c:v>20.99562682215743</c:v>
                </c:pt>
                <c:pt idx="12">
                  <c:v>22.99504373177842</c:v>
                </c:pt>
                <c:pt idx="13">
                  <c:v>24.99446064139941</c:v>
                </c:pt>
                <c:pt idx="14">
                  <c:v>26.9938775510204</c:v>
                </c:pt>
                <c:pt idx="15">
                  <c:v>28.99329446064139</c:v>
                </c:pt>
                <c:pt idx="16">
                  <c:v>30.992711370262381</c:v>
                </c:pt>
                <c:pt idx="17">
                  <c:v>32.992128279883367</c:v>
                </c:pt>
                <c:pt idx="18">
                  <c:v>34.991545189504357</c:v>
                </c:pt>
                <c:pt idx="19">
                  <c:v>36.990962099125348</c:v>
                </c:pt>
                <c:pt idx="20">
                  <c:v>38.990379008746338</c:v>
                </c:pt>
                <c:pt idx="21">
                  <c:v>40.989795918367328</c:v>
                </c:pt>
                <c:pt idx="22">
                  <c:v>42.989212827988318</c:v>
                </c:pt>
                <c:pt idx="23">
                  <c:v>44.988629737609308</c:v>
                </c:pt>
                <c:pt idx="24">
                  <c:v>46.988046647230298</c:v>
                </c:pt>
                <c:pt idx="25">
                  <c:v>48.987463556851289</c:v>
                </c:pt>
                <c:pt idx="26">
                  <c:v>50.986880466472279</c:v>
                </c:pt>
                <c:pt idx="27">
                  <c:v>52.986297376093269</c:v>
                </c:pt>
                <c:pt idx="28">
                  <c:v>54.985714285714259</c:v>
                </c:pt>
                <c:pt idx="29">
                  <c:v>56.985131195335249</c:v>
                </c:pt>
                <c:pt idx="30">
                  <c:v>58.984548104956239</c:v>
                </c:pt>
                <c:pt idx="31">
                  <c:v>60.98396501457723</c:v>
                </c:pt>
                <c:pt idx="32">
                  <c:v>62.98338192419822</c:v>
                </c:pt>
                <c:pt idx="33">
                  <c:v>64.982798833819203</c:v>
                </c:pt>
                <c:pt idx="34">
                  <c:v>66.982215743440207</c:v>
                </c:pt>
                <c:pt idx="35">
                  <c:v>68.981632653061183</c:v>
                </c:pt>
                <c:pt idx="36">
                  <c:v>70.981049562682188</c:v>
                </c:pt>
                <c:pt idx="37">
                  <c:v>72.980466472303192</c:v>
                </c:pt>
                <c:pt idx="38">
                  <c:v>74.979883381924168</c:v>
                </c:pt>
                <c:pt idx="39">
                  <c:v>76.979300291545172</c:v>
                </c:pt>
                <c:pt idx="40">
                  <c:v>78.978717201166148</c:v>
                </c:pt>
                <c:pt idx="41">
                  <c:v>80.978134110787153</c:v>
                </c:pt>
                <c:pt idx="42">
                  <c:v>82.977551020408129</c:v>
                </c:pt>
                <c:pt idx="43">
                  <c:v>84.976967930029133</c:v>
                </c:pt>
                <c:pt idx="44">
                  <c:v>86.976384839650109</c:v>
                </c:pt>
                <c:pt idx="45">
                  <c:v>88.975801749271113</c:v>
                </c:pt>
                <c:pt idx="46">
                  <c:v>90.975218658892089</c:v>
                </c:pt>
                <c:pt idx="47">
                  <c:v>92.974635568513094</c:v>
                </c:pt>
                <c:pt idx="48">
                  <c:v>94.97405247813407</c:v>
                </c:pt>
                <c:pt idx="49">
                  <c:v>96.973469387755074</c:v>
                </c:pt>
                <c:pt idx="50">
                  <c:v>98.97288629737605</c:v>
                </c:pt>
                <c:pt idx="51">
                  <c:v>100.97230320699705</c:v>
                </c:pt>
                <c:pt idx="52">
                  <c:v>102.97172011661803</c:v>
                </c:pt>
                <c:pt idx="53">
                  <c:v>104.97113702623903</c:v>
                </c:pt>
                <c:pt idx="54">
                  <c:v>106.97055393586001</c:v>
                </c:pt>
                <c:pt idx="55">
                  <c:v>108.96997084548101</c:v>
                </c:pt>
                <c:pt idx="56">
                  <c:v>110.96938775510199</c:v>
                </c:pt>
                <c:pt idx="57">
                  <c:v>112.968804664723</c:v>
                </c:pt>
                <c:pt idx="58">
                  <c:v>114.96822157434397</c:v>
                </c:pt>
                <c:pt idx="59">
                  <c:v>116.96763848396498</c:v>
                </c:pt>
                <c:pt idx="60">
                  <c:v>118.96705539358595</c:v>
                </c:pt>
                <c:pt idx="61">
                  <c:v>120.96647230320696</c:v>
                </c:pt>
                <c:pt idx="62">
                  <c:v>122.96588921282793</c:v>
                </c:pt>
                <c:pt idx="63">
                  <c:v>124.96530612244894</c:v>
                </c:pt>
                <c:pt idx="64">
                  <c:v>126.96472303206991</c:v>
                </c:pt>
                <c:pt idx="65">
                  <c:v>128.96413994169092</c:v>
                </c:pt>
                <c:pt idx="66">
                  <c:v>130.96355685131192</c:v>
                </c:pt>
                <c:pt idx="67">
                  <c:v>132.96297376093293</c:v>
                </c:pt>
                <c:pt idx="68">
                  <c:v>134.96239067055393</c:v>
                </c:pt>
                <c:pt idx="69">
                  <c:v>136.96180758017493</c:v>
                </c:pt>
                <c:pt idx="70">
                  <c:v>138.96122448979594</c:v>
                </c:pt>
                <c:pt idx="71">
                  <c:v>140.96064139941694</c:v>
                </c:pt>
                <c:pt idx="72">
                  <c:v>142.96005830903795</c:v>
                </c:pt>
                <c:pt idx="73">
                  <c:v>144.95947521865895</c:v>
                </c:pt>
                <c:pt idx="74">
                  <c:v>146.95889212827996</c:v>
                </c:pt>
                <c:pt idx="75">
                  <c:v>148.95830903790096</c:v>
                </c:pt>
                <c:pt idx="76">
                  <c:v>150.95772594752196</c:v>
                </c:pt>
                <c:pt idx="77">
                  <c:v>152.95714285714297</c:v>
                </c:pt>
                <c:pt idx="78">
                  <c:v>154.95655976676397</c:v>
                </c:pt>
                <c:pt idx="79">
                  <c:v>156.95597667638498</c:v>
                </c:pt>
                <c:pt idx="80">
                  <c:v>158.95539358600598</c:v>
                </c:pt>
                <c:pt idx="81">
                  <c:v>160.95481049562699</c:v>
                </c:pt>
                <c:pt idx="82">
                  <c:v>162.95422740524799</c:v>
                </c:pt>
                <c:pt idx="83">
                  <c:v>164.953644314869</c:v>
                </c:pt>
                <c:pt idx="84">
                  <c:v>166.95306122449</c:v>
                </c:pt>
                <c:pt idx="85">
                  <c:v>168.952478134111</c:v>
                </c:pt>
                <c:pt idx="86">
                  <c:v>170.95189504373201</c:v>
                </c:pt>
                <c:pt idx="87">
                  <c:v>172.95131195335301</c:v>
                </c:pt>
                <c:pt idx="88">
                  <c:v>174.95072886297402</c:v>
                </c:pt>
                <c:pt idx="89">
                  <c:v>176.95014577259502</c:v>
                </c:pt>
                <c:pt idx="90">
                  <c:v>178.94956268221603</c:v>
                </c:pt>
                <c:pt idx="91">
                  <c:v>180.94897959183703</c:v>
                </c:pt>
                <c:pt idx="92">
                  <c:v>182.94839650145803</c:v>
                </c:pt>
                <c:pt idx="93">
                  <c:v>184.94781341107904</c:v>
                </c:pt>
                <c:pt idx="94">
                  <c:v>186.94723032070004</c:v>
                </c:pt>
                <c:pt idx="95">
                  <c:v>188.94664723032105</c:v>
                </c:pt>
                <c:pt idx="96">
                  <c:v>190.94606413994205</c:v>
                </c:pt>
                <c:pt idx="97">
                  <c:v>192.94548104956306</c:v>
                </c:pt>
                <c:pt idx="98">
                  <c:v>194.94489795918406</c:v>
                </c:pt>
                <c:pt idx="99">
                  <c:v>196.94431486880507</c:v>
                </c:pt>
                <c:pt idx="100">
                  <c:v>198.94373177842607</c:v>
                </c:pt>
                <c:pt idx="101">
                  <c:v>200.94314868804707</c:v>
                </c:pt>
                <c:pt idx="102">
                  <c:v>202.94256559766808</c:v>
                </c:pt>
                <c:pt idx="103">
                  <c:v>204.94198250728908</c:v>
                </c:pt>
                <c:pt idx="104">
                  <c:v>206.94139941691009</c:v>
                </c:pt>
                <c:pt idx="105">
                  <c:v>208.94081632653109</c:v>
                </c:pt>
                <c:pt idx="106">
                  <c:v>210.9402332361521</c:v>
                </c:pt>
                <c:pt idx="107">
                  <c:v>212.9396501457731</c:v>
                </c:pt>
                <c:pt idx="108">
                  <c:v>214.9390670553941</c:v>
                </c:pt>
                <c:pt idx="109">
                  <c:v>216.93848396501511</c:v>
                </c:pt>
                <c:pt idx="110">
                  <c:v>218.93790087463611</c:v>
                </c:pt>
                <c:pt idx="111">
                  <c:v>220.93731778425712</c:v>
                </c:pt>
                <c:pt idx="112">
                  <c:v>222.93673469387812</c:v>
                </c:pt>
                <c:pt idx="113">
                  <c:v>224.93615160349913</c:v>
                </c:pt>
                <c:pt idx="114">
                  <c:v>226.93556851312013</c:v>
                </c:pt>
                <c:pt idx="115">
                  <c:v>228.93498542274114</c:v>
                </c:pt>
                <c:pt idx="116">
                  <c:v>230.93440233236214</c:v>
                </c:pt>
                <c:pt idx="117">
                  <c:v>232.93381924198314</c:v>
                </c:pt>
                <c:pt idx="118">
                  <c:v>234.93323615160415</c:v>
                </c:pt>
                <c:pt idx="119">
                  <c:v>236.93265306122515</c:v>
                </c:pt>
                <c:pt idx="120">
                  <c:v>238.93206997084616</c:v>
                </c:pt>
                <c:pt idx="121">
                  <c:v>240.93148688046716</c:v>
                </c:pt>
                <c:pt idx="122">
                  <c:v>242.93090379008817</c:v>
                </c:pt>
                <c:pt idx="123">
                  <c:v>244.93032069970917</c:v>
                </c:pt>
                <c:pt idx="124">
                  <c:v>246.92973760933018</c:v>
                </c:pt>
                <c:pt idx="125">
                  <c:v>248.92915451895118</c:v>
                </c:pt>
                <c:pt idx="126">
                  <c:v>250.92857142857218</c:v>
                </c:pt>
                <c:pt idx="127">
                  <c:v>252.92798833819319</c:v>
                </c:pt>
                <c:pt idx="128">
                  <c:v>254.92740524781419</c:v>
                </c:pt>
                <c:pt idx="129">
                  <c:v>256.9268221574352</c:v>
                </c:pt>
                <c:pt idx="130">
                  <c:v>258.9262390670562</c:v>
                </c:pt>
                <c:pt idx="131">
                  <c:v>260.92565597667721</c:v>
                </c:pt>
                <c:pt idx="132">
                  <c:v>262.92507288629821</c:v>
                </c:pt>
                <c:pt idx="133">
                  <c:v>264.92448979591921</c:v>
                </c:pt>
                <c:pt idx="134">
                  <c:v>266.92390670554022</c:v>
                </c:pt>
                <c:pt idx="135">
                  <c:v>268.92332361516122</c:v>
                </c:pt>
                <c:pt idx="136">
                  <c:v>270.92274052478223</c:v>
                </c:pt>
                <c:pt idx="137">
                  <c:v>272.92215743440323</c:v>
                </c:pt>
                <c:pt idx="138">
                  <c:v>274.92157434402424</c:v>
                </c:pt>
                <c:pt idx="139">
                  <c:v>276.92099125364524</c:v>
                </c:pt>
                <c:pt idx="140">
                  <c:v>278.92040816326625</c:v>
                </c:pt>
                <c:pt idx="141">
                  <c:v>280.91982507288725</c:v>
                </c:pt>
                <c:pt idx="142">
                  <c:v>282.91924198250825</c:v>
                </c:pt>
                <c:pt idx="143">
                  <c:v>284.91865889212926</c:v>
                </c:pt>
                <c:pt idx="144">
                  <c:v>286.91807580175026</c:v>
                </c:pt>
                <c:pt idx="145">
                  <c:v>288.91749271137127</c:v>
                </c:pt>
                <c:pt idx="146">
                  <c:v>290.91690962099227</c:v>
                </c:pt>
                <c:pt idx="147">
                  <c:v>292.91632653061328</c:v>
                </c:pt>
                <c:pt idx="148">
                  <c:v>294.91574344023428</c:v>
                </c:pt>
                <c:pt idx="149">
                  <c:v>296.91516034985528</c:v>
                </c:pt>
                <c:pt idx="150">
                  <c:v>298.91457725947629</c:v>
                </c:pt>
                <c:pt idx="151">
                  <c:v>300.91399416909729</c:v>
                </c:pt>
                <c:pt idx="152">
                  <c:v>302.9134110787183</c:v>
                </c:pt>
                <c:pt idx="153">
                  <c:v>304.9128279883393</c:v>
                </c:pt>
                <c:pt idx="154">
                  <c:v>306.91224489796031</c:v>
                </c:pt>
                <c:pt idx="155">
                  <c:v>308.91166180758131</c:v>
                </c:pt>
                <c:pt idx="156">
                  <c:v>310.91107871720232</c:v>
                </c:pt>
                <c:pt idx="157">
                  <c:v>312.91049562682332</c:v>
                </c:pt>
                <c:pt idx="158">
                  <c:v>314.90991253644432</c:v>
                </c:pt>
                <c:pt idx="159">
                  <c:v>316.90932944606533</c:v>
                </c:pt>
                <c:pt idx="160">
                  <c:v>318.90874635568633</c:v>
                </c:pt>
                <c:pt idx="161">
                  <c:v>320.90816326530734</c:v>
                </c:pt>
                <c:pt idx="162">
                  <c:v>322.90758017492834</c:v>
                </c:pt>
                <c:pt idx="163">
                  <c:v>324.90699708454935</c:v>
                </c:pt>
                <c:pt idx="164">
                  <c:v>326.90641399417035</c:v>
                </c:pt>
                <c:pt idx="165">
                  <c:v>328.90583090379135</c:v>
                </c:pt>
                <c:pt idx="166">
                  <c:v>330.90524781341236</c:v>
                </c:pt>
                <c:pt idx="167">
                  <c:v>332.90466472303336</c:v>
                </c:pt>
                <c:pt idx="168">
                  <c:v>334.90408163265437</c:v>
                </c:pt>
                <c:pt idx="169">
                  <c:v>336.90349854227537</c:v>
                </c:pt>
                <c:pt idx="170">
                  <c:v>338.90291545189638</c:v>
                </c:pt>
                <c:pt idx="171">
                  <c:v>340.90233236151738</c:v>
                </c:pt>
                <c:pt idx="172">
                  <c:v>342.90174927113839</c:v>
                </c:pt>
                <c:pt idx="173">
                  <c:v>344.90116618075939</c:v>
                </c:pt>
                <c:pt idx="174">
                  <c:v>346.90058309038039</c:v>
                </c:pt>
                <c:pt idx="175">
                  <c:v>348.9000000000014</c:v>
                </c:pt>
                <c:pt idx="176">
                  <c:v>350.8994169096224</c:v>
                </c:pt>
                <c:pt idx="177">
                  <c:v>352.89883381924341</c:v>
                </c:pt>
                <c:pt idx="178">
                  <c:v>354.89825072886441</c:v>
                </c:pt>
                <c:pt idx="179">
                  <c:v>356.89766763848542</c:v>
                </c:pt>
                <c:pt idx="180">
                  <c:v>358.89708454810642</c:v>
                </c:pt>
                <c:pt idx="181">
                  <c:v>360.89650145772742</c:v>
                </c:pt>
                <c:pt idx="182">
                  <c:v>362.89591836734843</c:v>
                </c:pt>
                <c:pt idx="183">
                  <c:v>364.89533527696943</c:v>
                </c:pt>
                <c:pt idx="184">
                  <c:v>366.89475218659044</c:v>
                </c:pt>
                <c:pt idx="185">
                  <c:v>368.89416909621144</c:v>
                </c:pt>
                <c:pt idx="186">
                  <c:v>370.89358600583245</c:v>
                </c:pt>
                <c:pt idx="187">
                  <c:v>372.89300291545345</c:v>
                </c:pt>
                <c:pt idx="188">
                  <c:v>374.89241982507446</c:v>
                </c:pt>
                <c:pt idx="189">
                  <c:v>376.89183673469546</c:v>
                </c:pt>
                <c:pt idx="190">
                  <c:v>378.89125364431646</c:v>
                </c:pt>
                <c:pt idx="191">
                  <c:v>380.89067055393747</c:v>
                </c:pt>
                <c:pt idx="192">
                  <c:v>382.89008746355847</c:v>
                </c:pt>
                <c:pt idx="193">
                  <c:v>384.88950437317948</c:v>
                </c:pt>
                <c:pt idx="194">
                  <c:v>386.88892128280048</c:v>
                </c:pt>
                <c:pt idx="195">
                  <c:v>388.88833819242149</c:v>
                </c:pt>
                <c:pt idx="196">
                  <c:v>390.88775510204249</c:v>
                </c:pt>
                <c:pt idx="197">
                  <c:v>392.88717201166349</c:v>
                </c:pt>
                <c:pt idx="198">
                  <c:v>394.8865889212845</c:v>
                </c:pt>
                <c:pt idx="199">
                  <c:v>396.8860058309055</c:v>
                </c:pt>
                <c:pt idx="200">
                  <c:v>398.88542274052651</c:v>
                </c:pt>
                <c:pt idx="201">
                  <c:v>400.88483965014751</c:v>
                </c:pt>
                <c:pt idx="202">
                  <c:v>402.88425655976852</c:v>
                </c:pt>
                <c:pt idx="203">
                  <c:v>404.88367346938952</c:v>
                </c:pt>
                <c:pt idx="204">
                  <c:v>406.88309037901053</c:v>
                </c:pt>
                <c:pt idx="205">
                  <c:v>408.88250728863153</c:v>
                </c:pt>
                <c:pt idx="206">
                  <c:v>410.88192419825253</c:v>
                </c:pt>
                <c:pt idx="207">
                  <c:v>412.88134110787354</c:v>
                </c:pt>
                <c:pt idx="208">
                  <c:v>414.88075801749454</c:v>
                </c:pt>
                <c:pt idx="209">
                  <c:v>416.88017492711555</c:v>
                </c:pt>
                <c:pt idx="210">
                  <c:v>418.87959183673655</c:v>
                </c:pt>
                <c:pt idx="211">
                  <c:v>420.87900874635756</c:v>
                </c:pt>
                <c:pt idx="212">
                  <c:v>422.87842565597856</c:v>
                </c:pt>
                <c:pt idx="213">
                  <c:v>424.87784256559956</c:v>
                </c:pt>
                <c:pt idx="214">
                  <c:v>426.87725947522057</c:v>
                </c:pt>
                <c:pt idx="215">
                  <c:v>428.87667638484157</c:v>
                </c:pt>
                <c:pt idx="216">
                  <c:v>430.87609329446258</c:v>
                </c:pt>
                <c:pt idx="217">
                  <c:v>432.87551020408358</c:v>
                </c:pt>
                <c:pt idx="218">
                  <c:v>434.87492711370459</c:v>
                </c:pt>
                <c:pt idx="219">
                  <c:v>436.87434402332559</c:v>
                </c:pt>
                <c:pt idx="220">
                  <c:v>438.8737609329466</c:v>
                </c:pt>
                <c:pt idx="221">
                  <c:v>440.8731778425676</c:v>
                </c:pt>
                <c:pt idx="222">
                  <c:v>442.8725947521886</c:v>
                </c:pt>
                <c:pt idx="223">
                  <c:v>444.87201166180961</c:v>
                </c:pt>
                <c:pt idx="224">
                  <c:v>446.87142857143061</c:v>
                </c:pt>
                <c:pt idx="225">
                  <c:v>448.87084548105162</c:v>
                </c:pt>
                <c:pt idx="226">
                  <c:v>450.87026239067262</c:v>
                </c:pt>
                <c:pt idx="227">
                  <c:v>452.86967930029363</c:v>
                </c:pt>
                <c:pt idx="228">
                  <c:v>454.86909620991463</c:v>
                </c:pt>
                <c:pt idx="229">
                  <c:v>456.86851311953563</c:v>
                </c:pt>
                <c:pt idx="230">
                  <c:v>458.86793002915664</c:v>
                </c:pt>
                <c:pt idx="231">
                  <c:v>460.86734693877764</c:v>
                </c:pt>
                <c:pt idx="232">
                  <c:v>462.86676384839865</c:v>
                </c:pt>
                <c:pt idx="233">
                  <c:v>464.86618075801965</c:v>
                </c:pt>
                <c:pt idx="234">
                  <c:v>466.86559766764066</c:v>
                </c:pt>
                <c:pt idx="235">
                  <c:v>468.86501457726166</c:v>
                </c:pt>
                <c:pt idx="236">
                  <c:v>470.86443148688267</c:v>
                </c:pt>
                <c:pt idx="237">
                  <c:v>472.86384839650367</c:v>
                </c:pt>
                <c:pt idx="238">
                  <c:v>474.86326530612467</c:v>
                </c:pt>
                <c:pt idx="239">
                  <c:v>476.86268221574568</c:v>
                </c:pt>
                <c:pt idx="240">
                  <c:v>478.86209912536668</c:v>
                </c:pt>
                <c:pt idx="241">
                  <c:v>480.86151603498769</c:v>
                </c:pt>
                <c:pt idx="242">
                  <c:v>482.86093294460869</c:v>
                </c:pt>
                <c:pt idx="243">
                  <c:v>484.8603498542297</c:v>
                </c:pt>
                <c:pt idx="244">
                  <c:v>486.8597667638507</c:v>
                </c:pt>
                <c:pt idx="245">
                  <c:v>488.8591836734717</c:v>
                </c:pt>
                <c:pt idx="246">
                  <c:v>490.85860058309271</c:v>
                </c:pt>
                <c:pt idx="247">
                  <c:v>492.85801749271371</c:v>
                </c:pt>
                <c:pt idx="248">
                  <c:v>494.85743440233472</c:v>
                </c:pt>
                <c:pt idx="249">
                  <c:v>496.85685131195572</c:v>
                </c:pt>
                <c:pt idx="250">
                  <c:v>498.85626822157673</c:v>
                </c:pt>
                <c:pt idx="251">
                  <c:v>500.85568513119773</c:v>
                </c:pt>
                <c:pt idx="252">
                  <c:v>502.85510204081874</c:v>
                </c:pt>
                <c:pt idx="253">
                  <c:v>504.85451895043974</c:v>
                </c:pt>
                <c:pt idx="254">
                  <c:v>506.85393586006074</c:v>
                </c:pt>
                <c:pt idx="255">
                  <c:v>508.85335276968175</c:v>
                </c:pt>
                <c:pt idx="256">
                  <c:v>510.85276967930275</c:v>
                </c:pt>
                <c:pt idx="257">
                  <c:v>512.8521865889237</c:v>
                </c:pt>
                <c:pt idx="258">
                  <c:v>514.8516034985447</c:v>
                </c:pt>
                <c:pt idx="259">
                  <c:v>516.85102040816571</c:v>
                </c:pt>
                <c:pt idx="260">
                  <c:v>518.85043731778671</c:v>
                </c:pt>
                <c:pt idx="261">
                  <c:v>520.84985422740772</c:v>
                </c:pt>
                <c:pt idx="262">
                  <c:v>522.84927113702872</c:v>
                </c:pt>
                <c:pt idx="263">
                  <c:v>524.84868804664973</c:v>
                </c:pt>
                <c:pt idx="264">
                  <c:v>526.84810495627073</c:v>
                </c:pt>
                <c:pt idx="265">
                  <c:v>528.84752186589174</c:v>
                </c:pt>
                <c:pt idx="266">
                  <c:v>530.84693877551274</c:v>
                </c:pt>
                <c:pt idx="267">
                  <c:v>532.84635568513374</c:v>
                </c:pt>
                <c:pt idx="268">
                  <c:v>534.84577259475475</c:v>
                </c:pt>
                <c:pt idx="269">
                  <c:v>536.84518950437575</c:v>
                </c:pt>
                <c:pt idx="270">
                  <c:v>538.84460641399676</c:v>
                </c:pt>
                <c:pt idx="271">
                  <c:v>540.84402332361776</c:v>
                </c:pt>
                <c:pt idx="272">
                  <c:v>542.84344023323877</c:v>
                </c:pt>
                <c:pt idx="273">
                  <c:v>544.84285714285977</c:v>
                </c:pt>
                <c:pt idx="274">
                  <c:v>546.84227405248078</c:v>
                </c:pt>
                <c:pt idx="275">
                  <c:v>548.84169096210178</c:v>
                </c:pt>
                <c:pt idx="276">
                  <c:v>550.84110787172278</c:v>
                </c:pt>
                <c:pt idx="277">
                  <c:v>552.84052478134379</c:v>
                </c:pt>
                <c:pt idx="278">
                  <c:v>554.83994169096479</c:v>
                </c:pt>
                <c:pt idx="279">
                  <c:v>556.8393586005858</c:v>
                </c:pt>
                <c:pt idx="280">
                  <c:v>558.8387755102068</c:v>
                </c:pt>
                <c:pt idx="281">
                  <c:v>560.83819241982781</c:v>
                </c:pt>
                <c:pt idx="282">
                  <c:v>562.83760932944881</c:v>
                </c:pt>
                <c:pt idx="283">
                  <c:v>564.83702623906981</c:v>
                </c:pt>
                <c:pt idx="284">
                  <c:v>566.83644314869082</c:v>
                </c:pt>
                <c:pt idx="285">
                  <c:v>568.83586005831182</c:v>
                </c:pt>
                <c:pt idx="286">
                  <c:v>570.83527696793283</c:v>
                </c:pt>
                <c:pt idx="287">
                  <c:v>572.83469387755383</c:v>
                </c:pt>
                <c:pt idx="288">
                  <c:v>574.83411078717484</c:v>
                </c:pt>
                <c:pt idx="289">
                  <c:v>576.83352769679584</c:v>
                </c:pt>
                <c:pt idx="290">
                  <c:v>578.83294460641685</c:v>
                </c:pt>
                <c:pt idx="291">
                  <c:v>580.83236151603785</c:v>
                </c:pt>
                <c:pt idx="292">
                  <c:v>582.83177842565885</c:v>
                </c:pt>
                <c:pt idx="293">
                  <c:v>584.83119533527986</c:v>
                </c:pt>
                <c:pt idx="294">
                  <c:v>586.83061224490086</c:v>
                </c:pt>
                <c:pt idx="295">
                  <c:v>588.83002915452187</c:v>
                </c:pt>
                <c:pt idx="296">
                  <c:v>590.82944606414287</c:v>
                </c:pt>
                <c:pt idx="297">
                  <c:v>592.82886297376388</c:v>
                </c:pt>
                <c:pt idx="298">
                  <c:v>594.82827988338488</c:v>
                </c:pt>
                <c:pt idx="299">
                  <c:v>596.82769679300588</c:v>
                </c:pt>
                <c:pt idx="300">
                  <c:v>598.82711370262689</c:v>
                </c:pt>
                <c:pt idx="301">
                  <c:v>600.82653061224789</c:v>
                </c:pt>
                <c:pt idx="302">
                  <c:v>602.8259475218689</c:v>
                </c:pt>
                <c:pt idx="303">
                  <c:v>604.8253644314899</c:v>
                </c:pt>
                <c:pt idx="304">
                  <c:v>606.82478134111091</c:v>
                </c:pt>
                <c:pt idx="305">
                  <c:v>608.82419825073191</c:v>
                </c:pt>
                <c:pt idx="306">
                  <c:v>610.82361516035292</c:v>
                </c:pt>
                <c:pt idx="307">
                  <c:v>612.82303206997392</c:v>
                </c:pt>
                <c:pt idx="308">
                  <c:v>614.82244897959492</c:v>
                </c:pt>
                <c:pt idx="309">
                  <c:v>616.82186588921593</c:v>
                </c:pt>
                <c:pt idx="310">
                  <c:v>618.82128279883693</c:v>
                </c:pt>
                <c:pt idx="311">
                  <c:v>620.82069970845794</c:v>
                </c:pt>
                <c:pt idx="312">
                  <c:v>622.82011661807894</c:v>
                </c:pt>
                <c:pt idx="313">
                  <c:v>624.81953352769995</c:v>
                </c:pt>
                <c:pt idx="314">
                  <c:v>626.81895043732095</c:v>
                </c:pt>
                <c:pt idx="315">
                  <c:v>628.81836734694195</c:v>
                </c:pt>
                <c:pt idx="316">
                  <c:v>630.81778425656296</c:v>
                </c:pt>
                <c:pt idx="317">
                  <c:v>632.81720116618396</c:v>
                </c:pt>
                <c:pt idx="318">
                  <c:v>634.81661807580497</c:v>
                </c:pt>
                <c:pt idx="319">
                  <c:v>636.81603498542597</c:v>
                </c:pt>
                <c:pt idx="320">
                  <c:v>638.81545189504698</c:v>
                </c:pt>
                <c:pt idx="321">
                  <c:v>640.81486880466798</c:v>
                </c:pt>
                <c:pt idx="322">
                  <c:v>642.81428571428899</c:v>
                </c:pt>
                <c:pt idx="323">
                  <c:v>644.81370262390999</c:v>
                </c:pt>
                <c:pt idx="324">
                  <c:v>646.81311953353099</c:v>
                </c:pt>
                <c:pt idx="325">
                  <c:v>648.812536443152</c:v>
                </c:pt>
                <c:pt idx="326">
                  <c:v>650.811953352773</c:v>
                </c:pt>
                <c:pt idx="327">
                  <c:v>652.81137026239401</c:v>
                </c:pt>
                <c:pt idx="328">
                  <c:v>654.81078717201501</c:v>
                </c:pt>
                <c:pt idx="329">
                  <c:v>656.81020408163602</c:v>
                </c:pt>
                <c:pt idx="330">
                  <c:v>658.80962099125702</c:v>
                </c:pt>
                <c:pt idx="331">
                  <c:v>660.80903790087802</c:v>
                </c:pt>
                <c:pt idx="332">
                  <c:v>662.80845481049903</c:v>
                </c:pt>
                <c:pt idx="333">
                  <c:v>664.80787172012003</c:v>
                </c:pt>
                <c:pt idx="334">
                  <c:v>666.80728862974104</c:v>
                </c:pt>
                <c:pt idx="335">
                  <c:v>668.80670553936204</c:v>
                </c:pt>
                <c:pt idx="336">
                  <c:v>670.80612244898305</c:v>
                </c:pt>
                <c:pt idx="337">
                  <c:v>672.80553935860405</c:v>
                </c:pt>
                <c:pt idx="338">
                  <c:v>674.80495626822506</c:v>
                </c:pt>
                <c:pt idx="339">
                  <c:v>676.80437317784606</c:v>
                </c:pt>
                <c:pt idx="340">
                  <c:v>678.80379008746706</c:v>
                </c:pt>
                <c:pt idx="341">
                  <c:v>680.80320699708807</c:v>
                </c:pt>
                <c:pt idx="342">
                  <c:v>682.80262390670907</c:v>
                </c:pt>
                <c:pt idx="343">
                  <c:v>684.80204081633008</c:v>
                </c:pt>
                <c:pt idx="344">
                  <c:v>686.80145772595108</c:v>
                </c:pt>
                <c:pt idx="345">
                  <c:v>688.80087463557209</c:v>
                </c:pt>
                <c:pt idx="346">
                  <c:v>690.80029154519309</c:v>
                </c:pt>
                <c:pt idx="347">
                  <c:v>692.79970845481409</c:v>
                </c:pt>
                <c:pt idx="348">
                  <c:v>694.7991253644351</c:v>
                </c:pt>
                <c:pt idx="349">
                  <c:v>696.7985422740561</c:v>
                </c:pt>
                <c:pt idx="350">
                  <c:v>698.79795918367711</c:v>
                </c:pt>
                <c:pt idx="351">
                  <c:v>700.79737609329811</c:v>
                </c:pt>
                <c:pt idx="352">
                  <c:v>702.79679300291912</c:v>
                </c:pt>
                <c:pt idx="353">
                  <c:v>704.79620991254012</c:v>
                </c:pt>
                <c:pt idx="354">
                  <c:v>706.79562682216113</c:v>
                </c:pt>
                <c:pt idx="355">
                  <c:v>708.79504373178213</c:v>
                </c:pt>
                <c:pt idx="356">
                  <c:v>710.79446064140313</c:v>
                </c:pt>
                <c:pt idx="357">
                  <c:v>712.79387755102414</c:v>
                </c:pt>
                <c:pt idx="358">
                  <c:v>714.79329446064514</c:v>
                </c:pt>
                <c:pt idx="359">
                  <c:v>716.79271137026615</c:v>
                </c:pt>
                <c:pt idx="360">
                  <c:v>718.79212827988715</c:v>
                </c:pt>
                <c:pt idx="361">
                  <c:v>720.79154518950816</c:v>
                </c:pt>
                <c:pt idx="362">
                  <c:v>722.79096209912916</c:v>
                </c:pt>
                <c:pt idx="363">
                  <c:v>724.79037900875016</c:v>
                </c:pt>
                <c:pt idx="364">
                  <c:v>726.78979591837117</c:v>
                </c:pt>
                <c:pt idx="365">
                  <c:v>728.78921282799217</c:v>
                </c:pt>
                <c:pt idx="366">
                  <c:v>730.78862973761318</c:v>
                </c:pt>
                <c:pt idx="367">
                  <c:v>732.78804664723418</c:v>
                </c:pt>
                <c:pt idx="368">
                  <c:v>734.78746355685519</c:v>
                </c:pt>
                <c:pt idx="369">
                  <c:v>736.78688046647619</c:v>
                </c:pt>
                <c:pt idx="370">
                  <c:v>738.7862973760972</c:v>
                </c:pt>
                <c:pt idx="371">
                  <c:v>740.7857142857182</c:v>
                </c:pt>
                <c:pt idx="372">
                  <c:v>742.7851311953392</c:v>
                </c:pt>
                <c:pt idx="373">
                  <c:v>744.78454810496021</c:v>
                </c:pt>
                <c:pt idx="374">
                  <c:v>746.78396501458121</c:v>
                </c:pt>
                <c:pt idx="375">
                  <c:v>748.78338192420222</c:v>
                </c:pt>
                <c:pt idx="376">
                  <c:v>750.78279883382322</c:v>
                </c:pt>
                <c:pt idx="377">
                  <c:v>752.78221574344423</c:v>
                </c:pt>
                <c:pt idx="378">
                  <c:v>754.78163265306523</c:v>
                </c:pt>
                <c:pt idx="379">
                  <c:v>756.78104956268623</c:v>
                </c:pt>
                <c:pt idx="380">
                  <c:v>758.78046647230724</c:v>
                </c:pt>
                <c:pt idx="381">
                  <c:v>760.77988338192824</c:v>
                </c:pt>
                <c:pt idx="382">
                  <c:v>762.77930029154925</c:v>
                </c:pt>
                <c:pt idx="383">
                  <c:v>764.77871720117025</c:v>
                </c:pt>
                <c:pt idx="384">
                  <c:v>766.77813411079126</c:v>
                </c:pt>
                <c:pt idx="385">
                  <c:v>768.77755102041226</c:v>
                </c:pt>
                <c:pt idx="386">
                  <c:v>770.77696793003327</c:v>
                </c:pt>
                <c:pt idx="387">
                  <c:v>772.77638483965427</c:v>
                </c:pt>
                <c:pt idx="388">
                  <c:v>774.77580174927527</c:v>
                </c:pt>
                <c:pt idx="389">
                  <c:v>776.77521865889628</c:v>
                </c:pt>
                <c:pt idx="390">
                  <c:v>778.77463556851728</c:v>
                </c:pt>
                <c:pt idx="391">
                  <c:v>780.77405247813829</c:v>
                </c:pt>
                <c:pt idx="392">
                  <c:v>782.77346938775929</c:v>
                </c:pt>
                <c:pt idx="393">
                  <c:v>784.7728862973803</c:v>
                </c:pt>
                <c:pt idx="394">
                  <c:v>786.7723032070013</c:v>
                </c:pt>
                <c:pt idx="395">
                  <c:v>788.7717201166223</c:v>
                </c:pt>
                <c:pt idx="396">
                  <c:v>790.77113702624331</c:v>
                </c:pt>
                <c:pt idx="397">
                  <c:v>792.77055393586431</c:v>
                </c:pt>
                <c:pt idx="398">
                  <c:v>794.76997084548532</c:v>
                </c:pt>
                <c:pt idx="399">
                  <c:v>796.76938775510632</c:v>
                </c:pt>
                <c:pt idx="400">
                  <c:v>798.76880466472733</c:v>
                </c:pt>
                <c:pt idx="401">
                  <c:v>800.76822157434833</c:v>
                </c:pt>
                <c:pt idx="402">
                  <c:v>802.76763848396934</c:v>
                </c:pt>
                <c:pt idx="403">
                  <c:v>804.76705539359034</c:v>
                </c:pt>
                <c:pt idx="404">
                  <c:v>806.76647230321134</c:v>
                </c:pt>
                <c:pt idx="405">
                  <c:v>808.76588921283235</c:v>
                </c:pt>
                <c:pt idx="406">
                  <c:v>810.76530612245335</c:v>
                </c:pt>
                <c:pt idx="407">
                  <c:v>812.76472303207436</c:v>
                </c:pt>
                <c:pt idx="408">
                  <c:v>814.76413994169536</c:v>
                </c:pt>
                <c:pt idx="409">
                  <c:v>816.76355685131637</c:v>
                </c:pt>
                <c:pt idx="410">
                  <c:v>818.76297376093737</c:v>
                </c:pt>
                <c:pt idx="411">
                  <c:v>820.76239067055837</c:v>
                </c:pt>
                <c:pt idx="412">
                  <c:v>822.76180758017938</c:v>
                </c:pt>
                <c:pt idx="413">
                  <c:v>824.76122448980038</c:v>
                </c:pt>
                <c:pt idx="414">
                  <c:v>826.76064139942139</c:v>
                </c:pt>
                <c:pt idx="415">
                  <c:v>828.76005830904239</c:v>
                </c:pt>
                <c:pt idx="416">
                  <c:v>830.7594752186634</c:v>
                </c:pt>
                <c:pt idx="417">
                  <c:v>832.7588921282844</c:v>
                </c:pt>
                <c:pt idx="418">
                  <c:v>834.75830903790541</c:v>
                </c:pt>
                <c:pt idx="419">
                  <c:v>836.75772594752641</c:v>
                </c:pt>
                <c:pt idx="420">
                  <c:v>838.75714285714741</c:v>
                </c:pt>
                <c:pt idx="421">
                  <c:v>840.75655976676842</c:v>
                </c:pt>
                <c:pt idx="422">
                  <c:v>842.75597667638942</c:v>
                </c:pt>
                <c:pt idx="423">
                  <c:v>844.75539358601043</c:v>
                </c:pt>
                <c:pt idx="424">
                  <c:v>846.75481049563143</c:v>
                </c:pt>
                <c:pt idx="425">
                  <c:v>848.75422740525244</c:v>
                </c:pt>
                <c:pt idx="426">
                  <c:v>850.75364431487344</c:v>
                </c:pt>
                <c:pt idx="427">
                  <c:v>852.75306122449445</c:v>
                </c:pt>
                <c:pt idx="428">
                  <c:v>854.75247813411545</c:v>
                </c:pt>
                <c:pt idx="429">
                  <c:v>856.75189504373645</c:v>
                </c:pt>
                <c:pt idx="430">
                  <c:v>858.75131195335746</c:v>
                </c:pt>
                <c:pt idx="431">
                  <c:v>860.75072886297846</c:v>
                </c:pt>
                <c:pt idx="432">
                  <c:v>862.75014577259947</c:v>
                </c:pt>
                <c:pt idx="433">
                  <c:v>864.74956268222047</c:v>
                </c:pt>
                <c:pt idx="434">
                  <c:v>866.74897959184148</c:v>
                </c:pt>
                <c:pt idx="435">
                  <c:v>868.74839650146248</c:v>
                </c:pt>
                <c:pt idx="436">
                  <c:v>870.74781341108348</c:v>
                </c:pt>
                <c:pt idx="437">
                  <c:v>872.74723032070449</c:v>
                </c:pt>
                <c:pt idx="438">
                  <c:v>874.74664723032549</c:v>
                </c:pt>
                <c:pt idx="439">
                  <c:v>876.7460641399465</c:v>
                </c:pt>
                <c:pt idx="440">
                  <c:v>878.7454810495675</c:v>
                </c:pt>
                <c:pt idx="441">
                  <c:v>880.74489795918851</c:v>
                </c:pt>
                <c:pt idx="442">
                  <c:v>882.74431486880951</c:v>
                </c:pt>
                <c:pt idx="443">
                  <c:v>884.74373177843052</c:v>
                </c:pt>
                <c:pt idx="444">
                  <c:v>886.74314868805152</c:v>
                </c:pt>
                <c:pt idx="445">
                  <c:v>888.74256559767252</c:v>
                </c:pt>
                <c:pt idx="446">
                  <c:v>890.74198250729353</c:v>
                </c:pt>
                <c:pt idx="447">
                  <c:v>892.74139941691453</c:v>
                </c:pt>
                <c:pt idx="448">
                  <c:v>894.74081632653554</c:v>
                </c:pt>
                <c:pt idx="449">
                  <c:v>896.74023323615654</c:v>
                </c:pt>
                <c:pt idx="450">
                  <c:v>898.73965014577755</c:v>
                </c:pt>
                <c:pt idx="451">
                  <c:v>900.73906705539855</c:v>
                </c:pt>
                <c:pt idx="452">
                  <c:v>902.73848396501955</c:v>
                </c:pt>
                <c:pt idx="453">
                  <c:v>904.73790087464056</c:v>
                </c:pt>
                <c:pt idx="454">
                  <c:v>906.73731778426156</c:v>
                </c:pt>
                <c:pt idx="455">
                  <c:v>908.73673469388257</c:v>
                </c:pt>
                <c:pt idx="456">
                  <c:v>910.73615160350357</c:v>
                </c:pt>
                <c:pt idx="457">
                  <c:v>912.73556851312458</c:v>
                </c:pt>
                <c:pt idx="458">
                  <c:v>914.73498542274558</c:v>
                </c:pt>
                <c:pt idx="459">
                  <c:v>916.73440233236659</c:v>
                </c:pt>
                <c:pt idx="460">
                  <c:v>918.73381924198759</c:v>
                </c:pt>
                <c:pt idx="461">
                  <c:v>920.73323615160859</c:v>
                </c:pt>
                <c:pt idx="462">
                  <c:v>922.7326530612296</c:v>
                </c:pt>
                <c:pt idx="463">
                  <c:v>924.7320699708506</c:v>
                </c:pt>
                <c:pt idx="464">
                  <c:v>926.73148688047161</c:v>
                </c:pt>
                <c:pt idx="465">
                  <c:v>928.73090379009261</c:v>
                </c:pt>
                <c:pt idx="466">
                  <c:v>930.73032069971362</c:v>
                </c:pt>
                <c:pt idx="467">
                  <c:v>932.72973760933462</c:v>
                </c:pt>
                <c:pt idx="468">
                  <c:v>934.72915451895562</c:v>
                </c:pt>
                <c:pt idx="469">
                  <c:v>936.72857142857663</c:v>
                </c:pt>
                <c:pt idx="470">
                  <c:v>938.72798833819763</c:v>
                </c:pt>
                <c:pt idx="471">
                  <c:v>940.72740524781864</c:v>
                </c:pt>
                <c:pt idx="472">
                  <c:v>942.72682215743964</c:v>
                </c:pt>
                <c:pt idx="473">
                  <c:v>944.72623906706065</c:v>
                </c:pt>
                <c:pt idx="474">
                  <c:v>946.72565597668165</c:v>
                </c:pt>
                <c:pt idx="475">
                  <c:v>948.72507288630266</c:v>
                </c:pt>
                <c:pt idx="476">
                  <c:v>950.72448979592366</c:v>
                </c:pt>
                <c:pt idx="477">
                  <c:v>952.72390670554466</c:v>
                </c:pt>
                <c:pt idx="478">
                  <c:v>954.72332361516567</c:v>
                </c:pt>
                <c:pt idx="479">
                  <c:v>956.72274052478667</c:v>
                </c:pt>
                <c:pt idx="480">
                  <c:v>958.72215743440768</c:v>
                </c:pt>
                <c:pt idx="481">
                  <c:v>960.72157434402868</c:v>
                </c:pt>
                <c:pt idx="482">
                  <c:v>962.72099125364969</c:v>
                </c:pt>
                <c:pt idx="483">
                  <c:v>964.72040816327069</c:v>
                </c:pt>
                <c:pt idx="484">
                  <c:v>966.71982507289169</c:v>
                </c:pt>
                <c:pt idx="485">
                  <c:v>968.7192419825127</c:v>
                </c:pt>
                <c:pt idx="486">
                  <c:v>970.7186588921337</c:v>
                </c:pt>
                <c:pt idx="487">
                  <c:v>972.71807580175471</c:v>
                </c:pt>
                <c:pt idx="488">
                  <c:v>974.71749271137571</c:v>
                </c:pt>
                <c:pt idx="489">
                  <c:v>976.71690962099672</c:v>
                </c:pt>
                <c:pt idx="490">
                  <c:v>978.71632653061772</c:v>
                </c:pt>
                <c:pt idx="491">
                  <c:v>980.71574344023873</c:v>
                </c:pt>
                <c:pt idx="492">
                  <c:v>982.71516034985973</c:v>
                </c:pt>
                <c:pt idx="493">
                  <c:v>984.71457725948073</c:v>
                </c:pt>
                <c:pt idx="494">
                  <c:v>986.71399416910174</c:v>
                </c:pt>
                <c:pt idx="495">
                  <c:v>988.71341107872274</c:v>
                </c:pt>
                <c:pt idx="496">
                  <c:v>990.71282798834375</c:v>
                </c:pt>
                <c:pt idx="497">
                  <c:v>992.71224489796475</c:v>
                </c:pt>
                <c:pt idx="498">
                  <c:v>994.71166180758576</c:v>
                </c:pt>
                <c:pt idx="499">
                  <c:v>996.71107871720676</c:v>
                </c:pt>
                <c:pt idx="500">
                  <c:v>998.71049562682776</c:v>
                </c:pt>
                <c:pt idx="501">
                  <c:v>1000.7099125364488</c:v>
                </c:pt>
                <c:pt idx="502">
                  <c:v>1002.7093294460698</c:v>
                </c:pt>
                <c:pt idx="503">
                  <c:v>1004.7087463556908</c:v>
                </c:pt>
                <c:pt idx="504">
                  <c:v>1006.7081632653118</c:v>
                </c:pt>
                <c:pt idx="505">
                  <c:v>1008.7075801749328</c:v>
                </c:pt>
                <c:pt idx="506">
                  <c:v>1010.7069970845538</c:v>
                </c:pt>
                <c:pt idx="507">
                  <c:v>1012.7064139941748</c:v>
                </c:pt>
                <c:pt idx="508">
                  <c:v>1014.7058309037958</c:v>
                </c:pt>
                <c:pt idx="509">
                  <c:v>1016.7052478134168</c:v>
                </c:pt>
                <c:pt idx="510">
                  <c:v>1018.7046647230378</c:v>
                </c:pt>
                <c:pt idx="511">
                  <c:v>1020.7040816326588</c:v>
                </c:pt>
                <c:pt idx="512">
                  <c:v>1022.7034985422798</c:v>
                </c:pt>
                <c:pt idx="513">
                  <c:v>1024.7029154519009</c:v>
                </c:pt>
                <c:pt idx="514">
                  <c:v>1026.7023323615217</c:v>
                </c:pt>
                <c:pt idx="515">
                  <c:v>1028.7017492711429</c:v>
                </c:pt>
                <c:pt idx="516">
                  <c:v>1030.7011661807637</c:v>
                </c:pt>
                <c:pt idx="517">
                  <c:v>1032.700583090385</c:v>
                </c:pt>
                <c:pt idx="518">
                  <c:v>1034.7000000000057</c:v>
                </c:pt>
                <c:pt idx="519">
                  <c:v>1036.699416909627</c:v>
                </c:pt>
                <c:pt idx="520">
                  <c:v>1038.6988338192477</c:v>
                </c:pt>
                <c:pt idx="521">
                  <c:v>1040.698250728869</c:v>
                </c:pt>
                <c:pt idx="522">
                  <c:v>1042.6976676384897</c:v>
                </c:pt>
                <c:pt idx="523">
                  <c:v>1044.697084548111</c:v>
                </c:pt>
                <c:pt idx="524">
                  <c:v>1046.6965014577318</c:v>
                </c:pt>
                <c:pt idx="525">
                  <c:v>1048.695918367353</c:v>
                </c:pt>
                <c:pt idx="526">
                  <c:v>1050.6953352769738</c:v>
                </c:pt>
                <c:pt idx="527">
                  <c:v>1052.694752186595</c:v>
                </c:pt>
                <c:pt idx="528">
                  <c:v>1054.6941690962158</c:v>
                </c:pt>
                <c:pt idx="529">
                  <c:v>1056.693586005837</c:v>
                </c:pt>
                <c:pt idx="530">
                  <c:v>1058.6930029154578</c:v>
                </c:pt>
                <c:pt idx="531">
                  <c:v>1060.692419825079</c:v>
                </c:pt>
                <c:pt idx="532">
                  <c:v>1062.6918367346998</c:v>
                </c:pt>
                <c:pt idx="533">
                  <c:v>1064.691253644321</c:v>
                </c:pt>
                <c:pt idx="534">
                  <c:v>1066.6906705539418</c:v>
                </c:pt>
                <c:pt idx="535">
                  <c:v>1068.690087463563</c:v>
                </c:pt>
                <c:pt idx="536">
                  <c:v>1070.6895043731838</c:v>
                </c:pt>
                <c:pt idx="537">
                  <c:v>1072.688921282805</c:v>
                </c:pt>
                <c:pt idx="538">
                  <c:v>1074.6883381924258</c:v>
                </c:pt>
                <c:pt idx="539">
                  <c:v>1076.687755102047</c:v>
                </c:pt>
                <c:pt idx="540">
                  <c:v>1078.6871720116678</c:v>
                </c:pt>
                <c:pt idx="541">
                  <c:v>1080.6865889212891</c:v>
                </c:pt>
                <c:pt idx="542">
                  <c:v>1082.6860058309098</c:v>
                </c:pt>
                <c:pt idx="543">
                  <c:v>1084.6854227405311</c:v>
                </c:pt>
                <c:pt idx="544">
                  <c:v>1086.6848396501518</c:v>
                </c:pt>
                <c:pt idx="545">
                  <c:v>1088.6842565597731</c:v>
                </c:pt>
                <c:pt idx="546">
                  <c:v>1090.6836734693939</c:v>
                </c:pt>
                <c:pt idx="547">
                  <c:v>1092.6830903790151</c:v>
                </c:pt>
                <c:pt idx="548">
                  <c:v>1094.6825072886359</c:v>
                </c:pt>
                <c:pt idx="549">
                  <c:v>1096.6819241982571</c:v>
                </c:pt>
                <c:pt idx="550">
                  <c:v>1098.6813411078779</c:v>
                </c:pt>
                <c:pt idx="551">
                  <c:v>1100.6807580174991</c:v>
                </c:pt>
                <c:pt idx="552">
                  <c:v>1102.6801749271199</c:v>
                </c:pt>
                <c:pt idx="553">
                  <c:v>1104.6795918367411</c:v>
                </c:pt>
                <c:pt idx="554">
                  <c:v>1106.6790087463619</c:v>
                </c:pt>
                <c:pt idx="555">
                  <c:v>1108.6784256559831</c:v>
                </c:pt>
                <c:pt idx="556">
                  <c:v>1110.6778425656039</c:v>
                </c:pt>
                <c:pt idx="557">
                  <c:v>1112.6772594752251</c:v>
                </c:pt>
                <c:pt idx="558">
                  <c:v>1114.6766763848459</c:v>
                </c:pt>
                <c:pt idx="559">
                  <c:v>1116.6760932944671</c:v>
                </c:pt>
                <c:pt idx="560">
                  <c:v>1118.6755102040879</c:v>
                </c:pt>
                <c:pt idx="561">
                  <c:v>1120.6749271137091</c:v>
                </c:pt>
                <c:pt idx="562">
                  <c:v>1122.6743440233299</c:v>
                </c:pt>
                <c:pt idx="563">
                  <c:v>1124.6737609329512</c:v>
                </c:pt>
                <c:pt idx="564">
                  <c:v>1126.6731778425719</c:v>
                </c:pt>
                <c:pt idx="565">
                  <c:v>1128.6725947521932</c:v>
                </c:pt>
                <c:pt idx="566">
                  <c:v>1130.6720116618139</c:v>
                </c:pt>
                <c:pt idx="567">
                  <c:v>1132.6714285714352</c:v>
                </c:pt>
                <c:pt idx="568">
                  <c:v>1134.6708454810559</c:v>
                </c:pt>
                <c:pt idx="569">
                  <c:v>1136.6702623906772</c:v>
                </c:pt>
                <c:pt idx="570">
                  <c:v>1138.669679300298</c:v>
                </c:pt>
                <c:pt idx="571">
                  <c:v>1140.6690962099192</c:v>
                </c:pt>
                <c:pt idx="572">
                  <c:v>1142.66851311954</c:v>
                </c:pt>
                <c:pt idx="573">
                  <c:v>1144.6679300291612</c:v>
                </c:pt>
                <c:pt idx="574">
                  <c:v>1146.667346938782</c:v>
                </c:pt>
                <c:pt idx="575">
                  <c:v>1148.6667638484032</c:v>
                </c:pt>
                <c:pt idx="576">
                  <c:v>1150.666180758024</c:v>
                </c:pt>
                <c:pt idx="577">
                  <c:v>1152.6655976676452</c:v>
                </c:pt>
                <c:pt idx="578">
                  <c:v>1154.665014577266</c:v>
                </c:pt>
                <c:pt idx="579">
                  <c:v>1156.6644314868872</c:v>
                </c:pt>
                <c:pt idx="580">
                  <c:v>1158.663848396508</c:v>
                </c:pt>
                <c:pt idx="581">
                  <c:v>1160.6632653061292</c:v>
                </c:pt>
                <c:pt idx="582">
                  <c:v>1162.66268221575</c:v>
                </c:pt>
                <c:pt idx="583">
                  <c:v>1164.6620991253712</c:v>
                </c:pt>
                <c:pt idx="584">
                  <c:v>1166.661516034992</c:v>
                </c:pt>
                <c:pt idx="585">
                  <c:v>1168.6609329446133</c:v>
                </c:pt>
                <c:pt idx="586">
                  <c:v>1170.660349854234</c:v>
                </c:pt>
                <c:pt idx="587">
                  <c:v>1172.6597667638553</c:v>
                </c:pt>
                <c:pt idx="588">
                  <c:v>1174.659183673476</c:v>
                </c:pt>
                <c:pt idx="589">
                  <c:v>1176.6586005830973</c:v>
                </c:pt>
                <c:pt idx="590">
                  <c:v>1178.658017492718</c:v>
                </c:pt>
                <c:pt idx="591">
                  <c:v>1180.6574344023393</c:v>
                </c:pt>
                <c:pt idx="592">
                  <c:v>1182.6568513119601</c:v>
                </c:pt>
                <c:pt idx="593">
                  <c:v>1184.6562682215813</c:v>
                </c:pt>
                <c:pt idx="594">
                  <c:v>1186.6556851312021</c:v>
                </c:pt>
                <c:pt idx="595">
                  <c:v>1188.6551020408233</c:v>
                </c:pt>
                <c:pt idx="596">
                  <c:v>1190.6545189504441</c:v>
                </c:pt>
                <c:pt idx="597">
                  <c:v>1192.6539358600653</c:v>
                </c:pt>
                <c:pt idx="598">
                  <c:v>1194.6533527696861</c:v>
                </c:pt>
                <c:pt idx="599">
                  <c:v>1196.6527696793073</c:v>
                </c:pt>
                <c:pt idx="600">
                  <c:v>1198.6521865889281</c:v>
                </c:pt>
                <c:pt idx="601">
                  <c:v>1200.6516034985493</c:v>
                </c:pt>
                <c:pt idx="602">
                  <c:v>1202.6510204081701</c:v>
                </c:pt>
                <c:pt idx="603">
                  <c:v>1204.6504373177913</c:v>
                </c:pt>
                <c:pt idx="604">
                  <c:v>1206.6498542274121</c:v>
                </c:pt>
                <c:pt idx="605">
                  <c:v>1208.6492711370333</c:v>
                </c:pt>
                <c:pt idx="606">
                  <c:v>1210.6486880466541</c:v>
                </c:pt>
                <c:pt idx="607">
                  <c:v>1212.6481049562753</c:v>
                </c:pt>
                <c:pt idx="608">
                  <c:v>1214.6475218658961</c:v>
                </c:pt>
                <c:pt idx="609">
                  <c:v>1216.6469387755174</c:v>
                </c:pt>
                <c:pt idx="610">
                  <c:v>1218.6463556851381</c:v>
                </c:pt>
                <c:pt idx="611">
                  <c:v>1220.6457725947594</c:v>
                </c:pt>
                <c:pt idx="612">
                  <c:v>1222.6451895043801</c:v>
                </c:pt>
                <c:pt idx="613">
                  <c:v>1224.6446064140014</c:v>
                </c:pt>
                <c:pt idx="614">
                  <c:v>1226.6440233236222</c:v>
                </c:pt>
                <c:pt idx="615">
                  <c:v>1228.6434402332434</c:v>
                </c:pt>
                <c:pt idx="616">
                  <c:v>1230.6428571428642</c:v>
                </c:pt>
                <c:pt idx="617">
                  <c:v>1232.6422740524854</c:v>
                </c:pt>
                <c:pt idx="618">
                  <c:v>1234.6416909621062</c:v>
                </c:pt>
                <c:pt idx="619">
                  <c:v>1236.6411078717274</c:v>
                </c:pt>
                <c:pt idx="620">
                  <c:v>1238.6405247813482</c:v>
                </c:pt>
                <c:pt idx="621">
                  <c:v>1240.6399416909694</c:v>
                </c:pt>
                <c:pt idx="622">
                  <c:v>1242.6393586005902</c:v>
                </c:pt>
                <c:pt idx="623">
                  <c:v>1244.6387755102114</c:v>
                </c:pt>
                <c:pt idx="624">
                  <c:v>1246.6381924198322</c:v>
                </c:pt>
                <c:pt idx="625">
                  <c:v>1248.6376093294534</c:v>
                </c:pt>
                <c:pt idx="626">
                  <c:v>1250.6370262390742</c:v>
                </c:pt>
                <c:pt idx="627">
                  <c:v>1252.6364431486954</c:v>
                </c:pt>
                <c:pt idx="628">
                  <c:v>1254.6358600583162</c:v>
                </c:pt>
                <c:pt idx="629">
                  <c:v>1256.6352769679374</c:v>
                </c:pt>
                <c:pt idx="630">
                  <c:v>1258.6346938775582</c:v>
                </c:pt>
                <c:pt idx="631">
                  <c:v>1260.6341107871795</c:v>
                </c:pt>
                <c:pt idx="632">
                  <c:v>1262.6335276968002</c:v>
                </c:pt>
                <c:pt idx="633">
                  <c:v>1264.6329446064215</c:v>
                </c:pt>
                <c:pt idx="634">
                  <c:v>1266.6323615160422</c:v>
                </c:pt>
                <c:pt idx="635">
                  <c:v>1268.6317784256635</c:v>
                </c:pt>
                <c:pt idx="636">
                  <c:v>1270.6311953352842</c:v>
                </c:pt>
                <c:pt idx="637">
                  <c:v>1272.6306122449055</c:v>
                </c:pt>
                <c:pt idx="638">
                  <c:v>1274.6300291545263</c:v>
                </c:pt>
                <c:pt idx="639">
                  <c:v>1276.6294460641475</c:v>
                </c:pt>
                <c:pt idx="640">
                  <c:v>1278.6288629737683</c:v>
                </c:pt>
                <c:pt idx="641">
                  <c:v>1280.6282798833895</c:v>
                </c:pt>
                <c:pt idx="642">
                  <c:v>1282.6276967930103</c:v>
                </c:pt>
                <c:pt idx="643">
                  <c:v>1284.6271137026315</c:v>
                </c:pt>
                <c:pt idx="644">
                  <c:v>1286.6265306122523</c:v>
                </c:pt>
                <c:pt idx="645">
                  <c:v>1288.6259475218735</c:v>
                </c:pt>
                <c:pt idx="646">
                  <c:v>1290.6253644314943</c:v>
                </c:pt>
                <c:pt idx="647">
                  <c:v>1292.6247813411155</c:v>
                </c:pt>
                <c:pt idx="648">
                  <c:v>1294.6241982507363</c:v>
                </c:pt>
                <c:pt idx="649">
                  <c:v>1296.6236151603575</c:v>
                </c:pt>
                <c:pt idx="650">
                  <c:v>1298.6230320699783</c:v>
                </c:pt>
                <c:pt idx="651">
                  <c:v>1300.6224489795995</c:v>
                </c:pt>
                <c:pt idx="652">
                  <c:v>1302.6218658892203</c:v>
                </c:pt>
                <c:pt idx="653">
                  <c:v>1304.6212827988415</c:v>
                </c:pt>
                <c:pt idx="654">
                  <c:v>1306.6206997084623</c:v>
                </c:pt>
                <c:pt idx="655">
                  <c:v>1308.6201166180836</c:v>
                </c:pt>
                <c:pt idx="656">
                  <c:v>1310.6195335277043</c:v>
                </c:pt>
                <c:pt idx="657">
                  <c:v>1312.6189504373256</c:v>
                </c:pt>
                <c:pt idx="658">
                  <c:v>1314.6183673469463</c:v>
                </c:pt>
                <c:pt idx="659">
                  <c:v>1316.6177842565676</c:v>
                </c:pt>
                <c:pt idx="660">
                  <c:v>1318.6172011661884</c:v>
                </c:pt>
                <c:pt idx="661">
                  <c:v>1320.6166180758096</c:v>
                </c:pt>
                <c:pt idx="662">
                  <c:v>1322.6160349854304</c:v>
                </c:pt>
                <c:pt idx="663">
                  <c:v>1324.6154518950516</c:v>
                </c:pt>
                <c:pt idx="664">
                  <c:v>1326.6148688046724</c:v>
                </c:pt>
                <c:pt idx="665">
                  <c:v>1328.6142857142936</c:v>
                </c:pt>
                <c:pt idx="666">
                  <c:v>1330.6137026239144</c:v>
                </c:pt>
                <c:pt idx="667">
                  <c:v>1332.6131195335356</c:v>
                </c:pt>
                <c:pt idx="668">
                  <c:v>1334.6125364431564</c:v>
                </c:pt>
                <c:pt idx="669">
                  <c:v>1336.6119533527776</c:v>
                </c:pt>
                <c:pt idx="670">
                  <c:v>1338.6113702623984</c:v>
                </c:pt>
                <c:pt idx="671">
                  <c:v>1340.6107871720196</c:v>
                </c:pt>
                <c:pt idx="672">
                  <c:v>1342.6102040816404</c:v>
                </c:pt>
                <c:pt idx="673">
                  <c:v>1344.6096209912616</c:v>
                </c:pt>
                <c:pt idx="674">
                  <c:v>1346.6090379008824</c:v>
                </c:pt>
                <c:pt idx="675">
                  <c:v>1348.6084548105036</c:v>
                </c:pt>
                <c:pt idx="676">
                  <c:v>1350.6078717201244</c:v>
                </c:pt>
                <c:pt idx="677">
                  <c:v>1352.6072886297457</c:v>
                </c:pt>
                <c:pt idx="678">
                  <c:v>1354.6067055393664</c:v>
                </c:pt>
                <c:pt idx="679">
                  <c:v>1356.6061224489877</c:v>
                </c:pt>
                <c:pt idx="680">
                  <c:v>1358.6055393586084</c:v>
                </c:pt>
                <c:pt idx="681">
                  <c:v>1360.6049562682297</c:v>
                </c:pt>
                <c:pt idx="682">
                  <c:v>1362.6043731778504</c:v>
                </c:pt>
                <c:pt idx="683">
                  <c:v>1364.6037900874717</c:v>
                </c:pt>
                <c:pt idx="684">
                  <c:v>1366.6032069970925</c:v>
                </c:pt>
                <c:pt idx="685">
                  <c:v>1368.6026239067137</c:v>
                </c:pt>
                <c:pt idx="686">
                  <c:v>1370.6020408163345</c:v>
                </c:pt>
                <c:pt idx="687">
                  <c:v>1372.6014577259557</c:v>
                </c:pt>
                <c:pt idx="688">
                  <c:v>1374.6008746355765</c:v>
                </c:pt>
                <c:pt idx="689">
                  <c:v>1376.6002915451977</c:v>
                </c:pt>
                <c:pt idx="690">
                  <c:v>1378.6004292113385</c:v>
                </c:pt>
                <c:pt idx="691">
                  <c:v>1380.6012876339996</c:v>
                </c:pt>
                <c:pt idx="692">
                  <c:v>1382.6021460566603</c:v>
                </c:pt>
                <c:pt idx="693">
                  <c:v>1384.6030044793215</c:v>
                </c:pt>
                <c:pt idx="694">
                  <c:v>1386.6038629019822</c:v>
                </c:pt>
                <c:pt idx="695">
                  <c:v>1388.6047213246434</c:v>
                </c:pt>
                <c:pt idx="696">
                  <c:v>1390.6055797473041</c:v>
                </c:pt>
                <c:pt idx="697">
                  <c:v>1392.6064381699653</c:v>
                </c:pt>
                <c:pt idx="698">
                  <c:v>1394.607296592626</c:v>
                </c:pt>
                <c:pt idx="699">
                  <c:v>1396.6081550152871</c:v>
                </c:pt>
                <c:pt idx="700">
                  <c:v>1398.6090134379479</c:v>
                </c:pt>
                <c:pt idx="701">
                  <c:v>1400.609871860609</c:v>
                </c:pt>
                <c:pt idx="702">
                  <c:v>1402.6107302832697</c:v>
                </c:pt>
                <c:pt idx="703">
                  <c:v>1404.6115887059309</c:v>
                </c:pt>
                <c:pt idx="704">
                  <c:v>1406.6124471285916</c:v>
                </c:pt>
                <c:pt idx="705">
                  <c:v>1408.6133055512528</c:v>
                </c:pt>
                <c:pt idx="706">
                  <c:v>1410.6141639739135</c:v>
                </c:pt>
                <c:pt idx="707">
                  <c:v>1412.6150223965747</c:v>
                </c:pt>
                <c:pt idx="708">
                  <c:v>1414.6158808192354</c:v>
                </c:pt>
                <c:pt idx="709">
                  <c:v>1416.6167392418965</c:v>
                </c:pt>
                <c:pt idx="710">
                  <c:v>1418.6175976645573</c:v>
                </c:pt>
                <c:pt idx="711">
                  <c:v>1420.6184560872184</c:v>
                </c:pt>
                <c:pt idx="712">
                  <c:v>1422.6193145098791</c:v>
                </c:pt>
                <c:pt idx="713">
                  <c:v>1424.6201729325403</c:v>
                </c:pt>
                <c:pt idx="714">
                  <c:v>1426.621031355201</c:v>
                </c:pt>
                <c:pt idx="715">
                  <c:v>1428.6218897778622</c:v>
                </c:pt>
                <c:pt idx="716">
                  <c:v>1430.6227482005229</c:v>
                </c:pt>
                <c:pt idx="717">
                  <c:v>1432.6236066231841</c:v>
                </c:pt>
                <c:pt idx="718">
                  <c:v>1434.6244650458448</c:v>
                </c:pt>
                <c:pt idx="719">
                  <c:v>1436.6253234685059</c:v>
                </c:pt>
                <c:pt idx="720">
                  <c:v>1438.6261818911667</c:v>
                </c:pt>
                <c:pt idx="721">
                  <c:v>1440.6270403138278</c:v>
                </c:pt>
                <c:pt idx="722">
                  <c:v>1442.6278987364885</c:v>
                </c:pt>
                <c:pt idx="723">
                  <c:v>1444.6287571591497</c:v>
                </c:pt>
                <c:pt idx="724">
                  <c:v>1446.6296155818104</c:v>
                </c:pt>
                <c:pt idx="725">
                  <c:v>1448.6304740044716</c:v>
                </c:pt>
                <c:pt idx="726">
                  <c:v>1450.6313324271323</c:v>
                </c:pt>
                <c:pt idx="727">
                  <c:v>1452.6321908497935</c:v>
                </c:pt>
                <c:pt idx="728">
                  <c:v>1454.6330492724542</c:v>
                </c:pt>
                <c:pt idx="729">
                  <c:v>1456.6339076951153</c:v>
                </c:pt>
                <c:pt idx="730">
                  <c:v>1458.6347661177761</c:v>
                </c:pt>
                <c:pt idx="731">
                  <c:v>1460.6356245404372</c:v>
                </c:pt>
                <c:pt idx="732">
                  <c:v>1462.6364829630979</c:v>
                </c:pt>
                <c:pt idx="733">
                  <c:v>1464.6373413857591</c:v>
                </c:pt>
                <c:pt idx="734">
                  <c:v>1466.6381998084198</c:v>
                </c:pt>
                <c:pt idx="735">
                  <c:v>1468.639058231081</c:v>
                </c:pt>
                <c:pt idx="736">
                  <c:v>1470.6399166537417</c:v>
                </c:pt>
                <c:pt idx="737">
                  <c:v>1472.6407750764029</c:v>
                </c:pt>
                <c:pt idx="738">
                  <c:v>1474.6416334990636</c:v>
                </c:pt>
                <c:pt idx="739">
                  <c:v>1476.6424919217247</c:v>
                </c:pt>
                <c:pt idx="740">
                  <c:v>1478.6433503443855</c:v>
                </c:pt>
                <c:pt idx="741">
                  <c:v>1480.6442087670466</c:v>
                </c:pt>
                <c:pt idx="742">
                  <c:v>1482.6450671897073</c:v>
                </c:pt>
                <c:pt idx="743">
                  <c:v>1484.6459256123685</c:v>
                </c:pt>
                <c:pt idx="744">
                  <c:v>1486.6467840350292</c:v>
                </c:pt>
                <c:pt idx="745">
                  <c:v>1488.6476424576904</c:v>
                </c:pt>
                <c:pt idx="746">
                  <c:v>1490.6485008803511</c:v>
                </c:pt>
                <c:pt idx="747">
                  <c:v>1492.6493593030123</c:v>
                </c:pt>
                <c:pt idx="748">
                  <c:v>1494.650217725673</c:v>
                </c:pt>
                <c:pt idx="749">
                  <c:v>1496.6510761483341</c:v>
                </c:pt>
                <c:pt idx="750">
                  <c:v>1498.6519345709949</c:v>
                </c:pt>
                <c:pt idx="751">
                  <c:v>1500.652792993656</c:v>
                </c:pt>
                <c:pt idx="752">
                  <c:v>1502.6536514163167</c:v>
                </c:pt>
                <c:pt idx="753">
                  <c:v>1504.6545098389779</c:v>
                </c:pt>
                <c:pt idx="754">
                  <c:v>1506.6553682616386</c:v>
                </c:pt>
                <c:pt idx="755">
                  <c:v>1508.6562266842998</c:v>
                </c:pt>
                <c:pt idx="756">
                  <c:v>1510.6570851069605</c:v>
                </c:pt>
                <c:pt idx="757">
                  <c:v>1512.6579435296217</c:v>
                </c:pt>
                <c:pt idx="758">
                  <c:v>1514.6588019522824</c:v>
                </c:pt>
                <c:pt idx="759">
                  <c:v>1516.6596603749435</c:v>
                </c:pt>
                <c:pt idx="760">
                  <c:v>1518.6605187976043</c:v>
                </c:pt>
                <c:pt idx="761">
                  <c:v>1520.6613772202654</c:v>
                </c:pt>
                <c:pt idx="762">
                  <c:v>1522.6622356429261</c:v>
                </c:pt>
                <c:pt idx="763">
                  <c:v>1524.6630940655873</c:v>
                </c:pt>
                <c:pt idx="764">
                  <c:v>1526.663952488248</c:v>
                </c:pt>
                <c:pt idx="765">
                  <c:v>1528.6648109109092</c:v>
                </c:pt>
                <c:pt idx="766">
                  <c:v>1530.6656693335699</c:v>
                </c:pt>
                <c:pt idx="767">
                  <c:v>1532.6665277562311</c:v>
                </c:pt>
                <c:pt idx="768">
                  <c:v>1534.6673861788918</c:v>
                </c:pt>
                <c:pt idx="769">
                  <c:v>1536.6682446015529</c:v>
                </c:pt>
                <c:pt idx="770">
                  <c:v>1538.6691030242137</c:v>
                </c:pt>
                <c:pt idx="771">
                  <c:v>1540.6699614468748</c:v>
                </c:pt>
                <c:pt idx="772">
                  <c:v>1542.6708198695355</c:v>
                </c:pt>
                <c:pt idx="773">
                  <c:v>1544.6716782921967</c:v>
                </c:pt>
                <c:pt idx="774">
                  <c:v>1546.6725367148574</c:v>
                </c:pt>
                <c:pt idx="775">
                  <c:v>1548.6733951375186</c:v>
                </c:pt>
                <c:pt idx="776">
                  <c:v>1550.6742535601793</c:v>
                </c:pt>
                <c:pt idx="777">
                  <c:v>1552.6751119828405</c:v>
                </c:pt>
                <c:pt idx="778">
                  <c:v>1554.6759704055012</c:v>
                </c:pt>
                <c:pt idx="779">
                  <c:v>1556.6768288281623</c:v>
                </c:pt>
                <c:pt idx="780">
                  <c:v>1558.6776872508231</c:v>
                </c:pt>
                <c:pt idx="781">
                  <c:v>1560.6785456734842</c:v>
                </c:pt>
                <c:pt idx="782">
                  <c:v>1562.6794040961449</c:v>
                </c:pt>
                <c:pt idx="783">
                  <c:v>1564.6802625188061</c:v>
                </c:pt>
                <c:pt idx="784">
                  <c:v>1566.6811209414668</c:v>
                </c:pt>
                <c:pt idx="785">
                  <c:v>1568.681979364128</c:v>
                </c:pt>
                <c:pt idx="786">
                  <c:v>1570.6828377867887</c:v>
                </c:pt>
                <c:pt idx="787">
                  <c:v>1572.6836962094499</c:v>
                </c:pt>
                <c:pt idx="788">
                  <c:v>1574.6845546321106</c:v>
                </c:pt>
                <c:pt idx="789">
                  <c:v>1576.6854130547717</c:v>
                </c:pt>
                <c:pt idx="790">
                  <c:v>1578.6862714774325</c:v>
                </c:pt>
                <c:pt idx="791">
                  <c:v>1580.6871299000936</c:v>
                </c:pt>
                <c:pt idx="792">
                  <c:v>1582.6879883227543</c:v>
                </c:pt>
                <c:pt idx="793">
                  <c:v>1584.6888467454155</c:v>
                </c:pt>
                <c:pt idx="794">
                  <c:v>1586.6897051680762</c:v>
                </c:pt>
                <c:pt idx="795">
                  <c:v>1588.6905635907374</c:v>
                </c:pt>
                <c:pt idx="796">
                  <c:v>1590.6914220133981</c:v>
                </c:pt>
                <c:pt idx="797">
                  <c:v>1592.6922804360593</c:v>
                </c:pt>
                <c:pt idx="798">
                  <c:v>1594.69313885872</c:v>
                </c:pt>
                <c:pt idx="799">
                  <c:v>1596.6939972813811</c:v>
                </c:pt>
                <c:pt idx="800">
                  <c:v>1598.6948557040419</c:v>
                </c:pt>
                <c:pt idx="801">
                  <c:v>1600.695714126703</c:v>
                </c:pt>
                <c:pt idx="802">
                  <c:v>1602.6965725493637</c:v>
                </c:pt>
                <c:pt idx="803">
                  <c:v>1604.6974309720249</c:v>
                </c:pt>
                <c:pt idx="804">
                  <c:v>1606.6982893946856</c:v>
                </c:pt>
                <c:pt idx="805">
                  <c:v>1608.6991478173468</c:v>
                </c:pt>
                <c:pt idx="806">
                  <c:v>1610.7000062400075</c:v>
                </c:pt>
                <c:pt idx="807">
                  <c:v>1612.7008646626687</c:v>
                </c:pt>
                <c:pt idx="808">
                  <c:v>1614.7017230853294</c:v>
                </c:pt>
                <c:pt idx="809">
                  <c:v>1616.7025815079905</c:v>
                </c:pt>
                <c:pt idx="810">
                  <c:v>1618.7034399306513</c:v>
                </c:pt>
                <c:pt idx="811">
                  <c:v>1620.7042983533124</c:v>
                </c:pt>
                <c:pt idx="812">
                  <c:v>1622.7051567759731</c:v>
                </c:pt>
                <c:pt idx="813">
                  <c:v>1624.7060151986343</c:v>
                </c:pt>
                <c:pt idx="814">
                  <c:v>1626.706873621295</c:v>
                </c:pt>
                <c:pt idx="815">
                  <c:v>1628.7077320439562</c:v>
                </c:pt>
                <c:pt idx="816">
                  <c:v>1630.7085904666169</c:v>
                </c:pt>
                <c:pt idx="817">
                  <c:v>1632.7094488892781</c:v>
                </c:pt>
                <c:pt idx="818">
                  <c:v>1634.7103073119388</c:v>
                </c:pt>
                <c:pt idx="819">
                  <c:v>1636.7111657345999</c:v>
                </c:pt>
                <c:pt idx="820">
                  <c:v>1638.7120241572607</c:v>
                </c:pt>
                <c:pt idx="821">
                  <c:v>1640.7128825799218</c:v>
                </c:pt>
                <c:pt idx="822">
                  <c:v>1642.7137410025825</c:v>
                </c:pt>
                <c:pt idx="823">
                  <c:v>1644.7145994252437</c:v>
                </c:pt>
                <c:pt idx="824">
                  <c:v>1646.7154578479044</c:v>
                </c:pt>
                <c:pt idx="825">
                  <c:v>1648.7163162705656</c:v>
                </c:pt>
                <c:pt idx="826">
                  <c:v>1650.7171746932263</c:v>
                </c:pt>
                <c:pt idx="827">
                  <c:v>1652.7180331158875</c:v>
                </c:pt>
                <c:pt idx="828">
                  <c:v>1654.7188915385482</c:v>
                </c:pt>
                <c:pt idx="829">
                  <c:v>1656.7197499612093</c:v>
                </c:pt>
                <c:pt idx="830">
                  <c:v>1658.7206083838701</c:v>
                </c:pt>
                <c:pt idx="831">
                  <c:v>1660.7214668065312</c:v>
                </c:pt>
                <c:pt idx="832">
                  <c:v>1662.7223252291919</c:v>
                </c:pt>
                <c:pt idx="833">
                  <c:v>1664.7231836518531</c:v>
                </c:pt>
                <c:pt idx="834">
                  <c:v>1666.7240420745138</c:v>
                </c:pt>
                <c:pt idx="835">
                  <c:v>1668.724900497175</c:v>
                </c:pt>
                <c:pt idx="836">
                  <c:v>1670.7257589198357</c:v>
                </c:pt>
                <c:pt idx="837">
                  <c:v>1672.7266173424969</c:v>
                </c:pt>
                <c:pt idx="838">
                  <c:v>1674.7274757651576</c:v>
                </c:pt>
                <c:pt idx="839">
                  <c:v>1676.7283341878187</c:v>
                </c:pt>
                <c:pt idx="840">
                  <c:v>1678.7291926104795</c:v>
                </c:pt>
                <c:pt idx="841">
                  <c:v>1680.7300510331406</c:v>
                </c:pt>
                <c:pt idx="842">
                  <c:v>1682.7309094558013</c:v>
                </c:pt>
                <c:pt idx="843">
                  <c:v>1684.7317678784625</c:v>
                </c:pt>
                <c:pt idx="844">
                  <c:v>1686.7326263011232</c:v>
                </c:pt>
                <c:pt idx="845">
                  <c:v>1688.7334847237844</c:v>
                </c:pt>
                <c:pt idx="846">
                  <c:v>1690.7343431464451</c:v>
                </c:pt>
                <c:pt idx="847">
                  <c:v>1692.7352015691063</c:v>
                </c:pt>
                <c:pt idx="848">
                  <c:v>1694.736059991767</c:v>
                </c:pt>
                <c:pt idx="849">
                  <c:v>1696.7369184144281</c:v>
                </c:pt>
                <c:pt idx="850">
                  <c:v>1698.7377768370889</c:v>
                </c:pt>
                <c:pt idx="851">
                  <c:v>1700.73863525975</c:v>
                </c:pt>
                <c:pt idx="852">
                  <c:v>1702.7394936824107</c:v>
                </c:pt>
                <c:pt idx="853">
                  <c:v>1704.7403521050719</c:v>
                </c:pt>
                <c:pt idx="854">
                  <c:v>1706.7412105277326</c:v>
                </c:pt>
                <c:pt idx="855">
                  <c:v>1708.7420689503938</c:v>
                </c:pt>
                <c:pt idx="856">
                  <c:v>1710.7429273730545</c:v>
                </c:pt>
                <c:pt idx="857">
                  <c:v>1712.7437857957157</c:v>
                </c:pt>
                <c:pt idx="858">
                  <c:v>1714.7446442183764</c:v>
                </c:pt>
                <c:pt idx="859">
                  <c:v>1716.7455026410375</c:v>
                </c:pt>
                <c:pt idx="860">
                  <c:v>1718.7463610636983</c:v>
                </c:pt>
                <c:pt idx="861">
                  <c:v>1720.7472194863594</c:v>
                </c:pt>
                <c:pt idx="862">
                  <c:v>1722.7480779090201</c:v>
                </c:pt>
                <c:pt idx="863">
                  <c:v>1724.7489363316813</c:v>
                </c:pt>
                <c:pt idx="864">
                  <c:v>1726.749794754342</c:v>
                </c:pt>
                <c:pt idx="865">
                  <c:v>1728.7506531770032</c:v>
                </c:pt>
                <c:pt idx="866">
                  <c:v>1730.7515115996639</c:v>
                </c:pt>
                <c:pt idx="867">
                  <c:v>1732.7523700223251</c:v>
                </c:pt>
                <c:pt idx="868">
                  <c:v>1734.7532284449858</c:v>
                </c:pt>
                <c:pt idx="869">
                  <c:v>1736.7540868676469</c:v>
                </c:pt>
                <c:pt idx="870">
                  <c:v>1738.7549452903077</c:v>
                </c:pt>
                <c:pt idx="871">
                  <c:v>1740.7558037129688</c:v>
                </c:pt>
                <c:pt idx="872">
                  <c:v>1742.7566621356295</c:v>
                </c:pt>
                <c:pt idx="873">
                  <c:v>1744.7575205582907</c:v>
                </c:pt>
                <c:pt idx="874">
                  <c:v>1746.7583789809514</c:v>
                </c:pt>
                <c:pt idx="875">
                  <c:v>1748.7592374036126</c:v>
                </c:pt>
                <c:pt idx="876">
                  <c:v>1750.7600958262733</c:v>
                </c:pt>
                <c:pt idx="877">
                  <c:v>1752.7609542489345</c:v>
                </c:pt>
                <c:pt idx="878">
                  <c:v>1754.7618126715952</c:v>
                </c:pt>
                <c:pt idx="879">
                  <c:v>1756.7626710942563</c:v>
                </c:pt>
                <c:pt idx="880">
                  <c:v>1758.7635295169171</c:v>
                </c:pt>
                <c:pt idx="881">
                  <c:v>1760.7643879395782</c:v>
                </c:pt>
                <c:pt idx="882">
                  <c:v>1762.7652463622389</c:v>
                </c:pt>
                <c:pt idx="883">
                  <c:v>1764.7661047849001</c:v>
                </c:pt>
                <c:pt idx="884">
                  <c:v>1766.7669632075608</c:v>
                </c:pt>
                <c:pt idx="885">
                  <c:v>1768.767821630222</c:v>
                </c:pt>
                <c:pt idx="886">
                  <c:v>1770.7686800528827</c:v>
                </c:pt>
                <c:pt idx="887">
                  <c:v>1772.7695384755439</c:v>
                </c:pt>
                <c:pt idx="888">
                  <c:v>1774.7703968982046</c:v>
                </c:pt>
                <c:pt idx="889">
                  <c:v>1776.7712553208657</c:v>
                </c:pt>
                <c:pt idx="890">
                  <c:v>1778.7721137435265</c:v>
                </c:pt>
                <c:pt idx="891">
                  <c:v>1780.7729721661876</c:v>
                </c:pt>
                <c:pt idx="892">
                  <c:v>1782.7738305888483</c:v>
                </c:pt>
                <c:pt idx="893">
                  <c:v>1784.7746890115095</c:v>
                </c:pt>
                <c:pt idx="894">
                  <c:v>1786.7755474341702</c:v>
                </c:pt>
                <c:pt idx="895">
                  <c:v>1788.7764058568314</c:v>
                </c:pt>
                <c:pt idx="896">
                  <c:v>1790.7772642794921</c:v>
                </c:pt>
                <c:pt idx="897">
                  <c:v>1792.7781227021533</c:v>
                </c:pt>
                <c:pt idx="898">
                  <c:v>1794.778981124814</c:v>
                </c:pt>
                <c:pt idx="899">
                  <c:v>1796.7798395474751</c:v>
                </c:pt>
                <c:pt idx="900">
                  <c:v>1798.7806979701359</c:v>
                </c:pt>
                <c:pt idx="901">
                  <c:v>1800.781556392797</c:v>
                </c:pt>
                <c:pt idx="902">
                  <c:v>1802.7824148154577</c:v>
                </c:pt>
                <c:pt idx="903">
                  <c:v>1804.7832732381189</c:v>
                </c:pt>
                <c:pt idx="904">
                  <c:v>1806.7841316607796</c:v>
                </c:pt>
                <c:pt idx="905">
                  <c:v>1808.7849900834408</c:v>
                </c:pt>
                <c:pt idx="906">
                  <c:v>1810.7858485061015</c:v>
                </c:pt>
                <c:pt idx="907">
                  <c:v>1812.7867069287627</c:v>
                </c:pt>
                <c:pt idx="908">
                  <c:v>1814.7875653514234</c:v>
                </c:pt>
                <c:pt idx="909">
                  <c:v>1816.7884237740845</c:v>
                </c:pt>
                <c:pt idx="910">
                  <c:v>1818.7892821967453</c:v>
                </c:pt>
                <c:pt idx="911">
                  <c:v>1820.7901406194064</c:v>
                </c:pt>
                <c:pt idx="912">
                  <c:v>1822.7909990420671</c:v>
                </c:pt>
                <c:pt idx="913">
                  <c:v>1824.7918574647283</c:v>
                </c:pt>
                <c:pt idx="914">
                  <c:v>1826.792715887389</c:v>
                </c:pt>
                <c:pt idx="915">
                  <c:v>1828.7935743100502</c:v>
                </c:pt>
                <c:pt idx="916">
                  <c:v>1830.7944327327109</c:v>
                </c:pt>
                <c:pt idx="917">
                  <c:v>1832.7952911553721</c:v>
                </c:pt>
                <c:pt idx="918">
                  <c:v>1834.7961495780328</c:v>
                </c:pt>
                <c:pt idx="919">
                  <c:v>1836.7970080006939</c:v>
                </c:pt>
                <c:pt idx="920">
                  <c:v>1838.7978664233547</c:v>
                </c:pt>
                <c:pt idx="921">
                  <c:v>1840.7987248460158</c:v>
                </c:pt>
                <c:pt idx="922">
                  <c:v>1842.7995832686765</c:v>
                </c:pt>
                <c:pt idx="923">
                  <c:v>1843.8000124800071</c:v>
                </c:pt>
              </c:numCache>
            </c:numRef>
          </c:yVal>
          <c:smooth val="0"/>
        </c:ser>
        <c:ser>
          <c:idx val="1"/>
          <c:order val="1"/>
          <c:tx>
            <c:v>RO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'ET Results'!$I$6:$I$929</c:f>
              <c:numCache>
                <c:formatCode>General</c:formatCode>
                <c:ptCount val="924"/>
                <c:pt idx="0">
                  <c:v>0</c:v>
                </c:pt>
                <c:pt idx="1">
                  <c:v>-26.668711126640545</c:v>
                </c:pt>
                <c:pt idx="2">
                  <c:v>-64.872158412175068</c:v>
                </c:pt>
                <c:pt idx="3">
                  <c:v>-87.946552117179536</c:v>
                </c:pt>
                <c:pt idx="4">
                  <c:v>-100.57822255670234</c:v>
                </c:pt>
                <c:pt idx="5">
                  <c:v>7840.9539054536181</c:v>
                </c:pt>
                <c:pt idx="6">
                  <c:v>7839.4383919469929</c:v>
                </c:pt>
                <c:pt idx="7">
                  <c:v>7837.9149146279306</c:v>
                </c:pt>
                <c:pt idx="8">
                  <c:v>7836.3906409276242</c:v>
                </c:pt>
                <c:pt idx="9">
                  <c:v>7834.8663672273187</c:v>
                </c:pt>
                <c:pt idx="10">
                  <c:v>7833.3420935270133</c:v>
                </c:pt>
                <c:pt idx="11">
                  <c:v>7831.8178198267069</c:v>
                </c:pt>
                <c:pt idx="12">
                  <c:v>7830.2935461264015</c:v>
                </c:pt>
                <c:pt idx="13">
                  <c:v>7828.7692724260951</c:v>
                </c:pt>
                <c:pt idx="14">
                  <c:v>7827.5635512232411</c:v>
                </c:pt>
                <c:pt idx="15">
                  <c:v>7827.5977956167171</c:v>
                </c:pt>
                <c:pt idx="16">
                  <c:v>7827.63124362895</c:v>
                </c:pt>
                <c:pt idx="17">
                  <c:v>7827.665488022426</c:v>
                </c:pt>
                <c:pt idx="18">
                  <c:v>7827.6989360346579</c:v>
                </c:pt>
                <c:pt idx="19">
                  <c:v>7827.7323840468907</c:v>
                </c:pt>
                <c:pt idx="20">
                  <c:v>7827.7666284403667</c:v>
                </c:pt>
                <c:pt idx="21">
                  <c:v>7827.8000764525987</c:v>
                </c:pt>
                <c:pt idx="22">
                  <c:v>7827.8343208460747</c:v>
                </c:pt>
                <c:pt idx="23">
                  <c:v>7827.8677688583075</c:v>
                </c:pt>
                <c:pt idx="24">
                  <c:v>7827.9012168705394</c:v>
                </c:pt>
                <c:pt idx="25">
                  <c:v>7827.9354612640163</c:v>
                </c:pt>
                <c:pt idx="26">
                  <c:v>7827.9689092762483</c:v>
                </c:pt>
                <c:pt idx="27">
                  <c:v>7828.0023572884811</c:v>
                </c:pt>
                <c:pt idx="28">
                  <c:v>7828.035805300713</c:v>
                </c:pt>
                <c:pt idx="29">
                  <c:v>7828.070049694189</c:v>
                </c:pt>
                <c:pt idx="30">
                  <c:v>7828.1034977064219</c:v>
                </c:pt>
                <c:pt idx="31">
                  <c:v>7828.1369457186538</c:v>
                </c:pt>
                <c:pt idx="32">
                  <c:v>7828.1703937308866</c:v>
                </c:pt>
                <c:pt idx="33">
                  <c:v>7828.2038417431186</c:v>
                </c:pt>
                <c:pt idx="34">
                  <c:v>7828.2372897553514</c:v>
                </c:pt>
                <c:pt idx="35">
                  <c:v>7828.2707377675833</c:v>
                </c:pt>
                <c:pt idx="36">
                  <c:v>7828.3049821610593</c:v>
                </c:pt>
                <c:pt idx="37">
                  <c:v>7828.3384301732922</c:v>
                </c:pt>
                <c:pt idx="38">
                  <c:v>7828.371878185525</c:v>
                </c:pt>
                <c:pt idx="39">
                  <c:v>7828.4053261977569</c:v>
                </c:pt>
                <c:pt idx="40">
                  <c:v>7828.4387742099898</c:v>
                </c:pt>
                <c:pt idx="41">
                  <c:v>7828.4722222222217</c:v>
                </c:pt>
                <c:pt idx="42">
                  <c:v>7828.5056702344546</c:v>
                </c:pt>
                <c:pt idx="43">
                  <c:v>7828.5383218654433</c:v>
                </c:pt>
                <c:pt idx="44">
                  <c:v>7828.5717698776753</c:v>
                </c:pt>
                <c:pt idx="45">
                  <c:v>7828.6052178899081</c:v>
                </c:pt>
                <c:pt idx="46">
                  <c:v>7828.63866590214</c:v>
                </c:pt>
                <c:pt idx="47">
                  <c:v>7828.6721139143729</c:v>
                </c:pt>
                <c:pt idx="48">
                  <c:v>7828.7055619266048</c:v>
                </c:pt>
                <c:pt idx="49">
                  <c:v>7828.7390099388376</c:v>
                </c:pt>
                <c:pt idx="50">
                  <c:v>7828.7716615698264</c:v>
                </c:pt>
                <c:pt idx="51">
                  <c:v>7828.8051095820583</c:v>
                </c:pt>
                <c:pt idx="52">
                  <c:v>7828.8385575942912</c:v>
                </c:pt>
                <c:pt idx="53">
                  <c:v>7828.872005606524</c:v>
                </c:pt>
                <c:pt idx="54">
                  <c:v>7828.9046572375128</c:v>
                </c:pt>
                <c:pt idx="55">
                  <c:v>7828.9381052497447</c:v>
                </c:pt>
                <c:pt idx="56">
                  <c:v>7828.9715532619775</c:v>
                </c:pt>
                <c:pt idx="57">
                  <c:v>7829.0042048929663</c:v>
                </c:pt>
                <c:pt idx="58">
                  <c:v>7829.0376529051982</c:v>
                </c:pt>
                <c:pt idx="59">
                  <c:v>7829.070304536187</c:v>
                </c:pt>
                <c:pt idx="60">
                  <c:v>7829.1037525484198</c:v>
                </c:pt>
                <c:pt idx="61">
                  <c:v>7829.1364041794086</c:v>
                </c:pt>
                <c:pt idx="62">
                  <c:v>7829.1698521916405</c:v>
                </c:pt>
                <c:pt idx="63">
                  <c:v>7829.2025038226293</c:v>
                </c:pt>
                <c:pt idx="64">
                  <c:v>7829.2359518348621</c:v>
                </c:pt>
                <c:pt idx="65">
                  <c:v>7829.2686034658509</c:v>
                </c:pt>
                <c:pt idx="66">
                  <c:v>7829.3020514780828</c:v>
                </c:pt>
                <c:pt idx="67">
                  <c:v>7829.3347031090716</c:v>
                </c:pt>
                <c:pt idx="68">
                  <c:v>7829.3681511213044</c:v>
                </c:pt>
                <c:pt idx="69">
                  <c:v>7829.4008027522932</c:v>
                </c:pt>
                <c:pt idx="70">
                  <c:v>7829.433454383282</c:v>
                </c:pt>
                <c:pt idx="71">
                  <c:v>7829.4669023955148</c:v>
                </c:pt>
                <c:pt idx="72">
                  <c:v>7829.4995540265036</c:v>
                </c:pt>
                <c:pt idx="73">
                  <c:v>7829.5322056574923</c:v>
                </c:pt>
                <c:pt idx="74">
                  <c:v>7829.5656536697243</c:v>
                </c:pt>
                <c:pt idx="75">
                  <c:v>7829.598305300713</c:v>
                </c:pt>
                <c:pt idx="76">
                  <c:v>7829.6309569317018</c:v>
                </c:pt>
                <c:pt idx="77">
                  <c:v>7829.6636085626906</c:v>
                </c:pt>
                <c:pt idx="78">
                  <c:v>7829.6962601936793</c:v>
                </c:pt>
                <c:pt idx="79">
                  <c:v>7829.7297082059122</c:v>
                </c:pt>
                <c:pt idx="80">
                  <c:v>7829.7623598369009</c:v>
                </c:pt>
                <c:pt idx="81">
                  <c:v>7829.7950114678897</c:v>
                </c:pt>
                <c:pt idx="82">
                  <c:v>7829.8276630988785</c:v>
                </c:pt>
                <c:pt idx="83">
                  <c:v>7829.8603147298672</c:v>
                </c:pt>
                <c:pt idx="84">
                  <c:v>7829.892966360856</c:v>
                </c:pt>
                <c:pt idx="85">
                  <c:v>7829.9256179918448</c:v>
                </c:pt>
                <c:pt idx="86">
                  <c:v>7829.9582696228335</c:v>
                </c:pt>
                <c:pt idx="87">
                  <c:v>7829.9909212538223</c:v>
                </c:pt>
                <c:pt idx="88">
                  <c:v>7830.0235728848111</c:v>
                </c:pt>
                <c:pt idx="89">
                  <c:v>7830.0562245157998</c:v>
                </c:pt>
                <c:pt idx="90">
                  <c:v>7830.0888761467886</c:v>
                </c:pt>
                <c:pt idx="91">
                  <c:v>7830.1215277777774</c:v>
                </c:pt>
                <c:pt idx="92">
                  <c:v>7830.1541794087661</c:v>
                </c:pt>
                <c:pt idx="93">
                  <c:v>7830.1868310397549</c:v>
                </c:pt>
                <c:pt idx="94">
                  <c:v>7830.2194826707437</c:v>
                </c:pt>
                <c:pt idx="95">
                  <c:v>7830.2521343017324</c:v>
                </c:pt>
                <c:pt idx="96">
                  <c:v>7830.2847859327212</c:v>
                </c:pt>
                <c:pt idx="97">
                  <c:v>7830.3166411824668</c:v>
                </c:pt>
                <c:pt idx="98">
                  <c:v>7830.3492928134556</c:v>
                </c:pt>
                <c:pt idx="99">
                  <c:v>7830.3819444444443</c:v>
                </c:pt>
                <c:pt idx="100">
                  <c:v>7830.4145960754331</c:v>
                </c:pt>
                <c:pt idx="101">
                  <c:v>7830.4464513251778</c:v>
                </c:pt>
                <c:pt idx="102">
                  <c:v>7830.4791029561666</c:v>
                </c:pt>
                <c:pt idx="103">
                  <c:v>7830.5117545871553</c:v>
                </c:pt>
                <c:pt idx="104">
                  <c:v>7830.5444062181441</c:v>
                </c:pt>
                <c:pt idx="105">
                  <c:v>7830.5762614678897</c:v>
                </c:pt>
                <c:pt idx="106">
                  <c:v>7830.6089130988785</c:v>
                </c:pt>
                <c:pt idx="107">
                  <c:v>7830.6407683486232</c:v>
                </c:pt>
                <c:pt idx="108">
                  <c:v>7830.6734199796119</c:v>
                </c:pt>
                <c:pt idx="109">
                  <c:v>7830.7060716106007</c:v>
                </c:pt>
                <c:pt idx="110">
                  <c:v>7830.7379268603463</c:v>
                </c:pt>
                <c:pt idx="111">
                  <c:v>7830.7705784913351</c:v>
                </c:pt>
                <c:pt idx="112">
                  <c:v>7830.8024337410798</c:v>
                </c:pt>
                <c:pt idx="113">
                  <c:v>7830.8350853720685</c:v>
                </c:pt>
                <c:pt idx="114">
                  <c:v>7830.8669406218141</c:v>
                </c:pt>
                <c:pt idx="115">
                  <c:v>7830.8995922528029</c:v>
                </c:pt>
                <c:pt idx="116">
                  <c:v>7830.9314475025476</c:v>
                </c:pt>
                <c:pt idx="117">
                  <c:v>7830.9640991335364</c:v>
                </c:pt>
                <c:pt idx="118">
                  <c:v>7830.995954383282</c:v>
                </c:pt>
                <c:pt idx="119">
                  <c:v>7831.0278096330276</c:v>
                </c:pt>
                <c:pt idx="120">
                  <c:v>7831.0604612640163</c:v>
                </c:pt>
                <c:pt idx="121">
                  <c:v>7831.092316513761</c:v>
                </c:pt>
                <c:pt idx="122">
                  <c:v>7831.1249681447498</c:v>
                </c:pt>
                <c:pt idx="123">
                  <c:v>7831.1568233944954</c:v>
                </c:pt>
                <c:pt idx="124">
                  <c:v>7831.1886786442401</c:v>
                </c:pt>
                <c:pt idx="125">
                  <c:v>7831.2205338939857</c:v>
                </c:pt>
                <c:pt idx="126">
                  <c:v>7831.2531855249745</c:v>
                </c:pt>
                <c:pt idx="127">
                  <c:v>7831.2850407747192</c:v>
                </c:pt>
                <c:pt idx="128">
                  <c:v>7831.3168960244648</c:v>
                </c:pt>
                <c:pt idx="129">
                  <c:v>7831.3487512742095</c:v>
                </c:pt>
                <c:pt idx="130">
                  <c:v>7831.3814029051982</c:v>
                </c:pt>
                <c:pt idx="131">
                  <c:v>7831.4132581549438</c:v>
                </c:pt>
                <c:pt idx="132">
                  <c:v>7831.4451134046885</c:v>
                </c:pt>
                <c:pt idx="133">
                  <c:v>7831.4769686544341</c:v>
                </c:pt>
                <c:pt idx="134">
                  <c:v>7831.5088239041788</c:v>
                </c:pt>
                <c:pt idx="135">
                  <c:v>7831.5406791539244</c:v>
                </c:pt>
                <c:pt idx="136">
                  <c:v>7831.5725344036691</c:v>
                </c:pt>
                <c:pt idx="137">
                  <c:v>7831.6051860346579</c:v>
                </c:pt>
                <c:pt idx="138">
                  <c:v>7831.6370412844035</c:v>
                </c:pt>
                <c:pt idx="139">
                  <c:v>7831.6688965341482</c:v>
                </c:pt>
                <c:pt idx="140">
                  <c:v>7831.7007517838938</c:v>
                </c:pt>
                <c:pt idx="141">
                  <c:v>7831.7326070336385</c:v>
                </c:pt>
                <c:pt idx="142">
                  <c:v>7831.7644622833841</c:v>
                </c:pt>
                <c:pt idx="143">
                  <c:v>7831.7963175331288</c:v>
                </c:pt>
                <c:pt idx="144">
                  <c:v>7831.8281727828744</c:v>
                </c:pt>
                <c:pt idx="145">
                  <c:v>7831.8592316513759</c:v>
                </c:pt>
                <c:pt idx="146">
                  <c:v>7831.8910869011206</c:v>
                </c:pt>
                <c:pt idx="147">
                  <c:v>7831.9229421508662</c:v>
                </c:pt>
                <c:pt idx="148">
                  <c:v>7831.9547974006109</c:v>
                </c:pt>
                <c:pt idx="149">
                  <c:v>7831.9866526503565</c:v>
                </c:pt>
                <c:pt idx="150">
                  <c:v>7832.0185079001012</c:v>
                </c:pt>
                <c:pt idx="151">
                  <c:v>7832.0503631498468</c:v>
                </c:pt>
                <c:pt idx="152">
                  <c:v>7832.0822183995915</c:v>
                </c:pt>
                <c:pt idx="153">
                  <c:v>7832.113277268093</c:v>
                </c:pt>
                <c:pt idx="154">
                  <c:v>7832.1451325178386</c:v>
                </c:pt>
                <c:pt idx="155">
                  <c:v>7832.1769877675833</c:v>
                </c:pt>
                <c:pt idx="156">
                  <c:v>7832.2088430173289</c:v>
                </c:pt>
                <c:pt idx="157">
                  <c:v>7832.2399018858305</c:v>
                </c:pt>
                <c:pt idx="158">
                  <c:v>7832.2717571355752</c:v>
                </c:pt>
                <c:pt idx="159">
                  <c:v>7832.3036123853208</c:v>
                </c:pt>
                <c:pt idx="160">
                  <c:v>7832.3346712538223</c:v>
                </c:pt>
                <c:pt idx="161">
                  <c:v>7832.366526503567</c:v>
                </c:pt>
                <c:pt idx="162">
                  <c:v>7832.3983817533126</c:v>
                </c:pt>
                <c:pt idx="163">
                  <c:v>7832.4294406218141</c:v>
                </c:pt>
                <c:pt idx="164">
                  <c:v>7832.4612958715588</c:v>
                </c:pt>
                <c:pt idx="165">
                  <c:v>7832.4931511213044</c:v>
                </c:pt>
                <c:pt idx="166">
                  <c:v>7832.524209989806</c:v>
                </c:pt>
                <c:pt idx="167">
                  <c:v>7832.5560652395507</c:v>
                </c:pt>
                <c:pt idx="168">
                  <c:v>7832.5871241080522</c:v>
                </c:pt>
                <c:pt idx="169">
                  <c:v>7832.6189793577978</c:v>
                </c:pt>
                <c:pt idx="170">
                  <c:v>7832.6500382262993</c:v>
                </c:pt>
                <c:pt idx="171">
                  <c:v>7832.681893476044</c:v>
                </c:pt>
                <c:pt idx="172">
                  <c:v>7832.7129523445456</c:v>
                </c:pt>
                <c:pt idx="173">
                  <c:v>7832.7448075942912</c:v>
                </c:pt>
                <c:pt idx="174">
                  <c:v>7832.7758664627927</c:v>
                </c:pt>
                <c:pt idx="175">
                  <c:v>7832.8077217125374</c:v>
                </c:pt>
                <c:pt idx="176">
                  <c:v>7832.8387805810389</c:v>
                </c:pt>
                <c:pt idx="177">
                  <c:v>7832.8698394495405</c:v>
                </c:pt>
                <c:pt idx="178">
                  <c:v>7832.9016946992861</c:v>
                </c:pt>
                <c:pt idx="179">
                  <c:v>7832.9327535677876</c:v>
                </c:pt>
                <c:pt idx="180">
                  <c:v>7832.9638124362891</c:v>
                </c:pt>
                <c:pt idx="181">
                  <c:v>7832.9956676860338</c:v>
                </c:pt>
                <c:pt idx="182">
                  <c:v>7833.0267265545353</c:v>
                </c:pt>
                <c:pt idx="183">
                  <c:v>7833.0577854230369</c:v>
                </c:pt>
                <c:pt idx="184">
                  <c:v>7833.0896406727825</c:v>
                </c:pt>
                <c:pt idx="185">
                  <c:v>7833.120699541284</c:v>
                </c:pt>
                <c:pt idx="186">
                  <c:v>7833.1517584097855</c:v>
                </c:pt>
                <c:pt idx="187">
                  <c:v>7833.1836136595311</c:v>
                </c:pt>
                <c:pt idx="188">
                  <c:v>7833.2146725280318</c:v>
                </c:pt>
                <c:pt idx="189">
                  <c:v>7833.2457313965333</c:v>
                </c:pt>
                <c:pt idx="190">
                  <c:v>7833.2767902650348</c:v>
                </c:pt>
                <c:pt idx="191">
                  <c:v>7833.3078491335364</c:v>
                </c:pt>
                <c:pt idx="192">
                  <c:v>7833.339704383282</c:v>
                </c:pt>
                <c:pt idx="193">
                  <c:v>7833.3707632517835</c:v>
                </c:pt>
                <c:pt idx="194">
                  <c:v>7833.401822120285</c:v>
                </c:pt>
                <c:pt idx="195">
                  <c:v>7833.4328809887866</c:v>
                </c:pt>
                <c:pt idx="196">
                  <c:v>7833.4639398572881</c:v>
                </c:pt>
                <c:pt idx="197">
                  <c:v>7833.4949987257896</c:v>
                </c:pt>
                <c:pt idx="198">
                  <c:v>7833.5260575942912</c:v>
                </c:pt>
                <c:pt idx="199">
                  <c:v>7833.5571164627927</c:v>
                </c:pt>
                <c:pt idx="200">
                  <c:v>7833.5881753312942</c:v>
                </c:pt>
                <c:pt idx="201">
                  <c:v>7833.6192341997958</c:v>
                </c:pt>
                <c:pt idx="202">
                  <c:v>7833.6502930682973</c:v>
                </c:pt>
                <c:pt idx="203">
                  <c:v>7833.6813519367988</c:v>
                </c:pt>
                <c:pt idx="204">
                  <c:v>7833.7124108053004</c:v>
                </c:pt>
                <c:pt idx="205">
                  <c:v>7833.7434696738019</c:v>
                </c:pt>
                <c:pt idx="206">
                  <c:v>7833.7745285423034</c:v>
                </c:pt>
                <c:pt idx="207">
                  <c:v>7833.8055874108049</c:v>
                </c:pt>
                <c:pt idx="208">
                  <c:v>7833.8366462793065</c:v>
                </c:pt>
                <c:pt idx="209">
                  <c:v>7833.867705147808</c:v>
                </c:pt>
                <c:pt idx="210">
                  <c:v>7833.8987640163095</c:v>
                </c:pt>
                <c:pt idx="211">
                  <c:v>7833.9298228848111</c:v>
                </c:pt>
                <c:pt idx="212">
                  <c:v>7833.9608817533126</c:v>
                </c:pt>
                <c:pt idx="213">
                  <c:v>7833.9919406218141</c:v>
                </c:pt>
                <c:pt idx="214">
                  <c:v>7834.0229994903157</c:v>
                </c:pt>
                <c:pt idx="215">
                  <c:v>7834.0532619775731</c:v>
                </c:pt>
                <c:pt idx="216">
                  <c:v>7834.0843208460747</c:v>
                </c:pt>
                <c:pt idx="217">
                  <c:v>7834.1153797145762</c:v>
                </c:pt>
                <c:pt idx="218">
                  <c:v>7834.1464385830777</c:v>
                </c:pt>
                <c:pt idx="219">
                  <c:v>7834.1774974515793</c:v>
                </c:pt>
                <c:pt idx="220">
                  <c:v>7834.2077599388376</c:v>
                </c:pt>
                <c:pt idx="221">
                  <c:v>7834.2388188073392</c:v>
                </c:pt>
                <c:pt idx="222">
                  <c:v>7834.2698776758407</c:v>
                </c:pt>
                <c:pt idx="223">
                  <c:v>7834.3009365443422</c:v>
                </c:pt>
                <c:pt idx="224">
                  <c:v>7834.3311990315997</c:v>
                </c:pt>
                <c:pt idx="225">
                  <c:v>7834.3622579001012</c:v>
                </c:pt>
                <c:pt idx="226">
                  <c:v>7834.3933167686027</c:v>
                </c:pt>
                <c:pt idx="227">
                  <c:v>7834.4243756371043</c:v>
                </c:pt>
                <c:pt idx="228">
                  <c:v>7834.4546381243626</c:v>
                </c:pt>
                <c:pt idx="229">
                  <c:v>7834.4856969928642</c:v>
                </c:pt>
                <c:pt idx="230">
                  <c:v>7834.5167558613657</c:v>
                </c:pt>
                <c:pt idx="231">
                  <c:v>7834.5470183486232</c:v>
                </c:pt>
                <c:pt idx="232">
                  <c:v>7834.5780772171247</c:v>
                </c:pt>
                <c:pt idx="233">
                  <c:v>7834.6083397043831</c:v>
                </c:pt>
                <c:pt idx="234">
                  <c:v>7834.6393985728846</c:v>
                </c:pt>
                <c:pt idx="235">
                  <c:v>7834.6704574413861</c:v>
                </c:pt>
                <c:pt idx="236">
                  <c:v>7834.7007199286436</c:v>
                </c:pt>
                <c:pt idx="237">
                  <c:v>7834.7317787971451</c:v>
                </c:pt>
                <c:pt idx="238">
                  <c:v>7834.7620412844035</c:v>
                </c:pt>
                <c:pt idx="239">
                  <c:v>7834.793100152905</c:v>
                </c:pt>
                <c:pt idx="240">
                  <c:v>7834.8233626401625</c:v>
                </c:pt>
                <c:pt idx="241">
                  <c:v>7834.854421508664</c:v>
                </c:pt>
                <c:pt idx="242">
                  <c:v>7834.8846839959224</c:v>
                </c:pt>
                <c:pt idx="243">
                  <c:v>7834.9157428644239</c:v>
                </c:pt>
                <c:pt idx="244">
                  <c:v>7834.9460053516814</c:v>
                </c:pt>
                <c:pt idx="245">
                  <c:v>7834.9770642201829</c:v>
                </c:pt>
                <c:pt idx="246">
                  <c:v>7835.0073267074413</c:v>
                </c:pt>
                <c:pt idx="247">
                  <c:v>7835.0383855759428</c:v>
                </c:pt>
                <c:pt idx="248">
                  <c:v>7835.0686480632003</c:v>
                </c:pt>
                <c:pt idx="249">
                  <c:v>7835.0989105504586</c:v>
                </c:pt>
                <c:pt idx="250">
                  <c:v>7835.1299694189602</c:v>
                </c:pt>
                <c:pt idx="251">
                  <c:v>7835.1602319062176</c:v>
                </c:pt>
                <c:pt idx="252">
                  <c:v>7835.1912907747192</c:v>
                </c:pt>
                <c:pt idx="253">
                  <c:v>7835.2215532619775</c:v>
                </c:pt>
                <c:pt idx="254">
                  <c:v>7835.251815749235</c:v>
                </c:pt>
                <c:pt idx="255">
                  <c:v>7835.2828746177365</c:v>
                </c:pt>
                <c:pt idx="256">
                  <c:v>7835.3131371049949</c:v>
                </c:pt>
                <c:pt idx="257">
                  <c:v>7835.3433995922524</c:v>
                </c:pt>
                <c:pt idx="258">
                  <c:v>7835.3744584607539</c:v>
                </c:pt>
                <c:pt idx="259">
                  <c:v>7835.4047209480123</c:v>
                </c:pt>
                <c:pt idx="260">
                  <c:v>7835.4349834352697</c:v>
                </c:pt>
                <c:pt idx="261">
                  <c:v>7835.4652459225281</c:v>
                </c:pt>
                <c:pt idx="262">
                  <c:v>7835.4963047910296</c:v>
                </c:pt>
                <c:pt idx="263">
                  <c:v>7835.5265672782871</c:v>
                </c:pt>
                <c:pt idx="264">
                  <c:v>7835.5568297655445</c:v>
                </c:pt>
                <c:pt idx="265">
                  <c:v>7835.5870922528029</c:v>
                </c:pt>
                <c:pt idx="266">
                  <c:v>7835.6181511213044</c:v>
                </c:pt>
                <c:pt idx="267">
                  <c:v>7835.6484136085619</c:v>
                </c:pt>
                <c:pt idx="268">
                  <c:v>7835.6786760958203</c:v>
                </c:pt>
                <c:pt idx="269">
                  <c:v>7835.7089385830777</c:v>
                </c:pt>
                <c:pt idx="270">
                  <c:v>7835.7392010703361</c:v>
                </c:pt>
                <c:pt idx="271">
                  <c:v>7835.7702599388376</c:v>
                </c:pt>
                <c:pt idx="272">
                  <c:v>7835.8005224260951</c:v>
                </c:pt>
                <c:pt idx="273">
                  <c:v>7835.8307849133535</c:v>
                </c:pt>
                <c:pt idx="274">
                  <c:v>7835.8610474006109</c:v>
                </c:pt>
                <c:pt idx="275">
                  <c:v>7835.8913098878693</c:v>
                </c:pt>
                <c:pt idx="276">
                  <c:v>7835.9215723751267</c:v>
                </c:pt>
                <c:pt idx="277">
                  <c:v>7835.9518348623851</c:v>
                </c:pt>
                <c:pt idx="278">
                  <c:v>7835.9828937308866</c:v>
                </c:pt>
                <c:pt idx="279">
                  <c:v>7836.0131562181441</c:v>
                </c:pt>
                <c:pt idx="280">
                  <c:v>7836.0434187054025</c:v>
                </c:pt>
                <c:pt idx="281">
                  <c:v>7836.0736811926599</c:v>
                </c:pt>
                <c:pt idx="282">
                  <c:v>7836.1039436799183</c:v>
                </c:pt>
                <c:pt idx="283">
                  <c:v>7836.1342061671758</c:v>
                </c:pt>
                <c:pt idx="284">
                  <c:v>7836.1644686544341</c:v>
                </c:pt>
                <c:pt idx="285">
                  <c:v>7836.1947311416916</c:v>
                </c:pt>
                <c:pt idx="286">
                  <c:v>7836.22499362895</c:v>
                </c:pt>
                <c:pt idx="287">
                  <c:v>7836.2552561162074</c:v>
                </c:pt>
                <c:pt idx="288">
                  <c:v>7836.2855186034658</c:v>
                </c:pt>
                <c:pt idx="289">
                  <c:v>7836.3157810907232</c:v>
                </c:pt>
                <c:pt idx="290">
                  <c:v>7836.3460435779816</c:v>
                </c:pt>
                <c:pt idx="291">
                  <c:v>7836.3763060652391</c:v>
                </c:pt>
                <c:pt idx="292">
                  <c:v>7836.4065685524974</c:v>
                </c:pt>
                <c:pt idx="293">
                  <c:v>7836.4368310397549</c:v>
                </c:pt>
                <c:pt idx="294">
                  <c:v>7836.4670935270133</c:v>
                </c:pt>
                <c:pt idx="295">
                  <c:v>7836.4973560142707</c:v>
                </c:pt>
                <c:pt idx="296">
                  <c:v>7836.5276185015291</c:v>
                </c:pt>
                <c:pt idx="297">
                  <c:v>7836.5578809887866</c:v>
                </c:pt>
                <c:pt idx="298">
                  <c:v>7836.588143476044</c:v>
                </c:pt>
                <c:pt idx="299">
                  <c:v>7836.6184059633024</c:v>
                </c:pt>
                <c:pt idx="300">
                  <c:v>7836.6478720693167</c:v>
                </c:pt>
                <c:pt idx="301">
                  <c:v>7836.6781345565742</c:v>
                </c:pt>
                <c:pt idx="302">
                  <c:v>7836.7083970438325</c:v>
                </c:pt>
                <c:pt idx="303">
                  <c:v>7836.73865953109</c:v>
                </c:pt>
                <c:pt idx="304">
                  <c:v>7836.7689220183483</c:v>
                </c:pt>
                <c:pt idx="305">
                  <c:v>7836.7991845056058</c:v>
                </c:pt>
                <c:pt idx="306">
                  <c:v>7836.8294469928642</c:v>
                </c:pt>
                <c:pt idx="307">
                  <c:v>7836.8597094801216</c:v>
                </c:pt>
                <c:pt idx="308">
                  <c:v>7836.8891755861359</c:v>
                </c:pt>
                <c:pt idx="309">
                  <c:v>7836.9194380733943</c:v>
                </c:pt>
                <c:pt idx="310">
                  <c:v>7836.9497005606518</c:v>
                </c:pt>
                <c:pt idx="311">
                  <c:v>7836.9799630479101</c:v>
                </c:pt>
                <c:pt idx="312">
                  <c:v>7837.0102255351676</c:v>
                </c:pt>
                <c:pt idx="313">
                  <c:v>7837.040488022426</c:v>
                </c:pt>
                <c:pt idx="314">
                  <c:v>7837.0699541284403</c:v>
                </c:pt>
                <c:pt idx="315">
                  <c:v>7837.1002166156977</c:v>
                </c:pt>
                <c:pt idx="316">
                  <c:v>7837.1304791029561</c:v>
                </c:pt>
                <c:pt idx="317">
                  <c:v>7837.1607415902135</c:v>
                </c:pt>
                <c:pt idx="318">
                  <c:v>7837.1902076962278</c:v>
                </c:pt>
                <c:pt idx="319">
                  <c:v>7837.2204701834862</c:v>
                </c:pt>
                <c:pt idx="320">
                  <c:v>7837.2507326707437</c:v>
                </c:pt>
                <c:pt idx="321">
                  <c:v>7837.280995158002</c:v>
                </c:pt>
                <c:pt idx="322">
                  <c:v>7837.3104612640163</c:v>
                </c:pt>
                <c:pt idx="323">
                  <c:v>7837.3407237512738</c:v>
                </c:pt>
                <c:pt idx="324">
                  <c:v>7837.3709862385313</c:v>
                </c:pt>
                <c:pt idx="325">
                  <c:v>7837.4012487257896</c:v>
                </c:pt>
                <c:pt idx="326">
                  <c:v>7837.4307148318039</c:v>
                </c:pt>
                <c:pt idx="327">
                  <c:v>7837.4609773190614</c:v>
                </c:pt>
                <c:pt idx="328">
                  <c:v>7837.4912398063198</c:v>
                </c:pt>
                <c:pt idx="329">
                  <c:v>7837.5207059123341</c:v>
                </c:pt>
                <c:pt idx="330">
                  <c:v>7837.5509683995915</c:v>
                </c:pt>
                <c:pt idx="331">
                  <c:v>7837.5812308868499</c:v>
                </c:pt>
                <c:pt idx="332">
                  <c:v>7837.6106969928642</c:v>
                </c:pt>
                <c:pt idx="333">
                  <c:v>7837.6409594801216</c:v>
                </c:pt>
                <c:pt idx="334">
                  <c:v>7837.67122196738</c:v>
                </c:pt>
                <c:pt idx="335">
                  <c:v>7837.7006880733943</c:v>
                </c:pt>
                <c:pt idx="336">
                  <c:v>7837.7309505606518</c:v>
                </c:pt>
                <c:pt idx="337">
                  <c:v>7837.7612130479101</c:v>
                </c:pt>
                <c:pt idx="338">
                  <c:v>7837.7906791539244</c:v>
                </c:pt>
                <c:pt idx="339">
                  <c:v>7837.8209416411819</c:v>
                </c:pt>
                <c:pt idx="340">
                  <c:v>7837.8512041284403</c:v>
                </c:pt>
                <c:pt idx="341">
                  <c:v>7837.8806702344546</c:v>
                </c:pt>
                <c:pt idx="342">
                  <c:v>7837.910932721712</c:v>
                </c:pt>
                <c:pt idx="343">
                  <c:v>7837.9403988277263</c:v>
                </c:pt>
                <c:pt idx="344">
                  <c:v>7837.9706613149847</c:v>
                </c:pt>
                <c:pt idx="345">
                  <c:v>7838.0009238022421</c:v>
                </c:pt>
                <c:pt idx="346">
                  <c:v>7838.0303899082564</c:v>
                </c:pt>
                <c:pt idx="347">
                  <c:v>7838.0606523955148</c:v>
                </c:pt>
                <c:pt idx="348">
                  <c:v>7838.0901185015291</c:v>
                </c:pt>
                <c:pt idx="349">
                  <c:v>7838.1203809887866</c:v>
                </c:pt>
                <c:pt idx="350">
                  <c:v>7838.1498470948009</c:v>
                </c:pt>
                <c:pt idx="351">
                  <c:v>7838.1801095820583</c:v>
                </c:pt>
                <c:pt idx="352">
                  <c:v>7838.2103720693167</c:v>
                </c:pt>
                <c:pt idx="353">
                  <c:v>7838.239838175331</c:v>
                </c:pt>
                <c:pt idx="354">
                  <c:v>7838.2701006625884</c:v>
                </c:pt>
                <c:pt idx="355">
                  <c:v>7838.2995667686027</c:v>
                </c:pt>
                <c:pt idx="356">
                  <c:v>7838.3298292558611</c:v>
                </c:pt>
                <c:pt idx="357">
                  <c:v>7838.3592953618754</c:v>
                </c:pt>
                <c:pt idx="358">
                  <c:v>7838.3895578491329</c:v>
                </c:pt>
                <c:pt idx="359">
                  <c:v>7838.4190239551472</c:v>
                </c:pt>
                <c:pt idx="360">
                  <c:v>7838.4492864424055</c:v>
                </c:pt>
                <c:pt idx="361">
                  <c:v>7838.4787525484198</c:v>
                </c:pt>
                <c:pt idx="362">
                  <c:v>7838.5090150356773</c:v>
                </c:pt>
                <c:pt idx="363">
                  <c:v>7838.5392775229357</c:v>
                </c:pt>
                <c:pt idx="364">
                  <c:v>7838.56874362895</c:v>
                </c:pt>
                <c:pt idx="365">
                  <c:v>7838.5990061162074</c:v>
                </c:pt>
                <c:pt idx="366">
                  <c:v>7838.6284722222217</c:v>
                </c:pt>
                <c:pt idx="367">
                  <c:v>7838.6587347094801</c:v>
                </c:pt>
                <c:pt idx="368">
                  <c:v>7838.6882008154944</c:v>
                </c:pt>
                <c:pt idx="369">
                  <c:v>7838.7184633027518</c:v>
                </c:pt>
                <c:pt idx="370">
                  <c:v>7838.7479294087661</c:v>
                </c:pt>
                <c:pt idx="371">
                  <c:v>7838.7773955147804</c:v>
                </c:pt>
                <c:pt idx="372">
                  <c:v>7838.8076580020379</c:v>
                </c:pt>
                <c:pt idx="373">
                  <c:v>7838.8371241080522</c:v>
                </c:pt>
                <c:pt idx="374">
                  <c:v>7838.8673865953106</c:v>
                </c:pt>
                <c:pt idx="375">
                  <c:v>7838.8968527013249</c:v>
                </c:pt>
                <c:pt idx="376">
                  <c:v>7838.9271151885823</c:v>
                </c:pt>
                <c:pt idx="377">
                  <c:v>7838.9565812945966</c:v>
                </c:pt>
                <c:pt idx="378">
                  <c:v>7838.986843781855</c:v>
                </c:pt>
                <c:pt idx="379">
                  <c:v>7839.0163098878693</c:v>
                </c:pt>
                <c:pt idx="380">
                  <c:v>7839.0465723751267</c:v>
                </c:pt>
                <c:pt idx="381">
                  <c:v>7839.076038481141</c:v>
                </c:pt>
                <c:pt idx="382">
                  <c:v>7839.1063009683994</c:v>
                </c:pt>
                <c:pt idx="383">
                  <c:v>7839.1357670744137</c:v>
                </c:pt>
                <c:pt idx="384">
                  <c:v>7839.1660295616712</c:v>
                </c:pt>
                <c:pt idx="385">
                  <c:v>7839.1954956676855</c:v>
                </c:pt>
                <c:pt idx="386">
                  <c:v>7839.2249617736998</c:v>
                </c:pt>
                <c:pt idx="387">
                  <c:v>7839.2552242609581</c:v>
                </c:pt>
                <c:pt idx="388">
                  <c:v>7839.2846903669724</c:v>
                </c:pt>
                <c:pt idx="389">
                  <c:v>7839.3149528542299</c:v>
                </c:pt>
                <c:pt idx="390">
                  <c:v>7839.3444189602442</c:v>
                </c:pt>
                <c:pt idx="391">
                  <c:v>7839.3746814475026</c:v>
                </c:pt>
                <c:pt idx="392">
                  <c:v>7839.4041475535169</c:v>
                </c:pt>
                <c:pt idx="393">
                  <c:v>7839.4336136595311</c:v>
                </c:pt>
                <c:pt idx="394">
                  <c:v>7839.4638761467886</c:v>
                </c:pt>
                <c:pt idx="395">
                  <c:v>7839.4933422528029</c:v>
                </c:pt>
                <c:pt idx="396">
                  <c:v>7839.5236047400604</c:v>
                </c:pt>
                <c:pt idx="397">
                  <c:v>7839.5530708460747</c:v>
                </c:pt>
                <c:pt idx="398">
                  <c:v>7839.583333333333</c:v>
                </c:pt>
                <c:pt idx="399">
                  <c:v>7839.6127994393473</c:v>
                </c:pt>
                <c:pt idx="400">
                  <c:v>7839.6422655453616</c:v>
                </c:pt>
                <c:pt idx="401">
                  <c:v>7839.6725280326191</c:v>
                </c:pt>
                <c:pt idx="402">
                  <c:v>7839.7019941386334</c:v>
                </c:pt>
                <c:pt idx="403">
                  <c:v>7839.7322566258918</c:v>
                </c:pt>
                <c:pt idx="404">
                  <c:v>7839.761722731906</c:v>
                </c:pt>
                <c:pt idx="405">
                  <c:v>7839.7911888379203</c:v>
                </c:pt>
                <c:pt idx="406">
                  <c:v>7839.8214513251778</c:v>
                </c:pt>
                <c:pt idx="407">
                  <c:v>7839.8509174311921</c:v>
                </c:pt>
                <c:pt idx="408">
                  <c:v>7839.8811799184505</c:v>
                </c:pt>
                <c:pt idx="409">
                  <c:v>7839.9106460244648</c:v>
                </c:pt>
                <c:pt idx="410">
                  <c:v>7839.9401121304791</c:v>
                </c:pt>
                <c:pt idx="411">
                  <c:v>7839.9703746177365</c:v>
                </c:pt>
                <c:pt idx="412">
                  <c:v>7839.9998407237508</c:v>
                </c:pt>
                <c:pt idx="413">
                  <c:v>7840.0301032110092</c:v>
                </c:pt>
                <c:pt idx="414">
                  <c:v>7840.0595693170235</c:v>
                </c:pt>
                <c:pt idx="415">
                  <c:v>7840.0890354230369</c:v>
                </c:pt>
                <c:pt idx="416">
                  <c:v>7840.1192979102952</c:v>
                </c:pt>
                <c:pt idx="417">
                  <c:v>7840.1487640163095</c:v>
                </c:pt>
                <c:pt idx="418">
                  <c:v>7840.179026503567</c:v>
                </c:pt>
                <c:pt idx="419">
                  <c:v>7840.2084926095813</c:v>
                </c:pt>
                <c:pt idx="420">
                  <c:v>7840.2379587155956</c:v>
                </c:pt>
                <c:pt idx="421">
                  <c:v>7840.268221202854</c:v>
                </c:pt>
                <c:pt idx="422">
                  <c:v>7840.2976873088683</c:v>
                </c:pt>
                <c:pt idx="423">
                  <c:v>7840.3279497961257</c:v>
                </c:pt>
                <c:pt idx="424">
                  <c:v>7840.35741590214</c:v>
                </c:pt>
                <c:pt idx="425">
                  <c:v>7840.3868820081543</c:v>
                </c:pt>
                <c:pt idx="426">
                  <c:v>7840.4171444954127</c:v>
                </c:pt>
                <c:pt idx="427">
                  <c:v>7840.446610601427</c:v>
                </c:pt>
                <c:pt idx="428">
                  <c:v>7840.4768730886844</c:v>
                </c:pt>
                <c:pt idx="429">
                  <c:v>7840.5063391946987</c:v>
                </c:pt>
                <c:pt idx="430">
                  <c:v>7840.5366016819571</c:v>
                </c:pt>
                <c:pt idx="431">
                  <c:v>7840.5660677879714</c:v>
                </c:pt>
                <c:pt idx="432">
                  <c:v>7840.5955338939857</c:v>
                </c:pt>
                <c:pt idx="433">
                  <c:v>7840.6257963812432</c:v>
                </c:pt>
                <c:pt idx="434">
                  <c:v>7840.6552624872575</c:v>
                </c:pt>
                <c:pt idx="435">
                  <c:v>7840.6855249745158</c:v>
                </c:pt>
                <c:pt idx="436">
                  <c:v>7840.7149910805301</c:v>
                </c:pt>
                <c:pt idx="437">
                  <c:v>7840.7444571865435</c:v>
                </c:pt>
                <c:pt idx="438">
                  <c:v>7840.7747196738019</c:v>
                </c:pt>
                <c:pt idx="439">
                  <c:v>7840.8041857798162</c:v>
                </c:pt>
                <c:pt idx="440">
                  <c:v>7840.8344482670736</c:v>
                </c:pt>
                <c:pt idx="441">
                  <c:v>7840.8639143730879</c:v>
                </c:pt>
                <c:pt idx="442">
                  <c:v>7840.8933804791022</c:v>
                </c:pt>
                <c:pt idx="443">
                  <c:v>7840.9236429663606</c:v>
                </c:pt>
                <c:pt idx="444">
                  <c:v>7840.9531090723749</c:v>
                </c:pt>
                <c:pt idx="445">
                  <c:v>7840.9833715596324</c:v>
                </c:pt>
                <c:pt idx="446">
                  <c:v>7841.0128376656467</c:v>
                </c:pt>
                <c:pt idx="447">
                  <c:v>7841.043100152905</c:v>
                </c:pt>
                <c:pt idx="448">
                  <c:v>7841.0725662589193</c:v>
                </c:pt>
                <c:pt idx="449">
                  <c:v>7841.1020323649336</c:v>
                </c:pt>
                <c:pt idx="450">
                  <c:v>7841.1322948521911</c:v>
                </c:pt>
                <c:pt idx="451">
                  <c:v>7841.1617609582054</c:v>
                </c:pt>
                <c:pt idx="452">
                  <c:v>7841.1920234454637</c:v>
                </c:pt>
                <c:pt idx="453">
                  <c:v>7841.221489551478</c:v>
                </c:pt>
                <c:pt idx="454">
                  <c:v>7841.2517520387355</c:v>
                </c:pt>
                <c:pt idx="455">
                  <c:v>7841.2812181447498</c:v>
                </c:pt>
                <c:pt idx="456">
                  <c:v>7841.3114806320082</c:v>
                </c:pt>
                <c:pt idx="457">
                  <c:v>7841.3409467380225</c:v>
                </c:pt>
                <c:pt idx="458">
                  <c:v>7841.3704128440359</c:v>
                </c:pt>
                <c:pt idx="459">
                  <c:v>7841.4006753312942</c:v>
                </c:pt>
                <c:pt idx="460">
                  <c:v>7841.4301414373085</c:v>
                </c:pt>
                <c:pt idx="461">
                  <c:v>7841.460403924566</c:v>
                </c:pt>
                <c:pt idx="462">
                  <c:v>7841.4898700305803</c:v>
                </c:pt>
                <c:pt idx="463">
                  <c:v>7841.5201325178386</c:v>
                </c:pt>
                <c:pt idx="464">
                  <c:v>7841.5495986238529</c:v>
                </c:pt>
                <c:pt idx="465">
                  <c:v>7841.5798611111104</c:v>
                </c:pt>
                <c:pt idx="466">
                  <c:v>7841.6093272171247</c:v>
                </c:pt>
                <c:pt idx="467">
                  <c:v>7841.6395897043831</c:v>
                </c:pt>
                <c:pt idx="468">
                  <c:v>7841.6690558103974</c:v>
                </c:pt>
                <c:pt idx="469">
                  <c:v>7841.6993182976548</c:v>
                </c:pt>
                <c:pt idx="470">
                  <c:v>7841.7287844036691</c:v>
                </c:pt>
                <c:pt idx="471">
                  <c:v>7841.7590468909275</c:v>
                </c:pt>
                <c:pt idx="472">
                  <c:v>7841.7885129969418</c:v>
                </c:pt>
                <c:pt idx="473">
                  <c:v>7841.8187754841993</c:v>
                </c:pt>
                <c:pt idx="474">
                  <c:v>7841.8482415902135</c:v>
                </c:pt>
                <c:pt idx="475">
                  <c:v>7841.8785040774719</c:v>
                </c:pt>
                <c:pt idx="476">
                  <c:v>7841.9079701834862</c:v>
                </c:pt>
                <c:pt idx="477">
                  <c:v>7841.9382326707437</c:v>
                </c:pt>
                <c:pt idx="478">
                  <c:v>7841.967698776758</c:v>
                </c:pt>
                <c:pt idx="479">
                  <c:v>7841.9979612640163</c:v>
                </c:pt>
                <c:pt idx="480">
                  <c:v>7842.0274273700306</c:v>
                </c:pt>
                <c:pt idx="481">
                  <c:v>7842.0576898572881</c:v>
                </c:pt>
                <c:pt idx="482">
                  <c:v>7842.0871559633024</c:v>
                </c:pt>
                <c:pt idx="483">
                  <c:v>7842.1174184505599</c:v>
                </c:pt>
                <c:pt idx="484">
                  <c:v>7842.1468845565742</c:v>
                </c:pt>
                <c:pt idx="485">
                  <c:v>7842.1771470438325</c:v>
                </c:pt>
                <c:pt idx="486">
                  <c:v>7842.20740953109</c:v>
                </c:pt>
                <c:pt idx="487">
                  <c:v>7842.2368756371043</c:v>
                </c:pt>
                <c:pt idx="488">
                  <c:v>7842.2671381243626</c:v>
                </c:pt>
                <c:pt idx="489">
                  <c:v>7842.2966042303769</c:v>
                </c:pt>
                <c:pt idx="490">
                  <c:v>7842.3268667176344</c:v>
                </c:pt>
                <c:pt idx="491">
                  <c:v>7842.3563328236487</c:v>
                </c:pt>
                <c:pt idx="492">
                  <c:v>7842.3865953109071</c:v>
                </c:pt>
                <c:pt idx="493">
                  <c:v>7842.4168577981645</c:v>
                </c:pt>
                <c:pt idx="494">
                  <c:v>7842.4463239041788</c:v>
                </c:pt>
                <c:pt idx="495">
                  <c:v>7842.4765863914372</c:v>
                </c:pt>
                <c:pt idx="496">
                  <c:v>7842.5060524974515</c:v>
                </c:pt>
                <c:pt idx="497">
                  <c:v>7842.536314984709</c:v>
                </c:pt>
                <c:pt idx="498">
                  <c:v>7842.5665774719673</c:v>
                </c:pt>
                <c:pt idx="499">
                  <c:v>7842.5960435779816</c:v>
                </c:pt>
                <c:pt idx="500">
                  <c:v>7842.6263060652391</c:v>
                </c:pt>
                <c:pt idx="501">
                  <c:v>7842.6557721712534</c:v>
                </c:pt>
                <c:pt idx="502">
                  <c:v>7842.6860346585117</c:v>
                </c:pt>
                <c:pt idx="503">
                  <c:v>7842.7162971457692</c:v>
                </c:pt>
                <c:pt idx="504">
                  <c:v>7842.7457632517835</c:v>
                </c:pt>
                <c:pt idx="505">
                  <c:v>7842.776025739041</c:v>
                </c:pt>
                <c:pt idx="506">
                  <c:v>7842.8062882262993</c:v>
                </c:pt>
                <c:pt idx="507">
                  <c:v>7842.8357543323136</c:v>
                </c:pt>
                <c:pt idx="508">
                  <c:v>7842.8660168195711</c:v>
                </c:pt>
                <c:pt idx="509">
                  <c:v>7842.8962793068295</c:v>
                </c:pt>
                <c:pt idx="510">
                  <c:v>7842.9257454128438</c:v>
                </c:pt>
                <c:pt idx="511">
                  <c:v>7842.9560079001012</c:v>
                </c:pt>
                <c:pt idx="512">
                  <c:v>7842.9862703873596</c:v>
                </c:pt>
                <c:pt idx="513">
                  <c:v>7843.016532874617</c:v>
                </c:pt>
                <c:pt idx="514">
                  <c:v>7843.0459989806313</c:v>
                </c:pt>
                <c:pt idx="515">
                  <c:v>7843.0762614678897</c:v>
                </c:pt>
                <c:pt idx="516">
                  <c:v>7843.1065239551472</c:v>
                </c:pt>
                <c:pt idx="517">
                  <c:v>7843.1359900611615</c:v>
                </c:pt>
                <c:pt idx="518">
                  <c:v>7843.1662525484198</c:v>
                </c:pt>
                <c:pt idx="519">
                  <c:v>7843.1965150356773</c:v>
                </c:pt>
                <c:pt idx="520">
                  <c:v>7843.2267775229357</c:v>
                </c:pt>
                <c:pt idx="521">
                  <c:v>7843.25624362895</c:v>
                </c:pt>
                <c:pt idx="522">
                  <c:v>7843.2865061162074</c:v>
                </c:pt>
                <c:pt idx="523">
                  <c:v>7843.3167686034658</c:v>
                </c:pt>
                <c:pt idx="524">
                  <c:v>7843.3470310907232</c:v>
                </c:pt>
                <c:pt idx="525">
                  <c:v>7843.3772935779816</c:v>
                </c:pt>
                <c:pt idx="526">
                  <c:v>7843.4067596839959</c:v>
                </c:pt>
                <c:pt idx="527">
                  <c:v>7843.4370221712534</c:v>
                </c:pt>
                <c:pt idx="528">
                  <c:v>7843.4672846585117</c:v>
                </c:pt>
                <c:pt idx="529">
                  <c:v>7843.4975471457692</c:v>
                </c:pt>
                <c:pt idx="530">
                  <c:v>7843.5278096330276</c:v>
                </c:pt>
                <c:pt idx="531">
                  <c:v>7843.558072120285</c:v>
                </c:pt>
                <c:pt idx="532">
                  <c:v>7843.5875382262993</c:v>
                </c:pt>
                <c:pt idx="533">
                  <c:v>7843.6178007135568</c:v>
                </c:pt>
                <c:pt idx="534">
                  <c:v>7843.6480632008152</c:v>
                </c:pt>
                <c:pt idx="535">
                  <c:v>7843.6783256880726</c:v>
                </c:pt>
                <c:pt idx="536">
                  <c:v>7843.708588175331</c:v>
                </c:pt>
                <c:pt idx="537">
                  <c:v>7843.7388506625884</c:v>
                </c:pt>
                <c:pt idx="538">
                  <c:v>7843.7691131498468</c:v>
                </c:pt>
                <c:pt idx="539">
                  <c:v>7843.7993756371043</c:v>
                </c:pt>
                <c:pt idx="540">
                  <c:v>7843.8288417431186</c:v>
                </c:pt>
                <c:pt idx="541">
                  <c:v>7843.8591042303769</c:v>
                </c:pt>
                <c:pt idx="542">
                  <c:v>7843.8893667176344</c:v>
                </c:pt>
                <c:pt idx="543">
                  <c:v>7843.9196292048928</c:v>
                </c:pt>
                <c:pt idx="544">
                  <c:v>7843.9498916921502</c:v>
                </c:pt>
                <c:pt idx="545">
                  <c:v>7843.9801541794086</c:v>
                </c:pt>
                <c:pt idx="546">
                  <c:v>7844.0104166666661</c:v>
                </c:pt>
                <c:pt idx="547">
                  <c:v>7844.0406791539244</c:v>
                </c:pt>
                <c:pt idx="548">
                  <c:v>7844.0709416411819</c:v>
                </c:pt>
                <c:pt idx="549">
                  <c:v>7844.1012041284403</c:v>
                </c:pt>
                <c:pt idx="550">
                  <c:v>7844.1314666156977</c:v>
                </c:pt>
                <c:pt idx="551">
                  <c:v>7844.1617291029561</c:v>
                </c:pt>
                <c:pt idx="552">
                  <c:v>7844.1919915902135</c:v>
                </c:pt>
                <c:pt idx="553">
                  <c:v>7844.2222540774719</c:v>
                </c:pt>
                <c:pt idx="554">
                  <c:v>7844.2525165647294</c:v>
                </c:pt>
                <c:pt idx="555">
                  <c:v>7844.2827790519877</c:v>
                </c:pt>
                <c:pt idx="556">
                  <c:v>7844.3130415392452</c:v>
                </c:pt>
                <c:pt idx="557">
                  <c:v>7844.3433040265036</c:v>
                </c:pt>
                <c:pt idx="558">
                  <c:v>7844.373566513761</c:v>
                </c:pt>
                <c:pt idx="559">
                  <c:v>7844.4046253822626</c:v>
                </c:pt>
                <c:pt idx="560">
                  <c:v>7844.4348878695209</c:v>
                </c:pt>
                <c:pt idx="561">
                  <c:v>7844.4651503567784</c:v>
                </c:pt>
                <c:pt idx="562">
                  <c:v>7844.4954128440359</c:v>
                </c:pt>
                <c:pt idx="563">
                  <c:v>7844.5256753312942</c:v>
                </c:pt>
                <c:pt idx="564">
                  <c:v>7844.5559378185517</c:v>
                </c:pt>
                <c:pt idx="565">
                  <c:v>7844.5862003058101</c:v>
                </c:pt>
                <c:pt idx="566">
                  <c:v>7844.6164627930675</c:v>
                </c:pt>
                <c:pt idx="567">
                  <c:v>7844.647521661569</c:v>
                </c:pt>
                <c:pt idx="568">
                  <c:v>7844.6777841488274</c:v>
                </c:pt>
                <c:pt idx="569">
                  <c:v>7844.7080466360849</c:v>
                </c:pt>
                <c:pt idx="570">
                  <c:v>7844.7383091233432</c:v>
                </c:pt>
                <c:pt idx="571">
                  <c:v>7844.7685716106007</c:v>
                </c:pt>
                <c:pt idx="572">
                  <c:v>7844.7996304791022</c:v>
                </c:pt>
                <c:pt idx="573">
                  <c:v>7844.8298929663606</c:v>
                </c:pt>
                <c:pt idx="574">
                  <c:v>7844.8601554536181</c:v>
                </c:pt>
                <c:pt idx="575">
                  <c:v>7844.8904179408764</c:v>
                </c:pt>
                <c:pt idx="576">
                  <c:v>7844.9206804281339</c:v>
                </c:pt>
                <c:pt idx="577">
                  <c:v>7844.9517392966354</c:v>
                </c:pt>
                <c:pt idx="578">
                  <c:v>7844.9820017838938</c:v>
                </c:pt>
                <c:pt idx="579">
                  <c:v>7845.0122642711513</c:v>
                </c:pt>
                <c:pt idx="580">
                  <c:v>7845.0433231396528</c:v>
                </c:pt>
                <c:pt idx="581">
                  <c:v>7845.0735856269112</c:v>
                </c:pt>
                <c:pt idx="582">
                  <c:v>7845.1038481141686</c:v>
                </c:pt>
                <c:pt idx="583">
                  <c:v>7845.1349069826701</c:v>
                </c:pt>
                <c:pt idx="584">
                  <c:v>7845.1651694699285</c:v>
                </c:pt>
                <c:pt idx="585">
                  <c:v>7845.195431957186</c:v>
                </c:pt>
                <c:pt idx="586">
                  <c:v>7845.2264908256875</c:v>
                </c:pt>
                <c:pt idx="587">
                  <c:v>7845.2567533129459</c:v>
                </c:pt>
                <c:pt idx="588">
                  <c:v>7845.2870158002033</c:v>
                </c:pt>
                <c:pt idx="589">
                  <c:v>7845.3180746687049</c:v>
                </c:pt>
                <c:pt idx="590">
                  <c:v>7845.3483371559632</c:v>
                </c:pt>
                <c:pt idx="591">
                  <c:v>7845.3793960244648</c:v>
                </c:pt>
                <c:pt idx="592">
                  <c:v>7845.4096585117222</c:v>
                </c:pt>
                <c:pt idx="593">
                  <c:v>7845.4407173802238</c:v>
                </c:pt>
                <c:pt idx="594">
                  <c:v>7845.4709798674821</c:v>
                </c:pt>
                <c:pt idx="595">
                  <c:v>7845.5020387359837</c:v>
                </c:pt>
                <c:pt idx="596">
                  <c:v>7845.5323012232411</c:v>
                </c:pt>
                <c:pt idx="597">
                  <c:v>7845.5633600917427</c:v>
                </c:pt>
                <c:pt idx="598">
                  <c:v>7845.593622579001</c:v>
                </c:pt>
                <c:pt idx="599">
                  <c:v>7845.6246814475026</c:v>
                </c:pt>
                <c:pt idx="600">
                  <c:v>7845.65494393476</c:v>
                </c:pt>
                <c:pt idx="601">
                  <c:v>7845.6860028032615</c:v>
                </c:pt>
                <c:pt idx="602">
                  <c:v>7845.7162652905199</c:v>
                </c:pt>
                <c:pt idx="603">
                  <c:v>7845.7473241590214</c:v>
                </c:pt>
                <c:pt idx="604">
                  <c:v>7845.7775866462789</c:v>
                </c:pt>
                <c:pt idx="605">
                  <c:v>7845.8086455147804</c:v>
                </c:pt>
                <c:pt idx="606">
                  <c:v>7845.839704383282</c:v>
                </c:pt>
                <c:pt idx="607">
                  <c:v>7845.8699668705394</c:v>
                </c:pt>
                <c:pt idx="608">
                  <c:v>7845.901025739041</c:v>
                </c:pt>
                <c:pt idx="609">
                  <c:v>7845.9312882262993</c:v>
                </c:pt>
                <c:pt idx="610">
                  <c:v>7845.9623470948009</c:v>
                </c:pt>
                <c:pt idx="611">
                  <c:v>7845.9934059633024</c:v>
                </c:pt>
                <c:pt idx="612">
                  <c:v>7846.0236684505599</c:v>
                </c:pt>
                <c:pt idx="613">
                  <c:v>7846.0547273190614</c:v>
                </c:pt>
                <c:pt idx="614">
                  <c:v>7846.0857861875629</c:v>
                </c:pt>
                <c:pt idx="615">
                  <c:v>7846.1168450560644</c:v>
                </c:pt>
                <c:pt idx="616">
                  <c:v>7846.1471075433228</c:v>
                </c:pt>
                <c:pt idx="617">
                  <c:v>7846.1781664118243</c:v>
                </c:pt>
                <c:pt idx="618">
                  <c:v>7846.2092252803259</c:v>
                </c:pt>
                <c:pt idx="619">
                  <c:v>7846.2402841488274</c:v>
                </c:pt>
                <c:pt idx="620">
                  <c:v>7846.2705466360849</c:v>
                </c:pt>
                <c:pt idx="621">
                  <c:v>7846.3016055045864</c:v>
                </c:pt>
                <c:pt idx="622">
                  <c:v>7846.3326643730879</c:v>
                </c:pt>
                <c:pt idx="623">
                  <c:v>7846.3637232415895</c:v>
                </c:pt>
                <c:pt idx="624">
                  <c:v>7846.394782110091</c:v>
                </c:pt>
                <c:pt idx="625">
                  <c:v>7846.4258409785925</c:v>
                </c:pt>
                <c:pt idx="626">
                  <c:v>7846.4561034658509</c:v>
                </c:pt>
                <c:pt idx="627">
                  <c:v>7846.4871623343524</c:v>
                </c:pt>
                <c:pt idx="628">
                  <c:v>7846.518221202854</c:v>
                </c:pt>
                <c:pt idx="629">
                  <c:v>7846.5492800713555</c:v>
                </c:pt>
                <c:pt idx="630">
                  <c:v>7846.580338939857</c:v>
                </c:pt>
                <c:pt idx="631">
                  <c:v>7846.6113978083586</c:v>
                </c:pt>
                <c:pt idx="632">
                  <c:v>7846.6424566768601</c:v>
                </c:pt>
                <c:pt idx="633">
                  <c:v>7846.6735155453616</c:v>
                </c:pt>
                <c:pt idx="634">
                  <c:v>7846.7045744138632</c:v>
                </c:pt>
                <c:pt idx="635">
                  <c:v>7846.7356332823647</c:v>
                </c:pt>
                <c:pt idx="636">
                  <c:v>7846.7666921508662</c:v>
                </c:pt>
                <c:pt idx="637">
                  <c:v>7846.7977510193678</c:v>
                </c:pt>
                <c:pt idx="638">
                  <c:v>7846.8288098878693</c:v>
                </c:pt>
                <c:pt idx="639">
                  <c:v>7846.8598687563708</c:v>
                </c:pt>
                <c:pt idx="640">
                  <c:v>7846.8909276248723</c:v>
                </c:pt>
                <c:pt idx="641">
                  <c:v>7846.9219864933739</c:v>
                </c:pt>
                <c:pt idx="642">
                  <c:v>7846.9530453618754</c:v>
                </c:pt>
                <c:pt idx="643">
                  <c:v>7846.9841042303769</c:v>
                </c:pt>
                <c:pt idx="644">
                  <c:v>7847.0159594801216</c:v>
                </c:pt>
                <c:pt idx="645">
                  <c:v>7847.0470183486232</c:v>
                </c:pt>
                <c:pt idx="646">
                  <c:v>7847.0780772171247</c:v>
                </c:pt>
                <c:pt idx="647">
                  <c:v>7847.1091360856262</c:v>
                </c:pt>
                <c:pt idx="648">
                  <c:v>7847.1401949541278</c:v>
                </c:pt>
                <c:pt idx="649">
                  <c:v>7847.1712538226293</c:v>
                </c:pt>
                <c:pt idx="650">
                  <c:v>7847.2031090723749</c:v>
                </c:pt>
                <c:pt idx="651">
                  <c:v>7847.2341679408764</c:v>
                </c:pt>
                <c:pt idx="652">
                  <c:v>7847.265226809378</c:v>
                </c:pt>
                <c:pt idx="653">
                  <c:v>7847.2962856778795</c:v>
                </c:pt>
                <c:pt idx="654">
                  <c:v>7847.3281409276242</c:v>
                </c:pt>
                <c:pt idx="655">
                  <c:v>7847.3591997961257</c:v>
                </c:pt>
                <c:pt idx="656">
                  <c:v>7847.3902586646273</c:v>
                </c:pt>
                <c:pt idx="657">
                  <c:v>7847.4221139143729</c:v>
                </c:pt>
                <c:pt idx="658">
                  <c:v>7847.4531727828744</c:v>
                </c:pt>
                <c:pt idx="659">
                  <c:v>7847.4842316513759</c:v>
                </c:pt>
                <c:pt idx="660">
                  <c:v>7847.5160869011206</c:v>
                </c:pt>
                <c:pt idx="661">
                  <c:v>7847.5471457696221</c:v>
                </c:pt>
                <c:pt idx="662">
                  <c:v>7847.5782046381237</c:v>
                </c:pt>
                <c:pt idx="663">
                  <c:v>7847.6100598878693</c:v>
                </c:pt>
                <c:pt idx="664">
                  <c:v>7847.6411187563708</c:v>
                </c:pt>
                <c:pt idx="665">
                  <c:v>7847.6729740061155</c:v>
                </c:pt>
                <c:pt idx="666">
                  <c:v>7847.704032874617</c:v>
                </c:pt>
                <c:pt idx="667">
                  <c:v>7847.7358881243626</c:v>
                </c:pt>
                <c:pt idx="668">
                  <c:v>7847.7669469928642</c:v>
                </c:pt>
                <c:pt idx="669">
                  <c:v>7847.7988022426089</c:v>
                </c:pt>
                <c:pt idx="670">
                  <c:v>7847.8298611111104</c:v>
                </c:pt>
                <c:pt idx="671">
                  <c:v>7847.861716360856</c:v>
                </c:pt>
                <c:pt idx="672">
                  <c:v>7847.8927752293575</c:v>
                </c:pt>
                <c:pt idx="673">
                  <c:v>7847.9246304791022</c:v>
                </c:pt>
                <c:pt idx="674">
                  <c:v>7847.9556893476038</c:v>
                </c:pt>
                <c:pt idx="675">
                  <c:v>7847.9875445973494</c:v>
                </c:pt>
                <c:pt idx="676">
                  <c:v>7848.0193998470941</c:v>
                </c:pt>
                <c:pt idx="677">
                  <c:v>7848.0504587155956</c:v>
                </c:pt>
                <c:pt idx="678">
                  <c:v>7848.0823139653412</c:v>
                </c:pt>
                <c:pt idx="679">
                  <c:v>7848.1141692150859</c:v>
                </c:pt>
                <c:pt idx="680">
                  <c:v>7848.1452280835874</c:v>
                </c:pt>
                <c:pt idx="681">
                  <c:v>7848.177083333333</c:v>
                </c:pt>
                <c:pt idx="682">
                  <c:v>7848.2089385830777</c:v>
                </c:pt>
                <c:pt idx="683">
                  <c:v>7848.2399974515793</c:v>
                </c:pt>
                <c:pt idx="684">
                  <c:v>7848.2718527013249</c:v>
                </c:pt>
                <c:pt idx="685">
                  <c:v>7848.3037079510696</c:v>
                </c:pt>
                <c:pt idx="686">
                  <c:v>7848.3355632008152</c:v>
                </c:pt>
                <c:pt idx="687">
                  <c:v>7848.3674184505599</c:v>
                </c:pt>
                <c:pt idx="688">
                  <c:v>7848.3984773190614</c:v>
                </c:pt>
                <c:pt idx="689">
                  <c:v>7848.430332568807</c:v>
                </c:pt>
                <c:pt idx="690">
                  <c:v>7848.1070017838938</c:v>
                </c:pt>
                <c:pt idx="691">
                  <c:v>7847.4276885830777</c:v>
                </c:pt>
                <c:pt idx="692">
                  <c:v>7846.7475790010194</c:v>
                </c:pt>
                <c:pt idx="693">
                  <c:v>7846.0682658002033</c:v>
                </c:pt>
                <c:pt idx="694">
                  <c:v>7845.3889525993882</c:v>
                </c:pt>
                <c:pt idx="695">
                  <c:v>7844.7096393985721</c:v>
                </c:pt>
                <c:pt idx="696">
                  <c:v>7844.0303261977569</c:v>
                </c:pt>
                <c:pt idx="697">
                  <c:v>7843.3510129969418</c:v>
                </c:pt>
                <c:pt idx="698">
                  <c:v>7842.6716997961257</c:v>
                </c:pt>
                <c:pt idx="699">
                  <c:v>7841.9923865953106</c:v>
                </c:pt>
                <c:pt idx="700">
                  <c:v>7841.3130733944954</c:v>
                </c:pt>
                <c:pt idx="701">
                  <c:v>7840.6337601936793</c:v>
                </c:pt>
                <c:pt idx="702">
                  <c:v>7839.9544469928642</c:v>
                </c:pt>
                <c:pt idx="703">
                  <c:v>7839.2751337920481</c:v>
                </c:pt>
                <c:pt idx="704">
                  <c:v>7838.595820591233</c:v>
                </c:pt>
                <c:pt idx="705">
                  <c:v>7837.9165073904178</c:v>
                </c:pt>
                <c:pt idx="706">
                  <c:v>7837.2371941896017</c:v>
                </c:pt>
                <c:pt idx="707">
                  <c:v>7836.5578809887866</c:v>
                </c:pt>
                <c:pt idx="708">
                  <c:v>7835.8785677879714</c:v>
                </c:pt>
                <c:pt idx="709">
                  <c:v>7835.1992545871553</c:v>
                </c:pt>
                <c:pt idx="710">
                  <c:v>7834.5199413863402</c:v>
                </c:pt>
                <c:pt idx="711">
                  <c:v>7833.840628185525</c:v>
                </c:pt>
                <c:pt idx="712">
                  <c:v>7833.161314984709</c:v>
                </c:pt>
                <c:pt idx="713">
                  <c:v>7832.4820017838938</c:v>
                </c:pt>
                <c:pt idx="714">
                  <c:v>7831.8026885830777</c:v>
                </c:pt>
                <c:pt idx="715">
                  <c:v>7831.1241717635066</c:v>
                </c:pt>
                <c:pt idx="716">
                  <c:v>7830.4448585626906</c:v>
                </c:pt>
                <c:pt idx="717">
                  <c:v>7829.7655453618754</c:v>
                </c:pt>
                <c:pt idx="718">
                  <c:v>7829.0862321610593</c:v>
                </c:pt>
                <c:pt idx="719">
                  <c:v>7828.4069189602442</c:v>
                </c:pt>
                <c:pt idx="720">
                  <c:v>7827.727605759429</c:v>
                </c:pt>
                <c:pt idx="721">
                  <c:v>7827.048292558613</c:v>
                </c:pt>
                <c:pt idx="722">
                  <c:v>7826.369775739041</c:v>
                </c:pt>
                <c:pt idx="723">
                  <c:v>7825.6904625382258</c:v>
                </c:pt>
                <c:pt idx="724">
                  <c:v>7825.0111493374106</c:v>
                </c:pt>
                <c:pt idx="725">
                  <c:v>7824.3318361365946</c:v>
                </c:pt>
                <c:pt idx="726">
                  <c:v>7823.6533193170235</c:v>
                </c:pt>
                <c:pt idx="727">
                  <c:v>7822.9740061162074</c:v>
                </c:pt>
                <c:pt idx="728">
                  <c:v>7822.2946929153923</c:v>
                </c:pt>
                <c:pt idx="729">
                  <c:v>7821.6153797145762</c:v>
                </c:pt>
                <c:pt idx="730">
                  <c:v>7820.9368628950051</c:v>
                </c:pt>
                <c:pt idx="731">
                  <c:v>7820.257549694189</c:v>
                </c:pt>
                <c:pt idx="732">
                  <c:v>7819.5782364933739</c:v>
                </c:pt>
                <c:pt idx="733">
                  <c:v>7818.8997196738019</c:v>
                </c:pt>
                <c:pt idx="734">
                  <c:v>7818.2204064729867</c:v>
                </c:pt>
                <c:pt idx="735">
                  <c:v>7817.5410932721707</c:v>
                </c:pt>
                <c:pt idx="736">
                  <c:v>7816.8625764525987</c:v>
                </c:pt>
                <c:pt idx="737">
                  <c:v>7816.1832632517835</c:v>
                </c:pt>
                <c:pt idx="738">
                  <c:v>7815.5039500509683</c:v>
                </c:pt>
                <c:pt idx="739">
                  <c:v>7814.8254332313963</c:v>
                </c:pt>
                <c:pt idx="740">
                  <c:v>7814.1461200305803</c:v>
                </c:pt>
                <c:pt idx="741">
                  <c:v>7813.4668068297651</c:v>
                </c:pt>
                <c:pt idx="742">
                  <c:v>7812.7882900101931</c:v>
                </c:pt>
                <c:pt idx="743">
                  <c:v>7812.108976809378</c:v>
                </c:pt>
                <c:pt idx="744">
                  <c:v>7811.430459989806</c:v>
                </c:pt>
                <c:pt idx="745">
                  <c:v>7810.7511467889908</c:v>
                </c:pt>
                <c:pt idx="746">
                  <c:v>7810.0726299694188</c:v>
                </c:pt>
                <c:pt idx="747">
                  <c:v>7809.3933167686027</c:v>
                </c:pt>
                <c:pt idx="748">
                  <c:v>7808.7147999490317</c:v>
                </c:pt>
                <c:pt idx="749">
                  <c:v>7808.0354867482156</c:v>
                </c:pt>
                <c:pt idx="750">
                  <c:v>7807.3569699286436</c:v>
                </c:pt>
                <c:pt idx="751">
                  <c:v>7806.6776567278284</c:v>
                </c:pt>
                <c:pt idx="752">
                  <c:v>7805.9991399082564</c:v>
                </c:pt>
                <c:pt idx="753">
                  <c:v>7805.3198267074413</c:v>
                </c:pt>
                <c:pt idx="754">
                  <c:v>7804.6413098878693</c:v>
                </c:pt>
                <c:pt idx="755">
                  <c:v>7803.9619966870532</c:v>
                </c:pt>
                <c:pt idx="756">
                  <c:v>7803.2834798674821</c:v>
                </c:pt>
                <c:pt idx="757">
                  <c:v>7802.6041666666661</c:v>
                </c:pt>
                <c:pt idx="758">
                  <c:v>7801.9256498470941</c:v>
                </c:pt>
                <c:pt idx="759">
                  <c:v>7801.247133027523</c:v>
                </c:pt>
                <c:pt idx="760">
                  <c:v>7800.5678198267069</c:v>
                </c:pt>
                <c:pt idx="761">
                  <c:v>7799.8893030071349</c:v>
                </c:pt>
                <c:pt idx="762">
                  <c:v>7799.2107861875629</c:v>
                </c:pt>
                <c:pt idx="763">
                  <c:v>7798.5314729867478</c:v>
                </c:pt>
                <c:pt idx="764">
                  <c:v>7797.8529561671758</c:v>
                </c:pt>
                <c:pt idx="765">
                  <c:v>7797.1744393476038</c:v>
                </c:pt>
                <c:pt idx="766">
                  <c:v>7796.4951261467886</c:v>
                </c:pt>
                <c:pt idx="767">
                  <c:v>7795.8166093272166</c:v>
                </c:pt>
                <c:pt idx="768">
                  <c:v>7795.1380925076446</c:v>
                </c:pt>
                <c:pt idx="769">
                  <c:v>7794.4587793068295</c:v>
                </c:pt>
                <c:pt idx="770">
                  <c:v>7793.7802624872575</c:v>
                </c:pt>
                <c:pt idx="771">
                  <c:v>7793.1017456676855</c:v>
                </c:pt>
                <c:pt idx="772">
                  <c:v>7792.4232288481135</c:v>
                </c:pt>
                <c:pt idx="773">
                  <c:v>7791.7439156472983</c:v>
                </c:pt>
                <c:pt idx="774">
                  <c:v>7791.0653988277263</c:v>
                </c:pt>
                <c:pt idx="775">
                  <c:v>7790.3868820081543</c:v>
                </c:pt>
                <c:pt idx="776">
                  <c:v>7789.7083651885823</c:v>
                </c:pt>
                <c:pt idx="777">
                  <c:v>7789.0298483690112</c:v>
                </c:pt>
                <c:pt idx="778">
                  <c:v>7788.3505351681952</c:v>
                </c:pt>
                <c:pt idx="779">
                  <c:v>7787.6720183486232</c:v>
                </c:pt>
                <c:pt idx="780">
                  <c:v>7786.9935015290512</c:v>
                </c:pt>
                <c:pt idx="781">
                  <c:v>7786.3149847094801</c:v>
                </c:pt>
                <c:pt idx="782">
                  <c:v>7785.6364678899081</c:v>
                </c:pt>
                <c:pt idx="783">
                  <c:v>7784.9579510703361</c:v>
                </c:pt>
                <c:pt idx="784">
                  <c:v>7784.2794342507641</c:v>
                </c:pt>
                <c:pt idx="785">
                  <c:v>7783.6001210499489</c:v>
                </c:pt>
                <c:pt idx="786">
                  <c:v>7782.9216042303769</c:v>
                </c:pt>
                <c:pt idx="787">
                  <c:v>7782.2430874108049</c:v>
                </c:pt>
                <c:pt idx="788">
                  <c:v>7781.564570591233</c:v>
                </c:pt>
                <c:pt idx="789">
                  <c:v>7780.886053771661</c:v>
                </c:pt>
                <c:pt idx="790">
                  <c:v>7780.207536952089</c:v>
                </c:pt>
                <c:pt idx="791">
                  <c:v>7779.5290201325179</c:v>
                </c:pt>
                <c:pt idx="792">
                  <c:v>7778.8505033129459</c:v>
                </c:pt>
                <c:pt idx="793">
                  <c:v>7778.1719864933739</c:v>
                </c:pt>
                <c:pt idx="794">
                  <c:v>7777.4934696738019</c:v>
                </c:pt>
                <c:pt idx="795">
                  <c:v>7776.8149528542299</c:v>
                </c:pt>
                <c:pt idx="796">
                  <c:v>7776.1364360346579</c:v>
                </c:pt>
                <c:pt idx="797">
                  <c:v>7775.4579192150859</c:v>
                </c:pt>
                <c:pt idx="798">
                  <c:v>7774.7794023955148</c:v>
                </c:pt>
                <c:pt idx="799">
                  <c:v>7774.1008855759428</c:v>
                </c:pt>
                <c:pt idx="800">
                  <c:v>7773.4223687563708</c:v>
                </c:pt>
                <c:pt idx="801">
                  <c:v>7772.7438519367988</c:v>
                </c:pt>
                <c:pt idx="802">
                  <c:v>7772.0661314984709</c:v>
                </c:pt>
                <c:pt idx="803">
                  <c:v>7771.3876146788989</c:v>
                </c:pt>
                <c:pt idx="804">
                  <c:v>7770.7090978593269</c:v>
                </c:pt>
                <c:pt idx="805">
                  <c:v>7770.0305810397549</c:v>
                </c:pt>
                <c:pt idx="806">
                  <c:v>7769.3520642201829</c:v>
                </c:pt>
                <c:pt idx="807">
                  <c:v>7768.6735474006109</c:v>
                </c:pt>
                <c:pt idx="808">
                  <c:v>7767.9950305810389</c:v>
                </c:pt>
                <c:pt idx="809">
                  <c:v>7767.317310142711</c:v>
                </c:pt>
                <c:pt idx="810">
                  <c:v>7766.638793323139</c:v>
                </c:pt>
                <c:pt idx="811">
                  <c:v>7765.960276503567</c:v>
                </c:pt>
                <c:pt idx="812">
                  <c:v>7765.2817596839959</c:v>
                </c:pt>
                <c:pt idx="813">
                  <c:v>7764.6032428644239</c:v>
                </c:pt>
                <c:pt idx="814">
                  <c:v>7763.9255224260951</c:v>
                </c:pt>
                <c:pt idx="815">
                  <c:v>7763.247005606524</c:v>
                </c:pt>
                <c:pt idx="816">
                  <c:v>7762.568488786952</c:v>
                </c:pt>
                <c:pt idx="817">
                  <c:v>7761.88997196738</c:v>
                </c:pt>
                <c:pt idx="818">
                  <c:v>7761.2122515290512</c:v>
                </c:pt>
                <c:pt idx="819">
                  <c:v>7760.5337347094801</c:v>
                </c:pt>
                <c:pt idx="820">
                  <c:v>7759.8552178899081</c:v>
                </c:pt>
                <c:pt idx="821">
                  <c:v>7759.1774974515793</c:v>
                </c:pt>
                <c:pt idx="822">
                  <c:v>7758.4989806320082</c:v>
                </c:pt>
                <c:pt idx="823">
                  <c:v>7757.8204638124362</c:v>
                </c:pt>
                <c:pt idx="824">
                  <c:v>7757.1427433741073</c:v>
                </c:pt>
                <c:pt idx="825">
                  <c:v>7756.4642265545353</c:v>
                </c:pt>
                <c:pt idx="826">
                  <c:v>7755.7857097349643</c:v>
                </c:pt>
                <c:pt idx="827">
                  <c:v>7755.1079892966354</c:v>
                </c:pt>
                <c:pt idx="828">
                  <c:v>7754.4294724770634</c:v>
                </c:pt>
                <c:pt idx="829">
                  <c:v>7753.7517520387355</c:v>
                </c:pt>
                <c:pt idx="830">
                  <c:v>7753.0732352191635</c:v>
                </c:pt>
                <c:pt idx="831">
                  <c:v>7752.3955147808356</c:v>
                </c:pt>
                <c:pt idx="832">
                  <c:v>7751.7169979612636</c:v>
                </c:pt>
                <c:pt idx="833">
                  <c:v>7751.0384811416916</c:v>
                </c:pt>
                <c:pt idx="834">
                  <c:v>7750.3607607033637</c:v>
                </c:pt>
                <c:pt idx="835">
                  <c:v>7749.6822438837917</c:v>
                </c:pt>
                <c:pt idx="836">
                  <c:v>7749.0045234454637</c:v>
                </c:pt>
                <c:pt idx="837">
                  <c:v>7748.3260066258918</c:v>
                </c:pt>
                <c:pt idx="838">
                  <c:v>7747.6482861875629</c:v>
                </c:pt>
                <c:pt idx="839">
                  <c:v>7746.970565749235</c:v>
                </c:pt>
                <c:pt idx="840">
                  <c:v>7746.292048929663</c:v>
                </c:pt>
                <c:pt idx="841">
                  <c:v>7745.6143284913351</c:v>
                </c:pt>
                <c:pt idx="842">
                  <c:v>7744.9358116717631</c:v>
                </c:pt>
                <c:pt idx="843">
                  <c:v>7744.2580912334352</c:v>
                </c:pt>
                <c:pt idx="844">
                  <c:v>7743.5795744138632</c:v>
                </c:pt>
                <c:pt idx="845">
                  <c:v>7742.9018539755343</c:v>
                </c:pt>
                <c:pt idx="846">
                  <c:v>7742.2241335372064</c:v>
                </c:pt>
                <c:pt idx="847">
                  <c:v>7741.5456167176344</c:v>
                </c:pt>
                <c:pt idx="848">
                  <c:v>7740.8678962793065</c:v>
                </c:pt>
                <c:pt idx="849">
                  <c:v>7740.1901758409786</c:v>
                </c:pt>
                <c:pt idx="850">
                  <c:v>7739.5116590214066</c:v>
                </c:pt>
                <c:pt idx="851">
                  <c:v>7738.8339385830777</c:v>
                </c:pt>
                <c:pt idx="852">
                  <c:v>7738.1562181447498</c:v>
                </c:pt>
                <c:pt idx="853">
                  <c:v>7737.4777013251778</c:v>
                </c:pt>
                <c:pt idx="854">
                  <c:v>7736.7999808868499</c:v>
                </c:pt>
                <c:pt idx="855">
                  <c:v>7736.122260448522</c:v>
                </c:pt>
                <c:pt idx="856">
                  <c:v>7735.44374362895</c:v>
                </c:pt>
                <c:pt idx="857">
                  <c:v>7734.7660231906211</c:v>
                </c:pt>
                <c:pt idx="858">
                  <c:v>7734.0883027522932</c:v>
                </c:pt>
                <c:pt idx="859">
                  <c:v>7733.4105823139653</c:v>
                </c:pt>
                <c:pt idx="860">
                  <c:v>7732.7328618756364</c:v>
                </c:pt>
                <c:pt idx="861">
                  <c:v>7732.0543450560644</c:v>
                </c:pt>
                <c:pt idx="862">
                  <c:v>7731.3766246177365</c:v>
                </c:pt>
                <c:pt idx="863">
                  <c:v>7730.6989041794086</c:v>
                </c:pt>
                <c:pt idx="864">
                  <c:v>7730.0211837410798</c:v>
                </c:pt>
                <c:pt idx="865">
                  <c:v>7729.3434633027518</c:v>
                </c:pt>
                <c:pt idx="866">
                  <c:v>7728.6657428644239</c:v>
                </c:pt>
                <c:pt idx="867">
                  <c:v>7727.9872260448519</c:v>
                </c:pt>
                <c:pt idx="868">
                  <c:v>7727.309505606524</c:v>
                </c:pt>
                <c:pt idx="869">
                  <c:v>7726.6317851681952</c:v>
                </c:pt>
                <c:pt idx="870">
                  <c:v>7725.9540647298672</c:v>
                </c:pt>
                <c:pt idx="871">
                  <c:v>7725.2763442915384</c:v>
                </c:pt>
                <c:pt idx="872">
                  <c:v>7724.5986238532105</c:v>
                </c:pt>
                <c:pt idx="873">
                  <c:v>7723.9209034148826</c:v>
                </c:pt>
                <c:pt idx="874">
                  <c:v>7723.2431829765537</c:v>
                </c:pt>
                <c:pt idx="875">
                  <c:v>7722.5654625382258</c:v>
                </c:pt>
                <c:pt idx="876">
                  <c:v>7721.8877420998979</c:v>
                </c:pt>
                <c:pt idx="877">
                  <c:v>7721.210021661569</c:v>
                </c:pt>
                <c:pt idx="878">
                  <c:v>7720.5323012232411</c:v>
                </c:pt>
                <c:pt idx="879">
                  <c:v>7719.8545807849132</c:v>
                </c:pt>
                <c:pt idx="880">
                  <c:v>7719.1768603465844</c:v>
                </c:pt>
                <c:pt idx="881">
                  <c:v>7718.4991399082564</c:v>
                </c:pt>
                <c:pt idx="882">
                  <c:v>7717.8214194699285</c:v>
                </c:pt>
                <c:pt idx="883">
                  <c:v>7717.1436990315997</c:v>
                </c:pt>
                <c:pt idx="884">
                  <c:v>7716.4659785932718</c:v>
                </c:pt>
                <c:pt idx="885">
                  <c:v>7715.7882581549438</c:v>
                </c:pt>
                <c:pt idx="886">
                  <c:v>7715.110537716615</c:v>
                </c:pt>
                <c:pt idx="887">
                  <c:v>7714.4336136595311</c:v>
                </c:pt>
                <c:pt idx="888">
                  <c:v>7713.7558932212023</c:v>
                </c:pt>
                <c:pt idx="889">
                  <c:v>7713.0781727828744</c:v>
                </c:pt>
                <c:pt idx="890">
                  <c:v>7712.4004523445456</c:v>
                </c:pt>
                <c:pt idx="891">
                  <c:v>7711.7227319062176</c:v>
                </c:pt>
                <c:pt idx="892">
                  <c:v>7711.0450114678897</c:v>
                </c:pt>
                <c:pt idx="893">
                  <c:v>7710.3672910295609</c:v>
                </c:pt>
                <c:pt idx="894">
                  <c:v>7709.690366972477</c:v>
                </c:pt>
                <c:pt idx="895">
                  <c:v>7709.0126465341482</c:v>
                </c:pt>
                <c:pt idx="896">
                  <c:v>7708.3349260958203</c:v>
                </c:pt>
                <c:pt idx="897">
                  <c:v>7707.6572056574923</c:v>
                </c:pt>
                <c:pt idx="898">
                  <c:v>7706.9802816004076</c:v>
                </c:pt>
                <c:pt idx="899">
                  <c:v>7706.3025611620787</c:v>
                </c:pt>
                <c:pt idx="900">
                  <c:v>7705.6248407237508</c:v>
                </c:pt>
                <c:pt idx="901">
                  <c:v>7704.9471202854229</c:v>
                </c:pt>
                <c:pt idx="902">
                  <c:v>7704.2701962283381</c:v>
                </c:pt>
                <c:pt idx="903">
                  <c:v>7703.5924757900102</c:v>
                </c:pt>
                <c:pt idx="904">
                  <c:v>7702.9147553516814</c:v>
                </c:pt>
                <c:pt idx="905">
                  <c:v>7702.2378312945966</c:v>
                </c:pt>
                <c:pt idx="906">
                  <c:v>7701.5601108562687</c:v>
                </c:pt>
                <c:pt idx="907">
                  <c:v>7700.8823904179408</c:v>
                </c:pt>
                <c:pt idx="908">
                  <c:v>7700.205466360856</c:v>
                </c:pt>
                <c:pt idx="909">
                  <c:v>7699.5277459225281</c:v>
                </c:pt>
                <c:pt idx="910">
                  <c:v>7698.8508218654433</c:v>
                </c:pt>
                <c:pt idx="911">
                  <c:v>7698.1731014271145</c:v>
                </c:pt>
                <c:pt idx="912">
                  <c:v>7697.4953809887866</c:v>
                </c:pt>
                <c:pt idx="913">
                  <c:v>7696.8184569317018</c:v>
                </c:pt>
                <c:pt idx="914">
                  <c:v>7696.1407364933739</c:v>
                </c:pt>
                <c:pt idx="915">
                  <c:v>7695.4638124362891</c:v>
                </c:pt>
                <c:pt idx="916">
                  <c:v>7694.7860919979612</c:v>
                </c:pt>
                <c:pt idx="917">
                  <c:v>7694.1091679408764</c:v>
                </c:pt>
                <c:pt idx="918">
                  <c:v>7693.4314475025476</c:v>
                </c:pt>
                <c:pt idx="919">
                  <c:v>7692.7545234454637</c:v>
                </c:pt>
                <c:pt idx="920">
                  <c:v>7692.0768030071349</c:v>
                </c:pt>
                <c:pt idx="921">
                  <c:v>7691.3998789500502</c:v>
                </c:pt>
                <c:pt idx="922">
                  <c:v>7690.7221585117222</c:v>
                </c:pt>
                <c:pt idx="923">
                  <c:v>7690.3836964831798</c:v>
                </c:pt>
              </c:numCache>
            </c:numRef>
          </c:xVal>
          <c:yVal>
            <c:numRef>
              <c:f>'ET Results'!$G$6:$G$929</c:f>
              <c:numCache>
                <c:formatCode>General</c:formatCode>
                <c:ptCount val="924"/>
                <c:pt idx="0">
                  <c:v>0</c:v>
                </c:pt>
                <c:pt idx="1">
                  <c:v>1.2</c:v>
                </c:pt>
                <c:pt idx="2">
                  <c:v>3.3</c:v>
                </c:pt>
                <c:pt idx="3">
                  <c:v>5.0999999999999996</c:v>
                </c:pt>
                <c:pt idx="4">
                  <c:v>6.9997084548104951</c:v>
                </c:pt>
                <c:pt idx="5">
                  <c:v>8.999125364431487</c:v>
                </c:pt>
                <c:pt idx="6">
                  <c:v>10.998542274052479</c:v>
                </c:pt>
                <c:pt idx="7">
                  <c:v>12.997959183673469</c:v>
                </c:pt>
                <c:pt idx="8">
                  <c:v>14.997376093294459</c:v>
                </c:pt>
                <c:pt idx="9">
                  <c:v>16.996793002915449</c:v>
                </c:pt>
                <c:pt idx="10">
                  <c:v>18.99620991253644</c:v>
                </c:pt>
                <c:pt idx="11">
                  <c:v>20.99562682215743</c:v>
                </c:pt>
                <c:pt idx="12">
                  <c:v>22.99504373177842</c:v>
                </c:pt>
                <c:pt idx="13">
                  <c:v>24.99446064139941</c:v>
                </c:pt>
                <c:pt idx="14">
                  <c:v>26.9938775510204</c:v>
                </c:pt>
                <c:pt idx="15">
                  <c:v>28.99329446064139</c:v>
                </c:pt>
                <c:pt idx="16">
                  <c:v>30.992711370262381</c:v>
                </c:pt>
                <c:pt idx="17">
                  <c:v>32.992128279883367</c:v>
                </c:pt>
                <c:pt idx="18">
                  <c:v>34.991545189504357</c:v>
                </c:pt>
                <c:pt idx="19">
                  <c:v>36.990962099125348</c:v>
                </c:pt>
                <c:pt idx="20">
                  <c:v>38.990379008746338</c:v>
                </c:pt>
                <c:pt idx="21">
                  <c:v>40.989795918367328</c:v>
                </c:pt>
                <c:pt idx="22">
                  <c:v>42.989212827988318</c:v>
                </c:pt>
                <c:pt idx="23">
                  <c:v>44.988629737609308</c:v>
                </c:pt>
                <c:pt idx="24">
                  <c:v>46.988046647230298</c:v>
                </c:pt>
                <c:pt idx="25">
                  <c:v>48.987463556851289</c:v>
                </c:pt>
                <c:pt idx="26">
                  <c:v>50.986880466472279</c:v>
                </c:pt>
                <c:pt idx="27">
                  <c:v>52.986297376093269</c:v>
                </c:pt>
                <c:pt idx="28">
                  <c:v>54.985714285714259</c:v>
                </c:pt>
                <c:pt idx="29">
                  <c:v>56.985131195335249</c:v>
                </c:pt>
                <c:pt idx="30">
                  <c:v>58.984548104956239</c:v>
                </c:pt>
                <c:pt idx="31">
                  <c:v>60.98396501457723</c:v>
                </c:pt>
                <c:pt idx="32">
                  <c:v>62.98338192419822</c:v>
                </c:pt>
                <c:pt idx="33">
                  <c:v>64.982798833819203</c:v>
                </c:pt>
                <c:pt idx="34">
                  <c:v>66.982215743440207</c:v>
                </c:pt>
                <c:pt idx="35">
                  <c:v>68.981632653061183</c:v>
                </c:pt>
                <c:pt idx="36">
                  <c:v>70.981049562682188</c:v>
                </c:pt>
                <c:pt idx="37">
                  <c:v>72.980466472303192</c:v>
                </c:pt>
                <c:pt idx="38">
                  <c:v>74.979883381924168</c:v>
                </c:pt>
                <c:pt idx="39">
                  <c:v>76.979300291545172</c:v>
                </c:pt>
                <c:pt idx="40">
                  <c:v>78.978717201166148</c:v>
                </c:pt>
                <c:pt idx="41">
                  <c:v>80.978134110787153</c:v>
                </c:pt>
                <c:pt idx="42">
                  <c:v>82.977551020408129</c:v>
                </c:pt>
                <c:pt idx="43">
                  <c:v>84.976967930029133</c:v>
                </c:pt>
                <c:pt idx="44">
                  <c:v>86.976384839650109</c:v>
                </c:pt>
                <c:pt idx="45">
                  <c:v>88.975801749271113</c:v>
                </c:pt>
                <c:pt idx="46">
                  <c:v>90.975218658892089</c:v>
                </c:pt>
                <c:pt idx="47">
                  <c:v>92.974635568513094</c:v>
                </c:pt>
                <c:pt idx="48">
                  <c:v>94.97405247813407</c:v>
                </c:pt>
                <c:pt idx="49">
                  <c:v>96.973469387755074</c:v>
                </c:pt>
                <c:pt idx="50">
                  <c:v>98.97288629737605</c:v>
                </c:pt>
                <c:pt idx="51">
                  <c:v>100.97230320699705</c:v>
                </c:pt>
                <c:pt idx="52">
                  <c:v>102.97172011661803</c:v>
                </c:pt>
                <c:pt idx="53">
                  <c:v>104.97113702623903</c:v>
                </c:pt>
                <c:pt idx="54">
                  <c:v>106.97055393586001</c:v>
                </c:pt>
                <c:pt idx="55">
                  <c:v>108.96997084548101</c:v>
                </c:pt>
                <c:pt idx="56">
                  <c:v>110.96938775510199</c:v>
                </c:pt>
                <c:pt idx="57">
                  <c:v>112.968804664723</c:v>
                </c:pt>
                <c:pt idx="58">
                  <c:v>114.96822157434397</c:v>
                </c:pt>
                <c:pt idx="59">
                  <c:v>116.96763848396498</c:v>
                </c:pt>
                <c:pt idx="60">
                  <c:v>118.96705539358595</c:v>
                </c:pt>
                <c:pt idx="61">
                  <c:v>120.96647230320696</c:v>
                </c:pt>
                <c:pt idx="62">
                  <c:v>122.96588921282793</c:v>
                </c:pt>
                <c:pt idx="63">
                  <c:v>124.96530612244894</c:v>
                </c:pt>
                <c:pt idx="64">
                  <c:v>126.96472303206991</c:v>
                </c:pt>
                <c:pt idx="65">
                  <c:v>128.96413994169092</c:v>
                </c:pt>
                <c:pt idx="66">
                  <c:v>130.96355685131192</c:v>
                </c:pt>
                <c:pt idx="67">
                  <c:v>132.96297376093293</c:v>
                </c:pt>
                <c:pt idx="68">
                  <c:v>134.96239067055393</c:v>
                </c:pt>
                <c:pt idx="69">
                  <c:v>136.96180758017493</c:v>
                </c:pt>
                <c:pt idx="70">
                  <c:v>138.96122448979594</c:v>
                </c:pt>
                <c:pt idx="71">
                  <c:v>140.96064139941694</c:v>
                </c:pt>
                <c:pt idx="72">
                  <c:v>142.96005830903795</c:v>
                </c:pt>
                <c:pt idx="73">
                  <c:v>144.95947521865895</c:v>
                </c:pt>
                <c:pt idx="74">
                  <c:v>146.95889212827996</c:v>
                </c:pt>
                <c:pt idx="75">
                  <c:v>148.95830903790096</c:v>
                </c:pt>
                <c:pt idx="76">
                  <c:v>150.95772594752196</c:v>
                </c:pt>
                <c:pt idx="77">
                  <c:v>152.95714285714297</c:v>
                </c:pt>
                <c:pt idx="78">
                  <c:v>154.95655976676397</c:v>
                </c:pt>
                <c:pt idx="79">
                  <c:v>156.95597667638498</c:v>
                </c:pt>
                <c:pt idx="80">
                  <c:v>158.95539358600598</c:v>
                </c:pt>
                <c:pt idx="81">
                  <c:v>160.95481049562699</c:v>
                </c:pt>
                <c:pt idx="82">
                  <c:v>162.95422740524799</c:v>
                </c:pt>
                <c:pt idx="83">
                  <c:v>164.953644314869</c:v>
                </c:pt>
                <c:pt idx="84">
                  <c:v>166.95306122449</c:v>
                </c:pt>
                <c:pt idx="85">
                  <c:v>168.952478134111</c:v>
                </c:pt>
                <c:pt idx="86">
                  <c:v>170.95189504373201</c:v>
                </c:pt>
                <c:pt idx="87">
                  <c:v>172.95131195335301</c:v>
                </c:pt>
                <c:pt idx="88">
                  <c:v>174.95072886297402</c:v>
                </c:pt>
                <c:pt idx="89">
                  <c:v>176.95014577259502</c:v>
                </c:pt>
                <c:pt idx="90">
                  <c:v>178.94956268221603</c:v>
                </c:pt>
                <c:pt idx="91">
                  <c:v>180.94897959183703</c:v>
                </c:pt>
                <c:pt idx="92">
                  <c:v>182.94839650145803</c:v>
                </c:pt>
                <c:pt idx="93">
                  <c:v>184.94781341107904</c:v>
                </c:pt>
                <c:pt idx="94">
                  <c:v>186.94723032070004</c:v>
                </c:pt>
                <c:pt idx="95">
                  <c:v>188.94664723032105</c:v>
                </c:pt>
                <c:pt idx="96">
                  <c:v>190.94606413994205</c:v>
                </c:pt>
                <c:pt idx="97">
                  <c:v>192.94548104956306</c:v>
                </c:pt>
                <c:pt idx="98">
                  <c:v>194.94489795918406</c:v>
                </c:pt>
                <c:pt idx="99">
                  <c:v>196.94431486880507</c:v>
                </c:pt>
                <c:pt idx="100">
                  <c:v>198.94373177842607</c:v>
                </c:pt>
                <c:pt idx="101">
                  <c:v>200.94314868804707</c:v>
                </c:pt>
                <c:pt idx="102">
                  <c:v>202.94256559766808</c:v>
                </c:pt>
                <c:pt idx="103">
                  <c:v>204.94198250728908</c:v>
                </c:pt>
                <c:pt idx="104">
                  <c:v>206.94139941691009</c:v>
                </c:pt>
                <c:pt idx="105">
                  <c:v>208.94081632653109</c:v>
                </c:pt>
                <c:pt idx="106">
                  <c:v>210.9402332361521</c:v>
                </c:pt>
                <c:pt idx="107">
                  <c:v>212.9396501457731</c:v>
                </c:pt>
                <c:pt idx="108">
                  <c:v>214.9390670553941</c:v>
                </c:pt>
                <c:pt idx="109">
                  <c:v>216.93848396501511</c:v>
                </c:pt>
                <c:pt idx="110">
                  <c:v>218.93790087463611</c:v>
                </c:pt>
                <c:pt idx="111">
                  <c:v>220.93731778425712</c:v>
                </c:pt>
                <c:pt idx="112">
                  <c:v>222.93673469387812</c:v>
                </c:pt>
                <c:pt idx="113">
                  <c:v>224.93615160349913</c:v>
                </c:pt>
                <c:pt idx="114">
                  <c:v>226.93556851312013</c:v>
                </c:pt>
                <c:pt idx="115">
                  <c:v>228.93498542274114</c:v>
                </c:pt>
                <c:pt idx="116">
                  <c:v>230.93440233236214</c:v>
                </c:pt>
                <c:pt idx="117">
                  <c:v>232.93381924198314</c:v>
                </c:pt>
                <c:pt idx="118">
                  <c:v>234.93323615160415</c:v>
                </c:pt>
                <c:pt idx="119">
                  <c:v>236.93265306122515</c:v>
                </c:pt>
                <c:pt idx="120">
                  <c:v>238.93206997084616</c:v>
                </c:pt>
                <c:pt idx="121">
                  <c:v>240.93148688046716</c:v>
                </c:pt>
                <c:pt idx="122">
                  <c:v>242.93090379008817</c:v>
                </c:pt>
                <c:pt idx="123">
                  <c:v>244.93032069970917</c:v>
                </c:pt>
                <c:pt idx="124">
                  <c:v>246.92973760933018</c:v>
                </c:pt>
                <c:pt idx="125">
                  <c:v>248.92915451895118</c:v>
                </c:pt>
                <c:pt idx="126">
                  <c:v>250.92857142857218</c:v>
                </c:pt>
                <c:pt idx="127">
                  <c:v>252.92798833819319</c:v>
                </c:pt>
                <c:pt idx="128">
                  <c:v>254.92740524781419</c:v>
                </c:pt>
                <c:pt idx="129">
                  <c:v>256.9268221574352</c:v>
                </c:pt>
                <c:pt idx="130">
                  <c:v>258.9262390670562</c:v>
                </c:pt>
                <c:pt idx="131">
                  <c:v>260.92565597667721</c:v>
                </c:pt>
                <c:pt idx="132">
                  <c:v>262.92507288629821</c:v>
                </c:pt>
                <c:pt idx="133">
                  <c:v>264.92448979591921</c:v>
                </c:pt>
                <c:pt idx="134">
                  <c:v>266.92390670554022</c:v>
                </c:pt>
                <c:pt idx="135">
                  <c:v>268.92332361516122</c:v>
                </c:pt>
                <c:pt idx="136">
                  <c:v>270.92274052478223</c:v>
                </c:pt>
                <c:pt idx="137">
                  <c:v>272.92215743440323</c:v>
                </c:pt>
                <c:pt idx="138">
                  <c:v>274.92157434402424</c:v>
                </c:pt>
                <c:pt idx="139">
                  <c:v>276.92099125364524</c:v>
                </c:pt>
                <c:pt idx="140">
                  <c:v>278.92040816326625</c:v>
                </c:pt>
                <c:pt idx="141">
                  <c:v>280.91982507288725</c:v>
                </c:pt>
                <c:pt idx="142">
                  <c:v>282.91924198250825</c:v>
                </c:pt>
                <c:pt idx="143">
                  <c:v>284.91865889212926</c:v>
                </c:pt>
                <c:pt idx="144">
                  <c:v>286.91807580175026</c:v>
                </c:pt>
                <c:pt idx="145">
                  <c:v>288.91749271137127</c:v>
                </c:pt>
                <c:pt idx="146">
                  <c:v>290.91690962099227</c:v>
                </c:pt>
                <c:pt idx="147">
                  <c:v>292.91632653061328</c:v>
                </c:pt>
                <c:pt idx="148">
                  <c:v>294.91574344023428</c:v>
                </c:pt>
                <c:pt idx="149">
                  <c:v>296.91516034985528</c:v>
                </c:pt>
                <c:pt idx="150">
                  <c:v>298.91457725947629</c:v>
                </c:pt>
                <c:pt idx="151">
                  <c:v>300.91399416909729</c:v>
                </c:pt>
                <c:pt idx="152">
                  <c:v>302.9134110787183</c:v>
                </c:pt>
                <c:pt idx="153">
                  <c:v>304.9128279883393</c:v>
                </c:pt>
                <c:pt idx="154">
                  <c:v>306.91224489796031</c:v>
                </c:pt>
                <c:pt idx="155">
                  <c:v>308.91166180758131</c:v>
                </c:pt>
                <c:pt idx="156">
                  <c:v>310.91107871720232</c:v>
                </c:pt>
                <c:pt idx="157">
                  <c:v>312.91049562682332</c:v>
                </c:pt>
                <c:pt idx="158">
                  <c:v>314.90991253644432</c:v>
                </c:pt>
                <c:pt idx="159">
                  <c:v>316.90932944606533</c:v>
                </c:pt>
                <c:pt idx="160">
                  <c:v>318.90874635568633</c:v>
                </c:pt>
                <c:pt idx="161">
                  <c:v>320.90816326530734</c:v>
                </c:pt>
                <c:pt idx="162">
                  <c:v>322.90758017492834</c:v>
                </c:pt>
                <c:pt idx="163">
                  <c:v>324.90699708454935</c:v>
                </c:pt>
                <c:pt idx="164">
                  <c:v>326.90641399417035</c:v>
                </c:pt>
                <c:pt idx="165">
                  <c:v>328.90583090379135</c:v>
                </c:pt>
                <c:pt idx="166">
                  <c:v>330.90524781341236</c:v>
                </c:pt>
                <c:pt idx="167">
                  <c:v>332.90466472303336</c:v>
                </c:pt>
                <c:pt idx="168">
                  <c:v>334.90408163265437</c:v>
                </c:pt>
                <c:pt idx="169">
                  <c:v>336.90349854227537</c:v>
                </c:pt>
                <c:pt idx="170">
                  <c:v>338.90291545189638</c:v>
                </c:pt>
                <c:pt idx="171">
                  <c:v>340.90233236151738</c:v>
                </c:pt>
                <c:pt idx="172">
                  <c:v>342.90174927113839</c:v>
                </c:pt>
                <c:pt idx="173">
                  <c:v>344.90116618075939</c:v>
                </c:pt>
                <c:pt idx="174">
                  <c:v>346.90058309038039</c:v>
                </c:pt>
                <c:pt idx="175">
                  <c:v>348.9000000000014</c:v>
                </c:pt>
                <c:pt idx="176">
                  <c:v>350.8994169096224</c:v>
                </c:pt>
                <c:pt idx="177">
                  <c:v>352.89883381924341</c:v>
                </c:pt>
                <c:pt idx="178">
                  <c:v>354.89825072886441</c:v>
                </c:pt>
                <c:pt idx="179">
                  <c:v>356.89766763848542</c:v>
                </c:pt>
                <c:pt idx="180">
                  <c:v>358.89708454810642</c:v>
                </c:pt>
                <c:pt idx="181">
                  <c:v>360.89650145772742</c:v>
                </c:pt>
                <c:pt idx="182">
                  <c:v>362.89591836734843</c:v>
                </c:pt>
                <c:pt idx="183">
                  <c:v>364.89533527696943</c:v>
                </c:pt>
                <c:pt idx="184">
                  <c:v>366.89475218659044</c:v>
                </c:pt>
                <c:pt idx="185">
                  <c:v>368.89416909621144</c:v>
                </c:pt>
                <c:pt idx="186">
                  <c:v>370.89358600583245</c:v>
                </c:pt>
                <c:pt idx="187">
                  <c:v>372.89300291545345</c:v>
                </c:pt>
                <c:pt idx="188">
                  <c:v>374.89241982507446</c:v>
                </c:pt>
                <c:pt idx="189">
                  <c:v>376.89183673469546</c:v>
                </c:pt>
                <c:pt idx="190">
                  <c:v>378.89125364431646</c:v>
                </c:pt>
                <c:pt idx="191">
                  <c:v>380.89067055393747</c:v>
                </c:pt>
                <c:pt idx="192">
                  <c:v>382.89008746355847</c:v>
                </c:pt>
                <c:pt idx="193">
                  <c:v>384.88950437317948</c:v>
                </c:pt>
                <c:pt idx="194">
                  <c:v>386.88892128280048</c:v>
                </c:pt>
                <c:pt idx="195">
                  <c:v>388.88833819242149</c:v>
                </c:pt>
                <c:pt idx="196">
                  <c:v>390.88775510204249</c:v>
                </c:pt>
                <c:pt idx="197">
                  <c:v>392.88717201166349</c:v>
                </c:pt>
                <c:pt idx="198">
                  <c:v>394.8865889212845</c:v>
                </c:pt>
                <c:pt idx="199">
                  <c:v>396.8860058309055</c:v>
                </c:pt>
                <c:pt idx="200">
                  <c:v>398.88542274052651</c:v>
                </c:pt>
                <c:pt idx="201">
                  <c:v>400.88483965014751</c:v>
                </c:pt>
                <c:pt idx="202">
                  <c:v>402.88425655976852</c:v>
                </c:pt>
                <c:pt idx="203">
                  <c:v>404.88367346938952</c:v>
                </c:pt>
                <c:pt idx="204">
                  <c:v>406.88309037901053</c:v>
                </c:pt>
                <c:pt idx="205">
                  <c:v>408.88250728863153</c:v>
                </c:pt>
                <c:pt idx="206">
                  <c:v>410.88192419825253</c:v>
                </c:pt>
                <c:pt idx="207">
                  <c:v>412.88134110787354</c:v>
                </c:pt>
                <c:pt idx="208">
                  <c:v>414.88075801749454</c:v>
                </c:pt>
                <c:pt idx="209">
                  <c:v>416.88017492711555</c:v>
                </c:pt>
                <c:pt idx="210">
                  <c:v>418.87959183673655</c:v>
                </c:pt>
                <c:pt idx="211">
                  <c:v>420.87900874635756</c:v>
                </c:pt>
                <c:pt idx="212">
                  <c:v>422.87842565597856</c:v>
                </c:pt>
                <c:pt idx="213">
                  <c:v>424.87784256559956</c:v>
                </c:pt>
                <c:pt idx="214">
                  <c:v>426.87725947522057</c:v>
                </c:pt>
                <c:pt idx="215">
                  <c:v>428.87667638484157</c:v>
                </c:pt>
                <c:pt idx="216">
                  <c:v>430.87609329446258</c:v>
                </c:pt>
                <c:pt idx="217">
                  <c:v>432.87551020408358</c:v>
                </c:pt>
                <c:pt idx="218">
                  <c:v>434.87492711370459</c:v>
                </c:pt>
                <c:pt idx="219">
                  <c:v>436.87434402332559</c:v>
                </c:pt>
                <c:pt idx="220">
                  <c:v>438.8737609329466</c:v>
                </c:pt>
                <c:pt idx="221">
                  <c:v>440.8731778425676</c:v>
                </c:pt>
                <c:pt idx="222">
                  <c:v>442.8725947521886</c:v>
                </c:pt>
                <c:pt idx="223">
                  <c:v>444.87201166180961</c:v>
                </c:pt>
                <c:pt idx="224">
                  <c:v>446.87142857143061</c:v>
                </c:pt>
                <c:pt idx="225">
                  <c:v>448.87084548105162</c:v>
                </c:pt>
                <c:pt idx="226">
                  <c:v>450.87026239067262</c:v>
                </c:pt>
                <c:pt idx="227">
                  <c:v>452.86967930029363</c:v>
                </c:pt>
                <c:pt idx="228">
                  <c:v>454.86909620991463</c:v>
                </c:pt>
                <c:pt idx="229">
                  <c:v>456.86851311953563</c:v>
                </c:pt>
                <c:pt idx="230">
                  <c:v>458.86793002915664</c:v>
                </c:pt>
                <c:pt idx="231">
                  <c:v>460.86734693877764</c:v>
                </c:pt>
                <c:pt idx="232">
                  <c:v>462.86676384839865</c:v>
                </c:pt>
                <c:pt idx="233">
                  <c:v>464.86618075801965</c:v>
                </c:pt>
                <c:pt idx="234">
                  <c:v>466.86559766764066</c:v>
                </c:pt>
                <c:pt idx="235">
                  <c:v>468.86501457726166</c:v>
                </c:pt>
                <c:pt idx="236">
                  <c:v>470.86443148688267</c:v>
                </c:pt>
                <c:pt idx="237">
                  <c:v>472.86384839650367</c:v>
                </c:pt>
                <c:pt idx="238">
                  <c:v>474.86326530612467</c:v>
                </c:pt>
                <c:pt idx="239">
                  <c:v>476.86268221574568</c:v>
                </c:pt>
                <c:pt idx="240">
                  <c:v>478.86209912536668</c:v>
                </c:pt>
                <c:pt idx="241">
                  <c:v>480.86151603498769</c:v>
                </c:pt>
                <c:pt idx="242">
                  <c:v>482.86093294460869</c:v>
                </c:pt>
                <c:pt idx="243">
                  <c:v>484.8603498542297</c:v>
                </c:pt>
                <c:pt idx="244">
                  <c:v>486.8597667638507</c:v>
                </c:pt>
                <c:pt idx="245">
                  <c:v>488.8591836734717</c:v>
                </c:pt>
                <c:pt idx="246">
                  <c:v>490.85860058309271</c:v>
                </c:pt>
                <c:pt idx="247">
                  <c:v>492.85801749271371</c:v>
                </c:pt>
                <c:pt idx="248">
                  <c:v>494.85743440233472</c:v>
                </c:pt>
                <c:pt idx="249">
                  <c:v>496.85685131195572</c:v>
                </c:pt>
                <c:pt idx="250">
                  <c:v>498.85626822157673</c:v>
                </c:pt>
                <c:pt idx="251">
                  <c:v>500.85568513119773</c:v>
                </c:pt>
                <c:pt idx="252">
                  <c:v>502.85510204081874</c:v>
                </c:pt>
                <c:pt idx="253">
                  <c:v>504.85451895043974</c:v>
                </c:pt>
                <c:pt idx="254">
                  <c:v>506.85393586006074</c:v>
                </c:pt>
                <c:pt idx="255">
                  <c:v>508.85335276968175</c:v>
                </c:pt>
                <c:pt idx="256">
                  <c:v>510.85276967930275</c:v>
                </c:pt>
                <c:pt idx="257">
                  <c:v>512.8521865889237</c:v>
                </c:pt>
                <c:pt idx="258">
                  <c:v>514.8516034985447</c:v>
                </c:pt>
                <c:pt idx="259">
                  <c:v>516.85102040816571</c:v>
                </c:pt>
                <c:pt idx="260">
                  <c:v>518.85043731778671</c:v>
                </c:pt>
                <c:pt idx="261">
                  <c:v>520.84985422740772</c:v>
                </c:pt>
                <c:pt idx="262">
                  <c:v>522.84927113702872</c:v>
                </c:pt>
                <c:pt idx="263">
                  <c:v>524.84868804664973</c:v>
                </c:pt>
                <c:pt idx="264">
                  <c:v>526.84810495627073</c:v>
                </c:pt>
                <c:pt idx="265">
                  <c:v>528.84752186589174</c:v>
                </c:pt>
                <c:pt idx="266">
                  <c:v>530.84693877551274</c:v>
                </c:pt>
                <c:pt idx="267">
                  <c:v>532.84635568513374</c:v>
                </c:pt>
                <c:pt idx="268">
                  <c:v>534.84577259475475</c:v>
                </c:pt>
                <c:pt idx="269">
                  <c:v>536.84518950437575</c:v>
                </c:pt>
                <c:pt idx="270">
                  <c:v>538.84460641399676</c:v>
                </c:pt>
                <c:pt idx="271">
                  <c:v>540.84402332361776</c:v>
                </c:pt>
                <c:pt idx="272">
                  <c:v>542.84344023323877</c:v>
                </c:pt>
                <c:pt idx="273">
                  <c:v>544.84285714285977</c:v>
                </c:pt>
                <c:pt idx="274">
                  <c:v>546.84227405248078</c:v>
                </c:pt>
                <c:pt idx="275">
                  <c:v>548.84169096210178</c:v>
                </c:pt>
                <c:pt idx="276">
                  <c:v>550.84110787172278</c:v>
                </c:pt>
                <c:pt idx="277">
                  <c:v>552.84052478134379</c:v>
                </c:pt>
                <c:pt idx="278">
                  <c:v>554.83994169096479</c:v>
                </c:pt>
                <c:pt idx="279">
                  <c:v>556.8393586005858</c:v>
                </c:pt>
                <c:pt idx="280">
                  <c:v>558.8387755102068</c:v>
                </c:pt>
                <c:pt idx="281">
                  <c:v>560.83819241982781</c:v>
                </c:pt>
                <c:pt idx="282">
                  <c:v>562.83760932944881</c:v>
                </c:pt>
                <c:pt idx="283">
                  <c:v>564.83702623906981</c:v>
                </c:pt>
                <c:pt idx="284">
                  <c:v>566.83644314869082</c:v>
                </c:pt>
                <c:pt idx="285">
                  <c:v>568.83586005831182</c:v>
                </c:pt>
                <c:pt idx="286">
                  <c:v>570.83527696793283</c:v>
                </c:pt>
                <c:pt idx="287">
                  <c:v>572.83469387755383</c:v>
                </c:pt>
                <c:pt idx="288">
                  <c:v>574.83411078717484</c:v>
                </c:pt>
                <c:pt idx="289">
                  <c:v>576.83352769679584</c:v>
                </c:pt>
                <c:pt idx="290">
                  <c:v>578.83294460641685</c:v>
                </c:pt>
                <c:pt idx="291">
                  <c:v>580.83236151603785</c:v>
                </c:pt>
                <c:pt idx="292">
                  <c:v>582.83177842565885</c:v>
                </c:pt>
                <c:pt idx="293">
                  <c:v>584.83119533527986</c:v>
                </c:pt>
                <c:pt idx="294">
                  <c:v>586.83061224490086</c:v>
                </c:pt>
                <c:pt idx="295">
                  <c:v>588.83002915452187</c:v>
                </c:pt>
                <c:pt idx="296">
                  <c:v>590.82944606414287</c:v>
                </c:pt>
                <c:pt idx="297">
                  <c:v>592.82886297376388</c:v>
                </c:pt>
                <c:pt idx="298">
                  <c:v>594.82827988338488</c:v>
                </c:pt>
                <c:pt idx="299">
                  <c:v>596.82769679300588</c:v>
                </c:pt>
                <c:pt idx="300">
                  <c:v>598.82711370262689</c:v>
                </c:pt>
                <c:pt idx="301">
                  <c:v>600.82653061224789</c:v>
                </c:pt>
                <c:pt idx="302">
                  <c:v>602.8259475218689</c:v>
                </c:pt>
                <c:pt idx="303">
                  <c:v>604.8253644314899</c:v>
                </c:pt>
                <c:pt idx="304">
                  <c:v>606.82478134111091</c:v>
                </c:pt>
                <c:pt idx="305">
                  <c:v>608.82419825073191</c:v>
                </c:pt>
                <c:pt idx="306">
                  <c:v>610.82361516035292</c:v>
                </c:pt>
                <c:pt idx="307">
                  <c:v>612.82303206997392</c:v>
                </c:pt>
                <c:pt idx="308">
                  <c:v>614.82244897959492</c:v>
                </c:pt>
                <c:pt idx="309">
                  <c:v>616.82186588921593</c:v>
                </c:pt>
                <c:pt idx="310">
                  <c:v>618.82128279883693</c:v>
                </c:pt>
                <c:pt idx="311">
                  <c:v>620.82069970845794</c:v>
                </c:pt>
                <c:pt idx="312">
                  <c:v>622.82011661807894</c:v>
                </c:pt>
                <c:pt idx="313">
                  <c:v>624.81953352769995</c:v>
                </c:pt>
                <c:pt idx="314">
                  <c:v>626.81895043732095</c:v>
                </c:pt>
                <c:pt idx="315">
                  <c:v>628.81836734694195</c:v>
                </c:pt>
                <c:pt idx="316">
                  <c:v>630.81778425656296</c:v>
                </c:pt>
                <c:pt idx="317">
                  <c:v>632.81720116618396</c:v>
                </c:pt>
                <c:pt idx="318">
                  <c:v>634.81661807580497</c:v>
                </c:pt>
                <c:pt idx="319">
                  <c:v>636.81603498542597</c:v>
                </c:pt>
                <c:pt idx="320">
                  <c:v>638.81545189504698</c:v>
                </c:pt>
                <c:pt idx="321">
                  <c:v>640.81486880466798</c:v>
                </c:pt>
                <c:pt idx="322">
                  <c:v>642.81428571428899</c:v>
                </c:pt>
                <c:pt idx="323">
                  <c:v>644.81370262390999</c:v>
                </c:pt>
                <c:pt idx="324">
                  <c:v>646.81311953353099</c:v>
                </c:pt>
                <c:pt idx="325">
                  <c:v>648.812536443152</c:v>
                </c:pt>
                <c:pt idx="326">
                  <c:v>650.811953352773</c:v>
                </c:pt>
                <c:pt idx="327">
                  <c:v>652.81137026239401</c:v>
                </c:pt>
                <c:pt idx="328">
                  <c:v>654.81078717201501</c:v>
                </c:pt>
                <c:pt idx="329">
                  <c:v>656.81020408163602</c:v>
                </c:pt>
                <c:pt idx="330">
                  <c:v>658.80962099125702</c:v>
                </c:pt>
                <c:pt idx="331">
                  <c:v>660.80903790087802</c:v>
                </c:pt>
                <c:pt idx="332">
                  <c:v>662.80845481049903</c:v>
                </c:pt>
                <c:pt idx="333">
                  <c:v>664.80787172012003</c:v>
                </c:pt>
                <c:pt idx="334">
                  <c:v>666.80728862974104</c:v>
                </c:pt>
                <c:pt idx="335">
                  <c:v>668.80670553936204</c:v>
                </c:pt>
                <c:pt idx="336">
                  <c:v>670.80612244898305</c:v>
                </c:pt>
                <c:pt idx="337">
                  <c:v>672.80553935860405</c:v>
                </c:pt>
                <c:pt idx="338">
                  <c:v>674.80495626822506</c:v>
                </c:pt>
                <c:pt idx="339">
                  <c:v>676.80437317784606</c:v>
                </c:pt>
                <c:pt idx="340">
                  <c:v>678.80379008746706</c:v>
                </c:pt>
                <c:pt idx="341">
                  <c:v>680.80320699708807</c:v>
                </c:pt>
                <c:pt idx="342">
                  <c:v>682.80262390670907</c:v>
                </c:pt>
                <c:pt idx="343">
                  <c:v>684.80204081633008</c:v>
                </c:pt>
                <c:pt idx="344">
                  <c:v>686.80145772595108</c:v>
                </c:pt>
                <c:pt idx="345">
                  <c:v>688.80087463557209</c:v>
                </c:pt>
                <c:pt idx="346">
                  <c:v>690.80029154519309</c:v>
                </c:pt>
                <c:pt idx="347">
                  <c:v>692.79970845481409</c:v>
                </c:pt>
                <c:pt idx="348">
                  <c:v>694.7991253644351</c:v>
                </c:pt>
                <c:pt idx="349">
                  <c:v>696.7985422740561</c:v>
                </c:pt>
                <c:pt idx="350">
                  <c:v>698.79795918367711</c:v>
                </c:pt>
                <c:pt idx="351">
                  <c:v>700.79737609329811</c:v>
                </c:pt>
                <c:pt idx="352">
                  <c:v>702.79679300291912</c:v>
                </c:pt>
                <c:pt idx="353">
                  <c:v>704.79620991254012</c:v>
                </c:pt>
                <c:pt idx="354">
                  <c:v>706.79562682216113</c:v>
                </c:pt>
                <c:pt idx="355">
                  <c:v>708.79504373178213</c:v>
                </c:pt>
                <c:pt idx="356">
                  <c:v>710.79446064140313</c:v>
                </c:pt>
                <c:pt idx="357">
                  <c:v>712.79387755102414</c:v>
                </c:pt>
                <c:pt idx="358">
                  <c:v>714.79329446064514</c:v>
                </c:pt>
                <c:pt idx="359">
                  <c:v>716.79271137026615</c:v>
                </c:pt>
                <c:pt idx="360">
                  <c:v>718.79212827988715</c:v>
                </c:pt>
                <c:pt idx="361">
                  <c:v>720.79154518950816</c:v>
                </c:pt>
                <c:pt idx="362">
                  <c:v>722.79096209912916</c:v>
                </c:pt>
                <c:pt idx="363">
                  <c:v>724.79037900875016</c:v>
                </c:pt>
                <c:pt idx="364">
                  <c:v>726.78979591837117</c:v>
                </c:pt>
                <c:pt idx="365">
                  <c:v>728.78921282799217</c:v>
                </c:pt>
                <c:pt idx="366">
                  <c:v>730.78862973761318</c:v>
                </c:pt>
                <c:pt idx="367">
                  <c:v>732.78804664723418</c:v>
                </c:pt>
                <c:pt idx="368">
                  <c:v>734.78746355685519</c:v>
                </c:pt>
                <c:pt idx="369">
                  <c:v>736.78688046647619</c:v>
                </c:pt>
                <c:pt idx="370">
                  <c:v>738.7862973760972</c:v>
                </c:pt>
                <c:pt idx="371">
                  <c:v>740.7857142857182</c:v>
                </c:pt>
                <c:pt idx="372">
                  <c:v>742.7851311953392</c:v>
                </c:pt>
                <c:pt idx="373">
                  <c:v>744.78454810496021</c:v>
                </c:pt>
                <c:pt idx="374">
                  <c:v>746.78396501458121</c:v>
                </c:pt>
                <c:pt idx="375">
                  <c:v>748.78338192420222</c:v>
                </c:pt>
                <c:pt idx="376">
                  <c:v>750.78279883382322</c:v>
                </c:pt>
                <c:pt idx="377">
                  <c:v>752.78221574344423</c:v>
                </c:pt>
                <c:pt idx="378">
                  <c:v>754.78163265306523</c:v>
                </c:pt>
                <c:pt idx="379">
                  <c:v>756.78104956268623</c:v>
                </c:pt>
                <c:pt idx="380">
                  <c:v>758.78046647230724</c:v>
                </c:pt>
                <c:pt idx="381">
                  <c:v>760.77988338192824</c:v>
                </c:pt>
                <c:pt idx="382">
                  <c:v>762.77930029154925</c:v>
                </c:pt>
                <c:pt idx="383">
                  <c:v>764.77871720117025</c:v>
                </c:pt>
                <c:pt idx="384">
                  <c:v>766.77813411079126</c:v>
                </c:pt>
                <c:pt idx="385">
                  <c:v>768.77755102041226</c:v>
                </c:pt>
                <c:pt idx="386">
                  <c:v>770.77696793003327</c:v>
                </c:pt>
                <c:pt idx="387">
                  <c:v>772.77638483965427</c:v>
                </c:pt>
                <c:pt idx="388">
                  <c:v>774.77580174927527</c:v>
                </c:pt>
                <c:pt idx="389">
                  <c:v>776.77521865889628</c:v>
                </c:pt>
                <c:pt idx="390">
                  <c:v>778.77463556851728</c:v>
                </c:pt>
                <c:pt idx="391">
                  <c:v>780.77405247813829</c:v>
                </c:pt>
                <c:pt idx="392">
                  <c:v>782.77346938775929</c:v>
                </c:pt>
                <c:pt idx="393">
                  <c:v>784.7728862973803</c:v>
                </c:pt>
                <c:pt idx="394">
                  <c:v>786.7723032070013</c:v>
                </c:pt>
                <c:pt idx="395">
                  <c:v>788.7717201166223</c:v>
                </c:pt>
                <c:pt idx="396">
                  <c:v>790.77113702624331</c:v>
                </c:pt>
                <c:pt idx="397">
                  <c:v>792.77055393586431</c:v>
                </c:pt>
                <c:pt idx="398">
                  <c:v>794.76997084548532</c:v>
                </c:pt>
                <c:pt idx="399">
                  <c:v>796.76938775510632</c:v>
                </c:pt>
                <c:pt idx="400">
                  <c:v>798.76880466472733</c:v>
                </c:pt>
                <c:pt idx="401">
                  <c:v>800.76822157434833</c:v>
                </c:pt>
                <c:pt idx="402">
                  <c:v>802.76763848396934</c:v>
                </c:pt>
                <c:pt idx="403">
                  <c:v>804.76705539359034</c:v>
                </c:pt>
                <c:pt idx="404">
                  <c:v>806.76647230321134</c:v>
                </c:pt>
                <c:pt idx="405">
                  <c:v>808.76588921283235</c:v>
                </c:pt>
                <c:pt idx="406">
                  <c:v>810.76530612245335</c:v>
                </c:pt>
                <c:pt idx="407">
                  <c:v>812.76472303207436</c:v>
                </c:pt>
                <c:pt idx="408">
                  <c:v>814.76413994169536</c:v>
                </c:pt>
                <c:pt idx="409">
                  <c:v>816.76355685131637</c:v>
                </c:pt>
                <c:pt idx="410">
                  <c:v>818.76297376093737</c:v>
                </c:pt>
                <c:pt idx="411">
                  <c:v>820.76239067055837</c:v>
                </c:pt>
                <c:pt idx="412">
                  <c:v>822.76180758017938</c:v>
                </c:pt>
                <c:pt idx="413">
                  <c:v>824.76122448980038</c:v>
                </c:pt>
                <c:pt idx="414">
                  <c:v>826.76064139942139</c:v>
                </c:pt>
                <c:pt idx="415">
                  <c:v>828.76005830904239</c:v>
                </c:pt>
                <c:pt idx="416">
                  <c:v>830.7594752186634</c:v>
                </c:pt>
                <c:pt idx="417">
                  <c:v>832.7588921282844</c:v>
                </c:pt>
                <c:pt idx="418">
                  <c:v>834.75830903790541</c:v>
                </c:pt>
                <c:pt idx="419">
                  <c:v>836.75772594752641</c:v>
                </c:pt>
                <c:pt idx="420">
                  <c:v>838.75714285714741</c:v>
                </c:pt>
                <c:pt idx="421">
                  <c:v>840.75655976676842</c:v>
                </c:pt>
                <c:pt idx="422">
                  <c:v>842.75597667638942</c:v>
                </c:pt>
                <c:pt idx="423">
                  <c:v>844.75539358601043</c:v>
                </c:pt>
                <c:pt idx="424">
                  <c:v>846.75481049563143</c:v>
                </c:pt>
                <c:pt idx="425">
                  <c:v>848.75422740525244</c:v>
                </c:pt>
                <c:pt idx="426">
                  <c:v>850.75364431487344</c:v>
                </c:pt>
                <c:pt idx="427">
                  <c:v>852.75306122449445</c:v>
                </c:pt>
                <c:pt idx="428">
                  <c:v>854.75247813411545</c:v>
                </c:pt>
                <c:pt idx="429">
                  <c:v>856.75189504373645</c:v>
                </c:pt>
                <c:pt idx="430">
                  <c:v>858.75131195335746</c:v>
                </c:pt>
                <c:pt idx="431">
                  <c:v>860.75072886297846</c:v>
                </c:pt>
                <c:pt idx="432">
                  <c:v>862.75014577259947</c:v>
                </c:pt>
                <c:pt idx="433">
                  <c:v>864.74956268222047</c:v>
                </c:pt>
                <c:pt idx="434">
                  <c:v>866.74897959184148</c:v>
                </c:pt>
                <c:pt idx="435">
                  <c:v>868.74839650146248</c:v>
                </c:pt>
                <c:pt idx="436">
                  <c:v>870.74781341108348</c:v>
                </c:pt>
                <c:pt idx="437">
                  <c:v>872.74723032070449</c:v>
                </c:pt>
                <c:pt idx="438">
                  <c:v>874.74664723032549</c:v>
                </c:pt>
                <c:pt idx="439">
                  <c:v>876.7460641399465</c:v>
                </c:pt>
                <c:pt idx="440">
                  <c:v>878.7454810495675</c:v>
                </c:pt>
                <c:pt idx="441">
                  <c:v>880.74489795918851</c:v>
                </c:pt>
                <c:pt idx="442">
                  <c:v>882.74431486880951</c:v>
                </c:pt>
                <c:pt idx="443">
                  <c:v>884.74373177843052</c:v>
                </c:pt>
                <c:pt idx="444">
                  <c:v>886.74314868805152</c:v>
                </c:pt>
                <c:pt idx="445">
                  <c:v>888.74256559767252</c:v>
                </c:pt>
                <c:pt idx="446">
                  <c:v>890.74198250729353</c:v>
                </c:pt>
                <c:pt idx="447">
                  <c:v>892.74139941691453</c:v>
                </c:pt>
                <c:pt idx="448">
                  <c:v>894.74081632653554</c:v>
                </c:pt>
                <c:pt idx="449">
                  <c:v>896.74023323615654</c:v>
                </c:pt>
                <c:pt idx="450">
                  <c:v>898.73965014577755</c:v>
                </c:pt>
                <c:pt idx="451">
                  <c:v>900.73906705539855</c:v>
                </c:pt>
                <c:pt idx="452">
                  <c:v>902.73848396501955</c:v>
                </c:pt>
                <c:pt idx="453">
                  <c:v>904.73790087464056</c:v>
                </c:pt>
                <c:pt idx="454">
                  <c:v>906.73731778426156</c:v>
                </c:pt>
                <c:pt idx="455">
                  <c:v>908.73673469388257</c:v>
                </c:pt>
                <c:pt idx="456">
                  <c:v>910.73615160350357</c:v>
                </c:pt>
                <c:pt idx="457">
                  <c:v>912.73556851312458</c:v>
                </c:pt>
                <c:pt idx="458">
                  <c:v>914.73498542274558</c:v>
                </c:pt>
                <c:pt idx="459">
                  <c:v>916.73440233236659</c:v>
                </c:pt>
                <c:pt idx="460">
                  <c:v>918.73381924198759</c:v>
                </c:pt>
                <c:pt idx="461">
                  <c:v>920.73323615160859</c:v>
                </c:pt>
                <c:pt idx="462">
                  <c:v>922.7326530612296</c:v>
                </c:pt>
                <c:pt idx="463">
                  <c:v>924.7320699708506</c:v>
                </c:pt>
                <c:pt idx="464">
                  <c:v>926.73148688047161</c:v>
                </c:pt>
                <c:pt idx="465">
                  <c:v>928.73090379009261</c:v>
                </c:pt>
                <c:pt idx="466">
                  <c:v>930.73032069971362</c:v>
                </c:pt>
                <c:pt idx="467">
                  <c:v>932.72973760933462</c:v>
                </c:pt>
                <c:pt idx="468">
                  <c:v>934.72915451895562</c:v>
                </c:pt>
                <c:pt idx="469">
                  <c:v>936.72857142857663</c:v>
                </c:pt>
                <c:pt idx="470">
                  <c:v>938.72798833819763</c:v>
                </c:pt>
                <c:pt idx="471">
                  <c:v>940.72740524781864</c:v>
                </c:pt>
                <c:pt idx="472">
                  <c:v>942.72682215743964</c:v>
                </c:pt>
                <c:pt idx="473">
                  <c:v>944.72623906706065</c:v>
                </c:pt>
                <c:pt idx="474">
                  <c:v>946.72565597668165</c:v>
                </c:pt>
                <c:pt idx="475">
                  <c:v>948.72507288630266</c:v>
                </c:pt>
                <c:pt idx="476">
                  <c:v>950.72448979592366</c:v>
                </c:pt>
                <c:pt idx="477">
                  <c:v>952.72390670554466</c:v>
                </c:pt>
                <c:pt idx="478">
                  <c:v>954.72332361516567</c:v>
                </c:pt>
                <c:pt idx="479">
                  <c:v>956.72274052478667</c:v>
                </c:pt>
                <c:pt idx="480">
                  <c:v>958.72215743440768</c:v>
                </c:pt>
                <c:pt idx="481">
                  <c:v>960.72157434402868</c:v>
                </c:pt>
                <c:pt idx="482">
                  <c:v>962.72099125364969</c:v>
                </c:pt>
                <c:pt idx="483">
                  <c:v>964.72040816327069</c:v>
                </c:pt>
                <c:pt idx="484">
                  <c:v>966.71982507289169</c:v>
                </c:pt>
                <c:pt idx="485">
                  <c:v>968.7192419825127</c:v>
                </c:pt>
                <c:pt idx="486">
                  <c:v>970.7186588921337</c:v>
                </c:pt>
                <c:pt idx="487">
                  <c:v>972.71807580175471</c:v>
                </c:pt>
                <c:pt idx="488">
                  <c:v>974.71749271137571</c:v>
                </c:pt>
                <c:pt idx="489">
                  <c:v>976.71690962099672</c:v>
                </c:pt>
                <c:pt idx="490">
                  <c:v>978.71632653061772</c:v>
                </c:pt>
                <c:pt idx="491">
                  <c:v>980.71574344023873</c:v>
                </c:pt>
                <c:pt idx="492">
                  <c:v>982.71516034985973</c:v>
                </c:pt>
                <c:pt idx="493">
                  <c:v>984.71457725948073</c:v>
                </c:pt>
                <c:pt idx="494">
                  <c:v>986.71399416910174</c:v>
                </c:pt>
                <c:pt idx="495">
                  <c:v>988.71341107872274</c:v>
                </c:pt>
                <c:pt idx="496">
                  <c:v>990.71282798834375</c:v>
                </c:pt>
                <c:pt idx="497">
                  <c:v>992.71224489796475</c:v>
                </c:pt>
                <c:pt idx="498">
                  <c:v>994.71166180758576</c:v>
                </c:pt>
                <c:pt idx="499">
                  <c:v>996.71107871720676</c:v>
                </c:pt>
                <c:pt idx="500">
                  <c:v>998.71049562682776</c:v>
                </c:pt>
                <c:pt idx="501">
                  <c:v>1000.7099125364488</c:v>
                </c:pt>
                <c:pt idx="502">
                  <c:v>1002.7093294460698</c:v>
                </c:pt>
                <c:pt idx="503">
                  <c:v>1004.7087463556908</c:v>
                </c:pt>
                <c:pt idx="504">
                  <c:v>1006.7081632653118</c:v>
                </c:pt>
                <c:pt idx="505">
                  <c:v>1008.7075801749328</c:v>
                </c:pt>
                <c:pt idx="506">
                  <c:v>1010.7069970845538</c:v>
                </c:pt>
                <c:pt idx="507">
                  <c:v>1012.7064139941748</c:v>
                </c:pt>
                <c:pt idx="508">
                  <c:v>1014.7058309037958</c:v>
                </c:pt>
                <c:pt idx="509">
                  <c:v>1016.7052478134168</c:v>
                </c:pt>
                <c:pt idx="510">
                  <c:v>1018.7046647230378</c:v>
                </c:pt>
                <c:pt idx="511">
                  <c:v>1020.7040816326588</c:v>
                </c:pt>
                <c:pt idx="512">
                  <c:v>1022.7034985422798</c:v>
                </c:pt>
                <c:pt idx="513">
                  <c:v>1024.7029154519009</c:v>
                </c:pt>
                <c:pt idx="514">
                  <c:v>1026.7023323615217</c:v>
                </c:pt>
                <c:pt idx="515">
                  <c:v>1028.7017492711429</c:v>
                </c:pt>
                <c:pt idx="516">
                  <c:v>1030.7011661807637</c:v>
                </c:pt>
                <c:pt idx="517">
                  <c:v>1032.700583090385</c:v>
                </c:pt>
                <c:pt idx="518">
                  <c:v>1034.7000000000057</c:v>
                </c:pt>
                <c:pt idx="519">
                  <c:v>1036.699416909627</c:v>
                </c:pt>
                <c:pt idx="520">
                  <c:v>1038.6988338192477</c:v>
                </c:pt>
                <c:pt idx="521">
                  <c:v>1040.698250728869</c:v>
                </c:pt>
                <c:pt idx="522">
                  <c:v>1042.6976676384897</c:v>
                </c:pt>
                <c:pt idx="523">
                  <c:v>1044.697084548111</c:v>
                </c:pt>
                <c:pt idx="524">
                  <c:v>1046.6965014577318</c:v>
                </c:pt>
                <c:pt idx="525">
                  <c:v>1048.695918367353</c:v>
                </c:pt>
                <c:pt idx="526">
                  <c:v>1050.6953352769738</c:v>
                </c:pt>
                <c:pt idx="527">
                  <c:v>1052.694752186595</c:v>
                </c:pt>
                <c:pt idx="528">
                  <c:v>1054.6941690962158</c:v>
                </c:pt>
                <c:pt idx="529">
                  <c:v>1056.693586005837</c:v>
                </c:pt>
                <c:pt idx="530">
                  <c:v>1058.6930029154578</c:v>
                </c:pt>
                <c:pt idx="531">
                  <c:v>1060.692419825079</c:v>
                </c:pt>
                <c:pt idx="532">
                  <c:v>1062.6918367346998</c:v>
                </c:pt>
                <c:pt idx="533">
                  <c:v>1064.691253644321</c:v>
                </c:pt>
                <c:pt idx="534">
                  <c:v>1066.6906705539418</c:v>
                </c:pt>
                <c:pt idx="535">
                  <c:v>1068.690087463563</c:v>
                </c:pt>
                <c:pt idx="536">
                  <c:v>1070.6895043731838</c:v>
                </c:pt>
                <c:pt idx="537">
                  <c:v>1072.688921282805</c:v>
                </c:pt>
                <c:pt idx="538">
                  <c:v>1074.6883381924258</c:v>
                </c:pt>
                <c:pt idx="539">
                  <c:v>1076.687755102047</c:v>
                </c:pt>
                <c:pt idx="540">
                  <c:v>1078.6871720116678</c:v>
                </c:pt>
                <c:pt idx="541">
                  <c:v>1080.6865889212891</c:v>
                </c:pt>
                <c:pt idx="542">
                  <c:v>1082.6860058309098</c:v>
                </c:pt>
                <c:pt idx="543">
                  <c:v>1084.6854227405311</c:v>
                </c:pt>
                <c:pt idx="544">
                  <c:v>1086.6848396501518</c:v>
                </c:pt>
                <c:pt idx="545">
                  <c:v>1088.6842565597731</c:v>
                </c:pt>
                <c:pt idx="546">
                  <c:v>1090.6836734693939</c:v>
                </c:pt>
                <c:pt idx="547">
                  <c:v>1092.6830903790151</c:v>
                </c:pt>
                <c:pt idx="548">
                  <c:v>1094.6825072886359</c:v>
                </c:pt>
                <c:pt idx="549">
                  <c:v>1096.6819241982571</c:v>
                </c:pt>
                <c:pt idx="550">
                  <c:v>1098.6813411078779</c:v>
                </c:pt>
                <c:pt idx="551">
                  <c:v>1100.6807580174991</c:v>
                </c:pt>
                <c:pt idx="552">
                  <c:v>1102.6801749271199</c:v>
                </c:pt>
                <c:pt idx="553">
                  <c:v>1104.6795918367411</c:v>
                </c:pt>
                <c:pt idx="554">
                  <c:v>1106.6790087463619</c:v>
                </c:pt>
                <c:pt idx="555">
                  <c:v>1108.6784256559831</c:v>
                </c:pt>
                <c:pt idx="556">
                  <c:v>1110.6778425656039</c:v>
                </c:pt>
                <c:pt idx="557">
                  <c:v>1112.6772594752251</c:v>
                </c:pt>
                <c:pt idx="558">
                  <c:v>1114.6766763848459</c:v>
                </c:pt>
                <c:pt idx="559">
                  <c:v>1116.6760932944671</c:v>
                </c:pt>
                <c:pt idx="560">
                  <c:v>1118.6755102040879</c:v>
                </c:pt>
                <c:pt idx="561">
                  <c:v>1120.6749271137091</c:v>
                </c:pt>
                <c:pt idx="562">
                  <c:v>1122.6743440233299</c:v>
                </c:pt>
                <c:pt idx="563">
                  <c:v>1124.6737609329512</c:v>
                </c:pt>
                <c:pt idx="564">
                  <c:v>1126.6731778425719</c:v>
                </c:pt>
                <c:pt idx="565">
                  <c:v>1128.6725947521932</c:v>
                </c:pt>
                <c:pt idx="566">
                  <c:v>1130.6720116618139</c:v>
                </c:pt>
                <c:pt idx="567">
                  <c:v>1132.6714285714352</c:v>
                </c:pt>
                <c:pt idx="568">
                  <c:v>1134.6708454810559</c:v>
                </c:pt>
                <c:pt idx="569">
                  <c:v>1136.6702623906772</c:v>
                </c:pt>
                <c:pt idx="570">
                  <c:v>1138.669679300298</c:v>
                </c:pt>
                <c:pt idx="571">
                  <c:v>1140.6690962099192</c:v>
                </c:pt>
                <c:pt idx="572">
                  <c:v>1142.66851311954</c:v>
                </c:pt>
                <c:pt idx="573">
                  <c:v>1144.6679300291612</c:v>
                </c:pt>
                <c:pt idx="574">
                  <c:v>1146.667346938782</c:v>
                </c:pt>
                <c:pt idx="575">
                  <c:v>1148.6667638484032</c:v>
                </c:pt>
                <c:pt idx="576">
                  <c:v>1150.666180758024</c:v>
                </c:pt>
                <c:pt idx="577">
                  <c:v>1152.6655976676452</c:v>
                </c:pt>
                <c:pt idx="578">
                  <c:v>1154.665014577266</c:v>
                </c:pt>
                <c:pt idx="579">
                  <c:v>1156.6644314868872</c:v>
                </c:pt>
                <c:pt idx="580">
                  <c:v>1158.663848396508</c:v>
                </c:pt>
                <c:pt idx="581">
                  <c:v>1160.6632653061292</c:v>
                </c:pt>
                <c:pt idx="582">
                  <c:v>1162.66268221575</c:v>
                </c:pt>
                <c:pt idx="583">
                  <c:v>1164.6620991253712</c:v>
                </c:pt>
                <c:pt idx="584">
                  <c:v>1166.661516034992</c:v>
                </c:pt>
                <c:pt idx="585">
                  <c:v>1168.6609329446133</c:v>
                </c:pt>
                <c:pt idx="586">
                  <c:v>1170.660349854234</c:v>
                </c:pt>
                <c:pt idx="587">
                  <c:v>1172.6597667638553</c:v>
                </c:pt>
                <c:pt idx="588">
                  <c:v>1174.659183673476</c:v>
                </c:pt>
                <c:pt idx="589">
                  <c:v>1176.6586005830973</c:v>
                </c:pt>
                <c:pt idx="590">
                  <c:v>1178.658017492718</c:v>
                </c:pt>
                <c:pt idx="591">
                  <c:v>1180.6574344023393</c:v>
                </c:pt>
                <c:pt idx="592">
                  <c:v>1182.6568513119601</c:v>
                </c:pt>
                <c:pt idx="593">
                  <c:v>1184.6562682215813</c:v>
                </c:pt>
                <c:pt idx="594">
                  <c:v>1186.6556851312021</c:v>
                </c:pt>
                <c:pt idx="595">
                  <c:v>1188.6551020408233</c:v>
                </c:pt>
                <c:pt idx="596">
                  <c:v>1190.6545189504441</c:v>
                </c:pt>
                <c:pt idx="597">
                  <c:v>1192.6539358600653</c:v>
                </c:pt>
                <c:pt idx="598">
                  <c:v>1194.6533527696861</c:v>
                </c:pt>
                <c:pt idx="599">
                  <c:v>1196.6527696793073</c:v>
                </c:pt>
                <c:pt idx="600">
                  <c:v>1198.6521865889281</c:v>
                </c:pt>
                <c:pt idx="601">
                  <c:v>1200.6516034985493</c:v>
                </c:pt>
                <c:pt idx="602">
                  <c:v>1202.6510204081701</c:v>
                </c:pt>
                <c:pt idx="603">
                  <c:v>1204.6504373177913</c:v>
                </c:pt>
                <c:pt idx="604">
                  <c:v>1206.6498542274121</c:v>
                </c:pt>
                <c:pt idx="605">
                  <c:v>1208.6492711370333</c:v>
                </c:pt>
                <c:pt idx="606">
                  <c:v>1210.6486880466541</c:v>
                </c:pt>
                <c:pt idx="607">
                  <c:v>1212.6481049562753</c:v>
                </c:pt>
                <c:pt idx="608">
                  <c:v>1214.6475218658961</c:v>
                </c:pt>
                <c:pt idx="609">
                  <c:v>1216.6469387755174</c:v>
                </c:pt>
                <c:pt idx="610">
                  <c:v>1218.6463556851381</c:v>
                </c:pt>
                <c:pt idx="611">
                  <c:v>1220.6457725947594</c:v>
                </c:pt>
                <c:pt idx="612">
                  <c:v>1222.6451895043801</c:v>
                </c:pt>
                <c:pt idx="613">
                  <c:v>1224.6446064140014</c:v>
                </c:pt>
                <c:pt idx="614">
                  <c:v>1226.6440233236222</c:v>
                </c:pt>
                <c:pt idx="615">
                  <c:v>1228.6434402332434</c:v>
                </c:pt>
                <c:pt idx="616">
                  <c:v>1230.6428571428642</c:v>
                </c:pt>
                <c:pt idx="617">
                  <c:v>1232.6422740524854</c:v>
                </c:pt>
                <c:pt idx="618">
                  <c:v>1234.6416909621062</c:v>
                </c:pt>
                <c:pt idx="619">
                  <c:v>1236.6411078717274</c:v>
                </c:pt>
                <c:pt idx="620">
                  <c:v>1238.6405247813482</c:v>
                </c:pt>
                <c:pt idx="621">
                  <c:v>1240.6399416909694</c:v>
                </c:pt>
                <c:pt idx="622">
                  <c:v>1242.6393586005902</c:v>
                </c:pt>
                <c:pt idx="623">
                  <c:v>1244.6387755102114</c:v>
                </c:pt>
                <c:pt idx="624">
                  <c:v>1246.6381924198322</c:v>
                </c:pt>
                <c:pt idx="625">
                  <c:v>1248.6376093294534</c:v>
                </c:pt>
                <c:pt idx="626">
                  <c:v>1250.6370262390742</c:v>
                </c:pt>
                <c:pt idx="627">
                  <c:v>1252.6364431486954</c:v>
                </c:pt>
                <c:pt idx="628">
                  <c:v>1254.6358600583162</c:v>
                </c:pt>
                <c:pt idx="629">
                  <c:v>1256.6352769679374</c:v>
                </c:pt>
                <c:pt idx="630">
                  <c:v>1258.6346938775582</c:v>
                </c:pt>
                <c:pt idx="631">
                  <c:v>1260.6341107871795</c:v>
                </c:pt>
                <c:pt idx="632">
                  <c:v>1262.6335276968002</c:v>
                </c:pt>
                <c:pt idx="633">
                  <c:v>1264.6329446064215</c:v>
                </c:pt>
                <c:pt idx="634">
                  <c:v>1266.6323615160422</c:v>
                </c:pt>
                <c:pt idx="635">
                  <c:v>1268.6317784256635</c:v>
                </c:pt>
                <c:pt idx="636">
                  <c:v>1270.6311953352842</c:v>
                </c:pt>
                <c:pt idx="637">
                  <c:v>1272.6306122449055</c:v>
                </c:pt>
                <c:pt idx="638">
                  <c:v>1274.6300291545263</c:v>
                </c:pt>
                <c:pt idx="639">
                  <c:v>1276.6294460641475</c:v>
                </c:pt>
                <c:pt idx="640">
                  <c:v>1278.6288629737683</c:v>
                </c:pt>
                <c:pt idx="641">
                  <c:v>1280.6282798833895</c:v>
                </c:pt>
                <c:pt idx="642">
                  <c:v>1282.6276967930103</c:v>
                </c:pt>
                <c:pt idx="643">
                  <c:v>1284.6271137026315</c:v>
                </c:pt>
                <c:pt idx="644">
                  <c:v>1286.6265306122523</c:v>
                </c:pt>
                <c:pt idx="645">
                  <c:v>1288.6259475218735</c:v>
                </c:pt>
                <c:pt idx="646">
                  <c:v>1290.6253644314943</c:v>
                </c:pt>
                <c:pt idx="647">
                  <c:v>1292.6247813411155</c:v>
                </c:pt>
                <c:pt idx="648">
                  <c:v>1294.6241982507363</c:v>
                </c:pt>
                <c:pt idx="649">
                  <c:v>1296.6236151603575</c:v>
                </c:pt>
                <c:pt idx="650">
                  <c:v>1298.6230320699783</c:v>
                </c:pt>
                <c:pt idx="651">
                  <c:v>1300.6224489795995</c:v>
                </c:pt>
                <c:pt idx="652">
                  <c:v>1302.6218658892203</c:v>
                </c:pt>
                <c:pt idx="653">
                  <c:v>1304.6212827988415</c:v>
                </c:pt>
                <c:pt idx="654">
                  <c:v>1306.6206997084623</c:v>
                </c:pt>
                <c:pt idx="655">
                  <c:v>1308.6201166180836</c:v>
                </c:pt>
                <c:pt idx="656">
                  <c:v>1310.6195335277043</c:v>
                </c:pt>
                <c:pt idx="657">
                  <c:v>1312.6189504373256</c:v>
                </c:pt>
                <c:pt idx="658">
                  <c:v>1314.6183673469463</c:v>
                </c:pt>
                <c:pt idx="659">
                  <c:v>1316.6177842565676</c:v>
                </c:pt>
                <c:pt idx="660">
                  <c:v>1318.6172011661884</c:v>
                </c:pt>
                <c:pt idx="661">
                  <c:v>1320.6166180758096</c:v>
                </c:pt>
                <c:pt idx="662">
                  <c:v>1322.6160349854304</c:v>
                </c:pt>
                <c:pt idx="663">
                  <c:v>1324.6154518950516</c:v>
                </c:pt>
                <c:pt idx="664">
                  <c:v>1326.6148688046724</c:v>
                </c:pt>
                <c:pt idx="665">
                  <c:v>1328.6142857142936</c:v>
                </c:pt>
                <c:pt idx="666">
                  <c:v>1330.6137026239144</c:v>
                </c:pt>
                <c:pt idx="667">
                  <c:v>1332.6131195335356</c:v>
                </c:pt>
                <c:pt idx="668">
                  <c:v>1334.6125364431564</c:v>
                </c:pt>
                <c:pt idx="669">
                  <c:v>1336.6119533527776</c:v>
                </c:pt>
                <c:pt idx="670">
                  <c:v>1338.6113702623984</c:v>
                </c:pt>
                <c:pt idx="671">
                  <c:v>1340.6107871720196</c:v>
                </c:pt>
                <c:pt idx="672">
                  <c:v>1342.6102040816404</c:v>
                </c:pt>
                <c:pt idx="673">
                  <c:v>1344.6096209912616</c:v>
                </c:pt>
                <c:pt idx="674">
                  <c:v>1346.6090379008824</c:v>
                </c:pt>
                <c:pt idx="675">
                  <c:v>1348.6084548105036</c:v>
                </c:pt>
                <c:pt idx="676">
                  <c:v>1350.6078717201244</c:v>
                </c:pt>
                <c:pt idx="677">
                  <c:v>1352.6072886297457</c:v>
                </c:pt>
                <c:pt idx="678">
                  <c:v>1354.6067055393664</c:v>
                </c:pt>
                <c:pt idx="679">
                  <c:v>1356.6061224489877</c:v>
                </c:pt>
                <c:pt idx="680">
                  <c:v>1358.6055393586084</c:v>
                </c:pt>
                <c:pt idx="681">
                  <c:v>1360.6049562682297</c:v>
                </c:pt>
                <c:pt idx="682">
                  <c:v>1362.6043731778504</c:v>
                </c:pt>
                <c:pt idx="683">
                  <c:v>1364.6037900874717</c:v>
                </c:pt>
                <c:pt idx="684">
                  <c:v>1366.6032069970925</c:v>
                </c:pt>
                <c:pt idx="685">
                  <c:v>1368.6026239067137</c:v>
                </c:pt>
                <c:pt idx="686">
                  <c:v>1370.6020408163345</c:v>
                </c:pt>
                <c:pt idx="687">
                  <c:v>1372.6014577259557</c:v>
                </c:pt>
                <c:pt idx="688">
                  <c:v>1374.6008746355765</c:v>
                </c:pt>
                <c:pt idx="689">
                  <c:v>1376.6002915451977</c:v>
                </c:pt>
                <c:pt idx="690">
                  <c:v>1378.6004292113385</c:v>
                </c:pt>
                <c:pt idx="691">
                  <c:v>1380.6012876339996</c:v>
                </c:pt>
                <c:pt idx="692">
                  <c:v>1382.6021460566603</c:v>
                </c:pt>
                <c:pt idx="693">
                  <c:v>1384.6030044793215</c:v>
                </c:pt>
                <c:pt idx="694">
                  <c:v>1386.6038629019822</c:v>
                </c:pt>
                <c:pt idx="695">
                  <c:v>1388.6047213246434</c:v>
                </c:pt>
                <c:pt idx="696">
                  <c:v>1390.6055797473041</c:v>
                </c:pt>
                <c:pt idx="697">
                  <c:v>1392.6064381699653</c:v>
                </c:pt>
                <c:pt idx="698">
                  <c:v>1394.607296592626</c:v>
                </c:pt>
                <c:pt idx="699">
                  <c:v>1396.6081550152871</c:v>
                </c:pt>
                <c:pt idx="700">
                  <c:v>1398.6090134379479</c:v>
                </c:pt>
                <c:pt idx="701">
                  <c:v>1400.609871860609</c:v>
                </c:pt>
                <c:pt idx="702">
                  <c:v>1402.6107302832697</c:v>
                </c:pt>
                <c:pt idx="703">
                  <c:v>1404.6115887059309</c:v>
                </c:pt>
                <c:pt idx="704">
                  <c:v>1406.6124471285916</c:v>
                </c:pt>
                <c:pt idx="705">
                  <c:v>1408.6133055512528</c:v>
                </c:pt>
                <c:pt idx="706">
                  <c:v>1410.6141639739135</c:v>
                </c:pt>
                <c:pt idx="707">
                  <c:v>1412.6150223965747</c:v>
                </c:pt>
                <c:pt idx="708">
                  <c:v>1414.6158808192354</c:v>
                </c:pt>
                <c:pt idx="709">
                  <c:v>1416.6167392418965</c:v>
                </c:pt>
                <c:pt idx="710">
                  <c:v>1418.6175976645573</c:v>
                </c:pt>
                <c:pt idx="711">
                  <c:v>1420.6184560872184</c:v>
                </c:pt>
                <c:pt idx="712">
                  <c:v>1422.6193145098791</c:v>
                </c:pt>
                <c:pt idx="713">
                  <c:v>1424.6201729325403</c:v>
                </c:pt>
                <c:pt idx="714">
                  <c:v>1426.621031355201</c:v>
                </c:pt>
                <c:pt idx="715">
                  <c:v>1428.6218897778622</c:v>
                </c:pt>
                <c:pt idx="716">
                  <c:v>1430.6227482005229</c:v>
                </c:pt>
                <c:pt idx="717">
                  <c:v>1432.6236066231841</c:v>
                </c:pt>
                <c:pt idx="718">
                  <c:v>1434.6244650458448</c:v>
                </c:pt>
                <c:pt idx="719">
                  <c:v>1436.6253234685059</c:v>
                </c:pt>
                <c:pt idx="720">
                  <c:v>1438.6261818911667</c:v>
                </c:pt>
                <c:pt idx="721">
                  <c:v>1440.6270403138278</c:v>
                </c:pt>
                <c:pt idx="722">
                  <c:v>1442.6278987364885</c:v>
                </c:pt>
                <c:pt idx="723">
                  <c:v>1444.6287571591497</c:v>
                </c:pt>
                <c:pt idx="724">
                  <c:v>1446.6296155818104</c:v>
                </c:pt>
                <c:pt idx="725">
                  <c:v>1448.6304740044716</c:v>
                </c:pt>
                <c:pt idx="726">
                  <c:v>1450.6313324271323</c:v>
                </c:pt>
                <c:pt idx="727">
                  <c:v>1452.6321908497935</c:v>
                </c:pt>
                <c:pt idx="728">
                  <c:v>1454.6330492724542</c:v>
                </c:pt>
                <c:pt idx="729">
                  <c:v>1456.6339076951153</c:v>
                </c:pt>
                <c:pt idx="730">
                  <c:v>1458.6347661177761</c:v>
                </c:pt>
                <c:pt idx="731">
                  <c:v>1460.6356245404372</c:v>
                </c:pt>
                <c:pt idx="732">
                  <c:v>1462.6364829630979</c:v>
                </c:pt>
                <c:pt idx="733">
                  <c:v>1464.6373413857591</c:v>
                </c:pt>
                <c:pt idx="734">
                  <c:v>1466.6381998084198</c:v>
                </c:pt>
                <c:pt idx="735">
                  <c:v>1468.639058231081</c:v>
                </c:pt>
                <c:pt idx="736">
                  <c:v>1470.6399166537417</c:v>
                </c:pt>
                <c:pt idx="737">
                  <c:v>1472.6407750764029</c:v>
                </c:pt>
                <c:pt idx="738">
                  <c:v>1474.6416334990636</c:v>
                </c:pt>
                <c:pt idx="739">
                  <c:v>1476.6424919217247</c:v>
                </c:pt>
                <c:pt idx="740">
                  <c:v>1478.6433503443855</c:v>
                </c:pt>
                <c:pt idx="741">
                  <c:v>1480.6442087670466</c:v>
                </c:pt>
                <c:pt idx="742">
                  <c:v>1482.6450671897073</c:v>
                </c:pt>
                <c:pt idx="743">
                  <c:v>1484.6459256123685</c:v>
                </c:pt>
                <c:pt idx="744">
                  <c:v>1486.6467840350292</c:v>
                </c:pt>
                <c:pt idx="745">
                  <c:v>1488.6476424576904</c:v>
                </c:pt>
                <c:pt idx="746">
                  <c:v>1490.6485008803511</c:v>
                </c:pt>
                <c:pt idx="747">
                  <c:v>1492.6493593030123</c:v>
                </c:pt>
                <c:pt idx="748">
                  <c:v>1494.650217725673</c:v>
                </c:pt>
                <c:pt idx="749">
                  <c:v>1496.6510761483341</c:v>
                </c:pt>
                <c:pt idx="750">
                  <c:v>1498.6519345709949</c:v>
                </c:pt>
                <c:pt idx="751">
                  <c:v>1500.652792993656</c:v>
                </c:pt>
                <c:pt idx="752">
                  <c:v>1502.6536514163167</c:v>
                </c:pt>
                <c:pt idx="753">
                  <c:v>1504.6545098389779</c:v>
                </c:pt>
                <c:pt idx="754">
                  <c:v>1506.6553682616386</c:v>
                </c:pt>
                <c:pt idx="755">
                  <c:v>1508.6562266842998</c:v>
                </c:pt>
                <c:pt idx="756">
                  <c:v>1510.6570851069605</c:v>
                </c:pt>
                <c:pt idx="757">
                  <c:v>1512.6579435296217</c:v>
                </c:pt>
                <c:pt idx="758">
                  <c:v>1514.6588019522824</c:v>
                </c:pt>
                <c:pt idx="759">
                  <c:v>1516.6596603749435</c:v>
                </c:pt>
                <c:pt idx="760">
                  <c:v>1518.6605187976043</c:v>
                </c:pt>
                <c:pt idx="761">
                  <c:v>1520.6613772202654</c:v>
                </c:pt>
                <c:pt idx="762">
                  <c:v>1522.6622356429261</c:v>
                </c:pt>
                <c:pt idx="763">
                  <c:v>1524.6630940655873</c:v>
                </c:pt>
                <c:pt idx="764">
                  <c:v>1526.663952488248</c:v>
                </c:pt>
                <c:pt idx="765">
                  <c:v>1528.6648109109092</c:v>
                </c:pt>
                <c:pt idx="766">
                  <c:v>1530.6656693335699</c:v>
                </c:pt>
                <c:pt idx="767">
                  <c:v>1532.6665277562311</c:v>
                </c:pt>
                <c:pt idx="768">
                  <c:v>1534.6673861788918</c:v>
                </c:pt>
                <c:pt idx="769">
                  <c:v>1536.6682446015529</c:v>
                </c:pt>
                <c:pt idx="770">
                  <c:v>1538.6691030242137</c:v>
                </c:pt>
                <c:pt idx="771">
                  <c:v>1540.6699614468748</c:v>
                </c:pt>
                <c:pt idx="772">
                  <c:v>1542.6708198695355</c:v>
                </c:pt>
                <c:pt idx="773">
                  <c:v>1544.6716782921967</c:v>
                </c:pt>
                <c:pt idx="774">
                  <c:v>1546.6725367148574</c:v>
                </c:pt>
                <c:pt idx="775">
                  <c:v>1548.6733951375186</c:v>
                </c:pt>
                <c:pt idx="776">
                  <c:v>1550.6742535601793</c:v>
                </c:pt>
                <c:pt idx="777">
                  <c:v>1552.6751119828405</c:v>
                </c:pt>
                <c:pt idx="778">
                  <c:v>1554.6759704055012</c:v>
                </c:pt>
                <c:pt idx="779">
                  <c:v>1556.6768288281623</c:v>
                </c:pt>
                <c:pt idx="780">
                  <c:v>1558.6776872508231</c:v>
                </c:pt>
                <c:pt idx="781">
                  <c:v>1560.6785456734842</c:v>
                </c:pt>
                <c:pt idx="782">
                  <c:v>1562.6794040961449</c:v>
                </c:pt>
                <c:pt idx="783">
                  <c:v>1564.6802625188061</c:v>
                </c:pt>
                <c:pt idx="784">
                  <c:v>1566.6811209414668</c:v>
                </c:pt>
                <c:pt idx="785">
                  <c:v>1568.681979364128</c:v>
                </c:pt>
                <c:pt idx="786">
                  <c:v>1570.6828377867887</c:v>
                </c:pt>
                <c:pt idx="787">
                  <c:v>1572.6836962094499</c:v>
                </c:pt>
                <c:pt idx="788">
                  <c:v>1574.6845546321106</c:v>
                </c:pt>
                <c:pt idx="789">
                  <c:v>1576.6854130547717</c:v>
                </c:pt>
                <c:pt idx="790">
                  <c:v>1578.6862714774325</c:v>
                </c:pt>
                <c:pt idx="791">
                  <c:v>1580.6871299000936</c:v>
                </c:pt>
                <c:pt idx="792">
                  <c:v>1582.6879883227543</c:v>
                </c:pt>
                <c:pt idx="793">
                  <c:v>1584.6888467454155</c:v>
                </c:pt>
                <c:pt idx="794">
                  <c:v>1586.6897051680762</c:v>
                </c:pt>
                <c:pt idx="795">
                  <c:v>1588.6905635907374</c:v>
                </c:pt>
                <c:pt idx="796">
                  <c:v>1590.6914220133981</c:v>
                </c:pt>
                <c:pt idx="797">
                  <c:v>1592.6922804360593</c:v>
                </c:pt>
                <c:pt idx="798">
                  <c:v>1594.69313885872</c:v>
                </c:pt>
                <c:pt idx="799">
                  <c:v>1596.6939972813811</c:v>
                </c:pt>
                <c:pt idx="800">
                  <c:v>1598.6948557040419</c:v>
                </c:pt>
                <c:pt idx="801">
                  <c:v>1600.695714126703</c:v>
                </c:pt>
                <c:pt idx="802">
                  <c:v>1602.6965725493637</c:v>
                </c:pt>
                <c:pt idx="803">
                  <c:v>1604.6974309720249</c:v>
                </c:pt>
                <c:pt idx="804">
                  <c:v>1606.6982893946856</c:v>
                </c:pt>
                <c:pt idx="805">
                  <c:v>1608.6991478173468</c:v>
                </c:pt>
                <c:pt idx="806">
                  <c:v>1610.7000062400075</c:v>
                </c:pt>
                <c:pt idx="807">
                  <c:v>1612.7008646626687</c:v>
                </c:pt>
                <c:pt idx="808">
                  <c:v>1614.7017230853294</c:v>
                </c:pt>
                <c:pt idx="809">
                  <c:v>1616.7025815079905</c:v>
                </c:pt>
                <c:pt idx="810">
                  <c:v>1618.7034399306513</c:v>
                </c:pt>
                <c:pt idx="811">
                  <c:v>1620.7042983533124</c:v>
                </c:pt>
                <c:pt idx="812">
                  <c:v>1622.7051567759731</c:v>
                </c:pt>
                <c:pt idx="813">
                  <c:v>1624.7060151986343</c:v>
                </c:pt>
                <c:pt idx="814">
                  <c:v>1626.706873621295</c:v>
                </c:pt>
                <c:pt idx="815">
                  <c:v>1628.7077320439562</c:v>
                </c:pt>
                <c:pt idx="816">
                  <c:v>1630.7085904666169</c:v>
                </c:pt>
                <c:pt idx="817">
                  <c:v>1632.7094488892781</c:v>
                </c:pt>
                <c:pt idx="818">
                  <c:v>1634.7103073119388</c:v>
                </c:pt>
                <c:pt idx="819">
                  <c:v>1636.7111657345999</c:v>
                </c:pt>
                <c:pt idx="820">
                  <c:v>1638.7120241572607</c:v>
                </c:pt>
                <c:pt idx="821">
                  <c:v>1640.7128825799218</c:v>
                </c:pt>
                <c:pt idx="822">
                  <c:v>1642.7137410025825</c:v>
                </c:pt>
                <c:pt idx="823">
                  <c:v>1644.7145994252437</c:v>
                </c:pt>
                <c:pt idx="824">
                  <c:v>1646.7154578479044</c:v>
                </c:pt>
                <c:pt idx="825">
                  <c:v>1648.7163162705656</c:v>
                </c:pt>
                <c:pt idx="826">
                  <c:v>1650.7171746932263</c:v>
                </c:pt>
                <c:pt idx="827">
                  <c:v>1652.7180331158875</c:v>
                </c:pt>
                <c:pt idx="828">
                  <c:v>1654.7188915385482</c:v>
                </c:pt>
                <c:pt idx="829">
                  <c:v>1656.7197499612093</c:v>
                </c:pt>
                <c:pt idx="830">
                  <c:v>1658.7206083838701</c:v>
                </c:pt>
                <c:pt idx="831">
                  <c:v>1660.7214668065312</c:v>
                </c:pt>
                <c:pt idx="832">
                  <c:v>1662.7223252291919</c:v>
                </c:pt>
                <c:pt idx="833">
                  <c:v>1664.7231836518531</c:v>
                </c:pt>
                <c:pt idx="834">
                  <c:v>1666.7240420745138</c:v>
                </c:pt>
                <c:pt idx="835">
                  <c:v>1668.724900497175</c:v>
                </c:pt>
                <c:pt idx="836">
                  <c:v>1670.7257589198357</c:v>
                </c:pt>
                <c:pt idx="837">
                  <c:v>1672.7266173424969</c:v>
                </c:pt>
                <c:pt idx="838">
                  <c:v>1674.7274757651576</c:v>
                </c:pt>
                <c:pt idx="839">
                  <c:v>1676.7283341878187</c:v>
                </c:pt>
                <c:pt idx="840">
                  <c:v>1678.7291926104795</c:v>
                </c:pt>
                <c:pt idx="841">
                  <c:v>1680.7300510331406</c:v>
                </c:pt>
                <c:pt idx="842">
                  <c:v>1682.7309094558013</c:v>
                </c:pt>
                <c:pt idx="843">
                  <c:v>1684.7317678784625</c:v>
                </c:pt>
                <c:pt idx="844">
                  <c:v>1686.7326263011232</c:v>
                </c:pt>
                <c:pt idx="845">
                  <c:v>1688.7334847237844</c:v>
                </c:pt>
                <c:pt idx="846">
                  <c:v>1690.7343431464451</c:v>
                </c:pt>
                <c:pt idx="847">
                  <c:v>1692.7352015691063</c:v>
                </c:pt>
                <c:pt idx="848">
                  <c:v>1694.736059991767</c:v>
                </c:pt>
                <c:pt idx="849">
                  <c:v>1696.7369184144281</c:v>
                </c:pt>
                <c:pt idx="850">
                  <c:v>1698.7377768370889</c:v>
                </c:pt>
                <c:pt idx="851">
                  <c:v>1700.73863525975</c:v>
                </c:pt>
                <c:pt idx="852">
                  <c:v>1702.7394936824107</c:v>
                </c:pt>
                <c:pt idx="853">
                  <c:v>1704.7403521050719</c:v>
                </c:pt>
                <c:pt idx="854">
                  <c:v>1706.7412105277326</c:v>
                </c:pt>
                <c:pt idx="855">
                  <c:v>1708.7420689503938</c:v>
                </c:pt>
                <c:pt idx="856">
                  <c:v>1710.7429273730545</c:v>
                </c:pt>
                <c:pt idx="857">
                  <c:v>1712.7437857957157</c:v>
                </c:pt>
                <c:pt idx="858">
                  <c:v>1714.7446442183764</c:v>
                </c:pt>
                <c:pt idx="859">
                  <c:v>1716.7455026410375</c:v>
                </c:pt>
                <c:pt idx="860">
                  <c:v>1718.7463610636983</c:v>
                </c:pt>
                <c:pt idx="861">
                  <c:v>1720.7472194863594</c:v>
                </c:pt>
                <c:pt idx="862">
                  <c:v>1722.7480779090201</c:v>
                </c:pt>
                <c:pt idx="863">
                  <c:v>1724.7489363316813</c:v>
                </c:pt>
                <c:pt idx="864">
                  <c:v>1726.749794754342</c:v>
                </c:pt>
                <c:pt idx="865">
                  <c:v>1728.7506531770032</c:v>
                </c:pt>
                <c:pt idx="866">
                  <c:v>1730.7515115996639</c:v>
                </c:pt>
                <c:pt idx="867">
                  <c:v>1732.7523700223251</c:v>
                </c:pt>
                <c:pt idx="868">
                  <c:v>1734.7532284449858</c:v>
                </c:pt>
                <c:pt idx="869">
                  <c:v>1736.7540868676469</c:v>
                </c:pt>
                <c:pt idx="870">
                  <c:v>1738.7549452903077</c:v>
                </c:pt>
                <c:pt idx="871">
                  <c:v>1740.7558037129688</c:v>
                </c:pt>
                <c:pt idx="872">
                  <c:v>1742.7566621356295</c:v>
                </c:pt>
                <c:pt idx="873">
                  <c:v>1744.7575205582907</c:v>
                </c:pt>
                <c:pt idx="874">
                  <c:v>1746.7583789809514</c:v>
                </c:pt>
                <c:pt idx="875">
                  <c:v>1748.7592374036126</c:v>
                </c:pt>
                <c:pt idx="876">
                  <c:v>1750.7600958262733</c:v>
                </c:pt>
                <c:pt idx="877">
                  <c:v>1752.7609542489345</c:v>
                </c:pt>
                <c:pt idx="878">
                  <c:v>1754.7618126715952</c:v>
                </c:pt>
                <c:pt idx="879">
                  <c:v>1756.7626710942563</c:v>
                </c:pt>
                <c:pt idx="880">
                  <c:v>1758.7635295169171</c:v>
                </c:pt>
                <c:pt idx="881">
                  <c:v>1760.7643879395782</c:v>
                </c:pt>
                <c:pt idx="882">
                  <c:v>1762.7652463622389</c:v>
                </c:pt>
                <c:pt idx="883">
                  <c:v>1764.7661047849001</c:v>
                </c:pt>
                <c:pt idx="884">
                  <c:v>1766.7669632075608</c:v>
                </c:pt>
                <c:pt idx="885">
                  <c:v>1768.767821630222</c:v>
                </c:pt>
                <c:pt idx="886">
                  <c:v>1770.7686800528827</c:v>
                </c:pt>
                <c:pt idx="887">
                  <c:v>1772.7695384755439</c:v>
                </c:pt>
                <c:pt idx="888">
                  <c:v>1774.7703968982046</c:v>
                </c:pt>
                <c:pt idx="889">
                  <c:v>1776.7712553208657</c:v>
                </c:pt>
                <c:pt idx="890">
                  <c:v>1778.7721137435265</c:v>
                </c:pt>
                <c:pt idx="891">
                  <c:v>1780.7729721661876</c:v>
                </c:pt>
                <c:pt idx="892">
                  <c:v>1782.7738305888483</c:v>
                </c:pt>
                <c:pt idx="893">
                  <c:v>1784.7746890115095</c:v>
                </c:pt>
                <c:pt idx="894">
                  <c:v>1786.7755474341702</c:v>
                </c:pt>
                <c:pt idx="895">
                  <c:v>1788.7764058568314</c:v>
                </c:pt>
                <c:pt idx="896">
                  <c:v>1790.7772642794921</c:v>
                </c:pt>
                <c:pt idx="897">
                  <c:v>1792.7781227021533</c:v>
                </c:pt>
                <c:pt idx="898">
                  <c:v>1794.778981124814</c:v>
                </c:pt>
                <c:pt idx="899">
                  <c:v>1796.7798395474751</c:v>
                </c:pt>
                <c:pt idx="900">
                  <c:v>1798.7806979701359</c:v>
                </c:pt>
                <c:pt idx="901">
                  <c:v>1800.781556392797</c:v>
                </c:pt>
                <c:pt idx="902">
                  <c:v>1802.7824148154577</c:v>
                </c:pt>
                <c:pt idx="903">
                  <c:v>1804.7832732381189</c:v>
                </c:pt>
                <c:pt idx="904">
                  <c:v>1806.7841316607796</c:v>
                </c:pt>
                <c:pt idx="905">
                  <c:v>1808.7849900834408</c:v>
                </c:pt>
                <c:pt idx="906">
                  <c:v>1810.7858485061015</c:v>
                </c:pt>
                <c:pt idx="907">
                  <c:v>1812.7867069287627</c:v>
                </c:pt>
                <c:pt idx="908">
                  <c:v>1814.7875653514234</c:v>
                </c:pt>
                <c:pt idx="909">
                  <c:v>1816.7884237740845</c:v>
                </c:pt>
                <c:pt idx="910">
                  <c:v>1818.7892821967453</c:v>
                </c:pt>
                <c:pt idx="911">
                  <c:v>1820.7901406194064</c:v>
                </c:pt>
                <c:pt idx="912">
                  <c:v>1822.7909990420671</c:v>
                </c:pt>
                <c:pt idx="913">
                  <c:v>1824.7918574647283</c:v>
                </c:pt>
                <c:pt idx="914">
                  <c:v>1826.792715887389</c:v>
                </c:pt>
                <c:pt idx="915">
                  <c:v>1828.7935743100502</c:v>
                </c:pt>
                <c:pt idx="916">
                  <c:v>1830.7944327327109</c:v>
                </c:pt>
                <c:pt idx="917">
                  <c:v>1832.7952911553721</c:v>
                </c:pt>
                <c:pt idx="918">
                  <c:v>1834.7961495780328</c:v>
                </c:pt>
                <c:pt idx="919">
                  <c:v>1836.7970080006939</c:v>
                </c:pt>
                <c:pt idx="920">
                  <c:v>1838.7978664233547</c:v>
                </c:pt>
                <c:pt idx="921">
                  <c:v>1840.7987248460158</c:v>
                </c:pt>
                <c:pt idx="922">
                  <c:v>1842.7995832686765</c:v>
                </c:pt>
                <c:pt idx="923">
                  <c:v>1843.8000124800071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50428208"/>
        <c:axId val="-1674414080"/>
      </c:scatterChart>
      <c:valAx>
        <c:axId val="-145042820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Effective Tension (Te)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674414080"/>
        <c:crosses val="autoZero"/>
        <c:crossBetween val="midCat"/>
      </c:valAx>
      <c:valAx>
        <c:axId val="-167441408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Arc Length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50428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IN" sz="1800" b="1">
                <a:solidFill>
                  <a:schemeClr val="tx1"/>
                </a:solidFill>
              </a:rPr>
              <a:t>Production Riser, VM Stress vs ArcLength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'VM Results'!$D$6:$D$929</c:f>
              <c:numCache>
                <c:formatCode>General</c:formatCode>
                <c:ptCount val="924"/>
                <c:pt idx="0">
                  <c:v>3.8318694419089853E-2</c:v>
                </c:pt>
                <c:pt idx="1">
                  <c:v>0.48875480030089835</c:v>
                </c:pt>
                <c:pt idx="2">
                  <c:v>0.9091617369360101</c:v>
                </c:pt>
                <c:pt idx="3">
                  <c:v>2.1591000075904838</c:v>
                </c:pt>
                <c:pt idx="4">
                  <c:v>319.41096770882677</c:v>
                </c:pt>
                <c:pt idx="5">
                  <c:v>1507.8742555508979</c:v>
                </c:pt>
                <c:pt idx="6">
                  <c:v>1537.2755730987351</c:v>
                </c:pt>
                <c:pt idx="7">
                  <c:v>1544.5256614477405</c:v>
                </c:pt>
                <c:pt idx="8">
                  <c:v>1546.1555561783155</c:v>
                </c:pt>
                <c:pt idx="9">
                  <c:v>1546.4165651407841</c:v>
                </c:pt>
                <c:pt idx="10">
                  <c:v>1546.2063919237066</c:v>
                </c:pt>
                <c:pt idx="11">
                  <c:v>1545.9140329489292</c:v>
                </c:pt>
                <c:pt idx="12">
                  <c:v>1545.7278565269785</c:v>
                </c:pt>
                <c:pt idx="13">
                  <c:v>1545.6191984148641</c:v>
                </c:pt>
                <c:pt idx="14">
                  <c:v>1545.7645172130328</c:v>
                </c:pt>
                <c:pt idx="15">
                  <c:v>1546.1476283178524</c:v>
                </c:pt>
                <c:pt idx="16">
                  <c:v>1546.2465479995844</c:v>
                </c:pt>
                <c:pt idx="17">
                  <c:v>1546.278775152857</c:v>
                </c:pt>
                <c:pt idx="18">
                  <c:v>1546.33852315233</c:v>
                </c:pt>
                <c:pt idx="19">
                  <c:v>1546.3055218597203</c:v>
                </c:pt>
                <c:pt idx="20">
                  <c:v>1546.3201704959479</c:v>
                </c:pt>
                <c:pt idx="21">
                  <c:v>1546.3649985099987</c:v>
                </c:pt>
                <c:pt idx="22">
                  <c:v>1546.3315490640043</c:v>
                </c:pt>
                <c:pt idx="23">
                  <c:v>1546.2782641813801</c:v>
                </c:pt>
                <c:pt idx="24">
                  <c:v>1546.3513097611137</c:v>
                </c:pt>
                <c:pt idx="25">
                  <c:v>1546.4061235755219</c:v>
                </c:pt>
                <c:pt idx="26">
                  <c:v>1546.3607403854585</c:v>
                </c:pt>
                <c:pt idx="27">
                  <c:v>1546.3453889106916</c:v>
                </c:pt>
                <c:pt idx="28">
                  <c:v>1546.3629125629411</c:v>
                </c:pt>
                <c:pt idx="29">
                  <c:v>1546.3992440179225</c:v>
                </c:pt>
                <c:pt idx="30">
                  <c:v>1546.3845253349036</c:v>
                </c:pt>
                <c:pt idx="31">
                  <c:v>1546.38257106016</c:v>
                </c:pt>
                <c:pt idx="32">
                  <c:v>1546.3995770544229</c:v>
                </c:pt>
                <c:pt idx="33">
                  <c:v>1546.403023164461</c:v>
                </c:pt>
                <c:pt idx="34">
                  <c:v>1546.4143993299008</c:v>
                </c:pt>
                <c:pt idx="35">
                  <c:v>1546.4128497677953</c:v>
                </c:pt>
                <c:pt idx="36">
                  <c:v>1546.4292649291976</c:v>
                </c:pt>
                <c:pt idx="37">
                  <c:v>1546.4342855378993</c:v>
                </c:pt>
                <c:pt idx="38">
                  <c:v>1546.4155289019875</c:v>
                </c:pt>
                <c:pt idx="39">
                  <c:v>1546.4149884418857</c:v>
                </c:pt>
                <c:pt idx="40">
                  <c:v>1546.4355687387297</c:v>
                </c:pt>
                <c:pt idx="41">
                  <c:v>1546.4225104801703</c:v>
                </c:pt>
                <c:pt idx="42">
                  <c:v>1546.3953566081534</c:v>
                </c:pt>
                <c:pt idx="43">
                  <c:v>1546.3712577393121</c:v>
                </c:pt>
                <c:pt idx="44">
                  <c:v>1546.3868009065411</c:v>
                </c:pt>
                <c:pt idx="45">
                  <c:v>1546.3817128874487</c:v>
                </c:pt>
                <c:pt idx="46">
                  <c:v>1546.3321587114472</c:v>
                </c:pt>
                <c:pt idx="47">
                  <c:v>1546.3482051895896</c:v>
                </c:pt>
                <c:pt idx="48">
                  <c:v>1546.358481814628</c:v>
                </c:pt>
                <c:pt idx="49">
                  <c:v>1546.3150446635557</c:v>
                </c:pt>
                <c:pt idx="50">
                  <c:v>1546.2997917411826</c:v>
                </c:pt>
                <c:pt idx="51">
                  <c:v>1546.299041187053</c:v>
                </c:pt>
                <c:pt idx="52">
                  <c:v>1546.2979617264891</c:v>
                </c:pt>
                <c:pt idx="53">
                  <c:v>1546.2630812284108</c:v>
                </c:pt>
                <c:pt idx="54">
                  <c:v>1546.2535150713861</c:v>
                </c:pt>
                <c:pt idx="55">
                  <c:v>1546.2363283047023</c:v>
                </c:pt>
                <c:pt idx="56">
                  <c:v>1546.1956628548432</c:v>
                </c:pt>
                <c:pt idx="57">
                  <c:v>1546.1914515823489</c:v>
                </c:pt>
                <c:pt idx="58">
                  <c:v>1546.1735944071111</c:v>
                </c:pt>
                <c:pt idx="59">
                  <c:v>1546.1658115746256</c:v>
                </c:pt>
                <c:pt idx="60">
                  <c:v>1546.1314431696362</c:v>
                </c:pt>
                <c:pt idx="61">
                  <c:v>1546.1224211560543</c:v>
                </c:pt>
                <c:pt idx="62">
                  <c:v>1546.1149180698335</c:v>
                </c:pt>
                <c:pt idx="63">
                  <c:v>1546.0864488663794</c:v>
                </c:pt>
                <c:pt idx="64">
                  <c:v>1546.0918335928523</c:v>
                </c:pt>
                <c:pt idx="65">
                  <c:v>1546.0722770233369</c:v>
                </c:pt>
                <c:pt idx="66">
                  <c:v>1546.0463573625973</c:v>
                </c:pt>
                <c:pt idx="67">
                  <c:v>1546.0694910452644</c:v>
                </c:pt>
                <c:pt idx="68">
                  <c:v>1546.0482352304125</c:v>
                </c:pt>
                <c:pt idx="69">
                  <c:v>1546.0213738183443</c:v>
                </c:pt>
                <c:pt idx="70">
                  <c:v>1546.0471004788722</c:v>
                </c:pt>
                <c:pt idx="71">
                  <c:v>1546.0150062382882</c:v>
                </c:pt>
                <c:pt idx="72">
                  <c:v>1546.0209146657485</c:v>
                </c:pt>
                <c:pt idx="73">
                  <c:v>1546.0254233196119</c:v>
                </c:pt>
                <c:pt idx="74">
                  <c:v>1545.9878355540914</c:v>
                </c:pt>
                <c:pt idx="75">
                  <c:v>1545.9986494542638</c:v>
                </c:pt>
                <c:pt idx="76">
                  <c:v>1545.9802887359497</c:v>
                </c:pt>
                <c:pt idx="77">
                  <c:v>1545.9881446371876</c:v>
                </c:pt>
                <c:pt idx="78">
                  <c:v>1546.0012180301126</c:v>
                </c:pt>
                <c:pt idx="79">
                  <c:v>1545.9814827582697</c:v>
                </c:pt>
                <c:pt idx="80">
                  <c:v>1545.9845973483605</c:v>
                </c:pt>
                <c:pt idx="81">
                  <c:v>1545.9909973850815</c:v>
                </c:pt>
                <c:pt idx="82">
                  <c:v>1545.9814671135946</c:v>
                </c:pt>
                <c:pt idx="83">
                  <c:v>1545.9744638259797</c:v>
                </c:pt>
                <c:pt idx="84">
                  <c:v>1545.9697404504741</c:v>
                </c:pt>
                <c:pt idx="85">
                  <c:v>1545.9672971173898</c:v>
                </c:pt>
                <c:pt idx="86">
                  <c:v>1545.9855931437135</c:v>
                </c:pt>
                <c:pt idx="87">
                  <c:v>1545.9871447851438</c:v>
                </c:pt>
                <c:pt idx="88">
                  <c:v>1545.952535633425</c:v>
                </c:pt>
                <c:pt idx="89">
                  <c:v>1545.9763758424324</c:v>
                </c:pt>
                <c:pt idx="90">
                  <c:v>1545.9831228766966</c:v>
                </c:pt>
                <c:pt idx="91">
                  <c:v>1545.9537878046704</c:v>
                </c:pt>
                <c:pt idx="92">
                  <c:v>1545.9642412061471</c:v>
                </c:pt>
                <c:pt idx="93">
                  <c:v>1545.9759886935101</c:v>
                </c:pt>
                <c:pt idx="94">
                  <c:v>1545.9706340409878</c:v>
                </c:pt>
                <c:pt idx="95">
                  <c:v>1545.9482046186338</c:v>
                </c:pt>
                <c:pt idx="96">
                  <c:v>1545.9654651913338</c:v>
                </c:pt>
                <c:pt idx="97">
                  <c:v>1545.9654053535558</c:v>
                </c:pt>
                <c:pt idx="98">
                  <c:v>1545.9673873299691</c:v>
                </c:pt>
                <c:pt idx="99">
                  <c:v>1545.9715441094293</c:v>
                </c:pt>
                <c:pt idx="100">
                  <c:v>1545.958854581354</c:v>
                </c:pt>
                <c:pt idx="101">
                  <c:v>1545.9672815597187</c:v>
                </c:pt>
                <c:pt idx="102">
                  <c:v>1545.9410249997047</c:v>
                </c:pt>
                <c:pt idx="103">
                  <c:v>1545.9548056569083</c:v>
                </c:pt>
                <c:pt idx="104">
                  <c:v>1545.9908063820919</c:v>
                </c:pt>
                <c:pt idx="105">
                  <c:v>1545.9554830045586</c:v>
                </c:pt>
                <c:pt idx="106">
                  <c:v>1545.9435713212429</c:v>
                </c:pt>
                <c:pt idx="107">
                  <c:v>1545.9556650522252</c:v>
                </c:pt>
                <c:pt idx="108">
                  <c:v>1545.9555160665495</c:v>
                </c:pt>
                <c:pt idx="109">
                  <c:v>1545.9638767953959</c:v>
                </c:pt>
                <c:pt idx="110">
                  <c:v>1545.9803604393667</c:v>
                </c:pt>
                <c:pt idx="111">
                  <c:v>1545.9478938947543</c:v>
                </c:pt>
                <c:pt idx="112">
                  <c:v>1545.9393959807339</c:v>
                </c:pt>
                <c:pt idx="113">
                  <c:v>1545.9731817192348</c:v>
                </c:pt>
                <c:pt idx="114">
                  <c:v>1545.9727324781538</c:v>
                </c:pt>
                <c:pt idx="115">
                  <c:v>1545.9564731024411</c:v>
                </c:pt>
                <c:pt idx="116">
                  <c:v>1545.9613296781818</c:v>
                </c:pt>
                <c:pt idx="117">
                  <c:v>1545.9678774897757</c:v>
                </c:pt>
                <c:pt idx="118">
                  <c:v>1545.9760700299387</c:v>
                </c:pt>
                <c:pt idx="119">
                  <c:v>1545.9670557807365</c:v>
                </c:pt>
                <c:pt idx="120">
                  <c:v>1545.9596020370598</c:v>
                </c:pt>
                <c:pt idx="121">
                  <c:v>1545.9900725322534</c:v>
                </c:pt>
                <c:pt idx="122">
                  <c:v>1546.0029004714058</c:v>
                </c:pt>
                <c:pt idx="123">
                  <c:v>1545.9796699523786</c:v>
                </c:pt>
                <c:pt idx="124">
                  <c:v>1545.956910804377</c:v>
                </c:pt>
                <c:pt idx="125">
                  <c:v>1545.9909268990384</c:v>
                </c:pt>
                <c:pt idx="126">
                  <c:v>1546.0074689081068</c:v>
                </c:pt>
                <c:pt idx="127">
                  <c:v>1545.9870365731465</c:v>
                </c:pt>
                <c:pt idx="128">
                  <c:v>1546.0050879977628</c:v>
                </c:pt>
                <c:pt idx="129">
                  <c:v>1546.0048824170433</c:v>
                </c:pt>
                <c:pt idx="130">
                  <c:v>1545.9865664611455</c:v>
                </c:pt>
                <c:pt idx="131">
                  <c:v>1546.0065447201607</c:v>
                </c:pt>
                <c:pt idx="132">
                  <c:v>1546.0086218495226</c:v>
                </c:pt>
                <c:pt idx="133">
                  <c:v>1546.0111968534382</c:v>
                </c:pt>
                <c:pt idx="134">
                  <c:v>1546.0144574009034</c:v>
                </c:pt>
                <c:pt idx="135">
                  <c:v>1545.9998098151609</c:v>
                </c:pt>
                <c:pt idx="136">
                  <c:v>1546.0230311650807</c:v>
                </c:pt>
                <c:pt idx="137">
                  <c:v>1546.0286928883957</c:v>
                </c:pt>
                <c:pt idx="138">
                  <c:v>1546.0161024170216</c:v>
                </c:pt>
                <c:pt idx="139">
                  <c:v>1546.0413869268698</c:v>
                </c:pt>
                <c:pt idx="140">
                  <c:v>1546.0303730861749</c:v>
                </c:pt>
                <c:pt idx="141">
                  <c:v>1546.0198708194328</c:v>
                </c:pt>
                <c:pt idx="142">
                  <c:v>1546.0472628136865</c:v>
                </c:pt>
                <c:pt idx="143">
                  <c:v>1546.0381930251167</c:v>
                </c:pt>
                <c:pt idx="144">
                  <c:v>1546.0298602051782</c:v>
                </c:pt>
                <c:pt idx="145">
                  <c:v>1546.040909291401</c:v>
                </c:pt>
                <c:pt idx="146">
                  <c:v>1546.0528982729427</c:v>
                </c:pt>
                <c:pt idx="147">
                  <c:v>1546.0655134396136</c:v>
                </c:pt>
                <c:pt idx="148">
                  <c:v>1546.0416166049242</c:v>
                </c:pt>
                <c:pt idx="149">
                  <c:v>1546.0563950673099</c:v>
                </c:pt>
                <c:pt idx="150">
                  <c:v>1546.0715983156063</c:v>
                </c:pt>
                <c:pt idx="151">
                  <c:v>1546.050908428153</c:v>
                </c:pt>
                <c:pt idx="152">
                  <c:v>1546.0688226695208</c:v>
                </c:pt>
                <c:pt idx="153">
                  <c:v>1546.0690123238494</c:v>
                </c:pt>
                <c:pt idx="154">
                  <c:v>1546.0715660673559</c:v>
                </c:pt>
                <c:pt idx="155">
                  <c:v>1546.0754814609518</c:v>
                </c:pt>
                <c:pt idx="156">
                  <c:v>1546.0819169893057</c:v>
                </c:pt>
                <c:pt idx="157">
                  <c:v>1546.0910426397809</c:v>
                </c:pt>
                <c:pt idx="158">
                  <c:v>1546.0852627197316</c:v>
                </c:pt>
                <c:pt idx="159">
                  <c:v>1546.0837134385761</c:v>
                </c:pt>
                <c:pt idx="160">
                  <c:v>1546.0864518505073</c:v>
                </c:pt>
                <c:pt idx="161">
                  <c:v>1546.0935802007236</c:v>
                </c:pt>
                <c:pt idx="162">
                  <c:v>1546.1036909802121</c:v>
                </c:pt>
                <c:pt idx="163">
                  <c:v>1546.0969926867829</c:v>
                </c:pt>
                <c:pt idx="164">
                  <c:v>1546.0922695126287</c:v>
                </c:pt>
                <c:pt idx="165">
                  <c:v>1546.1267360940783</c:v>
                </c:pt>
                <c:pt idx="166">
                  <c:v>1546.1244327603094</c:v>
                </c:pt>
                <c:pt idx="167">
                  <c:v>1546.1233983557354</c:v>
                </c:pt>
                <c:pt idx="168">
                  <c:v>1546.1227659176827</c:v>
                </c:pt>
                <c:pt idx="169">
                  <c:v>1546.1229125249095</c:v>
                </c:pt>
                <c:pt idx="170">
                  <c:v>1546.142398947648</c:v>
                </c:pt>
                <c:pt idx="171">
                  <c:v>1546.124736130062</c:v>
                </c:pt>
                <c:pt idx="172">
                  <c:v>1546.1450632851986</c:v>
                </c:pt>
                <c:pt idx="173">
                  <c:v>1546.1658961758692</c:v>
                </c:pt>
                <c:pt idx="174">
                  <c:v>1546.1491319843876</c:v>
                </c:pt>
                <c:pt idx="175">
                  <c:v>1546.1515971126587</c:v>
                </c:pt>
                <c:pt idx="176">
                  <c:v>1546.1543681633568</c:v>
                </c:pt>
                <c:pt idx="177">
                  <c:v>1546.1761776763551</c:v>
                </c:pt>
                <c:pt idx="178">
                  <c:v>1546.1794163090524</c:v>
                </c:pt>
                <c:pt idx="179">
                  <c:v>1546.1641453193074</c:v>
                </c:pt>
                <c:pt idx="180">
                  <c:v>1546.1864765117912</c:v>
                </c:pt>
                <c:pt idx="181">
                  <c:v>1546.1906014689341</c:v>
                </c:pt>
                <c:pt idx="182">
                  <c:v>1546.1947916242166</c:v>
                </c:pt>
                <c:pt idx="183">
                  <c:v>1546.1988174386677</c:v>
                </c:pt>
                <c:pt idx="184">
                  <c:v>1546.1850131808092</c:v>
                </c:pt>
                <c:pt idx="185">
                  <c:v>1546.208639506383</c:v>
                </c:pt>
                <c:pt idx="186">
                  <c:v>1546.2135078165129</c:v>
                </c:pt>
                <c:pt idx="187">
                  <c:v>1546.2189409693767</c:v>
                </c:pt>
                <c:pt idx="188">
                  <c:v>1546.2242401269359</c:v>
                </c:pt>
                <c:pt idx="189">
                  <c:v>1546.211165999382</c:v>
                </c:pt>
                <c:pt idx="190">
                  <c:v>1546.2360643575839</c:v>
                </c:pt>
                <c:pt idx="191">
                  <c:v>1546.2418222815832</c:v>
                </c:pt>
                <c:pt idx="192">
                  <c:v>1546.2295611501534</c:v>
                </c:pt>
                <c:pt idx="193">
                  <c:v>1546.2361477161096</c:v>
                </c:pt>
                <c:pt idx="194">
                  <c:v>1546.2427692088099</c:v>
                </c:pt>
                <c:pt idx="195">
                  <c:v>1546.2687898153056</c:v>
                </c:pt>
                <c:pt idx="196">
                  <c:v>1546.2571019101515</c:v>
                </c:pt>
                <c:pt idx="197">
                  <c:v>1546.2644443062889</c:v>
                </c:pt>
                <c:pt idx="198">
                  <c:v>1546.2724330170588</c:v>
                </c:pt>
                <c:pt idx="199">
                  <c:v>1546.2617247192948</c:v>
                </c:pt>
                <c:pt idx="200">
                  <c:v>1546.2699036226338</c:v>
                </c:pt>
                <c:pt idx="201">
                  <c:v>1546.2786013245407</c:v>
                </c:pt>
                <c:pt idx="202">
                  <c:v>1546.3063469419794</c:v>
                </c:pt>
                <c:pt idx="203">
                  <c:v>1546.2782555570786</c:v>
                </c:pt>
                <c:pt idx="204">
                  <c:v>1546.2882014513316</c:v>
                </c:pt>
                <c:pt idx="205">
                  <c:v>1546.3172936825565</c:v>
                </c:pt>
                <c:pt idx="206">
                  <c:v>1546.3097794943269</c:v>
                </c:pt>
                <c:pt idx="207">
                  <c:v>1546.3029801870455</c:v>
                </c:pt>
                <c:pt idx="208">
                  <c:v>1546.3158665567689</c:v>
                </c:pt>
                <c:pt idx="209">
                  <c:v>1546.3300989623958</c:v>
                </c:pt>
                <c:pt idx="210">
                  <c:v>1546.3267661413986</c:v>
                </c:pt>
                <c:pt idx="211">
                  <c:v>1546.3246292900485</c:v>
                </c:pt>
                <c:pt idx="212">
                  <c:v>1546.3232580897959</c:v>
                </c:pt>
                <c:pt idx="213">
                  <c:v>1546.3415428493031</c:v>
                </c:pt>
                <c:pt idx="214">
                  <c:v>1546.3602751616938</c:v>
                </c:pt>
                <c:pt idx="215">
                  <c:v>1546.341534024584</c:v>
                </c:pt>
                <c:pt idx="216">
                  <c:v>1546.3610657171944</c:v>
                </c:pt>
                <c:pt idx="217">
                  <c:v>1546.3621154098246</c:v>
                </c:pt>
                <c:pt idx="218">
                  <c:v>1546.3635148734636</c:v>
                </c:pt>
                <c:pt idx="219">
                  <c:v>1546.3649393651272</c:v>
                </c:pt>
                <c:pt idx="220">
                  <c:v>1546.3663014787805</c:v>
                </c:pt>
                <c:pt idx="221">
                  <c:v>1546.4059409286997</c:v>
                </c:pt>
                <c:pt idx="222">
                  <c:v>1546.3891022268811</c:v>
                </c:pt>
                <c:pt idx="223">
                  <c:v>1546.3911887534421</c:v>
                </c:pt>
                <c:pt idx="224">
                  <c:v>1546.3935428760292</c:v>
                </c:pt>
                <c:pt idx="225">
                  <c:v>1546.3957957240145</c:v>
                </c:pt>
                <c:pt idx="226">
                  <c:v>1546.4170493837003</c:v>
                </c:pt>
                <c:pt idx="227">
                  <c:v>1546.4199306719611</c:v>
                </c:pt>
                <c:pt idx="228">
                  <c:v>1546.4036994339151</c:v>
                </c:pt>
                <c:pt idx="229">
                  <c:v>1546.4253015874494</c:v>
                </c:pt>
                <c:pt idx="230">
                  <c:v>1546.4283310594785</c:v>
                </c:pt>
                <c:pt idx="231">
                  <c:v>1546.4313139751409</c:v>
                </c:pt>
                <c:pt idx="232">
                  <c:v>1546.4534417128939</c:v>
                </c:pt>
                <c:pt idx="233">
                  <c:v>1546.4564497837946</c:v>
                </c:pt>
                <c:pt idx="234">
                  <c:v>1546.4412325219703</c:v>
                </c:pt>
                <c:pt idx="235">
                  <c:v>1546.4448078701762</c:v>
                </c:pt>
                <c:pt idx="236">
                  <c:v>1546.4670185602715</c:v>
                </c:pt>
                <c:pt idx="237">
                  <c:v>1546.4708099193299</c:v>
                </c:pt>
                <c:pt idx="238">
                  <c:v>1546.4745523124145</c:v>
                </c:pt>
                <c:pt idx="239">
                  <c:v>1546.4786571382006</c:v>
                </c:pt>
                <c:pt idx="240">
                  <c:v>1546.4824234258442</c:v>
                </c:pt>
                <c:pt idx="241">
                  <c:v>1546.4678690552194</c:v>
                </c:pt>
                <c:pt idx="242">
                  <c:v>1546.491024341301</c:v>
                </c:pt>
                <c:pt idx="243">
                  <c:v>1546.514061766022</c:v>
                </c:pt>
                <c:pt idx="244">
                  <c:v>1546.5184686749087</c:v>
                </c:pt>
                <c:pt idx="245">
                  <c:v>1546.5044651838707</c:v>
                </c:pt>
                <c:pt idx="246">
                  <c:v>1546.4902310170633</c:v>
                </c:pt>
                <c:pt idx="247">
                  <c:v>1546.5327190438447</c:v>
                </c:pt>
                <c:pt idx="248">
                  <c:v>1546.5376182330695</c:v>
                </c:pt>
                <c:pt idx="249">
                  <c:v>1546.5238747535791</c:v>
                </c:pt>
                <c:pt idx="250">
                  <c:v>1546.5292185270403</c:v>
                </c:pt>
                <c:pt idx="251">
                  <c:v>1546.5345676273503</c:v>
                </c:pt>
                <c:pt idx="252">
                  <c:v>1546.5590355713393</c:v>
                </c:pt>
                <c:pt idx="253">
                  <c:v>1546.5458913217565</c:v>
                </c:pt>
                <c:pt idx="254">
                  <c:v>1546.5518604466758</c:v>
                </c:pt>
                <c:pt idx="255">
                  <c:v>1546.5772380593764</c:v>
                </c:pt>
                <c:pt idx="256">
                  <c:v>1546.5648388431941</c:v>
                </c:pt>
                <c:pt idx="257">
                  <c:v>1546.5530348376449</c:v>
                </c:pt>
                <c:pt idx="258">
                  <c:v>1546.5795419442054</c:v>
                </c:pt>
                <c:pt idx="259">
                  <c:v>1546.6063157126923</c:v>
                </c:pt>
                <c:pt idx="260">
                  <c:v>1546.5774929157019</c:v>
                </c:pt>
                <c:pt idx="261">
                  <c:v>1546.586874871522</c:v>
                </c:pt>
                <c:pt idx="262">
                  <c:v>1546.6154300360556</c:v>
                </c:pt>
                <c:pt idx="263">
                  <c:v>1546.5878250067271</c:v>
                </c:pt>
                <c:pt idx="264">
                  <c:v>1546.6171269428255</c:v>
                </c:pt>
                <c:pt idx="265">
                  <c:v>1546.6275782681678</c:v>
                </c:pt>
                <c:pt idx="266">
                  <c:v>1546.6009041221582</c:v>
                </c:pt>
                <c:pt idx="267">
                  <c:v>1546.6305687940442</c:v>
                </c:pt>
                <c:pt idx="268">
                  <c:v>1546.6415827016751</c:v>
                </c:pt>
                <c:pt idx="269">
                  <c:v>1546.6339286507655</c:v>
                </c:pt>
                <c:pt idx="270">
                  <c:v>1546.6452158941768</c:v>
                </c:pt>
                <c:pt idx="271">
                  <c:v>1546.6566301864273</c:v>
                </c:pt>
                <c:pt idx="272">
                  <c:v>1546.6492490256651</c:v>
                </c:pt>
                <c:pt idx="273">
                  <c:v>1546.6419447513701</c:v>
                </c:pt>
                <c:pt idx="274">
                  <c:v>1546.6722750540157</c:v>
                </c:pt>
                <c:pt idx="275">
                  <c:v>1546.6838935157641</c:v>
                </c:pt>
                <c:pt idx="276">
                  <c:v>1546.6767005229735</c:v>
                </c:pt>
                <c:pt idx="277">
                  <c:v>1546.6696694002837</c:v>
                </c:pt>
                <c:pt idx="278">
                  <c:v>1546.6818339645406</c:v>
                </c:pt>
                <c:pt idx="279">
                  <c:v>1546.7123932470799</c:v>
                </c:pt>
                <c:pt idx="280">
                  <c:v>1546.686573803001</c:v>
                </c:pt>
                <c:pt idx="281">
                  <c:v>1546.6987655738835</c:v>
                </c:pt>
                <c:pt idx="282">
                  <c:v>1546.7108234508385</c:v>
                </c:pt>
                <c:pt idx="283">
                  <c:v>1546.7229413909292</c:v>
                </c:pt>
                <c:pt idx="284">
                  <c:v>1546.7163382028227</c:v>
                </c:pt>
                <c:pt idx="285">
                  <c:v>1546.7284786544085</c:v>
                </c:pt>
                <c:pt idx="286">
                  <c:v>1546.7407760646563</c:v>
                </c:pt>
                <c:pt idx="287">
                  <c:v>1546.7156686492901</c:v>
                </c:pt>
                <c:pt idx="288">
                  <c:v>1546.7468672565221</c:v>
                </c:pt>
                <c:pt idx="289">
                  <c:v>1546.7498579215276</c:v>
                </c:pt>
                <c:pt idx="290">
                  <c:v>1546.7531041508171</c:v>
                </c:pt>
                <c:pt idx="291">
                  <c:v>1546.7657057736378</c:v>
                </c:pt>
                <c:pt idx="292">
                  <c:v>1546.75949242821</c:v>
                </c:pt>
                <c:pt idx="293">
                  <c:v>1546.7629286029983</c:v>
                </c:pt>
                <c:pt idx="294">
                  <c:v>1546.7757246921933</c:v>
                </c:pt>
                <c:pt idx="295">
                  <c:v>1546.7884928532374</c:v>
                </c:pt>
                <c:pt idx="296">
                  <c:v>1546.7827471919354</c:v>
                </c:pt>
                <c:pt idx="297">
                  <c:v>1546.7957625776717</c:v>
                </c:pt>
                <c:pt idx="298">
                  <c:v>1546.7994708467124</c:v>
                </c:pt>
                <c:pt idx="299">
                  <c:v>1546.7938799543001</c:v>
                </c:pt>
                <c:pt idx="300">
                  <c:v>1546.8070745827067</c:v>
                </c:pt>
                <c:pt idx="301">
                  <c:v>1546.8203249009641</c:v>
                </c:pt>
                <c:pt idx="302">
                  <c:v>1546.8246703114937</c:v>
                </c:pt>
                <c:pt idx="303">
                  <c:v>1546.8194914465773</c:v>
                </c:pt>
                <c:pt idx="304">
                  <c:v>1546.823892584642</c:v>
                </c:pt>
                <c:pt idx="305">
                  <c:v>1546.8382071326369</c:v>
                </c:pt>
                <c:pt idx="306">
                  <c:v>1546.8431255492442</c:v>
                </c:pt>
                <c:pt idx="307">
                  <c:v>1546.848402325958</c:v>
                </c:pt>
                <c:pt idx="308">
                  <c:v>1546.8541699991965</c:v>
                </c:pt>
                <c:pt idx="309">
                  <c:v>1546.851186071824</c:v>
                </c:pt>
                <c:pt idx="310">
                  <c:v>1546.8675962271875</c:v>
                </c:pt>
                <c:pt idx="311">
                  <c:v>1546.8751251422561</c:v>
                </c:pt>
                <c:pt idx="312">
                  <c:v>1546.8642645361933</c:v>
                </c:pt>
                <c:pt idx="313">
                  <c:v>1546.8818771074264</c:v>
                </c:pt>
                <c:pt idx="314">
                  <c:v>1546.8901758863631</c:v>
                </c:pt>
                <c:pt idx="315">
                  <c:v>1546.8895208897438</c:v>
                </c:pt>
                <c:pt idx="316">
                  <c:v>1546.8982046606043</c:v>
                </c:pt>
                <c:pt idx="317">
                  <c:v>1546.8976111155032</c:v>
                </c:pt>
                <c:pt idx="318">
                  <c:v>1546.915926355266</c:v>
                </c:pt>
                <c:pt idx="319">
                  <c:v>1546.9155938812696</c:v>
                </c:pt>
                <c:pt idx="320">
                  <c:v>1546.9153216142397</c:v>
                </c:pt>
                <c:pt idx="321">
                  <c:v>1546.9245873985969</c:v>
                </c:pt>
                <c:pt idx="322">
                  <c:v>1546.9335440660684</c:v>
                </c:pt>
                <c:pt idx="323">
                  <c:v>1546.9426949286485</c:v>
                </c:pt>
                <c:pt idx="324">
                  <c:v>1546.9332922629656</c:v>
                </c:pt>
                <c:pt idx="325">
                  <c:v>1546.9520902467304</c:v>
                </c:pt>
                <c:pt idx="326">
                  <c:v>1546.9611727434435</c:v>
                </c:pt>
                <c:pt idx="327">
                  <c:v>1546.9517538577827</c:v>
                </c:pt>
                <c:pt idx="328">
                  <c:v>1546.9611392882045</c:v>
                </c:pt>
                <c:pt idx="329">
                  <c:v>1546.9797803420868</c:v>
                </c:pt>
                <c:pt idx="330">
                  <c:v>1546.9798192637606</c:v>
                </c:pt>
                <c:pt idx="331">
                  <c:v>1546.9798791020551</c:v>
                </c:pt>
                <c:pt idx="332">
                  <c:v>1546.9892899734318</c:v>
                </c:pt>
                <c:pt idx="333">
                  <c:v>1546.9892929378379</c:v>
                </c:pt>
                <c:pt idx="334">
                  <c:v>1546.998803504041</c:v>
                </c:pt>
                <c:pt idx="335">
                  <c:v>1547.0081765021393</c:v>
                </c:pt>
                <c:pt idx="336">
                  <c:v>1547.0177261767049</c:v>
                </c:pt>
                <c:pt idx="337">
                  <c:v>1547.0180022559252</c:v>
                </c:pt>
                <c:pt idx="338">
                  <c:v>1547.0179457270046</c:v>
                </c:pt>
                <c:pt idx="339">
                  <c:v>1547.0275535967462</c:v>
                </c:pt>
                <c:pt idx="340">
                  <c:v>1547.037278315662</c:v>
                </c:pt>
                <c:pt idx="341">
                  <c:v>1547.0371827701904</c:v>
                </c:pt>
                <c:pt idx="342">
                  <c:v>1547.0376538048954</c:v>
                </c:pt>
                <c:pt idx="343">
                  <c:v>1547.0565735915914</c:v>
                </c:pt>
                <c:pt idx="344">
                  <c:v>1547.066085627539</c:v>
                </c:pt>
                <c:pt idx="345">
                  <c:v>1547.0572273127159</c:v>
                </c:pt>
                <c:pt idx="346">
                  <c:v>1547.0668191359846</c:v>
                </c:pt>
                <c:pt idx="347">
                  <c:v>1547.0764928910332</c:v>
                </c:pt>
                <c:pt idx="348">
                  <c:v>1547.0767397488887</c:v>
                </c:pt>
                <c:pt idx="349">
                  <c:v>1547.0865588724662</c:v>
                </c:pt>
                <c:pt idx="350">
                  <c:v>1547.0871116199619</c:v>
                </c:pt>
                <c:pt idx="351">
                  <c:v>1547.0968291774645</c:v>
                </c:pt>
                <c:pt idx="352">
                  <c:v>1547.1066387998176</c:v>
                </c:pt>
                <c:pt idx="353">
                  <c:v>1547.1071324124762</c:v>
                </c:pt>
                <c:pt idx="354">
                  <c:v>1547.117118513868</c:v>
                </c:pt>
                <c:pt idx="355">
                  <c:v>1547.1175094685057</c:v>
                </c:pt>
                <c:pt idx="356">
                  <c:v>1547.1276052757196</c:v>
                </c:pt>
                <c:pt idx="357">
                  <c:v>1547.1283238877547</c:v>
                </c:pt>
                <c:pt idx="358">
                  <c:v>1547.1385827401375</c:v>
                </c:pt>
                <c:pt idx="359">
                  <c:v>1547.1486998031867</c:v>
                </c:pt>
                <c:pt idx="360">
                  <c:v>1547.1405076206645</c:v>
                </c:pt>
                <c:pt idx="361">
                  <c:v>1547.1509422975541</c:v>
                </c:pt>
                <c:pt idx="362">
                  <c:v>1547.1616134310755</c:v>
                </c:pt>
                <c:pt idx="363">
                  <c:v>1547.1629570043303</c:v>
                </c:pt>
                <c:pt idx="364">
                  <c:v>1547.1734864699026</c:v>
                </c:pt>
                <c:pt idx="365">
                  <c:v>1547.1750181315797</c:v>
                </c:pt>
                <c:pt idx="366">
                  <c:v>1547.1857181528842</c:v>
                </c:pt>
                <c:pt idx="367">
                  <c:v>1547.1871139252612</c:v>
                </c:pt>
                <c:pt idx="368">
                  <c:v>1547.1885687562763</c:v>
                </c:pt>
                <c:pt idx="369">
                  <c:v>1547.208880654159</c:v>
                </c:pt>
                <c:pt idx="370">
                  <c:v>1547.2008765663195</c:v>
                </c:pt>
                <c:pt idx="371">
                  <c:v>1547.2118183274886</c:v>
                </c:pt>
                <c:pt idx="372">
                  <c:v>1547.2226060345686</c:v>
                </c:pt>
                <c:pt idx="373">
                  <c:v>1547.2146105515717</c:v>
                </c:pt>
                <c:pt idx="374">
                  <c:v>1547.225543805135</c:v>
                </c:pt>
                <c:pt idx="375">
                  <c:v>1547.2363021852073</c:v>
                </c:pt>
                <c:pt idx="376">
                  <c:v>1547.2471892282863</c:v>
                </c:pt>
                <c:pt idx="377">
                  <c:v>1547.2484861332489</c:v>
                </c:pt>
                <c:pt idx="378">
                  <c:v>1547.2404889511322</c:v>
                </c:pt>
                <c:pt idx="379">
                  <c:v>1547.2510303756303</c:v>
                </c:pt>
                <c:pt idx="380">
                  <c:v>1547.2710028482181</c:v>
                </c:pt>
                <c:pt idx="381">
                  <c:v>1547.2718793531242</c:v>
                </c:pt>
                <c:pt idx="382">
                  <c:v>1547.2727002944489</c:v>
                </c:pt>
                <c:pt idx="383">
                  <c:v>1547.273176768382</c:v>
                </c:pt>
                <c:pt idx="384">
                  <c:v>1547.282625806698</c:v>
                </c:pt>
                <c:pt idx="385">
                  <c:v>1547.3009981717014</c:v>
                </c:pt>
                <c:pt idx="386">
                  <c:v>1547.3003576254514</c:v>
                </c:pt>
                <c:pt idx="387">
                  <c:v>1547.2994393009758</c:v>
                </c:pt>
                <c:pt idx="388">
                  <c:v>1547.2983872197915</c:v>
                </c:pt>
                <c:pt idx="389">
                  <c:v>1547.3159576759258</c:v>
                </c:pt>
                <c:pt idx="390">
                  <c:v>1547.3239968528464</c:v>
                </c:pt>
                <c:pt idx="391">
                  <c:v>1547.3229459202742</c:v>
                </c:pt>
                <c:pt idx="392">
                  <c:v>1547.3400979231171</c:v>
                </c:pt>
                <c:pt idx="393">
                  <c:v>1547.3293574815709</c:v>
                </c:pt>
                <c:pt idx="394">
                  <c:v>1547.3374548098082</c:v>
                </c:pt>
                <c:pt idx="395">
                  <c:v>1547.3546932215952</c:v>
                </c:pt>
                <c:pt idx="396">
                  <c:v>1547.3441235223706</c:v>
                </c:pt>
                <c:pt idx="397">
                  <c:v>1547.3615807609556</c:v>
                </c:pt>
                <c:pt idx="398">
                  <c:v>1547.3696227754563</c:v>
                </c:pt>
                <c:pt idx="399">
                  <c:v>1547.3681281120669</c:v>
                </c:pt>
                <c:pt idx="400">
                  <c:v>1547.3763226308881</c:v>
                </c:pt>
                <c:pt idx="401">
                  <c:v>1547.3750870123067</c:v>
                </c:pt>
                <c:pt idx="402">
                  <c:v>1547.3828762585183</c:v>
                </c:pt>
                <c:pt idx="403">
                  <c:v>1547.4004770933855</c:v>
                </c:pt>
                <c:pt idx="404">
                  <c:v>1547.3991875700103</c:v>
                </c:pt>
                <c:pt idx="405">
                  <c:v>1547.3974288954551</c:v>
                </c:pt>
                <c:pt idx="406">
                  <c:v>1547.4052962714879</c:v>
                </c:pt>
                <c:pt idx="407">
                  <c:v>1547.4224248903147</c:v>
                </c:pt>
                <c:pt idx="408">
                  <c:v>1547.4203056199128</c:v>
                </c:pt>
                <c:pt idx="409">
                  <c:v>1547.4179023368285</c:v>
                </c:pt>
                <c:pt idx="410">
                  <c:v>1547.4341292894658</c:v>
                </c:pt>
                <c:pt idx="411">
                  <c:v>1547.44056166375</c:v>
                </c:pt>
                <c:pt idx="412">
                  <c:v>1547.4467549708838</c:v>
                </c:pt>
                <c:pt idx="413">
                  <c:v>1547.4436030993759</c:v>
                </c:pt>
                <c:pt idx="414">
                  <c:v>1547.4496235339018</c:v>
                </c:pt>
                <c:pt idx="415">
                  <c:v>1547.4650122399396</c:v>
                </c:pt>
                <c:pt idx="416">
                  <c:v>1547.4618824477275</c:v>
                </c:pt>
                <c:pt idx="417">
                  <c:v>1547.4679177790717</c:v>
                </c:pt>
                <c:pt idx="418">
                  <c:v>1547.4740591590914</c:v>
                </c:pt>
                <c:pt idx="419">
                  <c:v>1547.4802979362698</c:v>
                </c:pt>
                <c:pt idx="420">
                  <c:v>1547.4958983817717</c:v>
                </c:pt>
                <c:pt idx="421">
                  <c:v>1547.4929516537034</c:v>
                </c:pt>
                <c:pt idx="422">
                  <c:v>1547.4899295973448</c:v>
                </c:pt>
                <c:pt idx="423">
                  <c:v>1547.4965411124401</c:v>
                </c:pt>
                <c:pt idx="424">
                  <c:v>1547.5124749917848</c:v>
                </c:pt>
                <c:pt idx="425">
                  <c:v>1547.5191101410446</c:v>
                </c:pt>
                <c:pt idx="426">
                  <c:v>1547.5166055469588</c:v>
                </c:pt>
                <c:pt idx="427">
                  <c:v>1547.5329168516605</c:v>
                </c:pt>
                <c:pt idx="428">
                  <c:v>1547.5306027819058</c:v>
                </c:pt>
                <c:pt idx="429">
                  <c:v>1547.5281303745269</c:v>
                </c:pt>
                <c:pt idx="430">
                  <c:v>1547.544888225528</c:v>
                </c:pt>
                <c:pt idx="431">
                  <c:v>1547.5427080471807</c:v>
                </c:pt>
                <c:pt idx="432">
                  <c:v>1547.5500159834414</c:v>
                </c:pt>
                <c:pt idx="433">
                  <c:v>1547.566969423305</c:v>
                </c:pt>
                <c:pt idx="434">
                  <c:v>1547.5650831515691</c:v>
                </c:pt>
                <c:pt idx="435">
                  <c:v>1547.5634522819898</c:v>
                </c:pt>
                <c:pt idx="436">
                  <c:v>1547.5805431596539</c:v>
                </c:pt>
                <c:pt idx="437">
                  <c:v>1547.5789516623668</c:v>
                </c:pt>
                <c:pt idx="438">
                  <c:v>1547.5871036304359</c:v>
                </c:pt>
                <c:pt idx="439">
                  <c:v>1547.5950989637934</c:v>
                </c:pt>
                <c:pt idx="440">
                  <c:v>1547.5844713160166</c:v>
                </c:pt>
                <c:pt idx="441">
                  <c:v>1547.611443556068</c:v>
                </c:pt>
                <c:pt idx="442">
                  <c:v>1547.6104404482185</c:v>
                </c:pt>
                <c:pt idx="443">
                  <c:v>1547.6095946360633</c:v>
                </c:pt>
                <c:pt idx="444">
                  <c:v>1547.6273722142816</c:v>
                </c:pt>
                <c:pt idx="445">
                  <c:v>1547.6175263871135</c:v>
                </c:pt>
                <c:pt idx="446">
                  <c:v>1547.6354983370641</c:v>
                </c:pt>
                <c:pt idx="447">
                  <c:v>1547.6349434243466</c:v>
                </c:pt>
                <c:pt idx="448">
                  <c:v>1547.6346204363726</c:v>
                </c:pt>
                <c:pt idx="449">
                  <c:v>1547.6528804196307</c:v>
                </c:pt>
                <c:pt idx="450">
                  <c:v>1547.6620994154566</c:v>
                </c:pt>
                <c:pt idx="451">
                  <c:v>1547.6525715403213</c:v>
                </c:pt>
                <c:pt idx="452">
                  <c:v>1547.6618778702291</c:v>
                </c:pt>
                <c:pt idx="453">
                  <c:v>1547.6806047341493</c:v>
                </c:pt>
                <c:pt idx="454">
                  <c:v>1547.6715025495744</c:v>
                </c:pt>
                <c:pt idx="455">
                  <c:v>1547.681009708692</c:v>
                </c:pt>
                <c:pt idx="456">
                  <c:v>1547.681265003547</c:v>
                </c:pt>
                <c:pt idx="457">
                  <c:v>1547.6909240386774</c:v>
                </c:pt>
                <c:pt idx="458">
                  <c:v>1547.7101360213812</c:v>
                </c:pt>
                <c:pt idx="459">
                  <c:v>1547.7013886310347</c:v>
                </c:pt>
                <c:pt idx="460">
                  <c:v>1547.7017313037557</c:v>
                </c:pt>
                <c:pt idx="461">
                  <c:v>1547.7210750736076</c:v>
                </c:pt>
                <c:pt idx="462">
                  <c:v>1547.721752085032</c:v>
                </c:pt>
                <c:pt idx="463">
                  <c:v>1547.7319640273529</c:v>
                </c:pt>
                <c:pt idx="464">
                  <c:v>1547.7327206872747</c:v>
                </c:pt>
                <c:pt idx="465">
                  <c:v>1547.7244394978609</c:v>
                </c:pt>
                <c:pt idx="466">
                  <c:v>1547.7534687162924</c:v>
                </c:pt>
                <c:pt idx="467">
                  <c:v>1547.7546865649281</c:v>
                </c:pt>
                <c:pt idx="468">
                  <c:v>1547.7465616217787</c:v>
                </c:pt>
                <c:pt idx="469">
                  <c:v>1547.7572879056563</c:v>
                </c:pt>
                <c:pt idx="470">
                  <c:v>1547.7680647669949</c:v>
                </c:pt>
                <c:pt idx="471">
                  <c:v>1547.7792075459893</c:v>
                </c:pt>
                <c:pt idx="472">
                  <c:v>1547.7808168802369</c:v>
                </c:pt>
                <c:pt idx="473">
                  <c:v>1547.7825979996844</c:v>
                </c:pt>
                <c:pt idx="474">
                  <c:v>1547.7844323089355</c:v>
                </c:pt>
                <c:pt idx="475">
                  <c:v>1547.7960247890123</c:v>
                </c:pt>
                <c:pt idx="476">
                  <c:v>1547.8074755497566</c:v>
                </c:pt>
                <c:pt idx="477">
                  <c:v>1547.800416140268</c:v>
                </c:pt>
                <c:pt idx="478">
                  <c:v>1547.8120935875479</c:v>
                </c:pt>
                <c:pt idx="479">
                  <c:v>1547.8239439620193</c:v>
                </c:pt>
                <c:pt idx="480">
                  <c:v>1547.8171653422714</c:v>
                </c:pt>
                <c:pt idx="481">
                  <c:v>1547.8293403406849</c:v>
                </c:pt>
                <c:pt idx="482">
                  <c:v>1547.8320812735242</c:v>
                </c:pt>
                <c:pt idx="483">
                  <c:v>1547.844483147968</c:v>
                </c:pt>
                <c:pt idx="484">
                  <c:v>1547.8568412178818</c:v>
                </c:pt>
                <c:pt idx="485">
                  <c:v>1547.8412988229313</c:v>
                </c:pt>
                <c:pt idx="486">
                  <c:v>1547.8540406918196</c:v>
                </c:pt>
                <c:pt idx="487">
                  <c:v>1547.8762266017404</c:v>
                </c:pt>
                <c:pt idx="488">
                  <c:v>1547.8702187689894</c:v>
                </c:pt>
                <c:pt idx="489">
                  <c:v>1547.8738501913281</c:v>
                </c:pt>
                <c:pt idx="490">
                  <c:v>1547.8777517336266</c:v>
                </c:pt>
                <c:pt idx="491">
                  <c:v>1547.8908038483992</c:v>
                </c:pt>
                <c:pt idx="492">
                  <c:v>1547.8948331693016</c:v>
                </c:pt>
                <c:pt idx="493">
                  <c:v>1547.8895846351213</c:v>
                </c:pt>
                <c:pt idx="494">
                  <c:v>1547.9124621670526</c:v>
                </c:pt>
                <c:pt idx="495">
                  <c:v>1547.9075355683458</c:v>
                </c:pt>
                <c:pt idx="496">
                  <c:v>1547.9117583715197</c:v>
                </c:pt>
                <c:pt idx="497">
                  <c:v>1547.9257375735817</c:v>
                </c:pt>
                <c:pt idx="498">
                  <c:v>1547.93053476774</c:v>
                </c:pt>
                <c:pt idx="499">
                  <c:v>1547.9350893036387</c:v>
                </c:pt>
                <c:pt idx="500">
                  <c:v>1547.9400076753891</c:v>
                </c:pt>
                <c:pt idx="501">
                  <c:v>1547.9449742809145</c:v>
                </c:pt>
                <c:pt idx="502">
                  <c:v>1547.9500088262439</c:v>
                </c:pt>
                <c:pt idx="503">
                  <c:v>1547.9646354131496</c:v>
                </c:pt>
                <c:pt idx="504">
                  <c:v>1547.9605230979489</c:v>
                </c:pt>
                <c:pt idx="505">
                  <c:v>1547.9564702229532</c:v>
                </c:pt>
                <c:pt idx="506">
                  <c:v>1547.9807788891974</c:v>
                </c:pt>
                <c:pt idx="507">
                  <c:v>1547.9863339334695</c:v>
                </c:pt>
                <c:pt idx="508">
                  <c:v>1547.982636386123</c:v>
                </c:pt>
                <c:pt idx="509">
                  <c:v>1547.9975914229622</c:v>
                </c:pt>
                <c:pt idx="510">
                  <c:v>1547.9939554703512</c:v>
                </c:pt>
                <c:pt idx="511">
                  <c:v>1548.0000056313472</c:v>
                </c:pt>
                <c:pt idx="512">
                  <c:v>1548.0150863593828</c:v>
                </c:pt>
                <c:pt idx="513">
                  <c:v>1548.0209955607997</c:v>
                </c:pt>
                <c:pt idx="514">
                  <c:v>1548.0174726657028</c:v>
                </c:pt>
                <c:pt idx="515">
                  <c:v>1548.0233153563659</c:v>
                </c:pt>
                <c:pt idx="516">
                  <c:v>1548.0386562288243</c:v>
                </c:pt>
                <c:pt idx="517">
                  <c:v>1548.0444572716408</c:v>
                </c:pt>
                <c:pt idx="518">
                  <c:v>1548.041128666747</c:v>
                </c:pt>
                <c:pt idx="519">
                  <c:v>1548.047097123487</c:v>
                </c:pt>
                <c:pt idx="520">
                  <c:v>1548.062361569361</c:v>
                </c:pt>
                <c:pt idx="521">
                  <c:v>1548.0681786950249</c:v>
                </c:pt>
                <c:pt idx="522">
                  <c:v>1548.0647645788449</c:v>
                </c:pt>
                <c:pt idx="523">
                  <c:v>1548.0802302612337</c:v>
                </c:pt>
                <c:pt idx="524">
                  <c:v>1548.0861113375995</c:v>
                </c:pt>
                <c:pt idx="525">
                  <c:v>1548.0733102363492</c:v>
                </c:pt>
                <c:pt idx="526">
                  <c:v>1548.0980116123803</c:v>
                </c:pt>
                <c:pt idx="527">
                  <c:v>1548.103992286424</c:v>
                </c:pt>
                <c:pt idx="528">
                  <c:v>1548.1004853004774</c:v>
                </c:pt>
                <c:pt idx="529">
                  <c:v>1548.1064665975694</c:v>
                </c:pt>
                <c:pt idx="530">
                  <c:v>1548.1219361177434</c:v>
                </c:pt>
                <c:pt idx="531">
                  <c:v>1548.1278200970016</c:v>
                </c:pt>
                <c:pt idx="532">
                  <c:v>1548.1242543360272</c:v>
                </c:pt>
                <c:pt idx="533">
                  <c:v>1548.1397242028966</c:v>
                </c:pt>
                <c:pt idx="534">
                  <c:v>1548.1362181083807</c:v>
                </c:pt>
                <c:pt idx="535">
                  <c:v>1548.1422000724469</c:v>
                </c:pt>
                <c:pt idx="536">
                  <c:v>1548.157670086352</c:v>
                </c:pt>
                <c:pt idx="537">
                  <c:v>1548.1635544411993</c:v>
                </c:pt>
                <c:pt idx="538">
                  <c:v>1548.1696341588472</c:v>
                </c:pt>
                <c:pt idx="539">
                  <c:v>1548.1661282057858</c:v>
                </c:pt>
                <c:pt idx="540">
                  <c:v>1548.1719530863384</c:v>
                </c:pt>
                <c:pt idx="541">
                  <c:v>1548.1780328309512</c:v>
                </c:pt>
                <c:pt idx="542">
                  <c:v>1548.1933075846366</c:v>
                </c:pt>
                <c:pt idx="543">
                  <c:v>1548.1993873346319</c:v>
                </c:pt>
                <c:pt idx="544">
                  <c:v>1548.1958814020149</c:v>
                </c:pt>
                <c:pt idx="545">
                  <c:v>1548.2112538249414</c:v>
                </c:pt>
                <c:pt idx="546">
                  <c:v>1548.2079432304383</c:v>
                </c:pt>
                <c:pt idx="547">
                  <c:v>1548.2138276407848</c:v>
                </c:pt>
                <c:pt idx="548">
                  <c:v>1548.2292000610364</c:v>
                </c:pt>
                <c:pt idx="549">
                  <c:v>1548.2352798022407</c:v>
                </c:pt>
                <c:pt idx="550">
                  <c:v>1548.2317738643626</c:v>
                </c:pt>
                <c:pt idx="551">
                  <c:v>1548.2377559318466</c:v>
                </c:pt>
                <c:pt idx="552">
                  <c:v>1548.2532260080802</c:v>
                </c:pt>
                <c:pt idx="553">
                  <c:v>1548.2591104060839</c:v>
                </c:pt>
                <c:pt idx="554">
                  <c:v>1548.255799785321</c:v>
                </c:pt>
                <c:pt idx="555">
                  <c:v>1548.2616841793827</c:v>
                </c:pt>
                <c:pt idx="556">
                  <c:v>1548.2770565778615</c:v>
                </c:pt>
                <c:pt idx="557">
                  <c:v>1548.2831362917343</c:v>
                </c:pt>
                <c:pt idx="558">
                  <c:v>1548.2796303300677</c:v>
                </c:pt>
                <c:pt idx="559">
                  <c:v>1548.2858672226366</c:v>
                </c:pt>
                <c:pt idx="560">
                  <c:v>1548.3011419473823</c:v>
                </c:pt>
                <c:pt idx="561">
                  <c:v>1548.2977336376116</c:v>
                </c:pt>
                <c:pt idx="562">
                  <c:v>1548.3038133342855</c:v>
                </c:pt>
                <c:pt idx="563">
                  <c:v>1548.3190880511577</c:v>
                </c:pt>
                <c:pt idx="564">
                  <c:v>1548.3250700787269</c:v>
                </c:pt>
                <c:pt idx="565">
                  <c:v>1548.3216617563153</c:v>
                </c:pt>
                <c:pt idx="566">
                  <c:v>1548.3371317881126</c:v>
                </c:pt>
                <c:pt idx="567">
                  <c:v>1548.3432709910187</c:v>
                </c:pt>
                <c:pt idx="568">
                  <c:v>1548.3303746447232</c:v>
                </c:pt>
                <c:pt idx="569">
                  <c:v>1548.3457470063966</c:v>
                </c:pt>
                <c:pt idx="570">
                  <c:v>1548.3705585424409</c:v>
                </c:pt>
                <c:pt idx="571">
                  <c:v>1548.3577598539982</c:v>
                </c:pt>
                <c:pt idx="572">
                  <c:v>1548.3638990425181</c:v>
                </c:pt>
                <c:pt idx="573">
                  <c:v>1548.3792225581601</c:v>
                </c:pt>
                <c:pt idx="574">
                  <c:v>1548.3758630267141</c:v>
                </c:pt>
                <c:pt idx="575">
                  <c:v>1548.3912353681555</c:v>
                </c:pt>
                <c:pt idx="576">
                  <c:v>1548.3924733535323</c:v>
                </c:pt>
                <c:pt idx="577">
                  <c:v>1548.3940150033691</c:v>
                </c:pt>
                <c:pt idx="578">
                  <c:v>1548.4045945066564</c:v>
                </c:pt>
                <c:pt idx="579">
                  <c:v>1548.4105764849071</c:v>
                </c:pt>
                <c:pt idx="580">
                  <c:v>1548.4168132996156</c:v>
                </c:pt>
                <c:pt idx="581">
                  <c:v>1548.422746444365</c:v>
                </c:pt>
                <c:pt idx="582">
                  <c:v>1548.4239844099411</c:v>
                </c:pt>
                <c:pt idx="583">
                  <c:v>1548.4348187384128</c:v>
                </c:pt>
                <c:pt idx="584">
                  <c:v>1548.4455447023743</c:v>
                </c:pt>
                <c:pt idx="585">
                  <c:v>1548.4468314846404</c:v>
                </c:pt>
                <c:pt idx="586">
                  <c:v>1548.4482754486978</c:v>
                </c:pt>
                <c:pt idx="587">
                  <c:v>1548.4589525780459</c:v>
                </c:pt>
                <c:pt idx="588">
                  <c:v>1548.4648857020197</c:v>
                </c:pt>
                <c:pt idx="589">
                  <c:v>1548.47107365843</c:v>
                </c:pt>
                <c:pt idx="590">
                  <c:v>1548.477055600636</c:v>
                </c:pt>
                <c:pt idx="591">
                  <c:v>1548.4784995475216</c:v>
                </c:pt>
                <c:pt idx="592">
                  <c:v>1548.489127837697</c:v>
                </c:pt>
                <c:pt idx="593">
                  <c:v>1548.5000109576729</c:v>
                </c:pt>
                <c:pt idx="594">
                  <c:v>1548.496602532342</c:v>
                </c:pt>
                <c:pt idx="595">
                  <c:v>1548.5073879996994</c:v>
                </c:pt>
                <c:pt idx="596">
                  <c:v>1548.5134187456447</c:v>
                </c:pt>
                <c:pt idx="597">
                  <c:v>1548.5148626719463</c:v>
                </c:pt>
                <c:pt idx="598">
                  <c:v>1548.5302349438243</c:v>
                </c:pt>
                <c:pt idx="599">
                  <c:v>1548.5316300425884</c:v>
                </c:pt>
                <c:pt idx="600">
                  <c:v>1548.5329655955043</c:v>
                </c:pt>
                <c:pt idx="601">
                  <c:v>1548.5437998671562</c:v>
                </c:pt>
                <c:pt idx="602">
                  <c:v>1548.554428127236</c:v>
                </c:pt>
                <c:pt idx="603">
                  <c:v>1548.5512256777467</c:v>
                </c:pt>
                <c:pt idx="604">
                  <c:v>1548.5572075750333</c:v>
                </c:pt>
                <c:pt idx="605">
                  <c:v>1548.5727370118577</c:v>
                </c:pt>
                <c:pt idx="606">
                  <c:v>1548.5741809090619</c:v>
                </c:pt>
                <c:pt idx="607">
                  <c:v>1548.5801139754228</c:v>
                </c:pt>
                <c:pt idx="608">
                  <c:v>1548.5815578669749</c:v>
                </c:pt>
                <c:pt idx="609">
                  <c:v>1548.5922837486</c:v>
                </c:pt>
                <c:pt idx="610">
                  <c:v>1548.5984716308333</c:v>
                </c:pt>
                <c:pt idx="611">
                  <c:v>1548.6045130523919</c:v>
                </c:pt>
                <c:pt idx="612">
                  <c:v>1548.6104949234687</c:v>
                </c:pt>
                <c:pt idx="613">
                  <c:v>1548.6120364350138</c:v>
                </c:pt>
                <c:pt idx="614">
                  <c:v>1548.6228218453402</c:v>
                </c:pt>
                <c:pt idx="615">
                  <c:v>1548.6289120741303</c:v>
                </c:pt>
                <c:pt idx="616">
                  <c:v>1548.6395891127163</c:v>
                </c:pt>
                <c:pt idx="617">
                  <c:v>1548.6363866116681</c:v>
                </c:pt>
                <c:pt idx="618">
                  <c:v>1548.6425256500531</c:v>
                </c:pt>
                <c:pt idx="619">
                  <c:v>1548.6580550452215</c:v>
                </c:pt>
                <c:pt idx="620">
                  <c:v>1548.6593417098009</c:v>
                </c:pt>
                <c:pt idx="621">
                  <c:v>1548.6607367392305</c:v>
                </c:pt>
                <c:pt idx="622">
                  <c:v>1548.6716197634078</c:v>
                </c:pt>
                <c:pt idx="623">
                  <c:v>1548.6777587856927</c:v>
                </c:pt>
                <c:pt idx="624">
                  <c:v>1548.6838489882105</c:v>
                </c:pt>
                <c:pt idx="625">
                  <c:v>1548.690036821336</c:v>
                </c:pt>
                <c:pt idx="626">
                  <c:v>1548.6913234668143</c:v>
                </c:pt>
                <c:pt idx="627">
                  <c:v>1548.7021088434603</c:v>
                </c:pt>
                <c:pt idx="628">
                  <c:v>1548.7082966677772</c:v>
                </c:pt>
                <c:pt idx="629">
                  <c:v>1548.7144356740896</c:v>
                </c:pt>
                <c:pt idx="630">
                  <c:v>1548.7205746777252</c:v>
                </c:pt>
                <c:pt idx="631">
                  <c:v>1548.726713680441</c:v>
                </c:pt>
                <c:pt idx="632">
                  <c:v>1548.7328038665607</c:v>
                </c:pt>
                <c:pt idx="633">
                  <c:v>1548.7342476848705</c:v>
                </c:pt>
                <c:pt idx="634">
                  <c:v>1548.745130683727</c:v>
                </c:pt>
                <c:pt idx="635">
                  <c:v>1548.7513185008318</c:v>
                </c:pt>
                <c:pt idx="636">
                  <c:v>1548.7526646955962</c:v>
                </c:pt>
                <c:pt idx="637">
                  <c:v>1548.7634988901425</c:v>
                </c:pt>
                <c:pt idx="638">
                  <c:v>1548.7744307204969</c:v>
                </c:pt>
                <c:pt idx="639">
                  <c:v>1548.7757769415109</c:v>
                </c:pt>
                <c:pt idx="640">
                  <c:v>1548.7772208053054</c:v>
                </c:pt>
                <c:pt idx="641">
                  <c:v>1548.7834575021691</c:v>
                </c:pt>
                <c:pt idx="642">
                  <c:v>1548.7942429751847</c:v>
                </c:pt>
                <c:pt idx="643">
                  <c:v>1548.8050284907979</c:v>
                </c:pt>
                <c:pt idx="644">
                  <c:v>1548.8066296955371</c:v>
                </c:pt>
                <c:pt idx="645">
                  <c:v>1548.8081226028878</c:v>
                </c:pt>
                <c:pt idx="646">
                  <c:v>1548.8142619850498</c:v>
                </c:pt>
                <c:pt idx="647">
                  <c:v>1548.8250966892263</c:v>
                </c:pt>
                <c:pt idx="648">
                  <c:v>1548.8359315769621</c:v>
                </c:pt>
                <c:pt idx="649">
                  <c:v>1548.8326323445265</c:v>
                </c:pt>
                <c:pt idx="650">
                  <c:v>1548.8436737995874</c:v>
                </c:pt>
                <c:pt idx="651">
                  <c:v>1548.8498145010024</c:v>
                </c:pt>
                <c:pt idx="652">
                  <c:v>1548.8512117772568</c:v>
                </c:pt>
                <c:pt idx="653">
                  <c:v>1548.8620978025683</c:v>
                </c:pt>
                <c:pt idx="654">
                  <c:v>1548.8683980240919</c:v>
                </c:pt>
                <c:pt idx="655">
                  <c:v>1548.8744935806119</c:v>
                </c:pt>
                <c:pt idx="656">
                  <c:v>1548.8806885224383</c:v>
                </c:pt>
                <c:pt idx="657">
                  <c:v>1548.8822989947187</c:v>
                </c:pt>
                <c:pt idx="658">
                  <c:v>1548.8930969432249</c:v>
                </c:pt>
                <c:pt idx="659">
                  <c:v>1548.899301431557</c:v>
                </c:pt>
                <c:pt idx="660">
                  <c:v>1548.900924553848</c:v>
                </c:pt>
                <c:pt idx="661">
                  <c:v>1548.9117392644785</c:v>
                </c:pt>
                <c:pt idx="662">
                  <c:v>1548.9179659636036</c:v>
                </c:pt>
                <c:pt idx="663">
                  <c:v>1548.9243137017763</c:v>
                </c:pt>
                <c:pt idx="664">
                  <c:v>1548.9258258426476</c:v>
                </c:pt>
                <c:pt idx="665">
                  <c:v>1548.9369077713552</c:v>
                </c:pt>
                <c:pt idx="666">
                  <c:v>1548.9431179701403</c:v>
                </c:pt>
                <c:pt idx="667">
                  <c:v>1548.9448779982454</c:v>
                </c:pt>
                <c:pt idx="668">
                  <c:v>1548.9559717253992</c:v>
                </c:pt>
                <c:pt idx="669">
                  <c:v>1548.9578519667959</c:v>
                </c:pt>
                <c:pt idx="670">
                  <c:v>1548.9643609850878</c:v>
                </c:pt>
                <c:pt idx="671">
                  <c:v>1548.9757938535745</c:v>
                </c:pt>
                <c:pt idx="672">
                  <c:v>1548.9779361584883</c:v>
                </c:pt>
                <c:pt idx="673">
                  <c:v>1548.9850932309166</c:v>
                </c:pt>
                <c:pt idx="674">
                  <c:v>1548.9923241728734</c:v>
                </c:pt>
                <c:pt idx="675">
                  <c:v>1548.995436776195</c:v>
                </c:pt>
                <c:pt idx="676">
                  <c:v>1549.0037848128704</c:v>
                </c:pt>
                <c:pt idx="677">
                  <c:v>1549.0125781049376</c:v>
                </c:pt>
                <c:pt idx="678">
                  <c:v>1549.0129036293324</c:v>
                </c:pt>
                <c:pt idx="679">
                  <c:v>1549.0239584595449</c:v>
                </c:pt>
                <c:pt idx="680">
                  <c:v>1549.0268350056472</c:v>
                </c:pt>
                <c:pt idx="681">
                  <c:v>1549.0319262381765</c:v>
                </c:pt>
                <c:pt idx="682">
                  <c:v>1549.0443747623776</c:v>
                </c:pt>
                <c:pt idx="683">
                  <c:v>1549.0507062306208</c:v>
                </c:pt>
                <c:pt idx="684">
                  <c:v>1549.0526268483709</c:v>
                </c:pt>
                <c:pt idx="685">
                  <c:v>1549.0560007439155</c:v>
                </c:pt>
                <c:pt idx="686">
                  <c:v>1549.0674907652908</c:v>
                </c:pt>
                <c:pt idx="687">
                  <c:v>1549.0757817171334</c:v>
                </c:pt>
                <c:pt idx="688">
                  <c:v>1549.0844055570328</c:v>
                </c:pt>
                <c:pt idx="689">
                  <c:v>1549.1039526653153</c:v>
                </c:pt>
                <c:pt idx="690">
                  <c:v>1549.0731875416532</c:v>
                </c:pt>
                <c:pt idx="691">
                  <c:v>1548.956041381284</c:v>
                </c:pt>
                <c:pt idx="692">
                  <c:v>1548.8254865344045</c:v>
                </c:pt>
                <c:pt idx="693">
                  <c:v>1548.6952236187651</c:v>
                </c:pt>
                <c:pt idx="694">
                  <c:v>1548.5591293548459</c:v>
                </c:pt>
                <c:pt idx="695">
                  <c:v>1548.4291828995829</c:v>
                </c:pt>
                <c:pt idx="696">
                  <c:v>1548.2885886588142</c:v>
                </c:pt>
                <c:pt idx="697">
                  <c:v>1548.152983392549</c:v>
                </c:pt>
                <c:pt idx="698">
                  <c:v>1548.0279702953351</c:v>
                </c:pt>
                <c:pt idx="699">
                  <c:v>1547.8910406318375</c:v>
                </c:pt>
                <c:pt idx="700">
                  <c:v>1547.7522498820692</c:v>
                </c:pt>
                <c:pt idx="701">
                  <c:v>1547.6167124862675</c:v>
                </c:pt>
                <c:pt idx="702">
                  <c:v>1547.4894748491511</c:v>
                </c:pt>
                <c:pt idx="703">
                  <c:v>1547.3566928578384</c:v>
                </c:pt>
                <c:pt idx="704">
                  <c:v>1547.2187166271694</c:v>
                </c:pt>
                <c:pt idx="705">
                  <c:v>1547.0802420397488</c:v>
                </c:pt>
                <c:pt idx="706">
                  <c:v>1546.9507133766188</c:v>
                </c:pt>
                <c:pt idx="707">
                  <c:v>1546.8210367043507</c:v>
                </c:pt>
                <c:pt idx="708">
                  <c:v>1546.6819015127007</c:v>
                </c:pt>
                <c:pt idx="709">
                  <c:v>1546.5471793255097</c:v>
                </c:pt>
                <c:pt idx="710">
                  <c:v>1546.4123173170583</c:v>
                </c:pt>
                <c:pt idx="711">
                  <c:v>1546.2822280316057</c:v>
                </c:pt>
                <c:pt idx="712">
                  <c:v>1546.1474099599811</c:v>
                </c:pt>
                <c:pt idx="713">
                  <c:v>1546.0124705065075</c:v>
                </c:pt>
                <c:pt idx="714">
                  <c:v>1545.8775687885966</c:v>
                </c:pt>
                <c:pt idx="715">
                  <c:v>1545.7427739451373</c:v>
                </c:pt>
                <c:pt idx="716">
                  <c:v>1545.6078766677638</c:v>
                </c:pt>
                <c:pt idx="717">
                  <c:v>1545.4777282604698</c:v>
                </c:pt>
                <c:pt idx="718">
                  <c:v>1545.3428095978413</c:v>
                </c:pt>
                <c:pt idx="719">
                  <c:v>1545.2080079284108</c:v>
                </c:pt>
                <c:pt idx="720">
                  <c:v>1545.0778189243727</c:v>
                </c:pt>
                <c:pt idx="721">
                  <c:v>1544.9382280765356</c:v>
                </c:pt>
                <c:pt idx="722">
                  <c:v>1544.8013597428906</c:v>
                </c:pt>
                <c:pt idx="723">
                  <c:v>1544.6736404054416</c:v>
                </c:pt>
                <c:pt idx="724">
                  <c:v>1544.5388675105194</c:v>
                </c:pt>
                <c:pt idx="725">
                  <c:v>1544.4018281719982</c:v>
                </c:pt>
                <c:pt idx="726">
                  <c:v>1544.2719595649608</c:v>
                </c:pt>
                <c:pt idx="727">
                  <c:v>1544.1350291695974</c:v>
                </c:pt>
                <c:pt idx="728">
                  <c:v>1544.002769314174</c:v>
                </c:pt>
                <c:pt idx="729">
                  <c:v>1543.8681966804952</c:v>
                </c:pt>
                <c:pt idx="730">
                  <c:v>1543.7314200124822</c:v>
                </c:pt>
                <c:pt idx="731">
                  <c:v>1543.5992070448165</c:v>
                </c:pt>
                <c:pt idx="732">
                  <c:v>1543.4671247067188</c:v>
                </c:pt>
                <c:pt idx="733">
                  <c:v>1543.3328396290776</c:v>
                </c:pt>
                <c:pt idx="734">
                  <c:v>1543.1960867413488</c:v>
                </c:pt>
                <c:pt idx="735">
                  <c:v>1543.0616631924734</c:v>
                </c:pt>
                <c:pt idx="736">
                  <c:v>1542.9298244152415</c:v>
                </c:pt>
                <c:pt idx="737">
                  <c:v>1542.7978632350223</c:v>
                </c:pt>
                <c:pt idx="738">
                  <c:v>1542.6611997872574</c:v>
                </c:pt>
                <c:pt idx="739">
                  <c:v>1542.5271712168833</c:v>
                </c:pt>
                <c:pt idx="740">
                  <c:v>1542.3929724625236</c:v>
                </c:pt>
                <c:pt idx="741">
                  <c:v>1542.2611053582705</c:v>
                </c:pt>
                <c:pt idx="742">
                  <c:v>1542.1247436337051</c:v>
                </c:pt>
                <c:pt idx="743">
                  <c:v>1541.9907040293758</c:v>
                </c:pt>
                <c:pt idx="744">
                  <c:v>1541.8591544256326</c:v>
                </c:pt>
                <c:pt idx="745">
                  <c:v>1541.7204038337745</c:v>
                </c:pt>
                <c:pt idx="746">
                  <c:v>1541.5912747666359</c:v>
                </c:pt>
                <c:pt idx="747">
                  <c:v>1541.4573387557207</c:v>
                </c:pt>
                <c:pt idx="748">
                  <c:v>1541.3189105750985</c:v>
                </c:pt>
                <c:pt idx="749">
                  <c:v>1541.1873731159299</c:v>
                </c:pt>
                <c:pt idx="750">
                  <c:v>1541.0560573648779</c:v>
                </c:pt>
                <c:pt idx="751">
                  <c:v>1540.9199118757551</c:v>
                </c:pt>
                <c:pt idx="752">
                  <c:v>1540.7839644789376</c:v>
                </c:pt>
                <c:pt idx="753">
                  <c:v>1540.6502700261788</c:v>
                </c:pt>
                <c:pt idx="754">
                  <c:v>1540.5191188460647</c:v>
                </c:pt>
                <c:pt idx="755">
                  <c:v>1540.3831642273472</c:v>
                </c:pt>
                <c:pt idx="756">
                  <c:v>1540.2497293025026</c:v>
                </c:pt>
                <c:pt idx="757">
                  <c:v>1540.1161804125509</c:v>
                </c:pt>
                <c:pt idx="758">
                  <c:v>1539.9805126457468</c:v>
                </c:pt>
                <c:pt idx="759">
                  <c:v>1539.849553102724</c:v>
                </c:pt>
                <c:pt idx="760">
                  <c:v>1539.7138170247999</c:v>
                </c:pt>
                <c:pt idx="761">
                  <c:v>1539.5782833200244</c:v>
                </c:pt>
                <c:pt idx="762">
                  <c:v>1539.445115062766</c:v>
                </c:pt>
                <c:pt idx="763">
                  <c:v>1539.3118358276006</c:v>
                </c:pt>
                <c:pt idx="764">
                  <c:v>1539.1787850321407</c:v>
                </c:pt>
                <c:pt idx="765">
                  <c:v>1539.0457569732139</c:v>
                </c:pt>
                <c:pt idx="766">
                  <c:v>1538.9102997786927</c:v>
                </c:pt>
                <c:pt idx="767">
                  <c:v>1538.7750726463739</c:v>
                </c:pt>
                <c:pt idx="768">
                  <c:v>1538.6398208146281</c:v>
                </c:pt>
                <c:pt idx="769">
                  <c:v>1538.5091498146289</c:v>
                </c:pt>
                <c:pt idx="770">
                  <c:v>1538.3764153520292</c:v>
                </c:pt>
                <c:pt idx="771">
                  <c:v>1538.2390183967657</c:v>
                </c:pt>
                <c:pt idx="772">
                  <c:v>1538.1063121166496</c:v>
                </c:pt>
                <c:pt idx="773">
                  <c:v>1537.9712052343698</c:v>
                </c:pt>
                <c:pt idx="774">
                  <c:v>1537.8386522120072</c:v>
                </c:pt>
                <c:pt idx="775">
                  <c:v>1537.7061276466554</c:v>
                </c:pt>
                <c:pt idx="776">
                  <c:v>1537.568992676378</c:v>
                </c:pt>
                <c:pt idx="777">
                  <c:v>1537.4365759802652</c:v>
                </c:pt>
                <c:pt idx="778">
                  <c:v>1537.3017126968793</c:v>
                </c:pt>
                <c:pt idx="779">
                  <c:v>1537.1694309848444</c:v>
                </c:pt>
                <c:pt idx="780">
                  <c:v>1537.0371809097232</c:v>
                </c:pt>
                <c:pt idx="781">
                  <c:v>1536.8979548260947</c:v>
                </c:pt>
                <c:pt idx="782">
                  <c:v>1536.7658437194434</c:v>
                </c:pt>
                <c:pt idx="783">
                  <c:v>1536.6361105736114</c:v>
                </c:pt>
                <c:pt idx="784">
                  <c:v>1536.4994280466271</c:v>
                </c:pt>
                <c:pt idx="785">
                  <c:v>1536.3626233973641</c:v>
                </c:pt>
                <c:pt idx="786">
                  <c:v>1536.2330691815566</c:v>
                </c:pt>
                <c:pt idx="787">
                  <c:v>1536.0965677325376</c:v>
                </c:pt>
                <c:pt idx="788">
                  <c:v>1535.9624232633687</c:v>
                </c:pt>
                <c:pt idx="789">
                  <c:v>1535.8307594048049</c:v>
                </c:pt>
                <c:pt idx="790">
                  <c:v>1535.6944211376738</c:v>
                </c:pt>
                <c:pt idx="791">
                  <c:v>1535.5628110150751</c:v>
                </c:pt>
                <c:pt idx="792">
                  <c:v>1535.4266509471531</c:v>
                </c:pt>
                <c:pt idx="793">
                  <c:v>1535.2928517273965</c:v>
                </c:pt>
                <c:pt idx="794">
                  <c:v>1535.1614387417687</c:v>
                </c:pt>
                <c:pt idx="795">
                  <c:v>1535.0254536805869</c:v>
                </c:pt>
                <c:pt idx="796">
                  <c:v>1534.8918565148792</c:v>
                </c:pt>
                <c:pt idx="797">
                  <c:v>1534.7583529904973</c:v>
                </c:pt>
                <c:pt idx="798">
                  <c:v>1534.6248947673487</c:v>
                </c:pt>
                <c:pt idx="799">
                  <c:v>1534.4891630274283</c:v>
                </c:pt>
                <c:pt idx="800">
                  <c:v>1534.3558718620766</c:v>
                </c:pt>
                <c:pt idx="801">
                  <c:v>1534.2249483850171</c:v>
                </c:pt>
                <c:pt idx="802">
                  <c:v>1534.0872472658909</c:v>
                </c:pt>
                <c:pt idx="803">
                  <c:v>1533.9541766273476</c:v>
                </c:pt>
                <c:pt idx="804">
                  <c:v>1533.821181374446</c:v>
                </c:pt>
                <c:pt idx="805">
                  <c:v>1533.687041099726</c:v>
                </c:pt>
                <c:pt idx="806">
                  <c:v>1533.5541749222511</c:v>
                </c:pt>
                <c:pt idx="807">
                  <c:v>1533.4178952219449</c:v>
                </c:pt>
                <c:pt idx="808">
                  <c:v>1533.2851867181682</c:v>
                </c:pt>
                <c:pt idx="809">
                  <c:v>1533.152691150578</c:v>
                </c:pt>
                <c:pt idx="810">
                  <c:v>1533.0178247451511</c:v>
                </c:pt>
                <c:pt idx="811">
                  <c:v>1532.8830408216854</c:v>
                </c:pt>
                <c:pt idx="812">
                  <c:v>1532.7494633684939</c:v>
                </c:pt>
                <c:pt idx="813">
                  <c:v>1532.6159952017133</c:v>
                </c:pt>
                <c:pt idx="814">
                  <c:v>1532.4815978369215</c:v>
                </c:pt>
                <c:pt idx="815">
                  <c:v>1532.3483023604376</c:v>
                </c:pt>
                <c:pt idx="816">
                  <c:v>1532.2151195876047</c:v>
                </c:pt>
                <c:pt idx="817">
                  <c:v>1532.0808292600436</c:v>
                </c:pt>
                <c:pt idx="818">
                  <c:v>1531.9467619102388</c:v>
                </c:pt>
                <c:pt idx="819">
                  <c:v>1531.8115061424805</c:v>
                </c:pt>
                <c:pt idx="820">
                  <c:v>1531.678662933547</c:v>
                </c:pt>
                <c:pt idx="821">
                  <c:v>1531.5460464014595</c:v>
                </c:pt>
                <c:pt idx="822">
                  <c:v>1531.4110484098646</c:v>
                </c:pt>
                <c:pt idx="823">
                  <c:v>1531.2773192903576</c:v>
                </c:pt>
                <c:pt idx="824">
                  <c:v>1531.1426978740794</c:v>
                </c:pt>
                <c:pt idx="825">
                  <c:v>1531.0103383181913</c:v>
                </c:pt>
                <c:pt idx="826">
                  <c:v>1530.8757105083987</c:v>
                </c:pt>
                <c:pt idx="827">
                  <c:v>1530.7413420031401</c:v>
                </c:pt>
                <c:pt idx="828">
                  <c:v>1530.6081413352929</c:v>
                </c:pt>
                <c:pt idx="829">
                  <c:v>1530.4740306659803</c:v>
                </c:pt>
                <c:pt idx="830">
                  <c:v>1530.3409920845222</c:v>
                </c:pt>
                <c:pt idx="831">
                  <c:v>1530.207046442222</c:v>
                </c:pt>
                <c:pt idx="832">
                  <c:v>1530.0719055520779</c:v>
                </c:pt>
                <c:pt idx="833">
                  <c:v>1529.9380478079231</c:v>
                </c:pt>
                <c:pt idx="834">
                  <c:v>1529.8068041365839</c:v>
                </c:pt>
                <c:pt idx="835">
                  <c:v>1529.670828749106</c:v>
                </c:pt>
                <c:pt idx="836">
                  <c:v>1529.5362984876617</c:v>
                </c:pt>
                <c:pt idx="837">
                  <c:v>1529.4040481131951</c:v>
                </c:pt>
                <c:pt idx="838">
                  <c:v>1529.2697296909751</c:v>
                </c:pt>
                <c:pt idx="839">
                  <c:v>1529.1355814543706</c:v>
                </c:pt>
                <c:pt idx="840">
                  <c:v>1529.0025337355726</c:v>
                </c:pt>
                <c:pt idx="841">
                  <c:v>1528.8685953710331</c:v>
                </c:pt>
                <c:pt idx="842">
                  <c:v>1528.7334537894731</c:v>
                </c:pt>
                <c:pt idx="843">
                  <c:v>1528.6009417244925</c:v>
                </c:pt>
                <c:pt idx="844">
                  <c:v>1528.467242506106</c:v>
                </c:pt>
                <c:pt idx="845">
                  <c:v>1528.3326477225669</c:v>
                </c:pt>
                <c:pt idx="846">
                  <c:v>1528.1981742935673</c:v>
                </c:pt>
                <c:pt idx="847">
                  <c:v>1528.0660484182081</c:v>
                </c:pt>
                <c:pt idx="848">
                  <c:v>1527.9318607265725</c:v>
                </c:pt>
                <c:pt idx="849">
                  <c:v>1527.7966406187697</c:v>
                </c:pt>
                <c:pt idx="850">
                  <c:v>1527.6649216812878</c:v>
                </c:pt>
                <c:pt idx="851">
                  <c:v>1527.5311471940011</c:v>
                </c:pt>
                <c:pt idx="852">
                  <c:v>1527.3951991927411</c:v>
                </c:pt>
                <c:pt idx="853">
                  <c:v>1527.2615743318063</c:v>
                </c:pt>
                <c:pt idx="854">
                  <c:v>1527.1300031296141</c:v>
                </c:pt>
                <c:pt idx="855">
                  <c:v>1526.9950682469857</c:v>
                </c:pt>
                <c:pt idx="856">
                  <c:v>1526.8607421539089</c:v>
                </c:pt>
                <c:pt idx="857">
                  <c:v>1526.7272921333151</c:v>
                </c:pt>
                <c:pt idx="858">
                  <c:v>1526.5934159408312</c:v>
                </c:pt>
                <c:pt idx="859">
                  <c:v>1526.4597144567579</c:v>
                </c:pt>
                <c:pt idx="860">
                  <c:v>1526.3261777886896</c:v>
                </c:pt>
                <c:pt idx="861">
                  <c:v>1526.1920527892744</c:v>
                </c:pt>
                <c:pt idx="862">
                  <c:v>1526.0582548205573</c:v>
                </c:pt>
                <c:pt idx="863">
                  <c:v>1525.9252277100386</c:v>
                </c:pt>
                <c:pt idx="864">
                  <c:v>1525.790592571562</c:v>
                </c:pt>
                <c:pt idx="865">
                  <c:v>1525.6567458463028</c:v>
                </c:pt>
                <c:pt idx="866">
                  <c:v>1525.5236530257398</c:v>
                </c:pt>
                <c:pt idx="867">
                  <c:v>1525.3894012639864</c:v>
                </c:pt>
                <c:pt idx="868">
                  <c:v>1525.2555168285028</c:v>
                </c:pt>
                <c:pt idx="869">
                  <c:v>1525.1223940778207</c:v>
                </c:pt>
                <c:pt idx="870">
                  <c:v>1524.9882896382974</c:v>
                </c:pt>
                <c:pt idx="871">
                  <c:v>1524.853779682662</c:v>
                </c:pt>
                <c:pt idx="872">
                  <c:v>1524.7212357017861</c:v>
                </c:pt>
                <c:pt idx="873">
                  <c:v>1524.5871309997237</c:v>
                </c:pt>
                <c:pt idx="874">
                  <c:v>1524.4526274466045</c:v>
                </c:pt>
                <c:pt idx="875">
                  <c:v>1524.3194975327417</c:v>
                </c:pt>
                <c:pt idx="876">
                  <c:v>1524.1859969175002</c:v>
                </c:pt>
                <c:pt idx="877">
                  <c:v>1524.0521143930603</c:v>
                </c:pt>
                <c:pt idx="878">
                  <c:v>1523.9178382871562</c:v>
                </c:pt>
                <c:pt idx="879">
                  <c:v>1523.7843409007828</c:v>
                </c:pt>
                <c:pt idx="880">
                  <c:v>1523.6504866021867</c:v>
                </c:pt>
                <c:pt idx="881">
                  <c:v>1523.51741507979</c:v>
                </c:pt>
                <c:pt idx="882">
                  <c:v>1523.3833530081754</c:v>
                </c:pt>
                <c:pt idx="883">
                  <c:v>1523.2489133879044</c:v>
                </c:pt>
                <c:pt idx="884">
                  <c:v>1523.1155432820522</c:v>
                </c:pt>
                <c:pt idx="885">
                  <c:v>1522.9820625849111</c:v>
                </c:pt>
                <c:pt idx="886">
                  <c:v>1522.8484483783843</c:v>
                </c:pt>
                <c:pt idx="887">
                  <c:v>1522.7145758586116</c:v>
                </c:pt>
                <c:pt idx="888">
                  <c:v>1522.5806805044535</c:v>
                </c:pt>
                <c:pt idx="889">
                  <c:v>1522.4469032508425</c:v>
                </c:pt>
                <c:pt idx="890">
                  <c:v>1522.313502633461</c:v>
                </c:pt>
                <c:pt idx="891">
                  <c:v>1522.1795702434399</c:v>
                </c:pt>
                <c:pt idx="892">
                  <c:v>1522.0456603878247</c:v>
                </c:pt>
                <c:pt idx="893">
                  <c:v>1521.9122795447511</c:v>
                </c:pt>
                <c:pt idx="894">
                  <c:v>1521.7786442012232</c:v>
                </c:pt>
                <c:pt idx="895">
                  <c:v>1521.6443813008384</c:v>
                </c:pt>
                <c:pt idx="896">
                  <c:v>1521.5109796411668</c:v>
                </c:pt>
                <c:pt idx="897">
                  <c:v>1521.3774466283016</c:v>
                </c:pt>
                <c:pt idx="898">
                  <c:v>1521.2431992861605</c:v>
                </c:pt>
                <c:pt idx="899">
                  <c:v>1521.1100855621448</c:v>
                </c:pt>
                <c:pt idx="900">
                  <c:v>1520.9762745844112</c:v>
                </c:pt>
                <c:pt idx="901">
                  <c:v>1520.8420600173672</c:v>
                </c:pt>
                <c:pt idx="902">
                  <c:v>1520.7088823256911</c:v>
                </c:pt>
                <c:pt idx="903">
                  <c:v>1520.5751272244456</c:v>
                </c:pt>
                <c:pt idx="904">
                  <c:v>1520.4411932659877</c:v>
                </c:pt>
                <c:pt idx="905">
                  <c:v>1520.3076488230415</c:v>
                </c:pt>
                <c:pt idx="906">
                  <c:v>1520.1738744608808</c:v>
                </c:pt>
                <c:pt idx="907">
                  <c:v>1520.0401574535754</c:v>
                </c:pt>
                <c:pt idx="908">
                  <c:v>1519.906745029768</c:v>
                </c:pt>
                <c:pt idx="909">
                  <c:v>1519.7727476057116</c:v>
                </c:pt>
                <c:pt idx="910">
                  <c:v>1519.6390782407832</c:v>
                </c:pt>
                <c:pt idx="911">
                  <c:v>1519.505556356891</c:v>
                </c:pt>
                <c:pt idx="912">
                  <c:v>1519.3717858614264</c:v>
                </c:pt>
                <c:pt idx="913">
                  <c:v>1519.2381173231036</c:v>
                </c:pt>
                <c:pt idx="914">
                  <c:v>1519.1043848319512</c:v>
                </c:pt>
                <c:pt idx="915">
                  <c:v>1518.9707083795402</c:v>
                </c:pt>
                <c:pt idx="916">
                  <c:v>1518.8369952064741</c:v>
                </c:pt>
                <c:pt idx="917">
                  <c:v>1518.7034039467062</c:v>
                </c:pt>
                <c:pt idx="918">
                  <c:v>1518.5694998735612</c:v>
                </c:pt>
                <c:pt idx="919">
                  <c:v>1518.4352635409944</c:v>
                </c:pt>
                <c:pt idx="920">
                  <c:v>1518.2992164188465</c:v>
                </c:pt>
                <c:pt idx="921">
                  <c:v>1518.1566704316797</c:v>
                </c:pt>
                <c:pt idx="922">
                  <c:v>1517.9882920580781</c:v>
                </c:pt>
                <c:pt idx="923">
                  <c:v>1517.8940130247972</c:v>
                </c:pt>
              </c:numCache>
            </c:numRef>
          </c:xVal>
          <c:yVal>
            <c:numRef>
              <c:f>'VM Results'!$B$6:$B$929</c:f>
              <c:numCache>
                <c:formatCode>General</c:formatCode>
                <c:ptCount val="924"/>
                <c:pt idx="0">
                  <c:v>0</c:v>
                </c:pt>
                <c:pt idx="1">
                  <c:v>1.2</c:v>
                </c:pt>
                <c:pt idx="2">
                  <c:v>3.3</c:v>
                </c:pt>
                <c:pt idx="3">
                  <c:v>5.0999999999999996</c:v>
                </c:pt>
                <c:pt idx="4">
                  <c:v>6.9997084548104951</c:v>
                </c:pt>
                <c:pt idx="5">
                  <c:v>8.999125364431487</c:v>
                </c:pt>
                <c:pt idx="6">
                  <c:v>10.998542274052479</c:v>
                </c:pt>
                <c:pt idx="7">
                  <c:v>12.997959183673469</c:v>
                </c:pt>
                <c:pt idx="8">
                  <c:v>14.997376093294459</c:v>
                </c:pt>
                <c:pt idx="9">
                  <c:v>16.996793002915449</c:v>
                </c:pt>
                <c:pt idx="10">
                  <c:v>18.99620991253644</c:v>
                </c:pt>
                <c:pt idx="11">
                  <c:v>20.99562682215743</c:v>
                </c:pt>
                <c:pt idx="12">
                  <c:v>22.99504373177842</c:v>
                </c:pt>
                <c:pt idx="13">
                  <c:v>24.99446064139941</c:v>
                </c:pt>
                <c:pt idx="14">
                  <c:v>26.9938775510204</c:v>
                </c:pt>
                <c:pt idx="15">
                  <c:v>28.99329446064139</c:v>
                </c:pt>
                <c:pt idx="16">
                  <c:v>30.992711370262381</c:v>
                </c:pt>
                <c:pt idx="17">
                  <c:v>32.992128279883367</c:v>
                </c:pt>
                <c:pt idx="18">
                  <c:v>34.991545189504357</c:v>
                </c:pt>
                <c:pt idx="19">
                  <c:v>36.990962099125348</c:v>
                </c:pt>
                <c:pt idx="20">
                  <c:v>38.990379008746338</c:v>
                </c:pt>
                <c:pt idx="21">
                  <c:v>40.989795918367328</c:v>
                </c:pt>
                <c:pt idx="22">
                  <c:v>42.989212827988318</c:v>
                </c:pt>
                <c:pt idx="23">
                  <c:v>44.988629737609308</c:v>
                </c:pt>
                <c:pt idx="24">
                  <c:v>46.988046647230298</c:v>
                </c:pt>
                <c:pt idx="25">
                  <c:v>48.987463556851289</c:v>
                </c:pt>
                <c:pt idx="26">
                  <c:v>50.986880466472279</c:v>
                </c:pt>
                <c:pt idx="27">
                  <c:v>52.986297376093269</c:v>
                </c:pt>
                <c:pt idx="28">
                  <c:v>54.985714285714259</c:v>
                </c:pt>
                <c:pt idx="29">
                  <c:v>56.985131195335249</c:v>
                </c:pt>
                <c:pt idx="30">
                  <c:v>58.984548104956239</c:v>
                </c:pt>
                <c:pt idx="31">
                  <c:v>60.98396501457723</c:v>
                </c:pt>
                <c:pt idx="32">
                  <c:v>62.98338192419822</c:v>
                </c:pt>
                <c:pt idx="33">
                  <c:v>64.982798833819203</c:v>
                </c:pt>
                <c:pt idx="34">
                  <c:v>66.982215743440207</c:v>
                </c:pt>
                <c:pt idx="35">
                  <c:v>68.981632653061183</c:v>
                </c:pt>
                <c:pt idx="36">
                  <c:v>70.981049562682188</c:v>
                </c:pt>
                <c:pt idx="37">
                  <c:v>72.980466472303192</c:v>
                </c:pt>
                <c:pt idx="38">
                  <c:v>74.979883381924168</c:v>
                </c:pt>
                <c:pt idx="39">
                  <c:v>76.979300291545172</c:v>
                </c:pt>
                <c:pt idx="40">
                  <c:v>78.978717201166148</c:v>
                </c:pt>
                <c:pt idx="41">
                  <c:v>80.978134110787153</c:v>
                </c:pt>
                <c:pt idx="42">
                  <c:v>82.977551020408129</c:v>
                </c:pt>
                <c:pt idx="43">
                  <c:v>84.976967930029133</c:v>
                </c:pt>
                <c:pt idx="44">
                  <c:v>86.976384839650109</c:v>
                </c:pt>
                <c:pt idx="45">
                  <c:v>88.975801749271113</c:v>
                </c:pt>
                <c:pt idx="46">
                  <c:v>90.975218658892089</c:v>
                </c:pt>
                <c:pt idx="47">
                  <c:v>92.974635568513094</c:v>
                </c:pt>
                <c:pt idx="48">
                  <c:v>94.97405247813407</c:v>
                </c:pt>
                <c:pt idx="49">
                  <c:v>96.973469387755074</c:v>
                </c:pt>
                <c:pt idx="50">
                  <c:v>98.97288629737605</c:v>
                </c:pt>
                <c:pt idx="51">
                  <c:v>100.97230320699705</c:v>
                </c:pt>
                <c:pt idx="52">
                  <c:v>102.97172011661803</c:v>
                </c:pt>
                <c:pt idx="53">
                  <c:v>104.97113702623903</c:v>
                </c:pt>
                <c:pt idx="54">
                  <c:v>106.97055393586001</c:v>
                </c:pt>
                <c:pt idx="55">
                  <c:v>108.96997084548101</c:v>
                </c:pt>
                <c:pt idx="56">
                  <c:v>110.96938775510199</c:v>
                </c:pt>
                <c:pt idx="57">
                  <c:v>112.968804664723</c:v>
                </c:pt>
                <c:pt idx="58">
                  <c:v>114.96822157434397</c:v>
                </c:pt>
                <c:pt idx="59">
                  <c:v>116.96763848396498</c:v>
                </c:pt>
                <c:pt idx="60">
                  <c:v>118.96705539358595</c:v>
                </c:pt>
                <c:pt idx="61">
                  <c:v>120.96647230320696</c:v>
                </c:pt>
                <c:pt idx="62">
                  <c:v>122.96588921282793</c:v>
                </c:pt>
                <c:pt idx="63">
                  <c:v>124.96530612244894</c:v>
                </c:pt>
                <c:pt idx="64">
                  <c:v>126.96472303206991</c:v>
                </c:pt>
                <c:pt idx="65">
                  <c:v>128.96413994169092</c:v>
                </c:pt>
                <c:pt idx="66">
                  <c:v>130.96355685131192</c:v>
                </c:pt>
                <c:pt idx="67">
                  <c:v>132.96297376093293</c:v>
                </c:pt>
                <c:pt idx="68">
                  <c:v>134.96239067055393</c:v>
                </c:pt>
                <c:pt idx="69">
                  <c:v>136.96180758017493</c:v>
                </c:pt>
                <c:pt idx="70">
                  <c:v>138.96122448979594</c:v>
                </c:pt>
                <c:pt idx="71">
                  <c:v>140.96064139941694</c:v>
                </c:pt>
                <c:pt idx="72">
                  <c:v>142.96005830903795</c:v>
                </c:pt>
                <c:pt idx="73">
                  <c:v>144.95947521865895</c:v>
                </c:pt>
                <c:pt idx="74">
                  <c:v>146.95889212827996</c:v>
                </c:pt>
                <c:pt idx="75">
                  <c:v>148.95830903790096</c:v>
                </c:pt>
                <c:pt idx="76">
                  <c:v>150.95772594752196</c:v>
                </c:pt>
                <c:pt idx="77">
                  <c:v>152.95714285714297</c:v>
                </c:pt>
                <c:pt idx="78">
                  <c:v>154.95655976676397</c:v>
                </c:pt>
                <c:pt idx="79">
                  <c:v>156.95597667638498</c:v>
                </c:pt>
                <c:pt idx="80">
                  <c:v>158.95539358600598</c:v>
                </c:pt>
                <c:pt idx="81">
                  <c:v>160.95481049562699</c:v>
                </c:pt>
                <c:pt idx="82">
                  <c:v>162.95422740524799</c:v>
                </c:pt>
                <c:pt idx="83">
                  <c:v>164.953644314869</c:v>
                </c:pt>
                <c:pt idx="84">
                  <c:v>166.95306122449</c:v>
                </c:pt>
                <c:pt idx="85">
                  <c:v>168.952478134111</c:v>
                </c:pt>
                <c:pt idx="86">
                  <c:v>170.95189504373201</c:v>
                </c:pt>
                <c:pt idx="87">
                  <c:v>172.95131195335301</c:v>
                </c:pt>
                <c:pt idx="88">
                  <c:v>174.95072886297402</c:v>
                </c:pt>
                <c:pt idx="89">
                  <c:v>176.95014577259502</c:v>
                </c:pt>
                <c:pt idx="90">
                  <c:v>178.94956268221603</c:v>
                </c:pt>
                <c:pt idx="91">
                  <c:v>180.94897959183703</c:v>
                </c:pt>
                <c:pt idx="92">
                  <c:v>182.94839650145803</c:v>
                </c:pt>
                <c:pt idx="93">
                  <c:v>184.94781341107904</c:v>
                </c:pt>
                <c:pt idx="94">
                  <c:v>186.94723032070004</c:v>
                </c:pt>
                <c:pt idx="95">
                  <c:v>188.94664723032105</c:v>
                </c:pt>
                <c:pt idx="96">
                  <c:v>190.94606413994205</c:v>
                </c:pt>
                <c:pt idx="97">
                  <c:v>192.94548104956306</c:v>
                </c:pt>
                <c:pt idx="98">
                  <c:v>194.94489795918406</c:v>
                </c:pt>
                <c:pt idx="99">
                  <c:v>196.94431486880507</c:v>
                </c:pt>
                <c:pt idx="100">
                  <c:v>198.94373177842607</c:v>
                </c:pt>
                <c:pt idx="101">
                  <c:v>200.94314868804707</c:v>
                </c:pt>
                <c:pt idx="102">
                  <c:v>202.94256559766808</c:v>
                </c:pt>
                <c:pt idx="103">
                  <c:v>204.94198250728908</c:v>
                </c:pt>
                <c:pt idx="104">
                  <c:v>206.94139941691009</c:v>
                </c:pt>
                <c:pt idx="105">
                  <c:v>208.94081632653109</c:v>
                </c:pt>
                <c:pt idx="106">
                  <c:v>210.9402332361521</c:v>
                </c:pt>
                <c:pt idx="107">
                  <c:v>212.9396501457731</c:v>
                </c:pt>
                <c:pt idx="108">
                  <c:v>214.9390670553941</c:v>
                </c:pt>
                <c:pt idx="109">
                  <c:v>216.93848396501511</c:v>
                </c:pt>
                <c:pt idx="110">
                  <c:v>218.93790087463611</c:v>
                </c:pt>
                <c:pt idx="111">
                  <c:v>220.93731778425712</c:v>
                </c:pt>
                <c:pt idx="112">
                  <c:v>222.93673469387812</c:v>
                </c:pt>
                <c:pt idx="113">
                  <c:v>224.93615160349913</c:v>
                </c:pt>
                <c:pt idx="114">
                  <c:v>226.93556851312013</c:v>
                </c:pt>
                <c:pt idx="115">
                  <c:v>228.93498542274114</c:v>
                </c:pt>
                <c:pt idx="116">
                  <c:v>230.93440233236214</c:v>
                </c:pt>
                <c:pt idx="117">
                  <c:v>232.93381924198314</c:v>
                </c:pt>
                <c:pt idx="118">
                  <c:v>234.93323615160415</c:v>
                </c:pt>
                <c:pt idx="119">
                  <c:v>236.93265306122515</c:v>
                </c:pt>
                <c:pt idx="120">
                  <c:v>238.93206997084616</c:v>
                </c:pt>
                <c:pt idx="121">
                  <c:v>240.93148688046716</c:v>
                </c:pt>
                <c:pt idx="122">
                  <c:v>242.93090379008817</c:v>
                </c:pt>
                <c:pt idx="123">
                  <c:v>244.93032069970917</c:v>
                </c:pt>
                <c:pt idx="124">
                  <c:v>246.92973760933018</c:v>
                </c:pt>
                <c:pt idx="125">
                  <c:v>248.92915451895118</c:v>
                </c:pt>
                <c:pt idx="126">
                  <c:v>250.92857142857218</c:v>
                </c:pt>
                <c:pt idx="127">
                  <c:v>252.92798833819319</c:v>
                </c:pt>
                <c:pt idx="128">
                  <c:v>254.92740524781419</c:v>
                </c:pt>
                <c:pt idx="129">
                  <c:v>256.9268221574352</c:v>
                </c:pt>
                <c:pt idx="130">
                  <c:v>258.9262390670562</c:v>
                </c:pt>
                <c:pt idx="131">
                  <c:v>260.92565597667721</c:v>
                </c:pt>
                <c:pt idx="132">
                  <c:v>262.92507288629821</c:v>
                </c:pt>
                <c:pt idx="133">
                  <c:v>264.92448979591921</c:v>
                </c:pt>
                <c:pt idx="134">
                  <c:v>266.92390670554022</c:v>
                </c:pt>
                <c:pt idx="135">
                  <c:v>268.92332361516122</c:v>
                </c:pt>
                <c:pt idx="136">
                  <c:v>270.92274052478223</c:v>
                </c:pt>
                <c:pt idx="137">
                  <c:v>272.92215743440323</c:v>
                </c:pt>
                <c:pt idx="138">
                  <c:v>274.92157434402424</c:v>
                </c:pt>
                <c:pt idx="139">
                  <c:v>276.92099125364524</c:v>
                </c:pt>
                <c:pt idx="140">
                  <c:v>278.92040816326625</c:v>
                </c:pt>
                <c:pt idx="141">
                  <c:v>280.91982507288725</c:v>
                </c:pt>
                <c:pt idx="142">
                  <c:v>282.91924198250825</c:v>
                </c:pt>
                <c:pt idx="143">
                  <c:v>284.91865889212926</c:v>
                </c:pt>
                <c:pt idx="144">
                  <c:v>286.91807580175026</c:v>
                </c:pt>
                <c:pt idx="145">
                  <c:v>288.91749271137127</c:v>
                </c:pt>
                <c:pt idx="146">
                  <c:v>290.91690962099227</c:v>
                </c:pt>
                <c:pt idx="147">
                  <c:v>292.91632653061328</c:v>
                </c:pt>
                <c:pt idx="148">
                  <c:v>294.91574344023428</c:v>
                </c:pt>
                <c:pt idx="149">
                  <c:v>296.91516034985528</c:v>
                </c:pt>
                <c:pt idx="150">
                  <c:v>298.91457725947629</c:v>
                </c:pt>
                <c:pt idx="151">
                  <c:v>300.91399416909729</c:v>
                </c:pt>
                <c:pt idx="152">
                  <c:v>302.9134110787183</c:v>
                </c:pt>
                <c:pt idx="153">
                  <c:v>304.9128279883393</c:v>
                </c:pt>
                <c:pt idx="154">
                  <c:v>306.91224489796031</c:v>
                </c:pt>
                <c:pt idx="155">
                  <c:v>308.91166180758131</c:v>
                </c:pt>
                <c:pt idx="156">
                  <c:v>310.91107871720232</c:v>
                </c:pt>
                <c:pt idx="157">
                  <c:v>312.91049562682332</c:v>
                </c:pt>
                <c:pt idx="158">
                  <c:v>314.90991253644432</c:v>
                </c:pt>
                <c:pt idx="159">
                  <c:v>316.90932944606533</c:v>
                </c:pt>
                <c:pt idx="160">
                  <c:v>318.90874635568633</c:v>
                </c:pt>
                <c:pt idx="161">
                  <c:v>320.90816326530734</c:v>
                </c:pt>
                <c:pt idx="162">
                  <c:v>322.90758017492834</c:v>
                </c:pt>
                <c:pt idx="163">
                  <c:v>324.90699708454935</c:v>
                </c:pt>
                <c:pt idx="164">
                  <c:v>326.90641399417035</c:v>
                </c:pt>
                <c:pt idx="165">
                  <c:v>328.90583090379135</c:v>
                </c:pt>
                <c:pt idx="166">
                  <c:v>330.90524781341236</c:v>
                </c:pt>
                <c:pt idx="167">
                  <c:v>332.90466472303336</c:v>
                </c:pt>
                <c:pt idx="168">
                  <c:v>334.90408163265437</c:v>
                </c:pt>
                <c:pt idx="169">
                  <c:v>336.90349854227537</c:v>
                </c:pt>
                <c:pt idx="170">
                  <c:v>338.90291545189638</c:v>
                </c:pt>
                <c:pt idx="171">
                  <c:v>340.90233236151738</c:v>
                </c:pt>
                <c:pt idx="172">
                  <c:v>342.90174927113839</c:v>
                </c:pt>
                <c:pt idx="173">
                  <c:v>344.90116618075939</c:v>
                </c:pt>
                <c:pt idx="174">
                  <c:v>346.90058309038039</c:v>
                </c:pt>
                <c:pt idx="175">
                  <c:v>348.9000000000014</c:v>
                </c:pt>
                <c:pt idx="176">
                  <c:v>350.8994169096224</c:v>
                </c:pt>
                <c:pt idx="177">
                  <c:v>352.89883381924341</c:v>
                </c:pt>
                <c:pt idx="178">
                  <c:v>354.89825072886441</c:v>
                </c:pt>
                <c:pt idx="179">
                  <c:v>356.89766763848542</c:v>
                </c:pt>
                <c:pt idx="180">
                  <c:v>358.89708454810642</c:v>
                </c:pt>
                <c:pt idx="181">
                  <c:v>360.89650145772742</c:v>
                </c:pt>
                <c:pt idx="182">
                  <c:v>362.89591836734843</c:v>
                </c:pt>
                <c:pt idx="183">
                  <c:v>364.89533527696943</c:v>
                </c:pt>
                <c:pt idx="184">
                  <c:v>366.89475218659044</c:v>
                </c:pt>
                <c:pt idx="185">
                  <c:v>368.89416909621144</c:v>
                </c:pt>
                <c:pt idx="186">
                  <c:v>370.89358600583245</c:v>
                </c:pt>
                <c:pt idx="187">
                  <c:v>372.89300291545345</c:v>
                </c:pt>
                <c:pt idx="188">
                  <c:v>374.89241982507446</c:v>
                </c:pt>
                <c:pt idx="189">
                  <c:v>376.89183673469546</c:v>
                </c:pt>
                <c:pt idx="190">
                  <c:v>378.89125364431646</c:v>
                </c:pt>
                <c:pt idx="191">
                  <c:v>380.89067055393747</c:v>
                </c:pt>
                <c:pt idx="192">
                  <c:v>382.89008746355847</c:v>
                </c:pt>
                <c:pt idx="193">
                  <c:v>384.88950437317948</c:v>
                </c:pt>
                <c:pt idx="194">
                  <c:v>386.88892128280048</c:v>
                </c:pt>
                <c:pt idx="195">
                  <c:v>388.88833819242149</c:v>
                </c:pt>
                <c:pt idx="196">
                  <c:v>390.88775510204249</c:v>
                </c:pt>
                <c:pt idx="197">
                  <c:v>392.88717201166349</c:v>
                </c:pt>
                <c:pt idx="198">
                  <c:v>394.8865889212845</c:v>
                </c:pt>
                <c:pt idx="199">
                  <c:v>396.8860058309055</c:v>
                </c:pt>
                <c:pt idx="200">
                  <c:v>398.88542274052651</c:v>
                </c:pt>
                <c:pt idx="201">
                  <c:v>400.88483965014751</c:v>
                </c:pt>
                <c:pt idx="202">
                  <c:v>402.88425655976852</c:v>
                </c:pt>
                <c:pt idx="203">
                  <c:v>404.88367346938952</c:v>
                </c:pt>
                <c:pt idx="204">
                  <c:v>406.88309037901053</c:v>
                </c:pt>
                <c:pt idx="205">
                  <c:v>408.88250728863153</c:v>
                </c:pt>
                <c:pt idx="206">
                  <c:v>410.88192419825253</c:v>
                </c:pt>
                <c:pt idx="207">
                  <c:v>412.88134110787354</c:v>
                </c:pt>
                <c:pt idx="208">
                  <c:v>414.88075801749454</c:v>
                </c:pt>
                <c:pt idx="209">
                  <c:v>416.88017492711555</c:v>
                </c:pt>
                <c:pt idx="210">
                  <c:v>418.87959183673655</c:v>
                </c:pt>
                <c:pt idx="211">
                  <c:v>420.87900874635756</c:v>
                </c:pt>
                <c:pt idx="212">
                  <c:v>422.87842565597856</c:v>
                </c:pt>
                <c:pt idx="213">
                  <c:v>424.87784256559956</c:v>
                </c:pt>
                <c:pt idx="214">
                  <c:v>426.87725947522057</c:v>
                </c:pt>
                <c:pt idx="215">
                  <c:v>428.87667638484157</c:v>
                </c:pt>
                <c:pt idx="216">
                  <c:v>430.87609329446258</c:v>
                </c:pt>
                <c:pt idx="217">
                  <c:v>432.87551020408358</c:v>
                </c:pt>
                <c:pt idx="218">
                  <c:v>434.87492711370459</c:v>
                </c:pt>
                <c:pt idx="219">
                  <c:v>436.87434402332559</c:v>
                </c:pt>
                <c:pt idx="220">
                  <c:v>438.8737609329466</c:v>
                </c:pt>
                <c:pt idx="221">
                  <c:v>440.8731778425676</c:v>
                </c:pt>
                <c:pt idx="222">
                  <c:v>442.8725947521886</c:v>
                </c:pt>
                <c:pt idx="223">
                  <c:v>444.87201166180961</c:v>
                </c:pt>
                <c:pt idx="224">
                  <c:v>446.87142857143061</c:v>
                </c:pt>
                <c:pt idx="225">
                  <c:v>448.87084548105162</c:v>
                </c:pt>
                <c:pt idx="226">
                  <c:v>450.87026239067262</c:v>
                </c:pt>
                <c:pt idx="227">
                  <c:v>452.86967930029363</c:v>
                </c:pt>
                <c:pt idx="228">
                  <c:v>454.86909620991463</c:v>
                </c:pt>
                <c:pt idx="229">
                  <c:v>456.86851311953563</c:v>
                </c:pt>
                <c:pt idx="230">
                  <c:v>458.86793002915664</c:v>
                </c:pt>
                <c:pt idx="231">
                  <c:v>460.86734693877764</c:v>
                </c:pt>
                <c:pt idx="232">
                  <c:v>462.86676384839865</c:v>
                </c:pt>
                <c:pt idx="233">
                  <c:v>464.86618075801965</c:v>
                </c:pt>
                <c:pt idx="234">
                  <c:v>466.86559766764066</c:v>
                </c:pt>
                <c:pt idx="235">
                  <c:v>468.86501457726166</c:v>
                </c:pt>
                <c:pt idx="236">
                  <c:v>470.86443148688267</c:v>
                </c:pt>
                <c:pt idx="237">
                  <c:v>472.86384839650367</c:v>
                </c:pt>
                <c:pt idx="238">
                  <c:v>474.86326530612467</c:v>
                </c:pt>
                <c:pt idx="239">
                  <c:v>476.86268221574568</c:v>
                </c:pt>
                <c:pt idx="240">
                  <c:v>478.86209912536668</c:v>
                </c:pt>
                <c:pt idx="241">
                  <c:v>480.86151603498769</c:v>
                </c:pt>
                <c:pt idx="242">
                  <c:v>482.86093294460869</c:v>
                </c:pt>
                <c:pt idx="243">
                  <c:v>484.8603498542297</c:v>
                </c:pt>
                <c:pt idx="244">
                  <c:v>486.8597667638507</c:v>
                </c:pt>
                <c:pt idx="245">
                  <c:v>488.8591836734717</c:v>
                </c:pt>
                <c:pt idx="246">
                  <c:v>490.85860058309271</c:v>
                </c:pt>
                <c:pt idx="247">
                  <c:v>492.85801749271371</c:v>
                </c:pt>
                <c:pt idx="248">
                  <c:v>494.85743440233472</c:v>
                </c:pt>
                <c:pt idx="249">
                  <c:v>496.85685131195572</c:v>
                </c:pt>
                <c:pt idx="250">
                  <c:v>498.85626822157673</c:v>
                </c:pt>
                <c:pt idx="251">
                  <c:v>500.85568513119773</c:v>
                </c:pt>
                <c:pt idx="252">
                  <c:v>502.85510204081874</c:v>
                </c:pt>
                <c:pt idx="253">
                  <c:v>504.85451895043974</c:v>
                </c:pt>
                <c:pt idx="254">
                  <c:v>506.85393586006074</c:v>
                </c:pt>
                <c:pt idx="255">
                  <c:v>508.85335276968175</c:v>
                </c:pt>
                <c:pt idx="256">
                  <c:v>510.85276967930275</c:v>
                </c:pt>
                <c:pt idx="257">
                  <c:v>512.8521865889237</c:v>
                </c:pt>
                <c:pt idx="258">
                  <c:v>514.8516034985447</c:v>
                </c:pt>
                <c:pt idx="259">
                  <c:v>516.85102040816571</c:v>
                </c:pt>
                <c:pt idx="260">
                  <c:v>518.85043731778671</c:v>
                </c:pt>
                <c:pt idx="261">
                  <c:v>520.84985422740772</c:v>
                </c:pt>
                <c:pt idx="262">
                  <c:v>522.84927113702872</c:v>
                </c:pt>
                <c:pt idx="263">
                  <c:v>524.84868804664973</c:v>
                </c:pt>
                <c:pt idx="264">
                  <c:v>526.84810495627073</c:v>
                </c:pt>
                <c:pt idx="265">
                  <c:v>528.84752186589174</c:v>
                </c:pt>
                <c:pt idx="266">
                  <c:v>530.84693877551274</c:v>
                </c:pt>
                <c:pt idx="267">
                  <c:v>532.84635568513374</c:v>
                </c:pt>
                <c:pt idx="268">
                  <c:v>534.84577259475475</c:v>
                </c:pt>
                <c:pt idx="269">
                  <c:v>536.84518950437575</c:v>
                </c:pt>
                <c:pt idx="270">
                  <c:v>538.84460641399676</c:v>
                </c:pt>
                <c:pt idx="271">
                  <c:v>540.84402332361776</c:v>
                </c:pt>
                <c:pt idx="272">
                  <c:v>542.84344023323877</c:v>
                </c:pt>
                <c:pt idx="273">
                  <c:v>544.84285714285977</c:v>
                </c:pt>
                <c:pt idx="274">
                  <c:v>546.84227405248078</c:v>
                </c:pt>
                <c:pt idx="275">
                  <c:v>548.84169096210178</c:v>
                </c:pt>
                <c:pt idx="276">
                  <c:v>550.84110787172278</c:v>
                </c:pt>
                <c:pt idx="277">
                  <c:v>552.84052478134379</c:v>
                </c:pt>
                <c:pt idx="278">
                  <c:v>554.83994169096479</c:v>
                </c:pt>
                <c:pt idx="279">
                  <c:v>556.8393586005858</c:v>
                </c:pt>
                <c:pt idx="280">
                  <c:v>558.8387755102068</c:v>
                </c:pt>
                <c:pt idx="281">
                  <c:v>560.83819241982781</c:v>
                </c:pt>
                <c:pt idx="282">
                  <c:v>562.83760932944881</c:v>
                </c:pt>
                <c:pt idx="283">
                  <c:v>564.83702623906981</c:v>
                </c:pt>
                <c:pt idx="284">
                  <c:v>566.83644314869082</c:v>
                </c:pt>
                <c:pt idx="285">
                  <c:v>568.83586005831182</c:v>
                </c:pt>
                <c:pt idx="286">
                  <c:v>570.83527696793283</c:v>
                </c:pt>
                <c:pt idx="287">
                  <c:v>572.83469387755383</c:v>
                </c:pt>
                <c:pt idx="288">
                  <c:v>574.83411078717484</c:v>
                </c:pt>
                <c:pt idx="289">
                  <c:v>576.83352769679584</c:v>
                </c:pt>
                <c:pt idx="290">
                  <c:v>578.83294460641685</c:v>
                </c:pt>
                <c:pt idx="291">
                  <c:v>580.83236151603785</c:v>
                </c:pt>
                <c:pt idx="292">
                  <c:v>582.83177842565885</c:v>
                </c:pt>
                <c:pt idx="293">
                  <c:v>584.83119533527986</c:v>
                </c:pt>
                <c:pt idx="294">
                  <c:v>586.83061224490086</c:v>
                </c:pt>
                <c:pt idx="295">
                  <c:v>588.83002915452187</c:v>
                </c:pt>
                <c:pt idx="296">
                  <c:v>590.82944606414287</c:v>
                </c:pt>
                <c:pt idx="297">
                  <c:v>592.82886297376388</c:v>
                </c:pt>
                <c:pt idx="298">
                  <c:v>594.82827988338488</c:v>
                </c:pt>
                <c:pt idx="299">
                  <c:v>596.82769679300588</c:v>
                </c:pt>
                <c:pt idx="300">
                  <c:v>598.82711370262689</c:v>
                </c:pt>
                <c:pt idx="301">
                  <c:v>600.82653061224789</c:v>
                </c:pt>
                <c:pt idx="302">
                  <c:v>602.8259475218689</c:v>
                </c:pt>
                <c:pt idx="303">
                  <c:v>604.8253644314899</c:v>
                </c:pt>
                <c:pt idx="304">
                  <c:v>606.82478134111091</c:v>
                </c:pt>
                <c:pt idx="305">
                  <c:v>608.82419825073191</c:v>
                </c:pt>
                <c:pt idx="306">
                  <c:v>610.82361516035292</c:v>
                </c:pt>
                <c:pt idx="307">
                  <c:v>612.82303206997392</c:v>
                </c:pt>
                <c:pt idx="308">
                  <c:v>614.82244897959492</c:v>
                </c:pt>
                <c:pt idx="309">
                  <c:v>616.82186588921593</c:v>
                </c:pt>
                <c:pt idx="310">
                  <c:v>618.82128279883693</c:v>
                </c:pt>
                <c:pt idx="311">
                  <c:v>620.82069970845794</c:v>
                </c:pt>
                <c:pt idx="312">
                  <c:v>622.82011661807894</c:v>
                </c:pt>
                <c:pt idx="313">
                  <c:v>624.81953352769995</c:v>
                </c:pt>
                <c:pt idx="314">
                  <c:v>626.81895043732095</c:v>
                </c:pt>
                <c:pt idx="315">
                  <c:v>628.81836734694195</c:v>
                </c:pt>
                <c:pt idx="316">
                  <c:v>630.81778425656296</c:v>
                </c:pt>
                <c:pt idx="317">
                  <c:v>632.81720116618396</c:v>
                </c:pt>
                <c:pt idx="318">
                  <c:v>634.81661807580497</c:v>
                </c:pt>
                <c:pt idx="319">
                  <c:v>636.81603498542597</c:v>
                </c:pt>
                <c:pt idx="320">
                  <c:v>638.81545189504698</c:v>
                </c:pt>
                <c:pt idx="321">
                  <c:v>640.81486880466798</c:v>
                </c:pt>
                <c:pt idx="322">
                  <c:v>642.81428571428899</c:v>
                </c:pt>
                <c:pt idx="323">
                  <c:v>644.81370262390999</c:v>
                </c:pt>
                <c:pt idx="324">
                  <c:v>646.81311953353099</c:v>
                </c:pt>
                <c:pt idx="325">
                  <c:v>648.812536443152</c:v>
                </c:pt>
                <c:pt idx="326">
                  <c:v>650.811953352773</c:v>
                </c:pt>
                <c:pt idx="327">
                  <c:v>652.81137026239401</c:v>
                </c:pt>
                <c:pt idx="328">
                  <c:v>654.81078717201501</c:v>
                </c:pt>
                <c:pt idx="329">
                  <c:v>656.81020408163602</c:v>
                </c:pt>
                <c:pt idx="330">
                  <c:v>658.80962099125702</c:v>
                </c:pt>
                <c:pt idx="331">
                  <c:v>660.80903790087802</c:v>
                </c:pt>
                <c:pt idx="332">
                  <c:v>662.80845481049903</c:v>
                </c:pt>
                <c:pt idx="333">
                  <c:v>664.80787172012003</c:v>
                </c:pt>
                <c:pt idx="334">
                  <c:v>666.80728862974104</c:v>
                </c:pt>
                <c:pt idx="335">
                  <c:v>668.80670553936204</c:v>
                </c:pt>
                <c:pt idx="336">
                  <c:v>670.80612244898305</c:v>
                </c:pt>
                <c:pt idx="337">
                  <c:v>672.80553935860405</c:v>
                </c:pt>
                <c:pt idx="338">
                  <c:v>674.80495626822506</c:v>
                </c:pt>
                <c:pt idx="339">
                  <c:v>676.80437317784606</c:v>
                </c:pt>
                <c:pt idx="340">
                  <c:v>678.80379008746706</c:v>
                </c:pt>
                <c:pt idx="341">
                  <c:v>680.80320699708807</c:v>
                </c:pt>
                <c:pt idx="342">
                  <c:v>682.80262390670907</c:v>
                </c:pt>
                <c:pt idx="343">
                  <c:v>684.80204081633008</c:v>
                </c:pt>
                <c:pt idx="344">
                  <c:v>686.80145772595108</c:v>
                </c:pt>
                <c:pt idx="345">
                  <c:v>688.80087463557209</c:v>
                </c:pt>
                <c:pt idx="346">
                  <c:v>690.80029154519309</c:v>
                </c:pt>
                <c:pt idx="347">
                  <c:v>692.79970845481409</c:v>
                </c:pt>
                <c:pt idx="348">
                  <c:v>694.7991253644351</c:v>
                </c:pt>
                <c:pt idx="349">
                  <c:v>696.7985422740561</c:v>
                </c:pt>
                <c:pt idx="350">
                  <c:v>698.79795918367711</c:v>
                </c:pt>
                <c:pt idx="351">
                  <c:v>700.79737609329811</c:v>
                </c:pt>
                <c:pt idx="352">
                  <c:v>702.79679300291912</c:v>
                </c:pt>
                <c:pt idx="353">
                  <c:v>704.79620991254012</c:v>
                </c:pt>
                <c:pt idx="354">
                  <c:v>706.79562682216113</c:v>
                </c:pt>
                <c:pt idx="355">
                  <c:v>708.79504373178213</c:v>
                </c:pt>
                <c:pt idx="356">
                  <c:v>710.79446064140313</c:v>
                </c:pt>
                <c:pt idx="357">
                  <c:v>712.79387755102414</c:v>
                </c:pt>
                <c:pt idx="358">
                  <c:v>714.79329446064514</c:v>
                </c:pt>
                <c:pt idx="359">
                  <c:v>716.79271137026615</c:v>
                </c:pt>
                <c:pt idx="360">
                  <c:v>718.79212827988715</c:v>
                </c:pt>
                <c:pt idx="361">
                  <c:v>720.79154518950816</c:v>
                </c:pt>
                <c:pt idx="362">
                  <c:v>722.79096209912916</c:v>
                </c:pt>
                <c:pt idx="363">
                  <c:v>724.79037900875016</c:v>
                </c:pt>
                <c:pt idx="364">
                  <c:v>726.78979591837117</c:v>
                </c:pt>
                <c:pt idx="365">
                  <c:v>728.78921282799217</c:v>
                </c:pt>
                <c:pt idx="366">
                  <c:v>730.78862973761318</c:v>
                </c:pt>
                <c:pt idx="367">
                  <c:v>732.78804664723418</c:v>
                </c:pt>
                <c:pt idx="368">
                  <c:v>734.78746355685519</c:v>
                </c:pt>
                <c:pt idx="369">
                  <c:v>736.78688046647619</c:v>
                </c:pt>
                <c:pt idx="370">
                  <c:v>738.7862973760972</c:v>
                </c:pt>
                <c:pt idx="371">
                  <c:v>740.7857142857182</c:v>
                </c:pt>
                <c:pt idx="372">
                  <c:v>742.7851311953392</c:v>
                </c:pt>
                <c:pt idx="373">
                  <c:v>744.78454810496021</c:v>
                </c:pt>
                <c:pt idx="374">
                  <c:v>746.78396501458121</c:v>
                </c:pt>
                <c:pt idx="375">
                  <c:v>748.78338192420222</c:v>
                </c:pt>
                <c:pt idx="376">
                  <c:v>750.78279883382322</c:v>
                </c:pt>
                <c:pt idx="377">
                  <c:v>752.78221574344423</c:v>
                </c:pt>
                <c:pt idx="378">
                  <c:v>754.78163265306523</c:v>
                </c:pt>
                <c:pt idx="379">
                  <c:v>756.78104956268623</c:v>
                </c:pt>
                <c:pt idx="380">
                  <c:v>758.78046647230724</c:v>
                </c:pt>
                <c:pt idx="381">
                  <c:v>760.77988338192824</c:v>
                </c:pt>
                <c:pt idx="382">
                  <c:v>762.77930029154925</c:v>
                </c:pt>
                <c:pt idx="383">
                  <c:v>764.77871720117025</c:v>
                </c:pt>
                <c:pt idx="384">
                  <c:v>766.77813411079126</c:v>
                </c:pt>
                <c:pt idx="385">
                  <c:v>768.77755102041226</c:v>
                </c:pt>
                <c:pt idx="386">
                  <c:v>770.77696793003327</c:v>
                </c:pt>
                <c:pt idx="387">
                  <c:v>772.77638483965427</c:v>
                </c:pt>
                <c:pt idx="388">
                  <c:v>774.77580174927527</c:v>
                </c:pt>
                <c:pt idx="389">
                  <c:v>776.77521865889628</c:v>
                </c:pt>
                <c:pt idx="390">
                  <c:v>778.77463556851728</c:v>
                </c:pt>
                <c:pt idx="391">
                  <c:v>780.77405247813829</c:v>
                </c:pt>
                <c:pt idx="392">
                  <c:v>782.77346938775929</c:v>
                </c:pt>
                <c:pt idx="393">
                  <c:v>784.7728862973803</c:v>
                </c:pt>
                <c:pt idx="394">
                  <c:v>786.7723032070013</c:v>
                </c:pt>
                <c:pt idx="395">
                  <c:v>788.7717201166223</c:v>
                </c:pt>
                <c:pt idx="396">
                  <c:v>790.77113702624331</c:v>
                </c:pt>
                <c:pt idx="397">
                  <c:v>792.77055393586431</c:v>
                </c:pt>
                <c:pt idx="398">
                  <c:v>794.76997084548532</c:v>
                </c:pt>
                <c:pt idx="399">
                  <c:v>796.76938775510632</c:v>
                </c:pt>
                <c:pt idx="400">
                  <c:v>798.76880466472733</c:v>
                </c:pt>
                <c:pt idx="401">
                  <c:v>800.76822157434833</c:v>
                </c:pt>
                <c:pt idx="402">
                  <c:v>802.76763848396934</c:v>
                </c:pt>
                <c:pt idx="403">
                  <c:v>804.76705539359034</c:v>
                </c:pt>
                <c:pt idx="404">
                  <c:v>806.76647230321134</c:v>
                </c:pt>
                <c:pt idx="405">
                  <c:v>808.76588921283235</c:v>
                </c:pt>
                <c:pt idx="406">
                  <c:v>810.76530612245335</c:v>
                </c:pt>
                <c:pt idx="407">
                  <c:v>812.76472303207436</c:v>
                </c:pt>
                <c:pt idx="408">
                  <c:v>814.76413994169536</c:v>
                </c:pt>
                <c:pt idx="409">
                  <c:v>816.76355685131637</c:v>
                </c:pt>
                <c:pt idx="410">
                  <c:v>818.76297376093737</c:v>
                </c:pt>
                <c:pt idx="411">
                  <c:v>820.76239067055837</c:v>
                </c:pt>
                <c:pt idx="412">
                  <c:v>822.76180758017938</c:v>
                </c:pt>
                <c:pt idx="413">
                  <c:v>824.76122448980038</c:v>
                </c:pt>
                <c:pt idx="414">
                  <c:v>826.76064139942139</c:v>
                </c:pt>
                <c:pt idx="415">
                  <c:v>828.76005830904239</c:v>
                </c:pt>
                <c:pt idx="416">
                  <c:v>830.7594752186634</c:v>
                </c:pt>
                <c:pt idx="417">
                  <c:v>832.7588921282844</c:v>
                </c:pt>
                <c:pt idx="418">
                  <c:v>834.75830903790541</c:v>
                </c:pt>
                <c:pt idx="419">
                  <c:v>836.75772594752641</c:v>
                </c:pt>
                <c:pt idx="420">
                  <c:v>838.75714285714741</c:v>
                </c:pt>
                <c:pt idx="421">
                  <c:v>840.75655976676842</c:v>
                </c:pt>
                <c:pt idx="422">
                  <c:v>842.75597667638942</c:v>
                </c:pt>
                <c:pt idx="423">
                  <c:v>844.75539358601043</c:v>
                </c:pt>
                <c:pt idx="424">
                  <c:v>846.75481049563143</c:v>
                </c:pt>
                <c:pt idx="425">
                  <c:v>848.75422740525244</c:v>
                </c:pt>
                <c:pt idx="426">
                  <c:v>850.75364431487344</c:v>
                </c:pt>
                <c:pt idx="427">
                  <c:v>852.75306122449445</c:v>
                </c:pt>
                <c:pt idx="428">
                  <c:v>854.75247813411545</c:v>
                </c:pt>
                <c:pt idx="429">
                  <c:v>856.75189504373645</c:v>
                </c:pt>
                <c:pt idx="430">
                  <c:v>858.75131195335746</c:v>
                </c:pt>
                <c:pt idx="431">
                  <c:v>860.75072886297846</c:v>
                </c:pt>
                <c:pt idx="432">
                  <c:v>862.75014577259947</c:v>
                </c:pt>
                <c:pt idx="433">
                  <c:v>864.74956268222047</c:v>
                </c:pt>
                <c:pt idx="434">
                  <c:v>866.74897959184148</c:v>
                </c:pt>
                <c:pt idx="435">
                  <c:v>868.74839650146248</c:v>
                </c:pt>
                <c:pt idx="436">
                  <c:v>870.74781341108348</c:v>
                </c:pt>
                <c:pt idx="437">
                  <c:v>872.74723032070449</c:v>
                </c:pt>
                <c:pt idx="438">
                  <c:v>874.74664723032549</c:v>
                </c:pt>
                <c:pt idx="439">
                  <c:v>876.7460641399465</c:v>
                </c:pt>
                <c:pt idx="440">
                  <c:v>878.7454810495675</c:v>
                </c:pt>
                <c:pt idx="441">
                  <c:v>880.74489795918851</c:v>
                </c:pt>
                <c:pt idx="442">
                  <c:v>882.74431486880951</c:v>
                </c:pt>
                <c:pt idx="443">
                  <c:v>884.74373177843052</c:v>
                </c:pt>
                <c:pt idx="444">
                  <c:v>886.74314868805152</c:v>
                </c:pt>
                <c:pt idx="445">
                  <c:v>888.74256559767252</c:v>
                </c:pt>
                <c:pt idx="446">
                  <c:v>890.74198250729353</c:v>
                </c:pt>
                <c:pt idx="447">
                  <c:v>892.74139941691453</c:v>
                </c:pt>
                <c:pt idx="448">
                  <c:v>894.74081632653554</c:v>
                </c:pt>
                <c:pt idx="449">
                  <c:v>896.74023323615654</c:v>
                </c:pt>
                <c:pt idx="450">
                  <c:v>898.73965014577755</c:v>
                </c:pt>
                <c:pt idx="451">
                  <c:v>900.73906705539855</c:v>
                </c:pt>
                <c:pt idx="452">
                  <c:v>902.73848396501955</c:v>
                </c:pt>
                <c:pt idx="453">
                  <c:v>904.73790087464056</c:v>
                </c:pt>
                <c:pt idx="454">
                  <c:v>906.73731778426156</c:v>
                </c:pt>
                <c:pt idx="455">
                  <c:v>908.73673469388257</c:v>
                </c:pt>
                <c:pt idx="456">
                  <c:v>910.73615160350357</c:v>
                </c:pt>
                <c:pt idx="457">
                  <c:v>912.73556851312458</c:v>
                </c:pt>
                <c:pt idx="458">
                  <c:v>914.73498542274558</c:v>
                </c:pt>
                <c:pt idx="459">
                  <c:v>916.73440233236659</c:v>
                </c:pt>
                <c:pt idx="460">
                  <c:v>918.73381924198759</c:v>
                </c:pt>
                <c:pt idx="461">
                  <c:v>920.73323615160859</c:v>
                </c:pt>
                <c:pt idx="462">
                  <c:v>922.7326530612296</c:v>
                </c:pt>
                <c:pt idx="463">
                  <c:v>924.7320699708506</c:v>
                </c:pt>
                <c:pt idx="464">
                  <c:v>926.73148688047161</c:v>
                </c:pt>
                <c:pt idx="465">
                  <c:v>928.73090379009261</c:v>
                </c:pt>
                <c:pt idx="466">
                  <c:v>930.73032069971362</c:v>
                </c:pt>
                <c:pt idx="467">
                  <c:v>932.72973760933462</c:v>
                </c:pt>
                <c:pt idx="468">
                  <c:v>934.72915451895562</c:v>
                </c:pt>
                <c:pt idx="469">
                  <c:v>936.72857142857663</c:v>
                </c:pt>
                <c:pt idx="470">
                  <c:v>938.72798833819763</c:v>
                </c:pt>
                <c:pt idx="471">
                  <c:v>940.72740524781864</c:v>
                </c:pt>
                <c:pt idx="472">
                  <c:v>942.72682215743964</c:v>
                </c:pt>
                <c:pt idx="473">
                  <c:v>944.72623906706065</c:v>
                </c:pt>
                <c:pt idx="474">
                  <c:v>946.72565597668165</c:v>
                </c:pt>
                <c:pt idx="475">
                  <c:v>948.72507288630266</c:v>
                </c:pt>
                <c:pt idx="476">
                  <c:v>950.72448979592366</c:v>
                </c:pt>
                <c:pt idx="477">
                  <c:v>952.72390670554466</c:v>
                </c:pt>
                <c:pt idx="478">
                  <c:v>954.72332361516567</c:v>
                </c:pt>
                <c:pt idx="479">
                  <c:v>956.72274052478667</c:v>
                </c:pt>
                <c:pt idx="480">
                  <c:v>958.72215743440768</c:v>
                </c:pt>
                <c:pt idx="481">
                  <c:v>960.72157434402868</c:v>
                </c:pt>
                <c:pt idx="482">
                  <c:v>962.72099125364969</c:v>
                </c:pt>
                <c:pt idx="483">
                  <c:v>964.72040816327069</c:v>
                </c:pt>
                <c:pt idx="484">
                  <c:v>966.71982507289169</c:v>
                </c:pt>
                <c:pt idx="485">
                  <c:v>968.7192419825127</c:v>
                </c:pt>
                <c:pt idx="486">
                  <c:v>970.7186588921337</c:v>
                </c:pt>
                <c:pt idx="487">
                  <c:v>972.71807580175471</c:v>
                </c:pt>
                <c:pt idx="488">
                  <c:v>974.71749271137571</c:v>
                </c:pt>
                <c:pt idx="489">
                  <c:v>976.71690962099672</c:v>
                </c:pt>
                <c:pt idx="490">
                  <c:v>978.71632653061772</c:v>
                </c:pt>
                <c:pt idx="491">
                  <c:v>980.71574344023873</c:v>
                </c:pt>
                <c:pt idx="492">
                  <c:v>982.71516034985973</c:v>
                </c:pt>
                <c:pt idx="493">
                  <c:v>984.71457725948073</c:v>
                </c:pt>
                <c:pt idx="494">
                  <c:v>986.71399416910174</c:v>
                </c:pt>
                <c:pt idx="495">
                  <c:v>988.71341107872274</c:v>
                </c:pt>
                <c:pt idx="496">
                  <c:v>990.71282798834375</c:v>
                </c:pt>
                <c:pt idx="497">
                  <c:v>992.71224489796475</c:v>
                </c:pt>
                <c:pt idx="498">
                  <c:v>994.71166180758576</c:v>
                </c:pt>
                <c:pt idx="499">
                  <c:v>996.71107871720676</c:v>
                </c:pt>
                <c:pt idx="500">
                  <c:v>998.71049562682776</c:v>
                </c:pt>
                <c:pt idx="501">
                  <c:v>1000.7099125364488</c:v>
                </c:pt>
                <c:pt idx="502">
                  <c:v>1002.7093294460698</c:v>
                </c:pt>
                <c:pt idx="503">
                  <c:v>1004.7087463556908</c:v>
                </c:pt>
                <c:pt idx="504">
                  <c:v>1006.7081632653118</c:v>
                </c:pt>
                <c:pt idx="505">
                  <c:v>1008.7075801749328</c:v>
                </c:pt>
                <c:pt idx="506">
                  <c:v>1010.7069970845538</c:v>
                </c:pt>
                <c:pt idx="507">
                  <c:v>1012.7064139941748</c:v>
                </c:pt>
                <c:pt idx="508">
                  <c:v>1014.7058309037958</c:v>
                </c:pt>
                <c:pt idx="509">
                  <c:v>1016.7052478134168</c:v>
                </c:pt>
                <c:pt idx="510">
                  <c:v>1018.7046647230378</c:v>
                </c:pt>
                <c:pt idx="511">
                  <c:v>1020.7040816326588</c:v>
                </c:pt>
                <c:pt idx="512">
                  <c:v>1022.7034985422798</c:v>
                </c:pt>
                <c:pt idx="513">
                  <c:v>1024.7029154519009</c:v>
                </c:pt>
                <c:pt idx="514">
                  <c:v>1026.7023323615217</c:v>
                </c:pt>
                <c:pt idx="515">
                  <c:v>1028.7017492711429</c:v>
                </c:pt>
                <c:pt idx="516">
                  <c:v>1030.7011661807637</c:v>
                </c:pt>
                <c:pt idx="517">
                  <c:v>1032.700583090385</c:v>
                </c:pt>
                <c:pt idx="518">
                  <c:v>1034.7000000000057</c:v>
                </c:pt>
                <c:pt idx="519">
                  <c:v>1036.699416909627</c:v>
                </c:pt>
                <c:pt idx="520">
                  <c:v>1038.6988338192477</c:v>
                </c:pt>
                <c:pt idx="521">
                  <c:v>1040.698250728869</c:v>
                </c:pt>
                <c:pt idx="522">
                  <c:v>1042.6976676384897</c:v>
                </c:pt>
                <c:pt idx="523">
                  <c:v>1044.697084548111</c:v>
                </c:pt>
                <c:pt idx="524">
                  <c:v>1046.6965014577318</c:v>
                </c:pt>
                <c:pt idx="525">
                  <c:v>1048.695918367353</c:v>
                </c:pt>
                <c:pt idx="526">
                  <c:v>1050.6953352769738</c:v>
                </c:pt>
                <c:pt idx="527">
                  <c:v>1052.694752186595</c:v>
                </c:pt>
                <c:pt idx="528">
                  <c:v>1054.6941690962158</c:v>
                </c:pt>
                <c:pt idx="529">
                  <c:v>1056.693586005837</c:v>
                </c:pt>
                <c:pt idx="530">
                  <c:v>1058.6930029154578</c:v>
                </c:pt>
                <c:pt idx="531">
                  <c:v>1060.692419825079</c:v>
                </c:pt>
                <c:pt idx="532">
                  <c:v>1062.6918367346998</c:v>
                </c:pt>
                <c:pt idx="533">
                  <c:v>1064.691253644321</c:v>
                </c:pt>
                <c:pt idx="534">
                  <c:v>1066.6906705539418</c:v>
                </c:pt>
                <c:pt idx="535">
                  <c:v>1068.690087463563</c:v>
                </c:pt>
                <c:pt idx="536">
                  <c:v>1070.6895043731838</c:v>
                </c:pt>
                <c:pt idx="537">
                  <c:v>1072.688921282805</c:v>
                </c:pt>
                <c:pt idx="538">
                  <c:v>1074.6883381924258</c:v>
                </c:pt>
                <c:pt idx="539">
                  <c:v>1076.687755102047</c:v>
                </c:pt>
                <c:pt idx="540">
                  <c:v>1078.6871720116678</c:v>
                </c:pt>
                <c:pt idx="541">
                  <c:v>1080.6865889212891</c:v>
                </c:pt>
                <c:pt idx="542">
                  <c:v>1082.6860058309098</c:v>
                </c:pt>
                <c:pt idx="543">
                  <c:v>1084.6854227405311</c:v>
                </c:pt>
                <c:pt idx="544">
                  <c:v>1086.6848396501518</c:v>
                </c:pt>
                <c:pt idx="545">
                  <c:v>1088.6842565597731</c:v>
                </c:pt>
                <c:pt idx="546">
                  <c:v>1090.6836734693939</c:v>
                </c:pt>
                <c:pt idx="547">
                  <c:v>1092.6830903790151</c:v>
                </c:pt>
                <c:pt idx="548">
                  <c:v>1094.6825072886359</c:v>
                </c:pt>
                <c:pt idx="549">
                  <c:v>1096.6819241982571</c:v>
                </c:pt>
                <c:pt idx="550">
                  <c:v>1098.6813411078779</c:v>
                </c:pt>
                <c:pt idx="551">
                  <c:v>1100.6807580174991</c:v>
                </c:pt>
                <c:pt idx="552">
                  <c:v>1102.6801749271199</c:v>
                </c:pt>
                <c:pt idx="553">
                  <c:v>1104.6795918367411</c:v>
                </c:pt>
                <c:pt idx="554">
                  <c:v>1106.6790087463619</c:v>
                </c:pt>
                <c:pt idx="555">
                  <c:v>1108.6784256559831</c:v>
                </c:pt>
                <c:pt idx="556">
                  <c:v>1110.6778425656039</c:v>
                </c:pt>
                <c:pt idx="557">
                  <c:v>1112.6772594752251</c:v>
                </c:pt>
                <c:pt idx="558">
                  <c:v>1114.6766763848459</c:v>
                </c:pt>
                <c:pt idx="559">
                  <c:v>1116.6760932944671</c:v>
                </c:pt>
                <c:pt idx="560">
                  <c:v>1118.6755102040879</c:v>
                </c:pt>
                <c:pt idx="561">
                  <c:v>1120.6749271137091</c:v>
                </c:pt>
                <c:pt idx="562">
                  <c:v>1122.6743440233299</c:v>
                </c:pt>
                <c:pt idx="563">
                  <c:v>1124.6737609329512</c:v>
                </c:pt>
                <c:pt idx="564">
                  <c:v>1126.6731778425719</c:v>
                </c:pt>
                <c:pt idx="565">
                  <c:v>1128.6725947521932</c:v>
                </c:pt>
                <c:pt idx="566">
                  <c:v>1130.6720116618139</c:v>
                </c:pt>
                <c:pt idx="567">
                  <c:v>1132.6714285714352</c:v>
                </c:pt>
                <c:pt idx="568">
                  <c:v>1134.6708454810559</c:v>
                </c:pt>
                <c:pt idx="569">
                  <c:v>1136.6702623906772</c:v>
                </c:pt>
                <c:pt idx="570">
                  <c:v>1138.669679300298</c:v>
                </c:pt>
                <c:pt idx="571">
                  <c:v>1140.6690962099192</c:v>
                </c:pt>
                <c:pt idx="572">
                  <c:v>1142.66851311954</c:v>
                </c:pt>
                <c:pt idx="573">
                  <c:v>1144.6679300291612</c:v>
                </c:pt>
                <c:pt idx="574">
                  <c:v>1146.667346938782</c:v>
                </c:pt>
                <c:pt idx="575">
                  <c:v>1148.6667638484032</c:v>
                </c:pt>
                <c:pt idx="576">
                  <c:v>1150.666180758024</c:v>
                </c:pt>
                <c:pt idx="577">
                  <c:v>1152.6655976676452</c:v>
                </c:pt>
                <c:pt idx="578">
                  <c:v>1154.665014577266</c:v>
                </c:pt>
                <c:pt idx="579">
                  <c:v>1156.6644314868872</c:v>
                </c:pt>
                <c:pt idx="580">
                  <c:v>1158.663848396508</c:v>
                </c:pt>
                <c:pt idx="581">
                  <c:v>1160.6632653061292</c:v>
                </c:pt>
                <c:pt idx="582">
                  <c:v>1162.66268221575</c:v>
                </c:pt>
                <c:pt idx="583">
                  <c:v>1164.6620991253712</c:v>
                </c:pt>
                <c:pt idx="584">
                  <c:v>1166.661516034992</c:v>
                </c:pt>
                <c:pt idx="585">
                  <c:v>1168.6609329446133</c:v>
                </c:pt>
                <c:pt idx="586">
                  <c:v>1170.660349854234</c:v>
                </c:pt>
                <c:pt idx="587">
                  <c:v>1172.6597667638553</c:v>
                </c:pt>
                <c:pt idx="588">
                  <c:v>1174.659183673476</c:v>
                </c:pt>
                <c:pt idx="589">
                  <c:v>1176.6586005830973</c:v>
                </c:pt>
                <c:pt idx="590">
                  <c:v>1178.658017492718</c:v>
                </c:pt>
                <c:pt idx="591">
                  <c:v>1180.6574344023393</c:v>
                </c:pt>
                <c:pt idx="592">
                  <c:v>1182.6568513119601</c:v>
                </c:pt>
                <c:pt idx="593">
                  <c:v>1184.6562682215813</c:v>
                </c:pt>
                <c:pt idx="594">
                  <c:v>1186.6556851312021</c:v>
                </c:pt>
                <c:pt idx="595">
                  <c:v>1188.6551020408233</c:v>
                </c:pt>
                <c:pt idx="596">
                  <c:v>1190.6545189504441</c:v>
                </c:pt>
                <c:pt idx="597">
                  <c:v>1192.6539358600653</c:v>
                </c:pt>
                <c:pt idx="598">
                  <c:v>1194.6533527696861</c:v>
                </c:pt>
                <c:pt idx="599">
                  <c:v>1196.6527696793073</c:v>
                </c:pt>
                <c:pt idx="600">
                  <c:v>1198.6521865889281</c:v>
                </c:pt>
                <c:pt idx="601">
                  <c:v>1200.6516034985493</c:v>
                </c:pt>
                <c:pt idx="602">
                  <c:v>1202.6510204081701</c:v>
                </c:pt>
                <c:pt idx="603">
                  <c:v>1204.6504373177913</c:v>
                </c:pt>
                <c:pt idx="604">
                  <c:v>1206.6498542274121</c:v>
                </c:pt>
                <c:pt idx="605">
                  <c:v>1208.6492711370333</c:v>
                </c:pt>
                <c:pt idx="606">
                  <c:v>1210.6486880466541</c:v>
                </c:pt>
                <c:pt idx="607">
                  <c:v>1212.6481049562753</c:v>
                </c:pt>
                <c:pt idx="608">
                  <c:v>1214.6475218658961</c:v>
                </c:pt>
                <c:pt idx="609">
                  <c:v>1216.6469387755174</c:v>
                </c:pt>
                <c:pt idx="610">
                  <c:v>1218.6463556851381</c:v>
                </c:pt>
                <c:pt idx="611">
                  <c:v>1220.6457725947594</c:v>
                </c:pt>
                <c:pt idx="612">
                  <c:v>1222.6451895043801</c:v>
                </c:pt>
                <c:pt idx="613">
                  <c:v>1224.6446064140014</c:v>
                </c:pt>
                <c:pt idx="614">
                  <c:v>1226.6440233236222</c:v>
                </c:pt>
                <c:pt idx="615">
                  <c:v>1228.6434402332434</c:v>
                </c:pt>
                <c:pt idx="616">
                  <c:v>1230.6428571428642</c:v>
                </c:pt>
                <c:pt idx="617">
                  <c:v>1232.6422740524854</c:v>
                </c:pt>
                <c:pt idx="618">
                  <c:v>1234.6416909621062</c:v>
                </c:pt>
                <c:pt idx="619">
                  <c:v>1236.6411078717274</c:v>
                </c:pt>
                <c:pt idx="620">
                  <c:v>1238.6405247813482</c:v>
                </c:pt>
                <c:pt idx="621">
                  <c:v>1240.6399416909694</c:v>
                </c:pt>
                <c:pt idx="622">
                  <c:v>1242.6393586005902</c:v>
                </c:pt>
                <c:pt idx="623">
                  <c:v>1244.6387755102114</c:v>
                </c:pt>
                <c:pt idx="624">
                  <c:v>1246.6381924198322</c:v>
                </c:pt>
                <c:pt idx="625">
                  <c:v>1248.6376093294534</c:v>
                </c:pt>
                <c:pt idx="626">
                  <c:v>1250.6370262390742</c:v>
                </c:pt>
                <c:pt idx="627">
                  <c:v>1252.6364431486954</c:v>
                </c:pt>
                <c:pt idx="628">
                  <c:v>1254.6358600583162</c:v>
                </c:pt>
                <c:pt idx="629">
                  <c:v>1256.6352769679374</c:v>
                </c:pt>
                <c:pt idx="630">
                  <c:v>1258.6346938775582</c:v>
                </c:pt>
                <c:pt idx="631">
                  <c:v>1260.6341107871795</c:v>
                </c:pt>
                <c:pt idx="632">
                  <c:v>1262.6335276968002</c:v>
                </c:pt>
                <c:pt idx="633">
                  <c:v>1264.6329446064215</c:v>
                </c:pt>
                <c:pt idx="634">
                  <c:v>1266.6323615160422</c:v>
                </c:pt>
                <c:pt idx="635">
                  <c:v>1268.6317784256635</c:v>
                </c:pt>
                <c:pt idx="636">
                  <c:v>1270.6311953352842</c:v>
                </c:pt>
                <c:pt idx="637">
                  <c:v>1272.6306122449055</c:v>
                </c:pt>
                <c:pt idx="638">
                  <c:v>1274.6300291545263</c:v>
                </c:pt>
                <c:pt idx="639">
                  <c:v>1276.6294460641475</c:v>
                </c:pt>
                <c:pt idx="640">
                  <c:v>1278.6288629737683</c:v>
                </c:pt>
                <c:pt idx="641">
                  <c:v>1280.6282798833895</c:v>
                </c:pt>
                <c:pt idx="642">
                  <c:v>1282.6276967930103</c:v>
                </c:pt>
                <c:pt idx="643">
                  <c:v>1284.6271137026315</c:v>
                </c:pt>
                <c:pt idx="644">
                  <c:v>1286.6265306122523</c:v>
                </c:pt>
                <c:pt idx="645">
                  <c:v>1288.6259475218735</c:v>
                </c:pt>
                <c:pt idx="646">
                  <c:v>1290.6253644314943</c:v>
                </c:pt>
                <c:pt idx="647">
                  <c:v>1292.6247813411155</c:v>
                </c:pt>
                <c:pt idx="648">
                  <c:v>1294.6241982507363</c:v>
                </c:pt>
                <c:pt idx="649">
                  <c:v>1296.6236151603575</c:v>
                </c:pt>
                <c:pt idx="650">
                  <c:v>1298.6230320699783</c:v>
                </c:pt>
                <c:pt idx="651">
                  <c:v>1300.6224489795995</c:v>
                </c:pt>
                <c:pt idx="652">
                  <c:v>1302.6218658892203</c:v>
                </c:pt>
                <c:pt idx="653">
                  <c:v>1304.6212827988415</c:v>
                </c:pt>
                <c:pt idx="654">
                  <c:v>1306.6206997084623</c:v>
                </c:pt>
                <c:pt idx="655">
                  <c:v>1308.6201166180836</c:v>
                </c:pt>
                <c:pt idx="656">
                  <c:v>1310.6195335277043</c:v>
                </c:pt>
                <c:pt idx="657">
                  <c:v>1312.6189504373256</c:v>
                </c:pt>
                <c:pt idx="658">
                  <c:v>1314.6183673469463</c:v>
                </c:pt>
                <c:pt idx="659">
                  <c:v>1316.6177842565676</c:v>
                </c:pt>
                <c:pt idx="660">
                  <c:v>1318.6172011661884</c:v>
                </c:pt>
                <c:pt idx="661">
                  <c:v>1320.6166180758096</c:v>
                </c:pt>
                <c:pt idx="662">
                  <c:v>1322.6160349854304</c:v>
                </c:pt>
                <c:pt idx="663">
                  <c:v>1324.6154518950516</c:v>
                </c:pt>
                <c:pt idx="664">
                  <c:v>1326.6148688046724</c:v>
                </c:pt>
                <c:pt idx="665">
                  <c:v>1328.6142857142936</c:v>
                </c:pt>
                <c:pt idx="666">
                  <c:v>1330.6137026239144</c:v>
                </c:pt>
                <c:pt idx="667">
                  <c:v>1332.6131195335356</c:v>
                </c:pt>
                <c:pt idx="668">
                  <c:v>1334.6125364431564</c:v>
                </c:pt>
                <c:pt idx="669">
                  <c:v>1336.6119533527776</c:v>
                </c:pt>
                <c:pt idx="670">
                  <c:v>1338.6113702623984</c:v>
                </c:pt>
                <c:pt idx="671">
                  <c:v>1340.6107871720196</c:v>
                </c:pt>
                <c:pt idx="672">
                  <c:v>1342.6102040816404</c:v>
                </c:pt>
                <c:pt idx="673">
                  <c:v>1344.6096209912616</c:v>
                </c:pt>
                <c:pt idx="674">
                  <c:v>1346.6090379008824</c:v>
                </c:pt>
                <c:pt idx="675">
                  <c:v>1348.6084548105036</c:v>
                </c:pt>
                <c:pt idx="676">
                  <c:v>1350.6078717201244</c:v>
                </c:pt>
                <c:pt idx="677">
                  <c:v>1352.6072886297457</c:v>
                </c:pt>
                <c:pt idx="678">
                  <c:v>1354.6067055393664</c:v>
                </c:pt>
                <c:pt idx="679">
                  <c:v>1356.6061224489877</c:v>
                </c:pt>
                <c:pt idx="680">
                  <c:v>1358.6055393586084</c:v>
                </c:pt>
                <c:pt idx="681">
                  <c:v>1360.6049562682297</c:v>
                </c:pt>
                <c:pt idx="682">
                  <c:v>1362.6043731778504</c:v>
                </c:pt>
                <c:pt idx="683">
                  <c:v>1364.6037900874717</c:v>
                </c:pt>
                <c:pt idx="684">
                  <c:v>1366.6032069970925</c:v>
                </c:pt>
                <c:pt idx="685">
                  <c:v>1368.6026239067137</c:v>
                </c:pt>
                <c:pt idx="686">
                  <c:v>1370.6020408163345</c:v>
                </c:pt>
                <c:pt idx="687">
                  <c:v>1372.6014577259557</c:v>
                </c:pt>
                <c:pt idx="688">
                  <c:v>1374.6008746355765</c:v>
                </c:pt>
                <c:pt idx="689">
                  <c:v>1376.6002915451977</c:v>
                </c:pt>
                <c:pt idx="690">
                  <c:v>1378.6004292113385</c:v>
                </c:pt>
                <c:pt idx="691">
                  <c:v>1380.6012876339996</c:v>
                </c:pt>
                <c:pt idx="692">
                  <c:v>1382.6021460566603</c:v>
                </c:pt>
                <c:pt idx="693">
                  <c:v>1384.6030044793215</c:v>
                </c:pt>
                <c:pt idx="694">
                  <c:v>1386.6038629019822</c:v>
                </c:pt>
                <c:pt idx="695">
                  <c:v>1388.6047213246434</c:v>
                </c:pt>
                <c:pt idx="696">
                  <c:v>1390.6055797473041</c:v>
                </c:pt>
                <c:pt idx="697">
                  <c:v>1392.6064381699653</c:v>
                </c:pt>
                <c:pt idx="698">
                  <c:v>1394.607296592626</c:v>
                </c:pt>
                <c:pt idx="699">
                  <c:v>1396.6081550152871</c:v>
                </c:pt>
                <c:pt idx="700">
                  <c:v>1398.6090134379479</c:v>
                </c:pt>
                <c:pt idx="701">
                  <c:v>1400.609871860609</c:v>
                </c:pt>
                <c:pt idx="702">
                  <c:v>1402.6107302832697</c:v>
                </c:pt>
                <c:pt idx="703">
                  <c:v>1404.6115887059309</c:v>
                </c:pt>
                <c:pt idx="704">
                  <c:v>1406.6124471285916</c:v>
                </c:pt>
                <c:pt idx="705">
                  <c:v>1408.6133055512528</c:v>
                </c:pt>
                <c:pt idx="706">
                  <c:v>1410.6141639739135</c:v>
                </c:pt>
                <c:pt idx="707">
                  <c:v>1412.6150223965747</c:v>
                </c:pt>
                <c:pt idx="708">
                  <c:v>1414.6158808192354</c:v>
                </c:pt>
                <c:pt idx="709">
                  <c:v>1416.6167392418965</c:v>
                </c:pt>
                <c:pt idx="710">
                  <c:v>1418.6175976645573</c:v>
                </c:pt>
                <c:pt idx="711">
                  <c:v>1420.6184560872184</c:v>
                </c:pt>
                <c:pt idx="712">
                  <c:v>1422.6193145098791</c:v>
                </c:pt>
                <c:pt idx="713">
                  <c:v>1424.6201729325403</c:v>
                </c:pt>
                <c:pt idx="714">
                  <c:v>1426.621031355201</c:v>
                </c:pt>
                <c:pt idx="715">
                  <c:v>1428.6218897778622</c:v>
                </c:pt>
                <c:pt idx="716">
                  <c:v>1430.6227482005229</c:v>
                </c:pt>
                <c:pt idx="717">
                  <c:v>1432.6236066231841</c:v>
                </c:pt>
                <c:pt idx="718">
                  <c:v>1434.6244650458448</c:v>
                </c:pt>
                <c:pt idx="719">
                  <c:v>1436.6253234685059</c:v>
                </c:pt>
                <c:pt idx="720">
                  <c:v>1438.6261818911667</c:v>
                </c:pt>
                <c:pt idx="721">
                  <c:v>1440.6270403138278</c:v>
                </c:pt>
                <c:pt idx="722">
                  <c:v>1442.6278987364885</c:v>
                </c:pt>
                <c:pt idx="723">
                  <c:v>1444.6287571591497</c:v>
                </c:pt>
                <c:pt idx="724">
                  <c:v>1446.6296155818104</c:v>
                </c:pt>
                <c:pt idx="725">
                  <c:v>1448.6304740044716</c:v>
                </c:pt>
                <c:pt idx="726">
                  <c:v>1450.6313324271323</c:v>
                </c:pt>
                <c:pt idx="727">
                  <c:v>1452.6321908497935</c:v>
                </c:pt>
                <c:pt idx="728">
                  <c:v>1454.6330492724542</c:v>
                </c:pt>
                <c:pt idx="729">
                  <c:v>1456.6339076951153</c:v>
                </c:pt>
                <c:pt idx="730">
                  <c:v>1458.6347661177761</c:v>
                </c:pt>
                <c:pt idx="731">
                  <c:v>1460.6356245404372</c:v>
                </c:pt>
                <c:pt idx="732">
                  <c:v>1462.6364829630979</c:v>
                </c:pt>
                <c:pt idx="733">
                  <c:v>1464.6373413857591</c:v>
                </c:pt>
                <c:pt idx="734">
                  <c:v>1466.6381998084198</c:v>
                </c:pt>
                <c:pt idx="735">
                  <c:v>1468.639058231081</c:v>
                </c:pt>
                <c:pt idx="736">
                  <c:v>1470.6399166537417</c:v>
                </c:pt>
                <c:pt idx="737">
                  <c:v>1472.6407750764029</c:v>
                </c:pt>
                <c:pt idx="738">
                  <c:v>1474.6416334990636</c:v>
                </c:pt>
                <c:pt idx="739">
                  <c:v>1476.6424919217247</c:v>
                </c:pt>
                <c:pt idx="740">
                  <c:v>1478.6433503443855</c:v>
                </c:pt>
                <c:pt idx="741">
                  <c:v>1480.6442087670466</c:v>
                </c:pt>
                <c:pt idx="742">
                  <c:v>1482.6450671897073</c:v>
                </c:pt>
                <c:pt idx="743">
                  <c:v>1484.6459256123685</c:v>
                </c:pt>
                <c:pt idx="744">
                  <c:v>1486.6467840350292</c:v>
                </c:pt>
                <c:pt idx="745">
                  <c:v>1488.6476424576904</c:v>
                </c:pt>
                <c:pt idx="746">
                  <c:v>1490.6485008803511</c:v>
                </c:pt>
                <c:pt idx="747">
                  <c:v>1492.6493593030123</c:v>
                </c:pt>
                <c:pt idx="748">
                  <c:v>1494.650217725673</c:v>
                </c:pt>
                <c:pt idx="749">
                  <c:v>1496.6510761483341</c:v>
                </c:pt>
                <c:pt idx="750">
                  <c:v>1498.6519345709949</c:v>
                </c:pt>
                <c:pt idx="751">
                  <c:v>1500.652792993656</c:v>
                </c:pt>
                <c:pt idx="752">
                  <c:v>1502.6536514163167</c:v>
                </c:pt>
                <c:pt idx="753">
                  <c:v>1504.6545098389779</c:v>
                </c:pt>
                <c:pt idx="754">
                  <c:v>1506.6553682616386</c:v>
                </c:pt>
                <c:pt idx="755">
                  <c:v>1508.6562266842998</c:v>
                </c:pt>
                <c:pt idx="756">
                  <c:v>1510.6570851069605</c:v>
                </c:pt>
                <c:pt idx="757">
                  <c:v>1512.6579435296217</c:v>
                </c:pt>
                <c:pt idx="758">
                  <c:v>1514.6588019522824</c:v>
                </c:pt>
                <c:pt idx="759">
                  <c:v>1516.6596603749435</c:v>
                </c:pt>
                <c:pt idx="760">
                  <c:v>1518.6605187976043</c:v>
                </c:pt>
                <c:pt idx="761">
                  <c:v>1520.6613772202654</c:v>
                </c:pt>
                <c:pt idx="762">
                  <c:v>1522.6622356429261</c:v>
                </c:pt>
                <c:pt idx="763">
                  <c:v>1524.6630940655873</c:v>
                </c:pt>
                <c:pt idx="764">
                  <c:v>1526.663952488248</c:v>
                </c:pt>
                <c:pt idx="765">
                  <c:v>1528.6648109109092</c:v>
                </c:pt>
                <c:pt idx="766">
                  <c:v>1530.6656693335699</c:v>
                </c:pt>
                <c:pt idx="767">
                  <c:v>1532.6665277562311</c:v>
                </c:pt>
                <c:pt idx="768">
                  <c:v>1534.6673861788918</c:v>
                </c:pt>
                <c:pt idx="769">
                  <c:v>1536.6682446015529</c:v>
                </c:pt>
                <c:pt idx="770">
                  <c:v>1538.6691030242137</c:v>
                </c:pt>
                <c:pt idx="771">
                  <c:v>1540.6699614468748</c:v>
                </c:pt>
                <c:pt idx="772">
                  <c:v>1542.6708198695355</c:v>
                </c:pt>
                <c:pt idx="773">
                  <c:v>1544.6716782921967</c:v>
                </c:pt>
                <c:pt idx="774">
                  <c:v>1546.6725367148574</c:v>
                </c:pt>
                <c:pt idx="775">
                  <c:v>1548.6733951375186</c:v>
                </c:pt>
                <c:pt idx="776">
                  <c:v>1550.6742535601793</c:v>
                </c:pt>
                <c:pt idx="777">
                  <c:v>1552.6751119828405</c:v>
                </c:pt>
                <c:pt idx="778">
                  <c:v>1554.6759704055012</c:v>
                </c:pt>
                <c:pt idx="779">
                  <c:v>1556.6768288281623</c:v>
                </c:pt>
                <c:pt idx="780">
                  <c:v>1558.6776872508231</c:v>
                </c:pt>
                <c:pt idx="781">
                  <c:v>1560.6785456734842</c:v>
                </c:pt>
                <c:pt idx="782">
                  <c:v>1562.6794040961449</c:v>
                </c:pt>
                <c:pt idx="783">
                  <c:v>1564.6802625188061</c:v>
                </c:pt>
                <c:pt idx="784">
                  <c:v>1566.6811209414668</c:v>
                </c:pt>
                <c:pt idx="785">
                  <c:v>1568.681979364128</c:v>
                </c:pt>
                <c:pt idx="786">
                  <c:v>1570.6828377867887</c:v>
                </c:pt>
                <c:pt idx="787">
                  <c:v>1572.6836962094499</c:v>
                </c:pt>
                <c:pt idx="788">
                  <c:v>1574.6845546321106</c:v>
                </c:pt>
                <c:pt idx="789">
                  <c:v>1576.6854130547717</c:v>
                </c:pt>
                <c:pt idx="790">
                  <c:v>1578.6862714774325</c:v>
                </c:pt>
                <c:pt idx="791">
                  <c:v>1580.6871299000936</c:v>
                </c:pt>
                <c:pt idx="792">
                  <c:v>1582.6879883227543</c:v>
                </c:pt>
                <c:pt idx="793">
                  <c:v>1584.6888467454155</c:v>
                </c:pt>
                <c:pt idx="794">
                  <c:v>1586.6897051680762</c:v>
                </c:pt>
                <c:pt idx="795">
                  <c:v>1588.6905635907374</c:v>
                </c:pt>
                <c:pt idx="796">
                  <c:v>1590.6914220133981</c:v>
                </c:pt>
                <c:pt idx="797">
                  <c:v>1592.6922804360593</c:v>
                </c:pt>
                <c:pt idx="798">
                  <c:v>1594.69313885872</c:v>
                </c:pt>
                <c:pt idx="799">
                  <c:v>1596.6939972813811</c:v>
                </c:pt>
                <c:pt idx="800">
                  <c:v>1598.6948557040419</c:v>
                </c:pt>
                <c:pt idx="801">
                  <c:v>1600.695714126703</c:v>
                </c:pt>
                <c:pt idx="802">
                  <c:v>1602.6965725493637</c:v>
                </c:pt>
                <c:pt idx="803">
                  <c:v>1604.6974309720249</c:v>
                </c:pt>
                <c:pt idx="804">
                  <c:v>1606.6982893946856</c:v>
                </c:pt>
                <c:pt idx="805">
                  <c:v>1608.6991478173468</c:v>
                </c:pt>
                <c:pt idx="806">
                  <c:v>1610.7000062400075</c:v>
                </c:pt>
                <c:pt idx="807">
                  <c:v>1612.7008646626687</c:v>
                </c:pt>
                <c:pt idx="808">
                  <c:v>1614.7017230853294</c:v>
                </c:pt>
                <c:pt idx="809">
                  <c:v>1616.7025815079905</c:v>
                </c:pt>
                <c:pt idx="810">
                  <c:v>1618.7034399306513</c:v>
                </c:pt>
                <c:pt idx="811">
                  <c:v>1620.7042983533124</c:v>
                </c:pt>
                <c:pt idx="812">
                  <c:v>1622.7051567759731</c:v>
                </c:pt>
                <c:pt idx="813">
                  <c:v>1624.7060151986343</c:v>
                </c:pt>
                <c:pt idx="814">
                  <c:v>1626.706873621295</c:v>
                </c:pt>
                <c:pt idx="815">
                  <c:v>1628.7077320439562</c:v>
                </c:pt>
                <c:pt idx="816">
                  <c:v>1630.7085904666169</c:v>
                </c:pt>
                <c:pt idx="817">
                  <c:v>1632.7094488892781</c:v>
                </c:pt>
                <c:pt idx="818">
                  <c:v>1634.7103073119388</c:v>
                </c:pt>
                <c:pt idx="819">
                  <c:v>1636.7111657345999</c:v>
                </c:pt>
                <c:pt idx="820">
                  <c:v>1638.7120241572607</c:v>
                </c:pt>
                <c:pt idx="821">
                  <c:v>1640.7128825799218</c:v>
                </c:pt>
                <c:pt idx="822">
                  <c:v>1642.7137410025825</c:v>
                </c:pt>
                <c:pt idx="823">
                  <c:v>1644.7145994252437</c:v>
                </c:pt>
                <c:pt idx="824">
                  <c:v>1646.7154578479044</c:v>
                </c:pt>
                <c:pt idx="825">
                  <c:v>1648.7163162705656</c:v>
                </c:pt>
                <c:pt idx="826">
                  <c:v>1650.7171746932263</c:v>
                </c:pt>
                <c:pt idx="827">
                  <c:v>1652.7180331158875</c:v>
                </c:pt>
                <c:pt idx="828">
                  <c:v>1654.7188915385482</c:v>
                </c:pt>
                <c:pt idx="829">
                  <c:v>1656.7197499612093</c:v>
                </c:pt>
                <c:pt idx="830">
                  <c:v>1658.7206083838701</c:v>
                </c:pt>
                <c:pt idx="831">
                  <c:v>1660.7214668065312</c:v>
                </c:pt>
                <c:pt idx="832">
                  <c:v>1662.7223252291919</c:v>
                </c:pt>
                <c:pt idx="833">
                  <c:v>1664.7231836518531</c:v>
                </c:pt>
                <c:pt idx="834">
                  <c:v>1666.7240420745138</c:v>
                </c:pt>
                <c:pt idx="835">
                  <c:v>1668.724900497175</c:v>
                </c:pt>
                <c:pt idx="836">
                  <c:v>1670.7257589198357</c:v>
                </c:pt>
                <c:pt idx="837">
                  <c:v>1672.7266173424969</c:v>
                </c:pt>
                <c:pt idx="838">
                  <c:v>1674.7274757651576</c:v>
                </c:pt>
                <c:pt idx="839">
                  <c:v>1676.7283341878187</c:v>
                </c:pt>
                <c:pt idx="840">
                  <c:v>1678.7291926104795</c:v>
                </c:pt>
                <c:pt idx="841">
                  <c:v>1680.7300510331406</c:v>
                </c:pt>
                <c:pt idx="842">
                  <c:v>1682.7309094558013</c:v>
                </c:pt>
                <c:pt idx="843">
                  <c:v>1684.7317678784625</c:v>
                </c:pt>
                <c:pt idx="844">
                  <c:v>1686.7326263011232</c:v>
                </c:pt>
                <c:pt idx="845">
                  <c:v>1688.7334847237844</c:v>
                </c:pt>
                <c:pt idx="846">
                  <c:v>1690.7343431464451</c:v>
                </c:pt>
                <c:pt idx="847">
                  <c:v>1692.7352015691063</c:v>
                </c:pt>
                <c:pt idx="848">
                  <c:v>1694.736059991767</c:v>
                </c:pt>
                <c:pt idx="849">
                  <c:v>1696.7369184144281</c:v>
                </c:pt>
                <c:pt idx="850">
                  <c:v>1698.7377768370889</c:v>
                </c:pt>
                <c:pt idx="851">
                  <c:v>1700.73863525975</c:v>
                </c:pt>
                <c:pt idx="852">
                  <c:v>1702.7394936824107</c:v>
                </c:pt>
                <c:pt idx="853">
                  <c:v>1704.7403521050719</c:v>
                </c:pt>
                <c:pt idx="854">
                  <c:v>1706.7412105277326</c:v>
                </c:pt>
                <c:pt idx="855">
                  <c:v>1708.7420689503938</c:v>
                </c:pt>
                <c:pt idx="856">
                  <c:v>1710.7429273730545</c:v>
                </c:pt>
                <c:pt idx="857">
                  <c:v>1712.7437857957157</c:v>
                </c:pt>
                <c:pt idx="858">
                  <c:v>1714.7446442183764</c:v>
                </c:pt>
                <c:pt idx="859">
                  <c:v>1716.7455026410375</c:v>
                </c:pt>
                <c:pt idx="860">
                  <c:v>1718.7463610636983</c:v>
                </c:pt>
                <c:pt idx="861">
                  <c:v>1720.7472194863594</c:v>
                </c:pt>
                <c:pt idx="862">
                  <c:v>1722.7480779090201</c:v>
                </c:pt>
                <c:pt idx="863">
                  <c:v>1724.7489363316813</c:v>
                </c:pt>
                <c:pt idx="864">
                  <c:v>1726.749794754342</c:v>
                </c:pt>
                <c:pt idx="865">
                  <c:v>1728.7506531770032</c:v>
                </c:pt>
                <c:pt idx="866">
                  <c:v>1730.7515115996639</c:v>
                </c:pt>
                <c:pt idx="867">
                  <c:v>1732.7523700223251</c:v>
                </c:pt>
                <c:pt idx="868">
                  <c:v>1734.7532284449858</c:v>
                </c:pt>
                <c:pt idx="869">
                  <c:v>1736.7540868676469</c:v>
                </c:pt>
                <c:pt idx="870">
                  <c:v>1738.7549452903077</c:v>
                </c:pt>
                <c:pt idx="871">
                  <c:v>1740.7558037129688</c:v>
                </c:pt>
                <c:pt idx="872">
                  <c:v>1742.7566621356295</c:v>
                </c:pt>
                <c:pt idx="873">
                  <c:v>1744.7575205582907</c:v>
                </c:pt>
                <c:pt idx="874">
                  <c:v>1746.7583789809514</c:v>
                </c:pt>
                <c:pt idx="875">
                  <c:v>1748.7592374036126</c:v>
                </c:pt>
                <c:pt idx="876">
                  <c:v>1750.7600958262733</c:v>
                </c:pt>
                <c:pt idx="877">
                  <c:v>1752.7609542489345</c:v>
                </c:pt>
                <c:pt idx="878">
                  <c:v>1754.7618126715952</c:v>
                </c:pt>
                <c:pt idx="879">
                  <c:v>1756.7626710942563</c:v>
                </c:pt>
                <c:pt idx="880">
                  <c:v>1758.7635295169171</c:v>
                </c:pt>
                <c:pt idx="881">
                  <c:v>1760.7643879395782</c:v>
                </c:pt>
                <c:pt idx="882">
                  <c:v>1762.7652463622389</c:v>
                </c:pt>
                <c:pt idx="883">
                  <c:v>1764.7661047849001</c:v>
                </c:pt>
                <c:pt idx="884">
                  <c:v>1766.7669632075608</c:v>
                </c:pt>
                <c:pt idx="885">
                  <c:v>1768.767821630222</c:v>
                </c:pt>
                <c:pt idx="886">
                  <c:v>1770.7686800528827</c:v>
                </c:pt>
                <c:pt idx="887">
                  <c:v>1772.7695384755439</c:v>
                </c:pt>
                <c:pt idx="888">
                  <c:v>1774.7703968982046</c:v>
                </c:pt>
                <c:pt idx="889">
                  <c:v>1776.7712553208657</c:v>
                </c:pt>
                <c:pt idx="890">
                  <c:v>1778.7721137435265</c:v>
                </c:pt>
                <c:pt idx="891">
                  <c:v>1780.7729721661876</c:v>
                </c:pt>
                <c:pt idx="892">
                  <c:v>1782.7738305888483</c:v>
                </c:pt>
                <c:pt idx="893">
                  <c:v>1784.7746890115095</c:v>
                </c:pt>
                <c:pt idx="894">
                  <c:v>1786.7755474341702</c:v>
                </c:pt>
                <c:pt idx="895">
                  <c:v>1788.7764058568314</c:v>
                </c:pt>
                <c:pt idx="896">
                  <c:v>1790.7772642794921</c:v>
                </c:pt>
                <c:pt idx="897">
                  <c:v>1792.7781227021533</c:v>
                </c:pt>
                <c:pt idx="898">
                  <c:v>1794.778981124814</c:v>
                </c:pt>
                <c:pt idx="899">
                  <c:v>1796.7798395474751</c:v>
                </c:pt>
                <c:pt idx="900">
                  <c:v>1798.7806979701359</c:v>
                </c:pt>
                <c:pt idx="901">
                  <c:v>1800.781556392797</c:v>
                </c:pt>
                <c:pt idx="902">
                  <c:v>1802.7824148154577</c:v>
                </c:pt>
                <c:pt idx="903">
                  <c:v>1804.7832732381189</c:v>
                </c:pt>
                <c:pt idx="904">
                  <c:v>1806.7841316607796</c:v>
                </c:pt>
                <c:pt idx="905">
                  <c:v>1808.7849900834408</c:v>
                </c:pt>
                <c:pt idx="906">
                  <c:v>1810.7858485061015</c:v>
                </c:pt>
                <c:pt idx="907">
                  <c:v>1812.7867069287627</c:v>
                </c:pt>
                <c:pt idx="908">
                  <c:v>1814.7875653514234</c:v>
                </c:pt>
                <c:pt idx="909">
                  <c:v>1816.7884237740845</c:v>
                </c:pt>
                <c:pt idx="910">
                  <c:v>1818.7892821967453</c:v>
                </c:pt>
                <c:pt idx="911">
                  <c:v>1820.7901406194064</c:v>
                </c:pt>
                <c:pt idx="912">
                  <c:v>1822.7909990420671</c:v>
                </c:pt>
                <c:pt idx="913">
                  <c:v>1824.7918574647283</c:v>
                </c:pt>
                <c:pt idx="914">
                  <c:v>1826.792715887389</c:v>
                </c:pt>
                <c:pt idx="915">
                  <c:v>1828.7935743100502</c:v>
                </c:pt>
                <c:pt idx="916">
                  <c:v>1830.7944327327109</c:v>
                </c:pt>
                <c:pt idx="917">
                  <c:v>1832.7952911553721</c:v>
                </c:pt>
                <c:pt idx="918">
                  <c:v>1834.7961495780328</c:v>
                </c:pt>
                <c:pt idx="919">
                  <c:v>1836.7970080006939</c:v>
                </c:pt>
                <c:pt idx="920">
                  <c:v>1838.7978664233547</c:v>
                </c:pt>
                <c:pt idx="921">
                  <c:v>1840.7987248460158</c:v>
                </c:pt>
                <c:pt idx="922">
                  <c:v>1842.7995832686765</c:v>
                </c:pt>
                <c:pt idx="923">
                  <c:v>1843.8000124800071</c:v>
                </c:pt>
              </c:numCache>
            </c:numRef>
          </c:yVal>
          <c:smooth val="0"/>
        </c:ser>
        <c:ser>
          <c:idx val="1"/>
          <c:order val="1"/>
          <c:tx>
            <c:v>RO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'VM Results'!$I$6:$I$929</c:f>
              <c:numCache>
                <c:formatCode>General</c:formatCode>
                <c:ptCount val="924"/>
                <c:pt idx="0">
                  <c:v>3.8318694419089853E-2</c:v>
                </c:pt>
                <c:pt idx="1">
                  <c:v>0.48867306770765034</c:v>
                </c:pt>
                <c:pt idx="2">
                  <c:v>0.91845647317984436</c:v>
                </c:pt>
                <c:pt idx="3">
                  <c:v>2.1591722253144949</c:v>
                </c:pt>
                <c:pt idx="4">
                  <c:v>319.43215172711513</c:v>
                </c:pt>
                <c:pt idx="5">
                  <c:v>862.66232449288975</c:v>
                </c:pt>
                <c:pt idx="6">
                  <c:v>864.63582827639607</c:v>
                </c:pt>
                <c:pt idx="7">
                  <c:v>865.12405675625257</c:v>
                </c:pt>
                <c:pt idx="8">
                  <c:v>865.2364343740752</c:v>
                </c:pt>
                <c:pt idx="9">
                  <c:v>865.24406113956252</c:v>
                </c:pt>
                <c:pt idx="10">
                  <c:v>865.20941186243147</c:v>
                </c:pt>
                <c:pt idx="11">
                  <c:v>865.16923437061473</c:v>
                </c:pt>
                <c:pt idx="12">
                  <c:v>865.12861917414659</c:v>
                </c:pt>
                <c:pt idx="13">
                  <c:v>865.09830599814313</c:v>
                </c:pt>
                <c:pt idx="14">
                  <c:v>865.09612687293486</c:v>
                </c:pt>
                <c:pt idx="15">
                  <c:v>865.14335426898208</c:v>
                </c:pt>
                <c:pt idx="16">
                  <c:v>865.16887884904509</c:v>
                </c:pt>
                <c:pt idx="17">
                  <c:v>865.1873705632463</c:v>
                </c:pt>
                <c:pt idx="18">
                  <c:v>865.2077189901496</c:v>
                </c:pt>
                <c:pt idx="19">
                  <c:v>865.22687017774308</c:v>
                </c:pt>
                <c:pt idx="20">
                  <c:v>865.24671064156666</c:v>
                </c:pt>
                <c:pt idx="21">
                  <c:v>865.26607614706154</c:v>
                </c:pt>
                <c:pt idx="22">
                  <c:v>865.28520786879778</c:v>
                </c:pt>
                <c:pt idx="23">
                  <c:v>865.30551327142996</c:v>
                </c:pt>
                <c:pt idx="24">
                  <c:v>865.32423602808012</c:v>
                </c:pt>
                <c:pt idx="25">
                  <c:v>865.34171748669462</c:v>
                </c:pt>
                <c:pt idx="26">
                  <c:v>865.36257882683446</c:v>
                </c:pt>
                <c:pt idx="27">
                  <c:v>865.38419843790689</c:v>
                </c:pt>
                <c:pt idx="28">
                  <c:v>865.40043168551847</c:v>
                </c:pt>
                <c:pt idx="29">
                  <c:v>865.42046819028144</c:v>
                </c:pt>
                <c:pt idx="30">
                  <c:v>865.43959566787657</c:v>
                </c:pt>
                <c:pt idx="31">
                  <c:v>865.45831675664249</c:v>
                </c:pt>
                <c:pt idx="32">
                  <c:v>865.47831672100062</c:v>
                </c:pt>
                <c:pt idx="33">
                  <c:v>865.49740193481421</c:v>
                </c:pt>
                <c:pt idx="34">
                  <c:v>865.51702197753127</c:v>
                </c:pt>
                <c:pt idx="35">
                  <c:v>865.5357700302161</c:v>
                </c:pt>
                <c:pt idx="36">
                  <c:v>865.55572979839008</c:v>
                </c:pt>
                <c:pt idx="37">
                  <c:v>865.57365362500809</c:v>
                </c:pt>
                <c:pt idx="38">
                  <c:v>865.59377522936404</c:v>
                </c:pt>
                <c:pt idx="39">
                  <c:v>865.61259101292217</c:v>
                </c:pt>
                <c:pt idx="40">
                  <c:v>865.63029685259323</c:v>
                </c:pt>
                <c:pt idx="41">
                  <c:v>865.64953529863453</c:v>
                </c:pt>
                <c:pt idx="42">
                  <c:v>865.66655559209369</c:v>
                </c:pt>
                <c:pt idx="43">
                  <c:v>865.68378187761732</c:v>
                </c:pt>
                <c:pt idx="44">
                  <c:v>865.70368211342873</c:v>
                </c:pt>
                <c:pt idx="45">
                  <c:v>865.72219060390489</c:v>
                </c:pt>
                <c:pt idx="46">
                  <c:v>865.73769953127021</c:v>
                </c:pt>
                <c:pt idx="47">
                  <c:v>865.75763346474957</c:v>
                </c:pt>
                <c:pt idx="48">
                  <c:v>865.77591093210435</c:v>
                </c:pt>
                <c:pt idx="49">
                  <c:v>865.79436660136719</c:v>
                </c:pt>
                <c:pt idx="50">
                  <c:v>865.81218903180309</c:v>
                </c:pt>
                <c:pt idx="51">
                  <c:v>865.82845518405418</c:v>
                </c:pt>
                <c:pt idx="52">
                  <c:v>865.84850066201307</c:v>
                </c:pt>
                <c:pt idx="53">
                  <c:v>865.86499888761841</c:v>
                </c:pt>
                <c:pt idx="54">
                  <c:v>865.88193736908761</c:v>
                </c:pt>
                <c:pt idx="55">
                  <c:v>865.90216323051834</c:v>
                </c:pt>
                <c:pt idx="56">
                  <c:v>865.91827102331001</c:v>
                </c:pt>
                <c:pt idx="57">
                  <c:v>865.93430334467178</c:v>
                </c:pt>
                <c:pt idx="58">
                  <c:v>865.95321662622678</c:v>
                </c:pt>
                <c:pt idx="59">
                  <c:v>865.97154224819633</c:v>
                </c:pt>
                <c:pt idx="60">
                  <c:v>865.98807449983042</c:v>
                </c:pt>
                <c:pt idx="61">
                  <c:v>866.00631638752304</c:v>
                </c:pt>
                <c:pt idx="62">
                  <c:v>866.02466069427987</c:v>
                </c:pt>
                <c:pt idx="63">
                  <c:v>866.04159065242925</c:v>
                </c:pt>
                <c:pt idx="64">
                  <c:v>866.06080417143471</c:v>
                </c:pt>
                <c:pt idx="65">
                  <c:v>866.07834757006879</c:v>
                </c:pt>
                <c:pt idx="66">
                  <c:v>866.09542467712379</c:v>
                </c:pt>
                <c:pt idx="67">
                  <c:v>866.11456818146303</c:v>
                </c:pt>
                <c:pt idx="68">
                  <c:v>866.13454331288438</c:v>
                </c:pt>
                <c:pt idx="69">
                  <c:v>866.15156910417772</c:v>
                </c:pt>
                <c:pt idx="70">
                  <c:v>866.16835312737703</c:v>
                </c:pt>
                <c:pt idx="71">
                  <c:v>866.18883942077707</c:v>
                </c:pt>
                <c:pt idx="72">
                  <c:v>866.2068207668068</c:v>
                </c:pt>
                <c:pt idx="73">
                  <c:v>866.2247075932828</c:v>
                </c:pt>
                <c:pt idx="74">
                  <c:v>866.24355607092593</c:v>
                </c:pt>
                <c:pt idx="75">
                  <c:v>866.261868142254</c:v>
                </c:pt>
                <c:pt idx="76">
                  <c:v>866.28074637164946</c:v>
                </c:pt>
                <c:pt idx="77">
                  <c:v>866.29885884014698</c:v>
                </c:pt>
                <c:pt idx="78">
                  <c:v>866.31732320315359</c:v>
                </c:pt>
                <c:pt idx="79">
                  <c:v>866.33610857363487</c:v>
                </c:pt>
                <c:pt idx="80">
                  <c:v>866.35516815684446</c:v>
                </c:pt>
                <c:pt idx="81">
                  <c:v>866.37444931546065</c:v>
                </c:pt>
                <c:pt idx="82">
                  <c:v>866.39265586454417</c:v>
                </c:pt>
                <c:pt idx="83">
                  <c:v>866.40976576859964</c:v>
                </c:pt>
                <c:pt idx="84">
                  <c:v>866.43083060257493</c:v>
                </c:pt>
                <c:pt idx="85">
                  <c:v>866.44951508567863</c:v>
                </c:pt>
                <c:pt idx="86">
                  <c:v>866.46707686934496</c:v>
                </c:pt>
                <c:pt idx="87">
                  <c:v>866.48600566712207</c:v>
                </c:pt>
                <c:pt idx="88">
                  <c:v>866.50505436382434</c:v>
                </c:pt>
                <c:pt idx="89">
                  <c:v>866.5242696556063</c:v>
                </c:pt>
                <c:pt idx="90">
                  <c:v>866.54229425651715</c:v>
                </c:pt>
                <c:pt idx="91">
                  <c:v>866.56169859230829</c:v>
                </c:pt>
                <c:pt idx="92">
                  <c:v>866.58125272292762</c:v>
                </c:pt>
                <c:pt idx="93">
                  <c:v>866.59836008707407</c:v>
                </c:pt>
                <c:pt idx="94">
                  <c:v>866.61684780207349</c:v>
                </c:pt>
                <c:pt idx="95">
                  <c:v>866.63798479016759</c:v>
                </c:pt>
                <c:pt idx="96">
                  <c:v>866.65546391458054</c:v>
                </c:pt>
                <c:pt idx="97">
                  <c:v>866.67304167363932</c:v>
                </c:pt>
                <c:pt idx="98">
                  <c:v>866.69329118521159</c:v>
                </c:pt>
                <c:pt idx="99">
                  <c:v>866.7124203387225</c:v>
                </c:pt>
                <c:pt idx="100">
                  <c:v>866.73041309071732</c:v>
                </c:pt>
                <c:pt idx="101">
                  <c:v>866.74856321771006</c:v>
                </c:pt>
                <c:pt idx="102">
                  <c:v>866.76817477491375</c:v>
                </c:pt>
                <c:pt idx="103">
                  <c:v>866.78795296437863</c:v>
                </c:pt>
                <c:pt idx="104">
                  <c:v>866.80542895257452</c:v>
                </c:pt>
                <c:pt idx="105">
                  <c:v>866.82442880810538</c:v>
                </c:pt>
                <c:pt idx="106">
                  <c:v>866.84500785243495</c:v>
                </c:pt>
                <c:pt idx="107">
                  <c:v>866.8621381658586</c:v>
                </c:pt>
                <c:pt idx="108">
                  <c:v>866.87970956614777</c:v>
                </c:pt>
                <c:pt idx="109">
                  <c:v>866.9003889778827</c:v>
                </c:pt>
                <c:pt idx="110">
                  <c:v>866.91908230542015</c:v>
                </c:pt>
                <c:pt idx="111">
                  <c:v>866.93827466299513</c:v>
                </c:pt>
                <c:pt idx="112">
                  <c:v>866.95654981599694</c:v>
                </c:pt>
                <c:pt idx="113">
                  <c:v>866.97514316688807</c:v>
                </c:pt>
                <c:pt idx="114">
                  <c:v>866.99396118690549</c:v>
                </c:pt>
                <c:pt idx="115">
                  <c:v>867.01424668777634</c:v>
                </c:pt>
                <c:pt idx="116">
                  <c:v>867.03342255034158</c:v>
                </c:pt>
                <c:pt idx="117">
                  <c:v>867.05017846998896</c:v>
                </c:pt>
                <c:pt idx="118">
                  <c:v>867.06957930865929</c:v>
                </c:pt>
                <c:pt idx="119">
                  <c:v>867.09035340533626</c:v>
                </c:pt>
                <c:pt idx="120">
                  <c:v>867.10869879658526</c:v>
                </c:pt>
                <c:pt idx="121">
                  <c:v>867.12706833508116</c:v>
                </c:pt>
                <c:pt idx="122">
                  <c:v>867.14678174754363</c:v>
                </c:pt>
                <c:pt idx="123">
                  <c:v>867.16532980377019</c:v>
                </c:pt>
                <c:pt idx="124">
                  <c:v>867.1851766027703</c:v>
                </c:pt>
                <c:pt idx="125">
                  <c:v>867.20378524336741</c:v>
                </c:pt>
                <c:pt idx="126">
                  <c:v>867.22248212385034</c:v>
                </c:pt>
                <c:pt idx="127">
                  <c:v>867.24121884076317</c:v>
                </c:pt>
                <c:pt idx="128">
                  <c:v>867.2600175034886</c:v>
                </c:pt>
                <c:pt idx="129">
                  <c:v>867.28011855141881</c:v>
                </c:pt>
                <c:pt idx="130">
                  <c:v>867.30026490877015</c:v>
                </c:pt>
                <c:pt idx="131">
                  <c:v>867.31665960449232</c:v>
                </c:pt>
                <c:pt idx="132">
                  <c:v>867.33691459073452</c:v>
                </c:pt>
                <c:pt idx="133">
                  <c:v>867.35593616748963</c:v>
                </c:pt>
                <c:pt idx="134">
                  <c:v>867.37373694808514</c:v>
                </c:pt>
                <c:pt idx="135">
                  <c:v>867.39539755702037</c:v>
                </c:pt>
                <c:pt idx="136">
                  <c:v>867.41327783531074</c:v>
                </c:pt>
                <c:pt idx="137">
                  <c:v>867.43124057663238</c:v>
                </c:pt>
                <c:pt idx="138">
                  <c:v>867.45050601277615</c:v>
                </c:pt>
                <c:pt idx="139">
                  <c:v>867.4710593116115</c:v>
                </c:pt>
                <c:pt idx="140">
                  <c:v>867.48916412022197</c:v>
                </c:pt>
                <c:pt idx="141">
                  <c:v>867.50730339399001</c:v>
                </c:pt>
                <c:pt idx="142">
                  <c:v>867.52673184935884</c:v>
                </c:pt>
                <c:pt idx="143">
                  <c:v>867.54750162374262</c:v>
                </c:pt>
                <c:pt idx="144">
                  <c:v>867.56578721403014</c:v>
                </c:pt>
                <c:pt idx="145">
                  <c:v>867.58284624262228</c:v>
                </c:pt>
                <c:pt idx="146">
                  <c:v>867.60376951408648</c:v>
                </c:pt>
                <c:pt idx="147">
                  <c:v>867.62346806069741</c:v>
                </c:pt>
                <c:pt idx="148">
                  <c:v>867.6407037049654</c:v>
                </c:pt>
                <c:pt idx="149">
                  <c:v>867.66054815402435</c:v>
                </c:pt>
                <c:pt idx="150">
                  <c:v>867.68043409492373</c:v>
                </c:pt>
                <c:pt idx="151">
                  <c:v>867.69786023386951</c:v>
                </c:pt>
                <c:pt idx="152">
                  <c:v>867.71791615402412</c:v>
                </c:pt>
                <c:pt idx="153">
                  <c:v>867.73680221146788</c:v>
                </c:pt>
                <c:pt idx="154">
                  <c:v>867.75580907998108</c:v>
                </c:pt>
                <c:pt idx="155">
                  <c:v>867.77492066108107</c:v>
                </c:pt>
                <c:pt idx="156">
                  <c:v>867.7942022199627</c:v>
                </c:pt>
                <c:pt idx="157">
                  <c:v>867.81366522320468</c:v>
                </c:pt>
                <c:pt idx="158">
                  <c:v>867.83085583900925</c:v>
                </c:pt>
                <c:pt idx="159">
                  <c:v>867.85086567640576</c:v>
                </c:pt>
                <c:pt idx="160">
                  <c:v>867.87116470490048</c:v>
                </c:pt>
                <c:pt idx="161">
                  <c:v>867.88922599940418</c:v>
                </c:pt>
                <c:pt idx="162">
                  <c:v>867.90875538826879</c:v>
                </c:pt>
                <c:pt idx="163">
                  <c:v>867.92841783262872</c:v>
                </c:pt>
                <c:pt idx="164">
                  <c:v>867.94567966169222</c:v>
                </c:pt>
                <c:pt idx="165">
                  <c:v>867.96558500312767</c:v>
                </c:pt>
                <c:pt idx="166">
                  <c:v>867.9855567812067</c:v>
                </c:pt>
                <c:pt idx="167">
                  <c:v>868.00304152610795</c:v>
                </c:pt>
                <c:pt idx="168">
                  <c:v>868.02438001149926</c:v>
                </c:pt>
                <c:pt idx="169">
                  <c:v>868.04199615277491</c:v>
                </c:pt>
                <c:pt idx="170">
                  <c:v>868.06087800557179</c:v>
                </c:pt>
                <c:pt idx="171">
                  <c:v>868.08233452520415</c:v>
                </c:pt>
                <c:pt idx="172">
                  <c:v>868.1000190804134</c:v>
                </c:pt>
                <c:pt idx="173">
                  <c:v>868.11773775686822</c:v>
                </c:pt>
                <c:pt idx="174">
                  <c:v>868.13798799254698</c:v>
                </c:pt>
                <c:pt idx="175">
                  <c:v>868.15953527861973</c:v>
                </c:pt>
                <c:pt idx="176">
                  <c:v>868.17603558841245</c:v>
                </c:pt>
                <c:pt idx="177">
                  <c:v>868.19508699827327</c:v>
                </c:pt>
                <c:pt idx="178">
                  <c:v>868.21541951775635</c:v>
                </c:pt>
                <c:pt idx="179">
                  <c:v>868.23323656612877</c:v>
                </c:pt>
                <c:pt idx="180">
                  <c:v>868.25359004972813</c:v>
                </c:pt>
                <c:pt idx="181">
                  <c:v>868.27271542741437</c:v>
                </c:pt>
                <c:pt idx="182">
                  <c:v>868.2905782763562</c:v>
                </c:pt>
                <c:pt idx="183">
                  <c:v>868.31096385274645</c:v>
                </c:pt>
                <c:pt idx="184">
                  <c:v>868.3314135992365</c:v>
                </c:pt>
                <c:pt idx="185">
                  <c:v>868.34932058165668</c:v>
                </c:pt>
                <c:pt idx="186">
                  <c:v>868.3672291318436</c:v>
                </c:pt>
                <c:pt idx="187">
                  <c:v>868.38644268723158</c:v>
                </c:pt>
                <c:pt idx="188">
                  <c:v>868.40692707542269</c:v>
                </c:pt>
                <c:pt idx="189">
                  <c:v>868.42740005117491</c:v>
                </c:pt>
                <c:pt idx="190">
                  <c:v>868.44412590877653</c:v>
                </c:pt>
                <c:pt idx="191">
                  <c:v>868.46338728090245</c:v>
                </c:pt>
                <c:pt idx="192">
                  <c:v>868.48392802871672</c:v>
                </c:pt>
                <c:pt idx="193">
                  <c:v>868.50321931889459</c:v>
                </c:pt>
                <c:pt idx="194">
                  <c:v>868.52124607613041</c:v>
                </c:pt>
                <c:pt idx="195">
                  <c:v>868.53931444874752</c:v>
                </c:pt>
                <c:pt idx="196">
                  <c:v>868.56117371013909</c:v>
                </c:pt>
                <c:pt idx="197">
                  <c:v>868.57924906927383</c:v>
                </c:pt>
                <c:pt idx="198">
                  <c:v>868.59736798104302</c:v>
                </c:pt>
                <c:pt idx="199">
                  <c:v>868.61802638817176</c:v>
                </c:pt>
                <c:pt idx="200">
                  <c:v>868.63742502060518</c:v>
                </c:pt>
                <c:pt idx="201">
                  <c:v>868.65559175106887</c:v>
                </c:pt>
                <c:pt idx="202">
                  <c:v>868.67377643484429</c:v>
                </c:pt>
                <c:pt idx="203">
                  <c:v>868.69452913750922</c:v>
                </c:pt>
                <c:pt idx="204">
                  <c:v>868.71404692427814</c:v>
                </c:pt>
                <c:pt idx="205">
                  <c:v>868.73232892252088</c:v>
                </c:pt>
                <c:pt idx="206">
                  <c:v>868.75192281686373</c:v>
                </c:pt>
                <c:pt idx="207">
                  <c:v>868.77031104663388</c:v>
                </c:pt>
                <c:pt idx="208">
                  <c:v>868.79004016464808</c:v>
                </c:pt>
                <c:pt idx="209">
                  <c:v>868.80984054399266</c:v>
                </c:pt>
                <c:pt idx="210">
                  <c:v>868.8271956813785</c:v>
                </c:pt>
                <c:pt idx="211">
                  <c:v>868.84716527096521</c:v>
                </c:pt>
                <c:pt idx="212">
                  <c:v>868.86845988033861</c:v>
                </c:pt>
                <c:pt idx="213">
                  <c:v>868.88599330377474</c:v>
                </c:pt>
                <c:pt idx="214">
                  <c:v>868.90356989899988</c:v>
                </c:pt>
                <c:pt idx="215">
                  <c:v>868.924966219819</c:v>
                </c:pt>
                <c:pt idx="216">
                  <c:v>868.94385712087706</c:v>
                </c:pt>
                <c:pt idx="217">
                  <c:v>868.96277470519408</c:v>
                </c:pt>
                <c:pt idx="218">
                  <c:v>868.98171589042806</c:v>
                </c:pt>
                <c:pt idx="219">
                  <c:v>869.00065874065126</c:v>
                </c:pt>
                <c:pt idx="220">
                  <c:v>869.02086425837604</c:v>
                </c:pt>
                <c:pt idx="221">
                  <c:v>869.0398511018451</c:v>
                </c:pt>
                <c:pt idx="222">
                  <c:v>869.05882888860765</c:v>
                </c:pt>
                <c:pt idx="223">
                  <c:v>869.07655600797398</c:v>
                </c:pt>
                <c:pt idx="224">
                  <c:v>869.09681539008</c:v>
                </c:pt>
                <c:pt idx="225">
                  <c:v>869.11834783167774</c:v>
                </c:pt>
                <c:pt idx="226">
                  <c:v>869.13484715731715</c:v>
                </c:pt>
                <c:pt idx="227">
                  <c:v>869.15386865420078</c:v>
                </c:pt>
                <c:pt idx="228">
                  <c:v>869.17542109624026</c:v>
                </c:pt>
                <c:pt idx="229">
                  <c:v>869.19193736690283</c:v>
                </c:pt>
                <c:pt idx="230">
                  <c:v>869.2122487846276</c:v>
                </c:pt>
                <c:pt idx="231">
                  <c:v>869.23256353719273</c:v>
                </c:pt>
                <c:pt idx="232">
                  <c:v>869.25036905290824</c:v>
                </c:pt>
                <c:pt idx="233">
                  <c:v>869.2694251543578</c:v>
                </c:pt>
                <c:pt idx="234">
                  <c:v>869.28976605495313</c:v>
                </c:pt>
                <c:pt idx="235">
                  <c:v>869.308853884884</c:v>
                </c:pt>
                <c:pt idx="236">
                  <c:v>869.32667802476044</c:v>
                </c:pt>
                <c:pt idx="237">
                  <c:v>869.34577388443768</c:v>
                </c:pt>
                <c:pt idx="238">
                  <c:v>869.36613984702785</c:v>
                </c:pt>
                <c:pt idx="239">
                  <c:v>869.38653022846108</c:v>
                </c:pt>
                <c:pt idx="240">
                  <c:v>869.40436402313901</c:v>
                </c:pt>
                <c:pt idx="241">
                  <c:v>869.42350228487919</c:v>
                </c:pt>
                <c:pt idx="242">
                  <c:v>869.44263088245975</c:v>
                </c:pt>
                <c:pt idx="243">
                  <c:v>869.46177111704696</c:v>
                </c:pt>
                <c:pt idx="244">
                  <c:v>869.4809149768007</c:v>
                </c:pt>
                <c:pt idx="245">
                  <c:v>869.50007731008475</c:v>
                </c:pt>
                <c:pt idx="246">
                  <c:v>869.52051054808055</c:v>
                </c:pt>
                <c:pt idx="247">
                  <c:v>869.53841599251314</c:v>
                </c:pt>
                <c:pt idx="248">
                  <c:v>869.55759303344325</c:v>
                </c:pt>
                <c:pt idx="249">
                  <c:v>869.57805280870787</c:v>
                </c:pt>
                <c:pt idx="250">
                  <c:v>869.5959798820229</c:v>
                </c:pt>
                <c:pt idx="251">
                  <c:v>869.61645413919268</c:v>
                </c:pt>
                <c:pt idx="252">
                  <c:v>869.63443051497723</c:v>
                </c:pt>
                <c:pt idx="253">
                  <c:v>869.65365728749578</c:v>
                </c:pt>
                <c:pt idx="254">
                  <c:v>869.67289992885458</c:v>
                </c:pt>
                <c:pt idx="255">
                  <c:v>869.69217834441224</c:v>
                </c:pt>
                <c:pt idx="256">
                  <c:v>869.7127352782818</c:v>
                </c:pt>
                <c:pt idx="257">
                  <c:v>869.73079209159096</c:v>
                </c:pt>
                <c:pt idx="258">
                  <c:v>869.7501532188586</c:v>
                </c:pt>
                <c:pt idx="259">
                  <c:v>869.76827199874515</c:v>
                </c:pt>
                <c:pt idx="260">
                  <c:v>869.78897489450185</c:v>
                </c:pt>
                <c:pt idx="261">
                  <c:v>869.80845424378276</c:v>
                </c:pt>
                <c:pt idx="262">
                  <c:v>869.82542629298757</c:v>
                </c:pt>
                <c:pt idx="263">
                  <c:v>869.8462178571541</c:v>
                </c:pt>
                <c:pt idx="264">
                  <c:v>869.86576092583721</c:v>
                </c:pt>
                <c:pt idx="265">
                  <c:v>869.88405205763388</c:v>
                </c:pt>
                <c:pt idx="266">
                  <c:v>869.90489983768009</c:v>
                </c:pt>
                <c:pt idx="267">
                  <c:v>869.92320705156465</c:v>
                </c:pt>
                <c:pt idx="268">
                  <c:v>869.9415426652007</c:v>
                </c:pt>
                <c:pt idx="269">
                  <c:v>869.96113314078468</c:v>
                </c:pt>
                <c:pt idx="270">
                  <c:v>869.97946349812082</c:v>
                </c:pt>
                <c:pt idx="271">
                  <c:v>870.00035737522217</c:v>
                </c:pt>
                <c:pt idx="272">
                  <c:v>870.01997278482077</c:v>
                </c:pt>
                <c:pt idx="273">
                  <c:v>870.03832650602237</c:v>
                </c:pt>
                <c:pt idx="274">
                  <c:v>870.05795198571127</c:v>
                </c:pt>
                <c:pt idx="275">
                  <c:v>870.07504841196351</c:v>
                </c:pt>
                <c:pt idx="276">
                  <c:v>870.0959433950211</c:v>
                </c:pt>
                <c:pt idx="277">
                  <c:v>870.11685577592027</c:v>
                </c:pt>
                <c:pt idx="278">
                  <c:v>870.13397590531656</c:v>
                </c:pt>
                <c:pt idx="279">
                  <c:v>870.15234994851119</c:v>
                </c:pt>
                <c:pt idx="280">
                  <c:v>870.17327497086478</c:v>
                </c:pt>
                <c:pt idx="281">
                  <c:v>870.19165726246229</c:v>
                </c:pt>
                <c:pt idx="282">
                  <c:v>870.21132357832698</c:v>
                </c:pt>
                <c:pt idx="283">
                  <c:v>870.23098736715099</c:v>
                </c:pt>
                <c:pt idx="284">
                  <c:v>870.24938176847206</c:v>
                </c:pt>
                <c:pt idx="285">
                  <c:v>870.26906017748195</c:v>
                </c:pt>
                <c:pt idx="286">
                  <c:v>870.2874626482386</c:v>
                </c:pt>
                <c:pt idx="287">
                  <c:v>870.30841599941743</c:v>
                </c:pt>
                <c:pt idx="288">
                  <c:v>870.32619972167879</c:v>
                </c:pt>
                <c:pt idx="289">
                  <c:v>870.34461437693176</c:v>
                </c:pt>
                <c:pt idx="290">
                  <c:v>870.36557999365675</c:v>
                </c:pt>
                <c:pt idx="291">
                  <c:v>870.38464295695496</c:v>
                </c:pt>
                <c:pt idx="292">
                  <c:v>870.40307674683299</c:v>
                </c:pt>
                <c:pt idx="293">
                  <c:v>870.42214176698621</c:v>
                </c:pt>
                <c:pt idx="294">
                  <c:v>870.44185126566242</c:v>
                </c:pt>
                <c:pt idx="295">
                  <c:v>870.46157198964465</c:v>
                </c:pt>
                <c:pt idx="296">
                  <c:v>870.48065762991473</c:v>
                </c:pt>
                <c:pt idx="297">
                  <c:v>870.49911505074112</c:v>
                </c:pt>
                <c:pt idx="298">
                  <c:v>870.51821151815261</c:v>
                </c:pt>
                <c:pt idx="299">
                  <c:v>870.53794757013566</c:v>
                </c:pt>
                <c:pt idx="300">
                  <c:v>870.55767332365417</c:v>
                </c:pt>
                <c:pt idx="301">
                  <c:v>870.57616374345162</c:v>
                </c:pt>
                <c:pt idx="302">
                  <c:v>870.59529005489003</c:v>
                </c:pt>
                <c:pt idx="303">
                  <c:v>870.61505388213959</c:v>
                </c:pt>
                <c:pt idx="304">
                  <c:v>870.63357675675047</c:v>
                </c:pt>
                <c:pt idx="305">
                  <c:v>870.65338208434559</c:v>
                </c:pt>
                <c:pt idx="306">
                  <c:v>870.67256015209853</c:v>
                </c:pt>
                <c:pt idx="307">
                  <c:v>870.69176238825935</c:v>
                </c:pt>
                <c:pt idx="308">
                  <c:v>870.71099773653054</c:v>
                </c:pt>
                <c:pt idx="309">
                  <c:v>870.72964274355832</c:v>
                </c:pt>
                <c:pt idx="310">
                  <c:v>870.74959596786255</c:v>
                </c:pt>
                <c:pt idx="311">
                  <c:v>870.768950108941</c:v>
                </c:pt>
                <c:pt idx="312">
                  <c:v>870.78706379389087</c:v>
                </c:pt>
                <c:pt idx="313">
                  <c:v>870.80710468712732</c:v>
                </c:pt>
                <c:pt idx="314">
                  <c:v>870.82650418162029</c:v>
                </c:pt>
                <c:pt idx="315">
                  <c:v>870.84529313411838</c:v>
                </c:pt>
                <c:pt idx="316">
                  <c:v>870.86473828463636</c:v>
                </c:pt>
                <c:pt idx="317">
                  <c:v>870.88355107141035</c:v>
                </c:pt>
                <c:pt idx="318">
                  <c:v>870.90362621162035</c:v>
                </c:pt>
                <c:pt idx="319">
                  <c:v>870.92245004267431</c:v>
                </c:pt>
                <c:pt idx="320">
                  <c:v>870.94127792775009</c:v>
                </c:pt>
                <c:pt idx="321">
                  <c:v>870.96074919552314</c:v>
                </c:pt>
                <c:pt idx="322">
                  <c:v>870.9801996076776</c:v>
                </c:pt>
                <c:pt idx="323">
                  <c:v>870.99966311512094</c:v>
                </c:pt>
                <c:pt idx="324">
                  <c:v>871.01787510614975</c:v>
                </c:pt>
                <c:pt idx="325">
                  <c:v>871.03798936020883</c:v>
                </c:pt>
                <c:pt idx="326">
                  <c:v>871.0574482449789</c:v>
                </c:pt>
                <c:pt idx="327">
                  <c:v>871.07565912076961</c:v>
                </c:pt>
                <c:pt idx="328">
                  <c:v>871.09513843609739</c:v>
                </c:pt>
                <c:pt idx="329">
                  <c:v>871.11524208668482</c:v>
                </c:pt>
                <c:pt idx="330">
                  <c:v>871.13409750511278</c:v>
                </c:pt>
                <c:pt idx="331">
                  <c:v>871.152934616636</c:v>
                </c:pt>
                <c:pt idx="332">
                  <c:v>871.17241563626726</c:v>
                </c:pt>
                <c:pt idx="333">
                  <c:v>871.19127518413779</c:v>
                </c:pt>
                <c:pt idx="334">
                  <c:v>871.21075635332068</c:v>
                </c:pt>
                <c:pt idx="335">
                  <c:v>871.23023481010841</c:v>
                </c:pt>
                <c:pt idx="336">
                  <c:v>871.24972518086065</c:v>
                </c:pt>
                <c:pt idx="337">
                  <c:v>871.26859000416357</c:v>
                </c:pt>
                <c:pt idx="338">
                  <c:v>871.28743238694869</c:v>
                </c:pt>
                <c:pt idx="339">
                  <c:v>871.30692667497271</c:v>
                </c:pt>
                <c:pt idx="340">
                  <c:v>871.32579541902157</c:v>
                </c:pt>
                <c:pt idx="341">
                  <c:v>871.34590859069613</c:v>
                </c:pt>
                <c:pt idx="342">
                  <c:v>871.36477341183036</c:v>
                </c:pt>
                <c:pt idx="343">
                  <c:v>871.38362896311378</c:v>
                </c:pt>
                <c:pt idx="344">
                  <c:v>871.40376333179597</c:v>
                </c:pt>
                <c:pt idx="345">
                  <c:v>871.42200540320562</c:v>
                </c:pt>
                <c:pt idx="346">
                  <c:v>871.44149858942171</c:v>
                </c:pt>
                <c:pt idx="347">
                  <c:v>871.46099729698517</c:v>
                </c:pt>
                <c:pt idx="348">
                  <c:v>871.47986011684918</c:v>
                </c:pt>
                <c:pt idx="349">
                  <c:v>871.49937520120568</c:v>
                </c:pt>
                <c:pt idx="350">
                  <c:v>871.51823490094648</c:v>
                </c:pt>
                <c:pt idx="351">
                  <c:v>871.53774715952068</c:v>
                </c:pt>
                <c:pt idx="352">
                  <c:v>871.55727474076639</c:v>
                </c:pt>
                <c:pt idx="353">
                  <c:v>871.57613446656671</c:v>
                </c:pt>
                <c:pt idx="354">
                  <c:v>871.59565422530181</c:v>
                </c:pt>
                <c:pt idx="355">
                  <c:v>871.61453989585073</c:v>
                </c:pt>
                <c:pt idx="356">
                  <c:v>871.63406047638739</c:v>
                </c:pt>
                <c:pt idx="357">
                  <c:v>871.6529550971693</c:v>
                </c:pt>
                <c:pt idx="358">
                  <c:v>871.67249324693228</c:v>
                </c:pt>
                <c:pt idx="359">
                  <c:v>871.69139498259756</c:v>
                </c:pt>
                <c:pt idx="360">
                  <c:v>871.71094221742555</c:v>
                </c:pt>
                <c:pt idx="361">
                  <c:v>871.73049221418228</c:v>
                </c:pt>
                <c:pt idx="362">
                  <c:v>871.74880446148734</c:v>
                </c:pt>
                <c:pt idx="363">
                  <c:v>871.76836806612027</c:v>
                </c:pt>
                <c:pt idx="364">
                  <c:v>871.78792445157421</c:v>
                </c:pt>
                <c:pt idx="365">
                  <c:v>871.8068738946929</c:v>
                </c:pt>
                <c:pt idx="366">
                  <c:v>871.82644178271937</c:v>
                </c:pt>
                <c:pt idx="367">
                  <c:v>871.84538205515184</c:v>
                </c:pt>
                <c:pt idx="368">
                  <c:v>871.86432630497438</c:v>
                </c:pt>
                <c:pt idx="369">
                  <c:v>871.8845425438318</c:v>
                </c:pt>
                <c:pt idx="370">
                  <c:v>871.90284874666611</c:v>
                </c:pt>
                <c:pt idx="371">
                  <c:v>871.92242232655519</c:v>
                </c:pt>
                <c:pt idx="372">
                  <c:v>871.94200671324018</c:v>
                </c:pt>
                <c:pt idx="373">
                  <c:v>871.96031348430586</c:v>
                </c:pt>
                <c:pt idx="374">
                  <c:v>871.97989708401008</c:v>
                </c:pt>
                <c:pt idx="375">
                  <c:v>871.99946888365366</c:v>
                </c:pt>
                <c:pt idx="376">
                  <c:v>872.01904936145104</c:v>
                </c:pt>
                <c:pt idx="377">
                  <c:v>872.03734952304626</c:v>
                </c:pt>
                <c:pt idx="378">
                  <c:v>872.05692301859131</c:v>
                </c:pt>
                <c:pt idx="379">
                  <c:v>872.0764801713874</c:v>
                </c:pt>
                <c:pt idx="380">
                  <c:v>872.09540664475708</c:v>
                </c:pt>
                <c:pt idx="381">
                  <c:v>872.11494527524894</c:v>
                </c:pt>
                <c:pt idx="382">
                  <c:v>872.13384673419307</c:v>
                </c:pt>
                <c:pt idx="383">
                  <c:v>872.15272495884199</c:v>
                </c:pt>
                <c:pt idx="384">
                  <c:v>872.17220841911137</c:v>
                </c:pt>
                <c:pt idx="385">
                  <c:v>872.1922937904244</c:v>
                </c:pt>
                <c:pt idx="386">
                  <c:v>872.21109665821302</c:v>
                </c:pt>
                <c:pt idx="387">
                  <c:v>872.22988078500066</c:v>
                </c:pt>
                <c:pt idx="388">
                  <c:v>872.24865588800355</c:v>
                </c:pt>
                <c:pt idx="389">
                  <c:v>872.26869374729858</c:v>
                </c:pt>
                <c:pt idx="390">
                  <c:v>872.28806892418254</c:v>
                </c:pt>
                <c:pt idx="391">
                  <c:v>872.30684409743026</c:v>
                </c:pt>
                <c:pt idx="392">
                  <c:v>872.32622688259755</c:v>
                </c:pt>
                <c:pt idx="393">
                  <c:v>872.34560871197993</c:v>
                </c:pt>
                <c:pt idx="394">
                  <c:v>872.36500096979148</c:v>
                </c:pt>
                <c:pt idx="395">
                  <c:v>872.383742990305</c:v>
                </c:pt>
                <c:pt idx="396">
                  <c:v>872.40251607667108</c:v>
                </c:pt>
                <c:pt idx="397">
                  <c:v>872.42252653256207</c:v>
                </c:pt>
                <c:pt idx="398">
                  <c:v>872.44191505043693</c:v>
                </c:pt>
                <c:pt idx="399">
                  <c:v>872.46068002693903</c:v>
                </c:pt>
                <c:pt idx="400">
                  <c:v>872.47942565853975</c:v>
                </c:pt>
                <c:pt idx="401">
                  <c:v>872.49945520426002</c:v>
                </c:pt>
                <c:pt idx="402">
                  <c:v>872.51884641733261</c:v>
                </c:pt>
                <c:pt idx="403">
                  <c:v>872.53759969598673</c:v>
                </c:pt>
                <c:pt idx="404">
                  <c:v>872.55697900049449</c:v>
                </c:pt>
                <c:pt idx="405">
                  <c:v>872.57571957451398</c:v>
                </c:pt>
                <c:pt idx="406">
                  <c:v>872.59510288570891</c:v>
                </c:pt>
                <c:pt idx="407">
                  <c:v>872.61509774070134</c:v>
                </c:pt>
                <c:pt idx="408">
                  <c:v>872.63380082115145</c:v>
                </c:pt>
                <c:pt idx="409">
                  <c:v>872.65248473304712</c:v>
                </c:pt>
                <c:pt idx="410">
                  <c:v>872.67242533990668</c:v>
                </c:pt>
                <c:pt idx="411">
                  <c:v>872.6917052579355</c:v>
                </c:pt>
                <c:pt idx="412">
                  <c:v>872.7109690480529</c:v>
                </c:pt>
                <c:pt idx="413">
                  <c:v>872.729602462657</c:v>
                </c:pt>
                <c:pt idx="414">
                  <c:v>872.74885458921642</c:v>
                </c:pt>
                <c:pt idx="415">
                  <c:v>872.76874523325023</c:v>
                </c:pt>
                <c:pt idx="416">
                  <c:v>872.78736696192937</c:v>
                </c:pt>
                <c:pt idx="417">
                  <c:v>872.80662008904028</c:v>
                </c:pt>
                <c:pt idx="418">
                  <c:v>872.82589354221523</c:v>
                </c:pt>
                <c:pt idx="419">
                  <c:v>872.8451538036303</c:v>
                </c:pt>
                <c:pt idx="420">
                  <c:v>872.86505213280407</c:v>
                </c:pt>
                <c:pt idx="421">
                  <c:v>872.88306595621577</c:v>
                </c:pt>
                <c:pt idx="422">
                  <c:v>872.90297496103108</c:v>
                </c:pt>
                <c:pt idx="423">
                  <c:v>872.92226694461044</c:v>
                </c:pt>
                <c:pt idx="424">
                  <c:v>872.94092091668927</c:v>
                </c:pt>
                <c:pt idx="425">
                  <c:v>872.96084790979467</c:v>
                </c:pt>
                <c:pt idx="426">
                  <c:v>872.97953155658956</c:v>
                </c:pt>
                <c:pt idx="427">
                  <c:v>872.99883123421432</c:v>
                </c:pt>
                <c:pt idx="428">
                  <c:v>873.01878798220048</c:v>
                </c:pt>
                <c:pt idx="429">
                  <c:v>873.03748697628316</c:v>
                </c:pt>
                <c:pt idx="430">
                  <c:v>873.05617676009422</c:v>
                </c:pt>
                <c:pt idx="431">
                  <c:v>873.07550911587975</c:v>
                </c:pt>
                <c:pt idx="432">
                  <c:v>873.09486124486386</c:v>
                </c:pt>
                <c:pt idx="433">
                  <c:v>873.11484423816592</c:v>
                </c:pt>
                <c:pt idx="434">
                  <c:v>873.13356299797147</c:v>
                </c:pt>
                <c:pt idx="435">
                  <c:v>873.15229898002008</c:v>
                </c:pt>
                <c:pt idx="436">
                  <c:v>873.1722978296491</c:v>
                </c:pt>
                <c:pt idx="437">
                  <c:v>873.19104305981909</c:v>
                </c:pt>
                <c:pt idx="438">
                  <c:v>873.20979233717458</c:v>
                </c:pt>
                <c:pt idx="439">
                  <c:v>873.22981106851034</c:v>
                </c:pt>
                <c:pt idx="440">
                  <c:v>873.2492201931376</c:v>
                </c:pt>
                <c:pt idx="441">
                  <c:v>873.26797873166913</c:v>
                </c:pt>
                <c:pt idx="442">
                  <c:v>873.28739047632621</c:v>
                </c:pt>
                <c:pt idx="443">
                  <c:v>873.30681282938565</c:v>
                </c:pt>
                <c:pt idx="444">
                  <c:v>873.32559115366257</c:v>
                </c:pt>
                <c:pt idx="445">
                  <c:v>873.34440641562776</c:v>
                </c:pt>
                <c:pt idx="446">
                  <c:v>873.36383126889541</c:v>
                </c:pt>
                <c:pt idx="447">
                  <c:v>873.38390665997554</c:v>
                </c:pt>
                <c:pt idx="448">
                  <c:v>873.40273086007392</c:v>
                </c:pt>
                <c:pt idx="449">
                  <c:v>873.42154171880611</c:v>
                </c:pt>
                <c:pt idx="450">
                  <c:v>873.44100956279397</c:v>
                </c:pt>
                <c:pt idx="451">
                  <c:v>873.46047968648679</c:v>
                </c:pt>
                <c:pt idx="452">
                  <c:v>873.4799534192606</c:v>
                </c:pt>
                <c:pt idx="453">
                  <c:v>873.49879577114245</c:v>
                </c:pt>
                <c:pt idx="454">
                  <c:v>873.51766118826356</c:v>
                </c:pt>
                <c:pt idx="455">
                  <c:v>873.53651504791992</c:v>
                </c:pt>
                <c:pt idx="456">
                  <c:v>873.55664508970062</c:v>
                </c:pt>
                <c:pt idx="457">
                  <c:v>873.57614261124672</c:v>
                </c:pt>
                <c:pt idx="458">
                  <c:v>873.59501768399991</c:v>
                </c:pt>
                <c:pt idx="459">
                  <c:v>873.61390703299071</c:v>
                </c:pt>
                <c:pt idx="460">
                  <c:v>873.63277612131162</c:v>
                </c:pt>
                <c:pt idx="461">
                  <c:v>873.65292691988509</c:v>
                </c:pt>
                <c:pt idx="462">
                  <c:v>873.67181856524576</c:v>
                </c:pt>
                <c:pt idx="463">
                  <c:v>873.69072655083187</c:v>
                </c:pt>
                <c:pt idx="464">
                  <c:v>873.71088381356174</c:v>
                </c:pt>
                <c:pt idx="465">
                  <c:v>873.72915801145598</c:v>
                </c:pt>
                <c:pt idx="466">
                  <c:v>873.74807505527872</c:v>
                </c:pt>
                <c:pt idx="467">
                  <c:v>873.76891002477248</c:v>
                </c:pt>
                <c:pt idx="468">
                  <c:v>873.78720135229116</c:v>
                </c:pt>
                <c:pt idx="469">
                  <c:v>873.80550401402309</c:v>
                </c:pt>
                <c:pt idx="470">
                  <c:v>873.82571035384808</c:v>
                </c:pt>
                <c:pt idx="471">
                  <c:v>873.84530795667331</c:v>
                </c:pt>
                <c:pt idx="472">
                  <c:v>873.86426248534576</c:v>
                </c:pt>
                <c:pt idx="473">
                  <c:v>873.88322860041728</c:v>
                </c:pt>
                <c:pt idx="474">
                  <c:v>873.90219830441629</c:v>
                </c:pt>
                <c:pt idx="475">
                  <c:v>873.92182624287693</c:v>
                </c:pt>
                <c:pt idx="476">
                  <c:v>873.94081120145506</c:v>
                </c:pt>
                <c:pt idx="477">
                  <c:v>873.96044782594663</c:v>
                </c:pt>
                <c:pt idx="478">
                  <c:v>873.97944807485305</c:v>
                </c:pt>
                <c:pt idx="479">
                  <c:v>873.9984599834662</c:v>
                </c:pt>
                <c:pt idx="480">
                  <c:v>874.01874896081245</c:v>
                </c:pt>
                <c:pt idx="481">
                  <c:v>874.03714935253231</c:v>
                </c:pt>
                <c:pt idx="482">
                  <c:v>874.05554678930946</c:v>
                </c:pt>
                <c:pt idx="483">
                  <c:v>874.07586274650259</c:v>
                </c:pt>
                <c:pt idx="484">
                  <c:v>874.09490890599136</c:v>
                </c:pt>
                <c:pt idx="485">
                  <c:v>874.11397330963257</c:v>
                </c:pt>
                <c:pt idx="486">
                  <c:v>874.13367877247845</c:v>
                </c:pt>
                <c:pt idx="487">
                  <c:v>874.15275444144083</c:v>
                </c:pt>
                <c:pt idx="488">
                  <c:v>874.17182857471732</c:v>
                </c:pt>
                <c:pt idx="489">
                  <c:v>874.19028607898042</c:v>
                </c:pt>
                <c:pt idx="490">
                  <c:v>874.21066207147385</c:v>
                </c:pt>
                <c:pt idx="491">
                  <c:v>874.22975504536021</c:v>
                </c:pt>
                <c:pt idx="492">
                  <c:v>874.24887280887765</c:v>
                </c:pt>
                <c:pt idx="493">
                  <c:v>874.26799816267953</c:v>
                </c:pt>
                <c:pt idx="494">
                  <c:v>874.28648705969852</c:v>
                </c:pt>
                <c:pt idx="495">
                  <c:v>874.30690096879289</c:v>
                </c:pt>
                <c:pt idx="496">
                  <c:v>874.32603178523789</c:v>
                </c:pt>
                <c:pt idx="497">
                  <c:v>874.34455387310106</c:v>
                </c:pt>
                <c:pt idx="498">
                  <c:v>874.3643568570717</c:v>
                </c:pt>
                <c:pt idx="499">
                  <c:v>874.38351005015056</c:v>
                </c:pt>
                <c:pt idx="500">
                  <c:v>874.40268778559141</c:v>
                </c:pt>
                <c:pt idx="501">
                  <c:v>874.42186877600182</c:v>
                </c:pt>
                <c:pt idx="502">
                  <c:v>874.44105434724804</c:v>
                </c:pt>
                <c:pt idx="503">
                  <c:v>874.46025352602669</c:v>
                </c:pt>
                <c:pt idx="504">
                  <c:v>874.4794555223674</c:v>
                </c:pt>
                <c:pt idx="505">
                  <c:v>874.49929494580226</c:v>
                </c:pt>
                <c:pt idx="506">
                  <c:v>874.51851380394862</c:v>
                </c:pt>
                <c:pt idx="507">
                  <c:v>874.53710106905692</c:v>
                </c:pt>
                <c:pt idx="508">
                  <c:v>874.55633104275944</c:v>
                </c:pt>
                <c:pt idx="509">
                  <c:v>874.57555237549491</c:v>
                </c:pt>
                <c:pt idx="510">
                  <c:v>874.59542651988988</c:v>
                </c:pt>
                <c:pt idx="511">
                  <c:v>874.61466742210462</c:v>
                </c:pt>
                <c:pt idx="512">
                  <c:v>874.63326380845263</c:v>
                </c:pt>
                <c:pt idx="513">
                  <c:v>874.65252156081806</c:v>
                </c:pt>
                <c:pt idx="514">
                  <c:v>874.6723901524914</c:v>
                </c:pt>
                <c:pt idx="515">
                  <c:v>874.69163023769011</c:v>
                </c:pt>
                <c:pt idx="516">
                  <c:v>874.71024417342551</c:v>
                </c:pt>
                <c:pt idx="517">
                  <c:v>874.72948145106113</c:v>
                </c:pt>
                <c:pt idx="518">
                  <c:v>874.74936973927288</c:v>
                </c:pt>
                <c:pt idx="519">
                  <c:v>874.76861830922337</c:v>
                </c:pt>
                <c:pt idx="520">
                  <c:v>874.78722708879309</c:v>
                </c:pt>
                <c:pt idx="521">
                  <c:v>874.80709886931879</c:v>
                </c:pt>
                <c:pt idx="522">
                  <c:v>874.82571454485389</c:v>
                </c:pt>
                <c:pt idx="523">
                  <c:v>874.8449703262728</c:v>
                </c:pt>
                <c:pt idx="524">
                  <c:v>874.8648464211592</c:v>
                </c:pt>
                <c:pt idx="525">
                  <c:v>874.88409574266666</c:v>
                </c:pt>
                <c:pt idx="526">
                  <c:v>874.90271426281606</c:v>
                </c:pt>
                <c:pt idx="527">
                  <c:v>874.92258390315271</c:v>
                </c:pt>
                <c:pt idx="528">
                  <c:v>874.94119331968318</c:v>
                </c:pt>
                <c:pt idx="529">
                  <c:v>874.96045593620238</c:v>
                </c:pt>
                <c:pt idx="530">
                  <c:v>874.98097221570504</c:v>
                </c:pt>
                <c:pt idx="531">
                  <c:v>874.99894824632611</c:v>
                </c:pt>
                <c:pt idx="532">
                  <c:v>875.01818711235251</c:v>
                </c:pt>
                <c:pt idx="533">
                  <c:v>875.03744317633618</c:v>
                </c:pt>
                <c:pt idx="534">
                  <c:v>875.05731949170627</c:v>
                </c:pt>
                <c:pt idx="535">
                  <c:v>875.07656897455831</c:v>
                </c:pt>
                <c:pt idx="536">
                  <c:v>875.09519162394963</c:v>
                </c:pt>
                <c:pt idx="537">
                  <c:v>875.11506794101024</c:v>
                </c:pt>
                <c:pt idx="538">
                  <c:v>875.1336905989516</c:v>
                </c:pt>
                <c:pt idx="539">
                  <c:v>875.1529334989782</c:v>
                </c:pt>
                <c:pt idx="540">
                  <c:v>875.1728058050461</c:v>
                </c:pt>
                <c:pt idx="541">
                  <c:v>875.19206188454575</c:v>
                </c:pt>
                <c:pt idx="542">
                  <c:v>875.21130478640646</c:v>
                </c:pt>
                <c:pt idx="543">
                  <c:v>875.22992744668773</c:v>
                </c:pt>
                <c:pt idx="544">
                  <c:v>875.24917034848886</c:v>
                </c:pt>
                <c:pt idx="545">
                  <c:v>875.26841983924169</c:v>
                </c:pt>
                <c:pt idx="546">
                  <c:v>875.28830934470705</c:v>
                </c:pt>
                <c:pt idx="547">
                  <c:v>875.30755224697236</c:v>
                </c:pt>
                <c:pt idx="548">
                  <c:v>875.32616831259088</c:v>
                </c:pt>
                <c:pt idx="549">
                  <c:v>875.34542439237748</c:v>
                </c:pt>
                <c:pt idx="550">
                  <c:v>875.36530072023356</c:v>
                </c:pt>
                <c:pt idx="551">
                  <c:v>875.3845502114483</c:v>
                </c:pt>
                <c:pt idx="552">
                  <c:v>875.40317286589971</c:v>
                </c:pt>
                <c:pt idx="553">
                  <c:v>875.4224157681947</c:v>
                </c:pt>
                <c:pt idx="554">
                  <c:v>875.44230527288596</c:v>
                </c:pt>
                <c:pt idx="555">
                  <c:v>875.46154817457193</c:v>
                </c:pt>
                <c:pt idx="556">
                  <c:v>875.48016423906301</c:v>
                </c:pt>
                <c:pt idx="557">
                  <c:v>875.4994203178162</c:v>
                </c:pt>
                <c:pt idx="558">
                  <c:v>875.51929664504712</c:v>
                </c:pt>
                <c:pt idx="559">
                  <c:v>875.53856332579483</c:v>
                </c:pt>
                <c:pt idx="560">
                  <c:v>875.55653937851298</c:v>
                </c:pt>
                <c:pt idx="561">
                  <c:v>875.57705571612291</c:v>
                </c:pt>
                <c:pt idx="562">
                  <c:v>875.59631179367022</c:v>
                </c:pt>
                <c:pt idx="563">
                  <c:v>875.61492126865505</c:v>
                </c:pt>
                <c:pt idx="564">
                  <c:v>875.63480417728783</c:v>
                </c:pt>
                <c:pt idx="565">
                  <c:v>875.6534268350847</c:v>
                </c:pt>
                <c:pt idx="566">
                  <c:v>875.6726697358738</c:v>
                </c:pt>
                <c:pt idx="567">
                  <c:v>875.69256324734033</c:v>
                </c:pt>
                <c:pt idx="568">
                  <c:v>875.71181932449156</c:v>
                </c:pt>
                <c:pt idx="569">
                  <c:v>875.73042880554033</c:v>
                </c:pt>
                <c:pt idx="570">
                  <c:v>875.74968158810145</c:v>
                </c:pt>
                <c:pt idx="571">
                  <c:v>875.76956449606826</c:v>
                </c:pt>
                <c:pt idx="572">
                  <c:v>875.78819116723253</c:v>
                </c:pt>
                <c:pt idx="573">
                  <c:v>875.80775736739236</c:v>
                </c:pt>
                <c:pt idx="574">
                  <c:v>875.82732026952874</c:v>
                </c:pt>
                <c:pt idx="575">
                  <c:v>875.84625304552424</c:v>
                </c:pt>
                <c:pt idx="576">
                  <c:v>875.86550582764482</c:v>
                </c:pt>
                <c:pt idx="577">
                  <c:v>875.88445250119378</c:v>
                </c:pt>
                <c:pt idx="578">
                  <c:v>875.90401211152653</c:v>
                </c:pt>
                <c:pt idx="579">
                  <c:v>875.92326489228105</c:v>
                </c:pt>
                <c:pt idx="580">
                  <c:v>875.94252498201934</c:v>
                </c:pt>
                <c:pt idx="581">
                  <c:v>875.9617711747876</c:v>
                </c:pt>
                <c:pt idx="582">
                  <c:v>875.98070724433603</c:v>
                </c:pt>
                <c:pt idx="583">
                  <c:v>876.00028075140983</c:v>
                </c:pt>
                <c:pt idx="584">
                  <c:v>876.01985024253077</c:v>
                </c:pt>
                <c:pt idx="585">
                  <c:v>876.03878631257635</c:v>
                </c:pt>
                <c:pt idx="586">
                  <c:v>876.05772310274335</c:v>
                </c:pt>
                <c:pt idx="587">
                  <c:v>876.07728929986445</c:v>
                </c:pt>
                <c:pt idx="588">
                  <c:v>876.09654208002871</c:v>
                </c:pt>
                <c:pt idx="589">
                  <c:v>876.11580216920481</c:v>
                </c:pt>
                <c:pt idx="590">
                  <c:v>876.13505165503238</c:v>
                </c:pt>
                <c:pt idx="591">
                  <c:v>876.15399503214951</c:v>
                </c:pt>
                <c:pt idx="592">
                  <c:v>876.17356122830063</c:v>
                </c:pt>
                <c:pt idx="593">
                  <c:v>876.19313473278862</c:v>
                </c:pt>
                <c:pt idx="594">
                  <c:v>876.21175079801696</c:v>
                </c:pt>
                <c:pt idx="595">
                  <c:v>876.23133089299108</c:v>
                </c:pt>
                <c:pt idx="596">
                  <c:v>876.25058037844042</c:v>
                </c:pt>
                <c:pt idx="597">
                  <c:v>876.26984046641826</c:v>
                </c:pt>
                <c:pt idx="598">
                  <c:v>876.2890899510046</c:v>
                </c:pt>
                <c:pt idx="599">
                  <c:v>876.308030032018</c:v>
                </c:pt>
                <c:pt idx="600">
                  <c:v>876.3279162302656</c:v>
                </c:pt>
                <c:pt idx="601">
                  <c:v>876.3465428974921</c:v>
                </c:pt>
                <c:pt idx="602">
                  <c:v>876.36610580105207</c:v>
                </c:pt>
                <c:pt idx="603">
                  <c:v>876.38536918183399</c:v>
                </c:pt>
                <c:pt idx="604">
                  <c:v>876.40461866612691</c:v>
                </c:pt>
                <c:pt idx="605">
                  <c:v>876.42387875280201</c:v>
                </c:pt>
                <c:pt idx="606">
                  <c:v>876.44282212629457</c:v>
                </c:pt>
                <c:pt idx="607">
                  <c:v>876.46270173629614</c:v>
                </c:pt>
                <c:pt idx="608">
                  <c:v>876.48133169569212</c:v>
                </c:pt>
                <c:pt idx="609">
                  <c:v>876.50089789179503</c:v>
                </c:pt>
                <c:pt idx="610">
                  <c:v>876.52015468435809</c:v>
                </c:pt>
                <c:pt idx="611">
                  <c:v>876.53941806385421</c:v>
                </c:pt>
                <c:pt idx="612">
                  <c:v>876.55866754682336</c:v>
                </c:pt>
                <c:pt idx="613">
                  <c:v>876.57760762630926</c:v>
                </c:pt>
                <c:pt idx="614">
                  <c:v>876.59750442587165</c:v>
                </c:pt>
                <c:pt idx="615">
                  <c:v>876.6161310912438</c:v>
                </c:pt>
                <c:pt idx="616">
                  <c:v>876.63569399349831</c:v>
                </c:pt>
                <c:pt idx="617">
                  <c:v>876.65495737244646</c:v>
                </c:pt>
                <c:pt idx="618">
                  <c:v>876.67390074508978</c:v>
                </c:pt>
                <c:pt idx="619">
                  <c:v>876.69379425059788</c:v>
                </c:pt>
                <c:pt idx="620">
                  <c:v>876.71272702173633</c:v>
                </c:pt>
                <c:pt idx="621">
                  <c:v>876.73166710158728</c:v>
                </c:pt>
                <c:pt idx="622">
                  <c:v>876.75124719087955</c:v>
                </c:pt>
                <c:pt idx="623">
                  <c:v>876.77050727536562</c:v>
                </c:pt>
                <c:pt idx="624">
                  <c:v>876.78976406650622</c:v>
                </c:pt>
                <c:pt idx="625">
                  <c:v>876.80902744416392</c:v>
                </c:pt>
                <c:pt idx="626">
                  <c:v>876.82796021416925</c:v>
                </c:pt>
                <c:pt idx="627">
                  <c:v>876.84753371668512</c:v>
                </c:pt>
                <c:pt idx="628">
                  <c:v>876.86679709419218</c:v>
                </c:pt>
                <c:pt idx="629">
                  <c:v>876.88605717849032</c:v>
                </c:pt>
                <c:pt idx="630">
                  <c:v>876.90531726238737</c:v>
                </c:pt>
                <c:pt idx="631">
                  <c:v>876.92457734599554</c:v>
                </c:pt>
                <c:pt idx="632">
                  <c:v>876.94383413647984</c:v>
                </c:pt>
                <c:pt idx="633">
                  <c:v>876.96278080189768</c:v>
                </c:pt>
                <c:pt idx="634">
                  <c:v>876.9823543045984</c:v>
                </c:pt>
                <c:pt idx="635">
                  <c:v>877.00161768226724</c:v>
                </c:pt>
                <c:pt idx="636">
                  <c:v>877.02056105576219</c:v>
                </c:pt>
                <c:pt idx="637">
                  <c:v>877.04013455961274</c:v>
                </c:pt>
                <c:pt idx="638">
                  <c:v>877.05971794228708</c:v>
                </c:pt>
                <c:pt idx="639">
                  <c:v>877.07865802476624</c:v>
                </c:pt>
                <c:pt idx="640">
                  <c:v>877.09759810732942</c:v>
                </c:pt>
                <c:pt idx="641">
                  <c:v>877.11685819661363</c:v>
                </c:pt>
                <c:pt idx="642">
                  <c:v>877.1364382931115</c:v>
                </c:pt>
                <c:pt idx="643">
                  <c:v>877.1560150988156</c:v>
                </c:pt>
                <c:pt idx="644">
                  <c:v>877.17496579686122</c:v>
                </c:pt>
                <c:pt idx="645">
                  <c:v>877.19391248252145</c:v>
                </c:pt>
                <c:pt idx="646">
                  <c:v>877.21317588643456</c:v>
                </c:pt>
                <c:pt idx="647">
                  <c:v>877.23274613220065</c:v>
                </c:pt>
                <c:pt idx="648">
                  <c:v>877.25232297563741</c:v>
                </c:pt>
                <c:pt idx="649">
                  <c:v>877.27095299718894</c:v>
                </c:pt>
                <c:pt idx="650">
                  <c:v>877.2905404848542</c:v>
                </c:pt>
                <c:pt idx="651">
                  <c:v>877.30980068515203</c:v>
                </c:pt>
                <c:pt idx="652">
                  <c:v>877.32874091803615</c:v>
                </c:pt>
                <c:pt idx="653">
                  <c:v>877.34832121120473</c:v>
                </c:pt>
                <c:pt idx="654">
                  <c:v>877.36759217226779</c:v>
                </c:pt>
                <c:pt idx="655">
                  <c:v>877.38684932753483</c:v>
                </c:pt>
                <c:pt idx="656">
                  <c:v>877.40611318766491</c:v>
                </c:pt>
                <c:pt idx="657">
                  <c:v>877.42506780566123</c:v>
                </c:pt>
                <c:pt idx="658">
                  <c:v>877.4446421606209</c:v>
                </c:pt>
                <c:pt idx="659">
                  <c:v>877.46390666506613</c:v>
                </c:pt>
                <c:pt idx="660">
                  <c:v>877.48286213376923</c:v>
                </c:pt>
                <c:pt idx="661">
                  <c:v>877.5024409091468</c:v>
                </c:pt>
                <c:pt idx="662">
                  <c:v>877.52170032643971</c:v>
                </c:pt>
                <c:pt idx="663">
                  <c:v>877.54097778623463</c:v>
                </c:pt>
                <c:pt idx="664">
                  <c:v>877.55992577048858</c:v>
                </c:pt>
                <c:pt idx="665">
                  <c:v>877.57951598787838</c:v>
                </c:pt>
                <c:pt idx="666">
                  <c:v>877.59878746267793</c:v>
                </c:pt>
                <c:pt idx="667">
                  <c:v>877.61774887601473</c:v>
                </c:pt>
                <c:pt idx="668">
                  <c:v>877.63734318311754</c:v>
                </c:pt>
                <c:pt idx="669">
                  <c:v>877.65631599970368</c:v>
                </c:pt>
                <c:pt idx="670">
                  <c:v>877.6756010468257</c:v>
                </c:pt>
                <c:pt idx="671">
                  <c:v>877.6952215202507</c:v>
                </c:pt>
                <c:pt idx="672">
                  <c:v>877.71420542756357</c:v>
                </c:pt>
                <c:pt idx="673">
                  <c:v>877.73353418892953</c:v>
                </c:pt>
                <c:pt idx="674">
                  <c:v>877.75287451830116</c:v>
                </c:pt>
                <c:pt idx="675">
                  <c:v>877.77193046270315</c:v>
                </c:pt>
                <c:pt idx="676">
                  <c:v>877.79133297601243</c:v>
                </c:pt>
                <c:pt idx="677">
                  <c:v>877.81077210797901</c:v>
                </c:pt>
                <c:pt idx="678">
                  <c:v>877.82964663624364</c:v>
                </c:pt>
                <c:pt idx="679">
                  <c:v>877.84923502921663</c:v>
                </c:pt>
                <c:pt idx="680">
                  <c:v>877.86827505181748</c:v>
                </c:pt>
                <c:pt idx="681">
                  <c:v>877.88746446371022</c:v>
                </c:pt>
                <c:pt idx="682">
                  <c:v>877.9071501569216</c:v>
                </c:pt>
                <c:pt idx="683">
                  <c:v>877.92642322829442</c:v>
                </c:pt>
                <c:pt idx="684">
                  <c:v>877.94539877033844</c:v>
                </c:pt>
                <c:pt idx="685">
                  <c:v>877.9644723408436</c:v>
                </c:pt>
                <c:pt idx="686">
                  <c:v>877.98409337976761</c:v>
                </c:pt>
                <c:pt idx="687">
                  <c:v>878.00318520853909</c:v>
                </c:pt>
                <c:pt idx="688">
                  <c:v>878.02292304111131</c:v>
                </c:pt>
                <c:pt idx="689">
                  <c:v>878.04372064845245</c:v>
                </c:pt>
                <c:pt idx="690">
                  <c:v>878.05987179562737</c:v>
                </c:pt>
                <c:pt idx="691">
                  <c:v>878.07050965644737</c:v>
                </c:pt>
                <c:pt idx="692">
                  <c:v>878.08087894091989</c:v>
                </c:pt>
                <c:pt idx="693">
                  <c:v>878.09095164229598</c:v>
                </c:pt>
                <c:pt idx="694">
                  <c:v>878.10063097527438</c:v>
                </c:pt>
                <c:pt idx="695">
                  <c:v>878.11040873129411</c:v>
                </c:pt>
                <c:pt idx="696">
                  <c:v>878.12041699730742</c:v>
                </c:pt>
                <c:pt idx="697">
                  <c:v>878.1301292620501</c:v>
                </c:pt>
                <c:pt idx="698">
                  <c:v>878.13992348428826</c:v>
                </c:pt>
                <c:pt idx="699">
                  <c:v>878.14954637509129</c:v>
                </c:pt>
                <c:pt idx="700">
                  <c:v>878.15967622444725</c:v>
                </c:pt>
                <c:pt idx="701">
                  <c:v>878.16939299453827</c:v>
                </c:pt>
                <c:pt idx="702">
                  <c:v>878.17903708699396</c:v>
                </c:pt>
                <c:pt idx="703">
                  <c:v>878.18925923004372</c:v>
                </c:pt>
                <c:pt idx="704">
                  <c:v>878.19848859279591</c:v>
                </c:pt>
                <c:pt idx="705">
                  <c:v>878.20863967774449</c:v>
                </c:pt>
                <c:pt idx="706">
                  <c:v>878.21876825369225</c:v>
                </c:pt>
                <c:pt idx="707">
                  <c:v>878.22824773194998</c:v>
                </c:pt>
                <c:pt idx="708">
                  <c:v>878.23771510038091</c:v>
                </c:pt>
                <c:pt idx="709">
                  <c:v>878.24811923063476</c:v>
                </c:pt>
                <c:pt idx="710">
                  <c:v>878.25788797921439</c:v>
                </c:pt>
                <c:pt idx="711">
                  <c:v>878.26733625606948</c:v>
                </c:pt>
                <c:pt idx="712">
                  <c:v>878.27741760428592</c:v>
                </c:pt>
                <c:pt idx="713">
                  <c:v>878.2868582301403</c:v>
                </c:pt>
                <c:pt idx="714">
                  <c:v>878.29693390026432</c:v>
                </c:pt>
                <c:pt idx="715">
                  <c:v>878.3070167597881</c:v>
                </c:pt>
                <c:pt idx="716">
                  <c:v>878.31677643481157</c:v>
                </c:pt>
                <c:pt idx="717">
                  <c:v>878.32654016586253</c:v>
                </c:pt>
                <c:pt idx="718">
                  <c:v>878.33598539838204</c:v>
                </c:pt>
                <c:pt idx="719">
                  <c:v>878.34606113412281</c:v>
                </c:pt>
                <c:pt idx="720">
                  <c:v>878.35582207038931</c:v>
                </c:pt>
                <c:pt idx="721">
                  <c:v>878.36558790182744</c:v>
                </c:pt>
                <c:pt idx="722">
                  <c:v>878.37584373279822</c:v>
                </c:pt>
                <c:pt idx="723">
                  <c:v>878.38529681649288</c:v>
                </c:pt>
                <c:pt idx="724">
                  <c:v>878.39506473484903</c:v>
                </c:pt>
                <c:pt idx="725">
                  <c:v>878.40499601242107</c:v>
                </c:pt>
                <c:pt idx="726">
                  <c:v>878.41462361918263</c:v>
                </c:pt>
                <c:pt idx="727">
                  <c:v>878.42471374355603</c:v>
                </c:pt>
                <c:pt idx="728">
                  <c:v>878.43449627439577</c:v>
                </c:pt>
                <c:pt idx="729">
                  <c:v>878.44411947905883</c:v>
                </c:pt>
                <c:pt idx="730">
                  <c:v>878.45406508599831</c:v>
                </c:pt>
                <c:pt idx="731">
                  <c:v>878.46401215367882</c:v>
                </c:pt>
                <c:pt idx="732">
                  <c:v>878.47364515789354</c:v>
                </c:pt>
                <c:pt idx="733">
                  <c:v>878.48343921746778</c:v>
                </c:pt>
                <c:pt idx="734">
                  <c:v>878.49338965473294</c:v>
                </c:pt>
                <c:pt idx="735">
                  <c:v>878.50318753791009</c:v>
                </c:pt>
                <c:pt idx="736">
                  <c:v>878.51299172636948</c:v>
                </c:pt>
                <c:pt idx="737">
                  <c:v>878.52263280936666</c:v>
                </c:pt>
                <c:pt idx="738">
                  <c:v>878.53275063923456</c:v>
                </c:pt>
                <c:pt idx="739">
                  <c:v>878.54240375833626</c:v>
                </c:pt>
                <c:pt idx="740">
                  <c:v>878.55221011379831</c:v>
                </c:pt>
                <c:pt idx="741">
                  <c:v>878.56218033346704</c:v>
                </c:pt>
                <c:pt idx="742">
                  <c:v>878.57184075004648</c:v>
                </c:pt>
                <c:pt idx="743">
                  <c:v>878.58165117935221</c:v>
                </c:pt>
                <c:pt idx="744">
                  <c:v>878.59147802813231</c:v>
                </c:pt>
                <c:pt idx="745">
                  <c:v>878.60145824860945</c:v>
                </c:pt>
                <c:pt idx="746">
                  <c:v>878.6111320751761</c:v>
                </c:pt>
                <c:pt idx="747">
                  <c:v>878.62094941690088</c:v>
                </c:pt>
                <c:pt idx="748">
                  <c:v>878.63094472538205</c:v>
                </c:pt>
                <c:pt idx="749">
                  <c:v>878.64062243092985</c:v>
                </c:pt>
                <c:pt idx="750">
                  <c:v>878.6503002026592</c:v>
                </c:pt>
                <c:pt idx="751">
                  <c:v>878.66029130278332</c:v>
                </c:pt>
                <c:pt idx="752">
                  <c:v>878.67014092075999</c:v>
                </c:pt>
                <c:pt idx="753">
                  <c:v>878.67982127171706</c:v>
                </c:pt>
                <c:pt idx="754">
                  <c:v>878.68983459655385</c:v>
                </c:pt>
                <c:pt idx="755">
                  <c:v>878.69951892992719</c:v>
                </c:pt>
                <c:pt idx="756">
                  <c:v>878.70937651596466</c:v>
                </c:pt>
                <c:pt idx="757">
                  <c:v>878.71922970259004</c:v>
                </c:pt>
                <c:pt idx="758">
                  <c:v>878.72893498343467</c:v>
                </c:pt>
                <c:pt idx="759">
                  <c:v>878.73895948998825</c:v>
                </c:pt>
                <c:pt idx="760">
                  <c:v>878.74866177998877</c:v>
                </c:pt>
                <c:pt idx="761">
                  <c:v>878.75837770252281</c:v>
                </c:pt>
                <c:pt idx="762">
                  <c:v>878.76825316658062</c:v>
                </c:pt>
                <c:pt idx="763">
                  <c:v>878.77827925850625</c:v>
                </c:pt>
                <c:pt idx="764">
                  <c:v>878.78800447774199</c:v>
                </c:pt>
                <c:pt idx="765">
                  <c:v>878.7975747343238</c:v>
                </c:pt>
                <c:pt idx="766">
                  <c:v>878.80761033573981</c:v>
                </c:pt>
                <c:pt idx="767">
                  <c:v>878.81750165046049</c:v>
                </c:pt>
                <c:pt idx="768">
                  <c:v>878.82723976807063</c:v>
                </c:pt>
                <c:pt idx="769">
                  <c:v>878.8369689456382</c:v>
                </c:pt>
                <c:pt idx="770">
                  <c:v>878.84687187030215</c:v>
                </c:pt>
                <c:pt idx="771">
                  <c:v>878.85677818983709</c:v>
                </c:pt>
                <c:pt idx="772">
                  <c:v>878.86652650077156</c:v>
                </c:pt>
                <c:pt idx="773">
                  <c:v>878.87627099486701</c:v>
                </c:pt>
                <c:pt idx="774">
                  <c:v>878.88618939603407</c:v>
                </c:pt>
                <c:pt idx="775">
                  <c:v>878.89610638564136</c:v>
                </c:pt>
                <c:pt idx="776">
                  <c:v>878.9057107084036</c:v>
                </c:pt>
                <c:pt idx="777">
                  <c:v>878.91563990671705</c:v>
                </c:pt>
                <c:pt idx="778">
                  <c:v>878.92556053007775</c:v>
                </c:pt>
                <c:pt idx="779">
                  <c:v>878.93517756236326</c:v>
                </c:pt>
                <c:pt idx="780">
                  <c:v>878.94511463240906</c:v>
                </c:pt>
                <c:pt idx="781">
                  <c:v>878.95489738682215</c:v>
                </c:pt>
                <c:pt idx="782">
                  <c:v>878.96484379484275</c:v>
                </c:pt>
                <c:pt idx="783">
                  <c:v>878.97463432197401</c:v>
                </c:pt>
                <c:pt idx="784">
                  <c:v>878.98427232971471</c:v>
                </c:pt>
                <c:pt idx="785">
                  <c:v>878.9942183477051</c:v>
                </c:pt>
                <c:pt idx="786">
                  <c:v>879.0041790225024</c:v>
                </c:pt>
                <c:pt idx="787">
                  <c:v>879.01382919050138</c:v>
                </c:pt>
                <c:pt idx="788">
                  <c:v>879.02363998631074</c:v>
                </c:pt>
                <c:pt idx="789">
                  <c:v>879.03361311781612</c:v>
                </c:pt>
                <c:pt idx="790">
                  <c:v>879.04327423763732</c:v>
                </c:pt>
                <c:pt idx="791">
                  <c:v>879.0532575900811</c:v>
                </c:pt>
                <c:pt idx="792">
                  <c:v>879.06292903601786</c:v>
                </c:pt>
                <c:pt idx="793">
                  <c:v>879.07276137088036</c:v>
                </c:pt>
                <c:pt idx="794">
                  <c:v>879.08275464910594</c:v>
                </c:pt>
                <c:pt idx="795">
                  <c:v>879.09243950262589</c:v>
                </c:pt>
                <c:pt idx="796">
                  <c:v>879.10228707120484</c:v>
                </c:pt>
                <c:pt idx="797">
                  <c:v>879.11213596013613</c:v>
                </c:pt>
                <c:pt idx="798">
                  <c:v>879.12199286471218</c:v>
                </c:pt>
                <c:pt idx="799">
                  <c:v>879.13169473196024</c:v>
                </c:pt>
                <c:pt idx="800">
                  <c:v>879.14155954999626</c:v>
                </c:pt>
                <c:pt idx="801">
                  <c:v>879.15143090470792</c:v>
                </c:pt>
                <c:pt idx="802">
                  <c:v>879.16131448276894</c:v>
                </c:pt>
                <c:pt idx="803">
                  <c:v>879.17119578041365</c:v>
                </c:pt>
                <c:pt idx="804">
                  <c:v>879.18076587634573</c:v>
                </c:pt>
                <c:pt idx="805">
                  <c:v>879.19073311949467</c:v>
                </c:pt>
                <c:pt idx="806">
                  <c:v>879.20054908641805</c:v>
                </c:pt>
                <c:pt idx="807">
                  <c:v>879.21037197951387</c:v>
                </c:pt>
                <c:pt idx="808">
                  <c:v>879.2202776126154</c:v>
                </c:pt>
                <c:pt idx="809">
                  <c:v>879.23003945629205</c:v>
                </c:pt>
                <c:pt idx="810">
                  <c:v>879.23979949293653</c:v>
                </c:pt>
                <c:pt idx="811">
                  <c:v>879.24972320987854</c:v>
                </c:pt>
                <c:pt idx="812">
                  <c:v>879.25957015486279</c:v>
                </c:pt>
                <c:pt idx="813">
                  <c:v>879.26926631867002</c:v>
                </c:pt>
                <c:pt idx="814">
                  <c:v>879.27913698789098</c:v>
                </c:pt>
                <c:pt idx="815">
                  <c:v>879.2890045607611</c:v>
                </c:pt>
                <c:pt idx="816">
                  <c:v>879.29887473152382</c:v>
                </c:pt>
                <c:pt idx="817">
                  <c:v>879.30859443115605</c:v>
                </c:pt>
                <c:pt idx="818">
                  <c:v>879.31849227469866</c:v>
                </c:pt>
                <c:pt idx="819">
                  <c:v>879.32837902944527</c:v>
                </c:pt>
                <c:pt idx="820">
                  <c:v>879.33811722066196</c:v>
                </c:pt>
                <c:pt idx="821">
                  <c:v>879.34795307636898</c:v>
                </c:pt>
                <c:pt idx="822">
                  <c:v>879.35770235361849</c:v>
                </c:pt>
                <c:pt idx="823">
                  <c:v>879.36761959717978</c:v>
                </c:pt>
                <c:pt idx="824">
                  <c:v>879.37755071094261</c:v>
                </c:pt>
                <c:pt idx="825">
                  <c:v>879.38724236696362</c:v>
                </c:pt>
                <c:pt idx="826">
                  <c:v>879.39710059800029</c:v>
                </c:pt>
                <c:pt idx="827">
                  <c:v>879.40689390776151</c:v>
                </c:pt>
                <c:pt idx="828">
                  <c:v>879.41676431125177</c:v>
                </c:pt>
                <c:pt idx="829">
                  <c:v>879.42665071628812</c:v>
                </c:pt>
                <c:pt idx="830">
                  <c:v>879.43637887215471</c:v>
                </c:pt>
                <c:pt idx="831">
                  <c:v>879.44620229619488</c:v>
                </c:pt>
                <c:pt idx="832">
                  <c:v>879.45609988495801</c:v>
                </c:pt>
                <c:pt idx="833">
                  <c:v>879.46592753739503</c:v>
                </c:pt>
                <c:pt idx="834">
                  <c:v>879.47569429852672</c:v>
                </c:pt>
                <c:pt idx="835">
                  <c:v>879.48553720570123</c:v>
                </c:pt>
                <c:pt idx="836">
                  <c:v>879.49539850660346</c:v>
                </c:pt>
                <c:pt idx="837">
                  <c:v>879.50525544132984</c:v>
                </c:pt>
                <c:pt idx="838">
                  <c:v>879.51505275930992</c:v>
                </c:pt>
                <c:pt idx="839">
                  <c:v>879.52485904097966</c:v>
                </c:pt>
                <c:pt idx="840">
                  <c:v>879.53474203731173</c:v>
                </c:pt>
                <c:pt idx="841">
                  <c:v>879.54456410391992</c:v>
                </c:pt>
                <c:pt idx="842">
                  <c:v>879.55430415734168</c:v>
                </c:pt>
                <c:pt idx="843">
                  <c:v>879.56422406361503</c:v>
                </c:pt>
                <c:pt idx="844">
                  <c:v>879.57406137402097</c:v>
                </c:pt>
                <c:pt idx="845">
                  <c:v>879.58383908882672</c:v>
                </c:pt>
                <c:pt idx="846">
                  <c:v>879.59362580427069</c:v>
                </c:pt>
                <c:pt idx="847">
                  <c:v>879.60356835468815</c:v>
                </c:pt>
                <c:pt idx="848">
                  <c:v>879.61337430802109</c:v>
                </c:pt>
                <c:pt idx="849">
                  <c:v>879.62318883647731</c:v>
                </c:pt>
                <c:pt idx="850">
                  <c:v>879.63300147787731</c:v>
                </c:pt>
                <c:pt idx="851">
                  <c:v>879.64283691552589</c:v>
                </c:pt>
                <c:pt idx="852">
                  <c:v>879.6526796906586</c:v>
                </c:pt>
                <c:pt idx="853">
                  <c:v>879.66244194772207</c:v>
                </c:pt>
                <c:pt idx="854">
                  <c:v>879.6724251182975</c:v>
                </c:pt>
                <c:pt idx="855">
                  <c:v>879.68218054166584</c:v>
                </c:pt>
                <c:pt idx="856">
                  <c:v>879.6919753446532</c:v>
                </c:pt>
                <c:pt idx="857">
                  <c:v>879.70183005778858</c:v>
                </c:pt>
                <c:pt idx="858">
                  <c:v>879.7116560052998</c:v>
                </c:pt>
                <c:pt idx="859">
                  <c:v>879.72149455356316</c:v>
                </c:pt>
                <c:pt idx="860">
                  <c:v>879.73134169816512</c:v>
                </c:pt>
                <c:pt idx="861">
                  <c:v>879.74115080734362</c:v>
                </c:pt>
                <c:pt idx="862">
                  <c:v>879.75098362631763</c:v>
                </c:pt>
                <c:pt idx="863">
                  <c:v>879.76082638742594</c:v>
                </c:pt>
                <c:pt idx="864">
                  <c:v>879.7706800987529</c:v>
                </c:pt>
                <c:pt idx="865">
                  <c:v>879.78050790495604</c:v>
                </c:pt>
                <c:pt idx="866">
                  <c:v>879.79030747805405</c:v>
                </c:pt>
                <c:pt idx="867">
                  <c:v>879.80014746018526</c:v>
                </c:pt>
                <c:pt idx="868">
                  <c:v>879.80997266748568</c:v>
                </c:pt>
                <c:pt idx="869">
                  <c:v>879.81980970084714</c:v>
                </c:pt>
                <c:pt idx="870">
                  <c:v>879.82965956538476</c:v>
                </c:pt>
                <c:pt idx="871">
                  <c:v>879.83952159198759</c:v>
                </c:pt>
                <c:pt idx="872">
                  <c:v>879.84931854143508</c:v>
                </c:pt>
                <c:pt idx="873">
                  <c:v>879.8591287983711</c:v>
                </c:pt>
                <c:pt idx="874">
                  <c:v>879.86899120151656</c:v>
                </c:pt>
                <c:pt idx="875">
                  <c:v>879.87886801068782</c:v>
                </c:pt>
                <c:pt idx="876">
                  <c:v>879.88863822054429</c:v>
                </c:pt>
                <c:pt idx="877">
                  <c:v>879.89846339072744</c:v>
                </c:pt>
                <c:pt idx="878">
                  <c:v>879.90834273355301</c:v>
                </c:pt>
                <c:pt idx="879">
                  <c:v>879.91815431135933</c:v>
                </c:pt>
                <c:pt idx="880">
                  <c:v>879.92801919301212</c:v>
                </c:pt>
                <c:pt idx="881">
                  <c:v>879.93781992566028</c:v>
                </c:pt>
                <c:pt idx="882">
                  <c:v>879.94763456356225</c:v>
                </c:pt>
                <c:pt idx="883">
                  <c:v>879.9575006956934</c:v>
                </c:pt>
                <c:pt idx="884">
                  <c:v>879.96733969796583</c:v>
                </c:pt>
                <c:pt idx="885">
                  <c:v>879.97715229063078</c:v>
                </c:pt>
                <c:pt idx="886">
                  <c:v>879.98699664780804</c:v>
                </c:pt>
                <c:pt idx="887">
                  <c:v>879.99686058841178</c:v>
                </c:pt>
                <c:pt idx="888">
                  <c:v>880.00666492252242</c:v>
                </c:pt>
                <c:pt idx="889">
                  <c:v>880.0164978081873</c:v>
                </c:pt>
                <c:pt idx="890">
                  <c:v>880.02635482668006</c:v>
                </c:pt>
                <c:pt idx="891">
                  <c:v>880.03617637440152</c:v>
                </c:pt>
                <c:pt idx="892">
                  <c:v>880.04599942380059</c:v>
                </c:pt>
                <c:pt idx="893">
                  <c:v>880.05585813889604</c:v>
                </c:pt>
                <c:pt idx="894">
                  <c:v>880.06568031922416</c:v>
                </c:pt>
                <c:pt idx="895">
                  <c:v>880.07551819668458</c:v>
                </c:pt>
                <c:pt idx="896">
                  <c:v>880.08535568476918</c:v>
                </c:pt>
                <c:pt idx="897">
                  <c:v>880.09518513088119</c:v>
                </c:pt>
                <c:pt idx="898">
                  <c:v>880.1050446067278</c:v>
                </c:pt>
                <c:pt idx="899">
                  <c:v>880.11486108980262</c:v>
                </c:pt>
                <c:pt idx="900">
                  <c:v>880.12469066117023</c:v>
                </c:pt>
                <c:pt idx="901">
                  <c:v>880.13454324586723</c:v>
                </c:pt>
                <c:pt idx="902">
                  <c:v>880.14438542833204</c:v>
                </c:pt>
                <c:pt idx="903">
                  <c:v>880.15419894569015</c:v>
                </c:pt>
                <c:pt idx="904">
                  <c:v>880.16404012424982</c:v>
                </c:pt>
                <c:pt idx="905">
                  <c:v>880.17389704700759</c:v>
                </c:pt>
                <c:pt idx="906">
                  <c:v>880.18371909351674</c:v>
                </c:pt>
                <c:pt idx="907">
                  <c:v>880.19355529289055</c:v>
                </c:pt>
                <c:pt idx="908">
                  <c:v>880.20340171680016</c:v>
                </c:pt>
                <c:pt idx="909">
                  <c:v>880.21322800987798</c:v>
                </c:pt>
                <c:pt idx="910">
                  <c:v>880.22308671627025</c:v>
                </c:pt>
                <c:pt idx="911">
                  <c:v>880.23291139919183</c:v>
                </c:pt>
                <c:pt idx="912">
                  <c:v>880.24273328135916</c:v>
                </c:pt>
                <c:pt idx="913">
                  <c:v>880.25259188324844</c:v>
                </c:pt>
                <c:pt idx="914">
                  <c:v>880.26242154808699</c:v>
                </c:pt>
                <c:pt idx="915">
                  <c:v>880.27226002119926</c:v>
                </c:pt>
                <c:pt idx="916">
                  <c:v>880.28210346404467</c:v>
                </c:pt>
                <c:pt idx="917">
                  <c:v>880.29193744853319</c:v>
                </c:pt>
                <c:pt idx="918">
                  <c:v>880.30175798863092</c:v>
                </c:pt>
                <c:pt idx="919">
                  <c:v>880.31156592912851</c:v>
                </c:pt>
                <c:pt idx="920">
                  <c:v>880.32124300450096</c:v>
                </c:pt>
                <c:pt idx="921">
                  <c:v>880.3304806063378</c:v>
                </c:pt>
                <c:pt idx="922">
                  <c:v>880.33797924043733</c:v>
                </c:pt>
                <c:pt idx="923">
                  <c:v>880.34104741338024</c:v>
                </c:pt>
              </c:numCache>
            </c:numRef>
          </c:xVal>
          <c:yVal>
            <c:numRef>
              <c:f>'VM Results'!$G$6:$G$929</c:f>
              <c:numCache>
                <c:formatCode>General</c:formatCode>
                <c:ptCount val="924"/>
                <c:pt idx="0">
                  <c:v>0</c:v>
                </c:pt>
                <c:pt idx="1">
                  <c:v>1.2</c:v>
                </c:pt>
                <c:pt idx="2">
                  <c:v>3.3</c:v>
                </c:pt>
                <c:pt idx="3">
                  <c:v>5.0999999999999996</c:v>
                </c:pt>
                <c:pt idx="4">
                  <c:v>6.9997084548104951</c:v>
                </c:pt>
                <c:pt idx="5">
                  <c:v>8.999125364431487</c:v>
                </c:pt>
                <c:pt idx="6">
                  <c:v>10.998542274052479</c:v>
                </c:pt>
                <c:pt idx="7">
                  <c:v>12.997959183673469</c:v>
                </c:pt>
                <c:pt idx="8">
                  <c:v>14.997376093294459</c:v>
                </c:pt>
                <c:pt idx="9">
                  <c:v>16.996793002915449</c:v>
                </c:pt>
                <c:pt idx="10">
                  <c:v>18.99620991253644</c:v>
                </c:pt>
                <c:pt idx="11">
                  <c:v>20.99562682215743</c:v>
                </c:pt>
                <c:pt idx="12">
                  <c:v>22.99504373177842</c:v>
                </c:pt>
                <c:pt idx="13">
                  <c:v>24.99446064139941</c:v>
                </c:pt>
                <c:pt idx="14">
                  <c:v>26.9938775510204</c:v>
                </c:pt>
                <c:pt idx="15">
                  <c:v>28.99329446064139</c:v>
                </c:pt>
                <c:pt idx="16">
                  <c:v>30.992711370262381</c:v>
                </c:pt>
                <c:pt idx="17">
                  <c:v>32.992128279883367</c:v>
                </c:pt>
                <c:pt idx="18">
                  <c:v>34.991545189504357</c:v>
                </c:pt>
                <c:pt idx="19">
                  <c:v>36.990962099125348</c:v>
                </c:pt>
                <c:pt idx="20">
                  <c:v>38.990379008746338</c:v>
                </c:pt>
                <c:pt idx="21">
                  <c:v>40.989795918367328</c:v>
                </c:pt>
                <c:pt idx="22">
                  <c:v>42.989212827988318</c:v>
                </c:pt>
                <c:pt idx="23">
                  <c:v>44.988629737609308</c:v>
                </c:pt>
                <c:pt idx="24">
                  <c:v>46.988046647230298</c:v>
                </c:pt>
                <c:pt idx="25">
                  <c:v>48.987463556851289</c:v>
                </c:pt>
                <c:pt idx="26">
                  <c:v>50.986880466472279</c:v>
                </c:pt>
                <c:pt idx="27">
                  <c:v>52.986297376093269</c:v>
                </c:pt>
                <c:pt idx="28">
                  <c:v>54.985714285714259</c:v>
                </c:pt>
                <c:pt idx="29">
                  <c:v>56.985131195335249</c:v>
                </c:pt>
                <c:pt idx="30">
                  <c:v>58.984548104956239</c:v>
                </c:pt>
                <c:pt idx="31">
                  <c:v>60.98396501457723</c:v>
                </c:pt>
                <c:pt idx="32">
                  <c:v>62.98338192419822</c:v>
                </c:pt>
                <c:pt idx="33">
                  <c:v>64.982798833819203</c:v>
                </c:pt>
                <c:pt idx="34">
                  <c:v>66.982215743440207</c:v>
                </c:pt>
                <c:pt idx="35">
                  <c:v>68.981632653061183</c:v>
                </c:pt>
                <c:pt idx="36">
                  <c:v>70.981049562682188</c:v>
                </c:pt>
                <c:pt idx="37">
                  <c:v>72.980466472303192</c:v>
                </c:pt>
                <c:pt idx="38">
                  <c:v>74.979883381924168</c:v>
                </c:pt>
                <c:pt idx="39">
                  <c:v>76.979300291545172</c:v>
                </c:pt>
                <c:pt idx="40">
                  <c:v>78.978717201166148</c:v>
                </c:pt>
                <c:pt idx="41">
                  <c:v>80.978134110787153</c:v>
                </c:pt>
                <c:pt idx="42">
                  <c:v>82.977551020408129</c:v>
                </c:pt>
                <c:pt idx="43">
                  <c:v>84.976967930029133</c:v>
                </c:pt>
                <c:pt idx="44">
                  <c:v>86.976384839650109</c:v>
                </c:pt>
                <c:pt idx="45">
                  <c:v>88.975801749271113</c:v>
                </c:pt>
                <c:pt idx="46">
                  <c:v>90.975218658892089</c:v>
                </c:pt>
                <c:pt idx="47">
                  <c:v>92.974635568513094</c:v>
                </c:pt>
                <c:pt idx="48">
                  <c:v>94.97405247813407</c:v>
                </c:pt>
                <c:pt idx="49">
                  <c:v>96.973469387755074</c:v>
                </c:pt>
                <c:pt idx="50">
                  <c:v>98.97288629737605</c:v>
                </c:pt>
                <c:pt idx="51">
                  <c:v>100.97230320699705</c:v>
                </c:pt>
                <c:pt idx="52">
                  <c:v>102.97172011661803</c:v>
                </c:pt>
                <c:pt idx="53">
                  <c:v>104.97113702623903</c:v>
                </c:pt>
                <c:pt idx="54">
                  <c:v>106.97055393586001</c:v>
                </c:pt>
                <c:pt idx="55">
                  <c:v>108.96997084548101</c:v>
                </c:pt>
                <c:pt idx="56">
                  <c:v>110.96938775510199</c:v>
                </c:pt>
                <c:pt idx="57">
                  <c:v>112.968804664723</c:v>
                </c:pt>
                <c:pt idx="58">
                  <c:v>114.96822157434397</c:v>
                </c:pt>
                <c:pt idx="59">
                  <c:v>116.96763848396498</c:v>
                </c:pt>
                <c:pt idx="60">
                  <c:v>118.96705539358595</c:v>
                </c:pt>
                <c:pt idx="61">
                  <c:v>120.96647230320696</c:v>
                </c:pt>
                <c:pt idx="62">
                  <c:v>122.96588921282793</c:v>
                </c:pt>
                <c:pt idx="63">
                  <c:v>124.96530612244894</c:v>
                </c:pt>
                <c:pt idx="64">
                  <c:v>126.96472303206991</c:v>
                </c:pt>
                <c:pt idx="65">
                  <c:v>128.96413994169092</c:v>
                </c:pt>
                <c:pt idx="66">
                  <c:v>130.96355685131192</c:v>
                </c:pt>
                <c:pt idx="67">
                  <c:v>132.96297376093293</c:v>
                </c:pt>
                <c:pt idx="68">
                  <c:v>134.96239067055393</c:v>
                </c:pt>
                <c:pt idx="69">
                  <c:v>136.96180758017493</c:v>
                </c:pt>
                <c:pt idx="70">
                  <c:v>138.96122448979594</c:v>
                </c:pt>
                <c:pt idx="71">
                  <c:v>140.96064139941694</c:v>
                </c:pt>
                <c:pt idx="72">
                  <c:v>142.96005830903795</c:v>
                </c:pt>
                <c:pt idx="73">
                  <c:v>144.95947521865895</c:v>
                </c:pt>
                <c:pt idx="74">
                  <c:v>146.95889212827996</c:v>
                </c:pt>
                <c:pt idx="75">
                  <c:v>148.95830903790096</c:v>
                </c:pt>
                <c:pt idx="76">
                  <c:v>150.95772594752196</c:v>
                </c:pt>
                <c:pt idx="77">
                  <c:v>152.95714285714297</c:v>
                </c:pt>
                <c:pt idx="78">
                  <c:v>154.95655976676397</c:v>
                </c:pt>
                <c:pt idx="79">
                  <c:v>156.95597667638498</c:v>
                </c:pt>
                <c:pt idx="80">
                  <c:v>158.95539358600598</c:v>
                </c:pt>
                <c:pt idx="81">
                  <c:v>160.95481049562699</c:v>
                </c:pt>
                <c:pt idx="82">
                  <c:v>162.95422740524799</c:v>
                </c:pt>
                <c:pt idx="83">
                  <c:v>164.953644314869</c:v>
                </c:pt>
                <c:pt idx="84">
                  <c:v>166.95306122449</c:v>
                </c:pt>
                <c:pt idx="85">
                  <c:v>168.952478134111</c:v>
                </c:pt>
                <c:pt idx="86">
                  <c:v>170.95189504373201</c:v>
                </c:pt>
                <c:pt idx="87">
                  <c:v>172.95131195335301</c:v>
                </c:pt>
                <c:pt idx="88">
                  <c:v>174.95072886297402</c:v>
                </c:pt>
                <c:pt idx="89">
                  <c:v>176.95014577259502</c:v>
                </c:pt>
                <c:pt idx="90">
                  <c:v>178.94956268221603</c:v>
                </c:pt>
                <c:pt idx="91">
                  <c:v>180.94897959183703</c:v>
                </c:pt>
                <c:pt idx="92">
                  <c:v>182.94839650145803</c:v>
                </c:pt>
                <c:pt idx="93">
                  <c:v>184.94781341107904</c:v>
                </c:pt>
                <c:pt idx="94">
                  <c:v>186.94723032070004</c:v>
                </c:pt>
                <c:pt idx="95">
                  <c:v>188.94664723032105</c:v>
                </c:pt>
                <c:pt idx="96">
                  <c:v>190.94606413994205</c:v>
                </c:pt>
                <c:pt idx="97">
                  <c:v>192.94548104956306</c:v>
                </c:pt>
                <c:pt idx="98">
                  <c:v>194.94489795918406</c:v>
                </c:pt>
                <c:pt idx="99">
                  <c:v>196.94431486880507</c:v>
                </c:pt>
                <c:pt idx="100">
                  <c:v>198.94373177842607</c:v>
                </c:pt>
                <c:pt idx="101">
                  <c:v>200.94314868804707</c:v>
                </c:pt>
                <c:pt idx="102">
                  <c:v>202.94256559766808</c:v>
                </c:pt>
                <c:pt idx="103">
                  <c:v>204.94198250728908</c:v>
                </c:pt>
                <c:pt idx="104">
                  <c:v>206.94139941691009</c:v>
                </c:pt>
                <c:pt idx="105">
                  <c:v>208.94081632653109</c:v>
                </c:pt>
                <c:pt idx="106">
                  <c:v>210.9402332361521</c:v>
                </c:pt>
                <c:pt idx="107">
                  <c:v>212.9396501457731</c:v>
                </c:pt>
                <c:pt idx="108">
                  <c:v>214.9390670553941</c:v>
                </c:pt>
                <c:pt idx="109">
                  <c:v>216.93848396501511</c:v>
                </c:pt>
                <c:pt idx="110">
                  <c:v>218.93790087463611</c:v>
                </c:pt>
                <c:pt idx="111">
                  <c:v>220.93731778425712</c:v>
                </c:pt>
                <c:pt idx="112">
                  <c:v>222.93673469387812</c:v>
                </c:pt>
                <c:pt idx="113">
                  <c:v>224.93615160349913</c:v>
                </c:pt>
                <c:pt idx="114">
                  <c:v>226.93556851312013</c:v>
                </c:pt>
                <c:pt idx="115">
                  <c:v>228.93498542274114</c:v>
                </c:pt>
                <c:pt idx="116">
                  <c:v>230.93440233236214</c:v>
                </c:pt>
                <c:pt idx="117">
                  <c:v>232.93381924198314</c:v>
                </c:pt>
                <c:pt idx="118">
                  <c:v>234.93323615160415</c:v>
                </c:pt>
                <c:pt idx="119">
                  <c:v>236.93265306122515</c:v>
                </c:pt>
                <c:pt idx="120">
                  <c:v>238.93206997084616</c:v>
                </c:pt>
                <c:pt idx="121">
                  <c:v>240.93148688046716</c:v>
                </c:pt>
                <c:pt idx="122">
                  <c:v>242.93090379008817</c:v>
                </c:pt>
                <c:pt idx="123">
                  <c:v>244.93032069970917</c:v>
                </c:pt>
                <c:pt idx="124">
                  <c:v>246.92973760933018</c:v>
                </c:pt>
                <c:pt idx="125">
                  <c:v>248.92915451895118</c:v>
                </c:pt>
                <c:pt idx="126">
                  <c:v>250.92857142857218</c:v>
                </c:pt>
                <c:pt idx="127">
                  <c:v>252.92798833819319</c:v>
                </c:pt>
                <c:pt idx="128">
                  <c:v>254.92740524781419</c:v>
                </c:pt>
                <c:pt idx="129">
                  <c:v>256.9268221574352</c:v>
                </c:pt>
                <c:pt idx="130">
                  <c:v>258.9262390670562</c:v>
                </c:pt>
                <c:pt idx="131">
                  <c:v>260.92565597667721</c:v>
                </c:pt>
                <c:pt idx="132">
                  <c:v>262.92507288629821</c:v>
                </c:pt>
                <c:pt idx="133">
                  <c:v>264.92448979591921</c:v>
                </c:pt>
                <c:pt idx="134">
                  <c:v>266.92390670554022</c:v>
                </c:pt>
                <c:pt idx="135">
                  <c:v>268.92332361516122</c:v>
                </c:pt>
                <c:pt idx="136">
                  <c:v>270.92274052478223</c:v>
                </c:pt>
                <c:pt idx="137">
                  <c:v>272.92215743440323</c:v>
                </c:pt>
                <c:pt idx="138">
                  <c:v>274.92157434402424</c:v>
                </c:pt>
                <c:pt idx="139">
                  <c:v>276.92099125364524</c:v>
                </c:pt>
                <c:pt idx="140">
                  <c:v>278.92040816326625</c:v>
                </c:pt>
                <c:pt idx="141">
                  <c:v>280.91982507288725</c:v>
                </c:pt>
                <c:pt idx="142">
                  <c:v>282.91924198250825</c:v>
                </c:pt>
                <c:pt idx="143">
                  <c:v>284.91865889212926</c:v>
                </c:pt>
                <c:pt idx="144">
                  <c:v>286.91807580175026</c:v>
                </c:pt>
                <c:pt idx="145">
                  <c:v>288.91749271137127</c:v>
                </c:pt>
                <c:pt idx="146">
                  <c:v>290.91690962099227</c:v>
                </c:pt>
                <c:pt idx="147">
                  <c:v>292.91632653061328</c:v>
                </c:pt>
                <c:pt idx="148">
                  <c:v>294.91574344023428</c:v>
                </c:pt>
                <c:pt idx="149">
                  <c:v>296.91516034985528</c:v>
                </c:pt>
                <c:pt idx="150">
                  <c:v>298.91457725947629</c:v>
                </c:pt>
                <c:pt idx="151">
                  <c:v>300.91399416909729</c:v>
                </c:pt>
                <c:pt idx="152">
                  <c:v>302.9134110787183</c:v>
                </c:pt>
                <c:pt idx="153">
                  <c:v>304.9128279883393</c:v>
                </c:pt>
                <c:pt idx="154">
                  <c:v>306.91224489796031</c:v>
                </c:pt>
                <c:pt idx="155">
                  <c:v>308.91166180758131</c:v>
                </c:pt>
                <c:pt idx="156">
                  <c:v>310.91107871720232</c:v>
                </c:pt>
                <c:pt idx="157">
                  <c:v>312.91049562682332</c:v>
                </c:pt>
                <c:pt idx="158">
                  <c:v>314.90991253644432</c:v>
                </c:pt>
                <c:pt idx="159">
                  <c:v>316.90932944606533</c:v>
                </c:pt>
                <c:pt idx="160">
                  <c:v>318.90874635568633</c:v>
                </c:pt>
                <c:pt idx="161">
                  <c:v>320.90816326530734</c:v>
                </c:pt>
                <c:pt idx="162">
                  <c:v>322.90758017492834</c:v>
                </c:pt>
                <c:pt idx="163">
                  <c:v>324.90699708454935</c:v>
                </c:pt>
                <c:pt idx="164">
                  <c:v>326.90641399417035</c:v>
                </c:pt>
                <c:pt idx="165">
                  <c:v>328.90583090379135</c:v>
                </c:pt>
                <c:pt idx="166">
                  <c:v>330.90524781341236</c:v>
                </c:pt>
                <c:pt idx="167">
                  <c:v>332.90466472303336</c:v>
                </c:pt>
                <c:pt idx="168">
                  <c:v>334.90408163265437</c:v>
                </c:pt>
                <c:pt idx="169">
                  <c:v>336.90349854227537</c:v>
                </c:pt>
                <c:pt idx="170">
                  <c:v>338.90291545189638</c:v>
                </c:pt>
                <c:pt idx="171">
                  <c:v>340.90233236151738</c:v>
                </c:pt>
                <c:pt idx="172">
                  <c:v>342.90174927113839</c:v>
                </c:pt>
                <c:pt idx="173">
                  <c:v>344.90116618075939</c:v>
                </c:pt>
                <c:pt idx="174">
                  <c:v>346.90058309038039</c:v>
                </c:pt>
                <c:pt idx="175">
                  <c:v>348.9000000000014</c:v>
                </c:pt>
                <c:pt idx="176">
                  <c:v>350.8994169096224</c:v>
                </c:pt>
                <c:pt idx="177">
                  <c:v>352.89883381924341</c:v>
                </c:pt>
                <c:pt idx="178">
                  <c:v>354.89825072886441</c:v>
                </c:pt>
                <c:pt idx="179">
                  <c:v>356.89766763848542</c:v>
                </c:pt>
                <c:pt idx="180">
                  <c:v>358.89708454810642</c:v>
                </c:pt>
                <c:pt idx="181">
                  <c:v>360.89650145772742</c:v>
                </c:pt>
                <c:pt idx="182">
                  <c:v>362.89591836734843</c:v>
                </c:pt>
                <c:pt idx="183">
                  <c:v>364.89533527696943</c:v>
                </c:pt>
                <c:pt idx="184">
                  <c:v>366.89475218659044</c:v>
                </c:pt>
                <c:pt idx="185">
                  <c:v>368.89416909621144</c:v>
                </c:pt>
                <c:pt idx="186">
                  <c:v>370.89358600583245</c:v>
                </c:pt>
                <c:pt idx="187">
                  <c:v>372.89300291545345</c:v>
                </c:pt>
                <c:pt idx="188">
                  <c:v>374.89241982507446</c:v>
                </c:pt>
                <c:pt idx="189">
                  <c:v>376.89183673469546</c:v>
                </c:pt>
                <c:pt idx="190">
                  <c:v>378.89125364431646</c:v>
                </c:pt>
                <c:pt idx="191">
                  <c:v>380.89067055393747</c:v>
                </c:pt>
                <c:pt idx="192">
                  <c:v>382.89008746355847</c:v>
                </c:pt>
                <c:pt idx="193">
                  <c:v>384.88950437317948</c:v>
                </c:pt>
                <c:pt idx="194">
                  <c:v>386.88892128280048</c:v>
                </c:pt>
                <c:pt idx="195">
                  <c:v>388.88833819242149</c:v>
                </c:pt>
                <c:pt idx="196">
                  <c:v>390.88775510204249</c:v>
                </c:pt>
                <c:pt idx="197">
                  <c:v>392.88717201166349</c:v>
                </c:pt>
                <c:pt idx="198">
                  <c:v>394.8865889212845</c:v>
                </c:pt>
                <c:pt idx="199">
                  <c:v>396.8860058309055</c:v>
                </c:pt>
                <c:pt idx="200">
                  <c:v>398.88542274052651</c:v>
                </c:pt>
                <c:pt idx="201">
                  <c:v>400.88483965014751</c:v>
                </c:pt>
                <c:pt idx="202">
                  <c:v>402.88425655976852</c:v>
                </c:pt>
                <c:pt idx="203">
                  <c:v>404.88367346938952</c:v>
                </c:pt>
                <c:pt idx="204">
                  <c:v>406.88309037901053</c:v>
                </c:pt>
                <c:pt idx="205">
                  <c:v>408.88250728863153</c:v>
                </c:pt>
                <c:pt idx="206">
                  <c:v>410.88192419825253</c:v>
                </c:pt>
                <c:pt idx="207">
                  <c:v>412.88134110787354</c:v>
                </c:pt>
                <c:pt idx="208">
                  <c:v>414.88075801749454</c:v>
                </c:pt>
                <c:pt idx="209">
                  <c:v>416.88017492711555</c:v>
                </c:pt>
                <c:pt idx="210">
                  <c:v>418.87959183673655</c:v>
                </c:pt>
                <c:pt idx="211">
                  <c:v>420.87900874635756</c:v>
                </c:pt>
                <c:pt idx="212">
                  <c:v>422.87842565597856</c:v>
                </c:pt>
                <c:pt idx="213">
                  <c:v>424.87784256559956</c:v>
                </c:pt>
                <c:pt idx="214">
                  <c:v>426.87725947522057</c:v>
                </c:pt>
                <c:pt idx="215">
                  <c:v>428.87667638484157</c:v>
                </c:pt>
                <c:pt idx="216">
                  <c:v>430.87609329446258</c:v>
                </c:pt>
                <c:pt idx="217">
                  <c:v>432.87551020408358</c:v>
                </c:pt>
                <c:pt idx="218">
                  <c:v>434.87492711370459</c:v>
                </c:pt>
                <c:pt idx="219">
                  <c:v>436.87434402332559</c:v>
                </c:pt>
                <c:pt idx="220">
                  <c:v>438.8737609329466</c:v>
                </c:pt>
                <c:pt idx="221">
                  <c:v>440.8731778425676</c:v>
                </c:pt>
                <c:pt idx="222">
                  <c:v>442.8725947521886</c:v>
                </c:pt>
                <c:pt idx="223">
                  <c:v>444.87201166180961</c:v>
                </c:pt>
                <c:pt idx="224">
                  <c:v>446.87142857143061</c:v>
                </c:pt>
                <c:pt idx="225">
                  <c:v>448.87084548105162</c:v>
                </c:pt>
                <c:pt idx="226">
                  <c:v>450.87026239067262</c:v>
                </c:pt>
                <c:pt idx="227">
                  <c:v>452.86967930029363</c:v>
                </c:pt>
                <c:pt idx="228">
                  <c:v>454.86909620991463</c:v>
                </c:pt>
                <c:pt idx="229">
                  <c:v>456.86851311953563</c:v>
                </c:pt>
                <c:pt idx="230">
                  <c:v>458.86793002915664</c:v>
                </c:pt>
                <c:pt idx="231">
                  <c:v>460.86734693877764</c:v>
                </c:pt>
                <c:pt idx="232">
                  <c:v>462.86676384839865</c:v>
                </c:pt>
                <c:pt idx="233">
                  <c:v>464.86618075801965</c:v>
                </c:pt>
                <c:pt idx="234">
                  <c:v>466.86559766764066</c:v>
                </c:pt>
                <c:pt idx="235">
                  <c:v>468.86501457726166</c:v>
                </c:pt>
                <c:pt idx="236">
                  <c:v>470.86443148688267</c:v>
                </c:pt>
                <c:pt idx="237">
                  <c:v>472.86384839650367</c:v>
                </c:pt>
                <c:pt idx="238">
                  <c:v>474.86326530612467</c:v>
                </c:pt>
                <c:pt idx="239">
                  <c:v>476.86268221574568</c:v>
                </c:pt>
                <c:pt idx="240">
                  <c:v>478.86209912536668</c:v>
                </c:pt>
                <c:pt idx="241">
                  <c:v>480.86151603498769</c:v>
                </c:pt>
                <c:pt idx="242">
                  <c:v>482.86093294460869</c:v>
                </c:pt>
                <c:pt idx="243">
                  <c:v>484.8603498542297</c:v>
                </c:pt>
                <c:pt idx="244">
                  <c:v>486.8597667638507</c:v>
                </c:pt>
                <c:pt idx="245">
                  <c:v>488.8591836734717</c:v>
                </c:pt>
                <c:pt idx="246">
                  <c:v>490.85860058309271</c:v>
                </c:pt>
                <c:pt idx="247">
                  <c:v>492.85801749271371</c:v>
                </c:pt>
                <c:pt idx="248">
                  <c:v>494.85743440233472</c:v>
                </c:pt>
                <c:pt idx="249">
                  <c:v>496.85685131195572</c:v>
                </c:pt>
                <c:pt idx="250">
                  <c:v>498.85626822157673</c:v>
                </c:pt>
                <c:pt idx="251">
                  <c:v>500.85568513119773</c:v>
                </c:pt>
                <c:pt idx="252">
                  <c:v>502.85510204081874</c:v>
                </c:pt>
                <c:pt idx="253">
                  <c:v>504.85451895043974</c:v>
                </c:pt>
                <c:pt idx="254">
                  <c:v>506.85393586006074</c:v>
                </c:pt>
                <c:pt idx="255">
                  <c:v>508.85335276968175</c:v>
                </c:pt>
                <c:pt idx="256">
                  <c:v>510.85276967930275</c:v>
                </c:pt>
                <c:pt idx="257">
                  <c:v>512.8521865889237</c:v>
                </c:pt>
                <c:pt idx="258">
                  <c:v>514.8516034985447</c:v>
                </c:pt>
                <c:pt idx="259">
                  <c:v>516.85102040816571</c:v>
                </c:pt>
                <c:pt idx="260">
                  <c:v>518.85043731778671</c:v>
                </c:pt>
                <c:pt idx="261">
                  <c:v>520.84985422740772</c:v>
                </c:pt>
                <c:pt idx="262">
                  <c:v>522.84927113702872</c:v>
                </c:pt>
                <c:pt idx="263">
                  <c:v>524.84868804664973</c:v>
                </c:pt>
                <c:pt idx="264">
                  <c:v>526.84810495627073</c:v>
                </c:pt>
                <c:pt idx="265">
                  <c:v>528.84752186589174</c:v>
                </c:pt>
                <c:pt idx="266">
                  <c:v>530.84693877551274</c:v>
                </c:pt>
                <c:pt idx="267">
                  <c:v>532.84635568513374</c:v>
                </c:pt>
                <c:pt idx="268">
                  <c:v>534.84577259475475</c:v>
                </c:pt>
                <c:pt idx="269">
                  <c:v>536.84518950437575</c:v>
                </c:pt>
                <c:pt idx="270">
                  <c:v>538.84460641399676</c:v>
                </c:pt>
                <c:pt idx="271">
                  <c:v>540.84402332361776</c:v>
                </c:pt>
                <c:pt idx="272">
                  <c:v>542.84344023323877</c:v>
                </c:pt>
                <c:pt idx="273">
                  <c:v>544.84285714285977</c:v>
                </c:pt>
                <c:pt idx="274">
                  <c:v>546.84227405248078</c:v>
                </c:pt>
                <c:pt idx="275">
                  <c:v>548.84169096210178</c:v>
                </c:pt>
                <c:pt idx="276">
                  <c:v>550.84110787172278</c:v>
                </c:pt>
                <c:pt idx="277">
                  <c:v>552.84052478134379</c:v>
                </c:pt>
                <c:pt idx="278">
                  <c:v>554.83994169096479</c:v>
                </c:pt>
                <c:pt idx="279">
                  <c:v>556.8393586005858</c:v>
                </c:pt>
                <c:pt idx="280">
                  <c:v>558.8387755102068</c:v>
                </c:pt>
                <c:pt idx="281">
                  <c:v>560.83819241982781</c:v>
                </c:pt>
                <c:pt idx="282">
                  <c:v>562.83760932944881</c:v>
                </c:pt>
                <c:pt idx="283">
                  <c:v>564.83702623906981</c:v>
                </c:pt>
                <c:pt idx="284">
                  <c:v>566.83644314869082</c:v>
                </c:pt>
                <c:pt idx="285">
                  <c:v>568.83586005831182</c:v>
                </c:pt>
                <c:pt idx="286">
                  <c:v>570.83527696793283</c:v>
                </c:pt>
                <c:pt idx="287">
                  <c:v>572.83469387755383</c:v>
                </c:pt>
                <c:pt idx="288">
                  <c:v>574.83411078717484</c:v>
                </c:pt>
                <c:pt idx="289">
                  <c:v>576.83352769679584</c:v>
                </c:pt>
                <c:pt idx="290">
                  <c:v>578.83294460641685</c:v>
                </c:pt>
                <c:pt idx="291">
                  <c:v>580.83236151603785</c:v>
                </c:pt>
                <c:pt idx="292">
                  <c:v>582.83177842565885</c:v>
                </c:pt>
                <c:pt idx="293">
                  <c:v>584.83119533527986</c:v>
                </c:pt>
                <c:pt idx="294">
                  <c:v>586.83061224490086</c:v>
                </c:pt>
                <c:pt idx="295">
                  <c:v>588.83002915452187</c:v>
                </c:pt>
                <c:pt idx="296">
                  <c:v>590.82944606414287</c:v>
                </c:pt>
                <c:pt idx="297">
                  <c:v>592.82886297376388</c:v>
                </c:pt>
                <c:pt idx="298">
                  <c:v>594.82827988338488</c:v>
                </c:pt>
                <c:pt idx="299">
                  <c:v>596.82769679300588</c:v>
                </c:pt>
                <c:pt idx="300">
                  <c:v>598.82711370262689</c:v>
                </c:pt>
                <c:pt idx="301">
                  <c:v>600.82653061224789</c:v>
                </c:pt>
                <c:pt idx="302">
                  <c:v>602.8259475218689</c:v>
                </c:pt>
                <c:pt idx="303">
                  <c:v>604.8253644314899</c:v>
                </c:pt>
                <c:pt idx="304">
                  <c:v>606.82478134111091</c:v>
                </c:pt>
                <c:pt idx="305">
                  <c:v>608.82419825073191</c:v>
                </c:pt>
                <c:pt idx="306">
                  <c:v>610.82361516035292</c:v>
                </c:pt>
                <c:pt idx="307">
                  <c:v>612.82303206997392</c:v>
                </c:pt>
                <c:pt idx="308">
                  <c:v>614.82244897959492</c:v>
                </c:pt>
                <c:pt idx="309">
                  <c:v>616.82186588921593</c:v>
                </c:pt>
                <c:pt idx="310">
                  <c:v>618.82128279883693</c:v>
                </c:pt>
                <c:pt idx="311">
                  <c:v>620.82069970845794</c:v>
                </c:pt>
                <c:pt idx="312">
                  <c:v>622.82011661807894</c:v>
                </c:pt>
                <c:pt idx="313">
                  <c:v>624.81953352769995</c:v>
                </c:pt>
                <c:pt idx="314">
                  <c:v>626.81895043732095</c:v>
                </c:pt>
                <c:pt idx="315">
                  <c:v>628.81836734694195</c:v>
                </c:pt>
                <c:pt idx="316">
                  <c:v>630.81778425656296</c:v>
                </c:pt>
                <c:pt idx="317">
                  <c:v>632.81720116618396</c:v>
                </c:pt>
                <c:pt idx="318">
                  <c:v>634.81661807580497</c:v>
                </c:pt>
                <c:pt idx="319">
                  <c:v>636.81603498542597</c:v>
                </c:pt>
                <c:pt idx="320">
                  <c:v>638.81545189504698</c:v>
                </c:pt>
                <c:pt idx="321">
                  <c:v>640.81486880466798</c:v>
                </c:pt>
                <c:pt idx="322">
                  <c:v>642.81428571428899</c:v>
                </c:pt>
                <c:pt idx="323">
                  <c:v>644.81370262390999</c:v>
                </c:pt>
                <c:pt idx="324">
                  <c:v>646.81311953353099</c:v>
                </c:pt>
                <c:pt idx="325">
                  <c:v>648.812536443152</c:v>
                </c:pt>
                <c:pt idx="326">
                  <c:v>650.811953352773</c:v>
                </c:pt>
                <c:pt idx="327">
                  <c:v>652.81137026239401</c:v>
                </c:pt>
                <c:pt idx="328">
                  <c:v>654.81078717201501</c:v>
                </c:pt>
                <c:pt idx="329">
                  <c:v>656.81020408163602</c:v>
                </c:pt>
                <c:pt idx="330">
                  <c:v>658.80962099125702</c:v>
                </c:pt>
                <c:pt idx="331">
                  <c:v>660.80903790087802</c:v>
                </c:pt>
                <c:pt idx="332">
                  <c:v>662.80845481049903</c:v>
                </c:pt>
                <c:pt idx="333">
                  <c:v>664.80787172012003</c:v>
                </c:pt>
                <c:pt idx="334">
                  <c:v>666.80728862974104</c:v>
                </c:pt>
                <c:pt idx="335">
                  <c:v>668.80670553936204</c:v>
                </c:pt>
                <c:pt idx="336">
                  <c:v>670.80612244898305</c:v>
                </c:pt>
                <c:pt idx="337">
                  <c:v>672.80553935860405</c:v>
                </c:pt>
                <c:pt idx="338">
                  <c:v>674.80495626822506</c:v>
                </c:pt>
                <c:pt idx="339">
                  <c:v>676.80437317784606</c:v>
                </c:pt>
                <c:pt idx="340">
                  <c:v>678.80379008746706</c:v>
                </c:pt>
                <c:pt idx="341">
                  <c:v>680.80320699708807</c:v>
                </c:pt>
                <c:pt idx="342">
                  <c:v>682.80262390670907</c:v>
                </c:pt>
                <c:pt idx="343">
                  <c:v>684.80204081633008</c:v>
                </c:pt>
                <c:pt idx="344">
                  <c:v>686.80145772595108</c:v>
                </c:pt>
                <c:pt idx="345">
                  <c:v>688.80087463557209</c:v>
                </c:pt>
                <c:pt idx="346">
                  <c:v>690.80029154519309</c:v>
                </c:pt>
                <c:pt idx="347">
                  <c:v>692.79970845481409</c:v>
                </c:pt>
                <c:pt idx="348">
                  <c:v>694.7991253644351</c:v>
                </c:pt>
                <c:pt idx="349">
                  <c:v>696.7985422740561</c:v>
                </c:pt>
                <c:pt idx="350">
                  <c:v>698.79795918367711</c:v>
                </c:pt>
                <c:pt idx="351">
                  <c:v>700.79737609329811</c:v>
                </c:pt>
                <c:pt idx="352">
                  <c:v>702.79679300291912</c:v>
                </c:pt>
                <c:pt idx="353">
                  <c:v>704.79620991254012</c:v>
                </c:pt>
                <c:pt idx="354">
                  <c:v>706.79562682216113</c:v>
                </c:pt>
                <c:pt idx="355">
                  <c:v>708.79504373178213</c:v>
                </c:pt>
                <c:pt idx="356">
                  <c:v>710.79446064140313</c:v>
                </c:pt>
                <c:pt idx="357">
                  <c:v>712.79387755102414</c:v>
                </c:pt>
                <c:pt idx="358">
                  <c:v>714.79329446064514</c:v>
                </c:pt>
                <c:pt idx="359">
                  <c:v>716.79271137026615</c:v>
                </c:pt>
                <c:pt idx="360">
                  <c:v>718.79212827988715</c:v>
                </c:pt>
                <c:pt idx="361">
                  <c:v>720.79154518950816</c:v>
                </c:pt>
                <c:pt idx="362">
                  <c:v>722.79096209912916</c:v>
                </c:pt>
                <c:pt idx="363">
                  <c:v>724.79037900875016</c:v>
                </c:pt>
                <c:pt idx="364">
                  <c:v>726.78979591837117</c:v>
                </c:pt>
                <c:pt idx="365">
                  <c:v>728.78921282799217</c:v>
                </c:pt>
                <c:pt idx="366">
                  <c:v>730.78862973761318</c:v>
                </c:pt>
                <c:pt idx="367">
                  <c:v>732.78804664723418</c:v>
                </c:pt>
                <c:pt idx="368">
                  <c:v>734.78746355685519</c:v>
                </c:pt>
                <c:pt idx="369">
                  <c:v>736.78688046647619</c:v>
                </c:pt>
                <c:pt idx="370">
                  <c:v>738.7862973760972</c:v>
                </c:pt>
                <c:pt idx="371">
                  <c:v>740.7857142857182</c:v>
                </c:pt>
                <c:pt idx="372">
                  <c:v>742.7851311953392</c:v>
                </c:pt>
                <c:pt idx="373">
                  <c:v>744.78454810496021</c:v>
                </c:pt>
                <c:pt idx="374">
                  <c:v>746.78396501458121</c:v>
                </c:pt>
                <c:pt idx="375">
                  <c:v>748.78338192420222</c:v>
                </c:pt>
                <c:pt idx="376">
                  <c:v>750.78279883382322</c:v>
                </c:pt>
                <c:pt idx="377">
                  <c:v>752.78221574344423</c:v>
                </c:pt>
                <c:pt idx="378">
                  <c:v>754.78163265306523</c:v>
                </c:pt>
                <c:pt idx="379">
                  <c:v>756.78104956268623</c:v>
                </c:pt>
                <c:pt idx="380">
                  <c:v>758.78046647230724</c:v>
                </c:pt>
                <c:pt idx="381">
                  <c:v>760.77988338192824</c:v>
                </c:pt>
                <c:pt idx="382">
                  <c:v>762.77930029154925</c:v>
                </c:pt>
                <c:pt idx="383">
                  <c:v>764.77871720117025</c:v>
                </c:pt>
                <c:pt idx="384">
                  <c:v>766.77813411079126</c:v>
                </c:pt>
                <c:pt idx="385">
                  <c:v>768.77755102041226</c:v>
                </c:pt>
                <c:pt idx="386">
                  <c:v>770.77696793003327</c:v>
                </c:pt>
                <c:pt idx="387">
                  <c:v>772.77638483965427</c:v>
                </c:pt>
                <c:pt idx="388">
                  <c:v>774.77580174927527</c:v>
                </c:pt>
                <c:pt idx="389">
                  <c:v>776.77521865889628</c:v>
                </c:pt>
                <c:pt idx="390">
                  <c:v>778.77463556851728</c:v>
                </c:pt>
                <c:pt idx="391">
                  <c:v>780.77405247813829</c:v>
                </c:pt>
                <c:pt idx="392">
                  <c:v>782.77346938775929</c:v>
                </c:pt>
                <c:pt idx="393">
                  <c:v>784.7728862973803</c:v>
                </c:pt>
                <c:pt idx="394">
                  <c:v>786.7723032070013</c:v>
                </c:pt>
                <c:pt idx="395">
                  <c:v>788.7717201166223</c:v>
                </c:pt>
                <c:pt idx="396">
                  <c:v>790.77113702624331</c:v>
                </c:pt>
                <c:pt idx="397">
                  <c:v>792.77055393586431</c:v>
                </c:pt>
                <c:pt idx="398">
                  <c:v>794.76997084548532</c:v>
                </c:pt>
                <c:pt idx="399">
                  <c:v>796.76938775510632</c:v>
                </c:pt>
                <c:pt idx="400">
                  <c:v>798.76880466472733</c:v>
                </c:pt>
                <c:pt idx="401">
                  <c:v>800.76822157434833</c:v>
                </c:pt>
                <c:pt idx="402">
                  <c:v>802.76763848396934</c:v>
                </c:pt>
                <c:pt idx="403">
                  <c:v>804.76705539359034</c:v>
                </c:pt>
                <c:pt idx="404">
                  <c:v>806.76647230321134</c:v>
                </c:pt>
                <c:pt idx="405">
                  <c:v>808.76588921283235</c:v>
                </c:pt>
                <c:pt idx="406">
                  <c:v>810.76530612245335</c:v>
                </c:pt>
                <c:pt idx="407">
                  <c:v>812.76472303207436</c:v>
                </c:pt>
                <c:pt idx="408">
                  <c:v>814.76413994169536</c:v>
                </c:pt>
                <c:pt idx="409">
                  <c:v>816.76355685131637</c:v>
                </c:pt>
                <c:pt idx="410">
                  <c:v>818.76297376093737</c:v>
                </c:pt>
                <c:pt idx="411">
                  <c:v>820.76239067055837</c:v>
                </c:pt>
                <c:pt idx="412">
                  <c:v>822.76180758017938</c:v>
                </c:pt>
                <c:pt idx="413">
                  <c:v>824.76122448980038</c:v>
                </c:pt>
                <c:pt idx="414">
                  <c:v>826.76064139942139</c:v>
                </c:pt>
                <c:pt idx="415">
                  <c:v>828.76005830904239</c:v>
                </c:pt>
                <c:pt idx="416">
                  <c:v>830.7594752186634</c:v>
                </c:pt>
                <c:pt idx="417">
                  <c:v>832.7588921282844</c:v>
                </c:pt>
                <c:pt idx="418">
                  <c:v>834.75830903790541</c:v>
                </c:pt>
                <c:pt idx="419">
                  <c:v>836.75772594752641</c:v>
                </c:pt>
                <c:pt idx="420">
                  <c:v>838.75714285714741</c:v>
                </c:pt>
                <c:pt idx="421">
                  <c:v>840.75655976676842</c:v>
                </c:pt>
                <c:pt idx="422">
                  <c:v>842.75597667638942</c:v>
                </c:pt>
                <c:pt idx="423">
                  <c:v>844.75539358601043</c:v>
                </c:pt>
                <c:pt idx="424">
                  <c:v>846.75481049563143</c:v>
                </c:pt>
                <c:pt idx="425">
                  <c:v>848.75422740525244</c:v>
                </c:pt>
                <c:pt idx="426">
                  <c:v>850.75364431487344</c:v>
                </c:pt>
                <c:pt idx="427">
                  <c:v>852.75306122449445</c:v>
                </c:pt>
                <c:pt idx="428">
                  <c:v>854.75247813411545</c:v>
                </c:pt>
                <c:pt idx="429">
                  <c:v>856.75189504373645</c:v>
                </c:pt>
                <c:pt idx="430">
                  <c:v>858.75131195335746</c:v>
                </c:pt>
                <c:pt idx="431">
                  <c:v>860.75072886297846</c:v>
                </c:pt>
                <c:pt idx="432">
                  <c:v>862.75014577259947</c:v>
                </c:pt>
                <c:pt idx="433">
                  <c:v>864.74956268222047</c:v>
                </c:pt>
                <c:pt idx="434">
                  <c:v>866.74897959184148</c:v>
                </c:pt>
                <c:pt idx="435">
                  <c:v>868.74839650146248</c:v>
                </c:pt>
                <c:pt idx="436">
                  <c:v>870.74781341108348</c:v>
                </c:pt>
                <c:pt idx="437">
                  <c:v>872.74723032070449</c:v>
                </c:pt>
                <c:pt idx="438">
                  <c:v>874.74664723032549</c:v>
                </c:pt>
                <c:pt idx="439">
                  <c:v>876.7460641399465</c:v>
                </c:pt>
                <c:pt idx="440">
                  <c:v>878.7454810495675</c:v>
                </c:pt>
                <c:pt idx="441">
                  <c:v>880.74489795918851</c:v>
                </c:pt>
                <c:pt idx="442">
                  <c:v>882.74431486880951</c:v>
                </c:pt>
                <c:pt idx="443">
                  <c:v>884.74373177843052</c:v>
                </c:pt>
                <c:pt idx="444">
                  <c:v>886.74314868805152</c:v>
                </c:pt>
                <c:pt idx="445">
                  <c:v>888.74256559767252</c:v>
                </c:pt>
                <c:pt idx="446">
                  <c:v>890.74198250729353</c:v>
                </c:pt>
                <c:pt idx="447">
                  <c:v>892.74139941691453</c:v>
                </c:pt>
                <c:pt idx="448">
                  <c:v>894.74081632653554</c:v>
                </c:pt>
                <c:pt idx="449">
                  <c:v>896.74023323615654</c:v>
                </c:pt>
                <c:pt idx="450">
                  <c:v>898.73965014577755</c:v>
                </c:pt>
                <c:pt idx="451">
                  <c:v>900.73906705539855</c:v>
                </c:pt>
                <c:pt idx="452">
                  <c:v>902.73848396501955</c:v>
                </c:pt>
                <c:pt idx="453">
                  <c:v>904.73790087464056</c:v>
                </c:pt>
                <c:pt idx="454">
                  <c:v>906.73731778426156</c:v>
                </c:pt>
                <c:pt idx="455">
                  <c:v>908.73673469388257</c:v>
                </c:pt>
                <c:pt idx="456">
                  <c:v>910.73615160350357</c:v>
                </c:pt>
                <c:pt idx="457">
                  <c:v>912.73556851312458</c:v>
                </c:pt>
                <c:pt idx="458">
                  <c:v>914.73498542274558</c:v>
                </c:pt>
                <c:pt idx="459">
                  <c:v>916.73440233236659</c:v>
                </c:pt>
                <c:pt idx="460">
                  <c:v>918.73381924198759</c:v>
                </c:pt>
                <c:pt idx="461">
                  <c:v>920.73323615160859</c:v>
                </c:pt>
                <c:pt idx="462">
                  <c:v>922.7326530612296</c:v>
                </c:pt>
                <c:pt idx="463">
                  <c:v>924.7320699708506</c:v>
                </c:pt>
                <c:pt idx="464">
                  <c:v>926.73148688047161</c:v>
                </c:pt>
                <c:pt idx="465">
                  <c:v>928.73090379009261</c:v>
                </c:pt>
                <c:pt idx="466">
                  <c:v>930.73032069971362</c:v>
                </c:pt>
                <c:pt idx="467">
                  <c:v>932.72973760933462</c:v>
                </c:pt>
                <c:pt idx="468">
                  <c:v>934.72915451895562</c:v>
                </c:pt>
                <c:pt idx="469">
                  <c:v>936.72857142857663</c:v>
                </c:pt>
                <c:pt idx="470">
                  <c:v>938.72798833819763</c:v>
                </c:pt>
                <c:pt idx="471">
                  <c:v>940.72740524781864</c:v>
                </c:pt>
                <c:pt idx="472">
                  <c:v>942.72682215743964</c:v>
                </c:pt>
                <c:pt idx="473">
                  <c:v>944.72623906706065</c:v>
                </c:pt>
                <c:pt idx="474">
                  <c:v>946.72565597668165</c:v>
                </c:pt>
                <c:pt idx="475">
                  <c:v>948.72507288630266</c:v>
                </c:pt>
                <c:pt idx="476">
                  <c:v>950.72448979592366</c:v>
                </c:pt>
                <c:pt idx="477">
                  <c:v>952.72390670554466</c:v>
                </c:pt>
                <c:pt idx="478">
                  <c:v>954.72332361516567</c:v>
                </c:pt>
                <c:pt idx="479">
                  <c:v>956.72274052478667</c:v>
                </c:pt>
                <c:pt idx="480">
                  <c:v>958.72215743440768</c:v>
                </c:pt>
                <c:pt idx="481">
                  <c:v>960.72157434402868</c:v>
                </c:pt>
                <c:pt idx="482">
                  <c:v>962.72099125364969</c:v>
                </c:pt>
                <c:pt idx="483">
                  <c:v>964.72040816327069</c:v>
                </c:pt>
                <c:pt idx="484">
                  <c:v>966.71982507289169</c:v>
                </c:pt>
                <c:pt idx="485">
                  <c:v>968.7192419825127</c:v>
                </c:pt>
                <c:pt idx="486">
                  <c:v>970.7186588921337</c:v>
                </c:pt>
                <c:pt idx="487">
                  <c:v>972.71807580175471</c:v>
                </c:pt>
                <c:pt idx="488">
                  <c:v>974.71749271137571</c:v>
                </c:pt>
                <c:pt idx="489">
                  <c:v>976.71690962099672</c:v>
                </c:pt>
                <c:pt idx="490">
                  <c:v>978.71632653061772</c:v>
                </c:pt>
                <c:pt idx="491">
                  <c:v>980.71574344023873</c:v>
                </c:pt>
                <c:pt idx="492">
                  <c:v>982.71516034985973</c:v>
                </c:pt>
                <c:pt idx="493">
                  <c:v>984.71457725948073</c:v>
                </c:pt>
                <c:pt idx="494">
                  <c:v>986.71399416910174</c:v>
                </c:pt>
                <c:pt idx="495">
                  <c:v>988.71341107872274</c:v>
                </c:pt>
                <c:pt idx="496">
                  <c:v>990.71282798834375</c:v>
                </c:pt>
                <c:pt idx="497">
                  <c:v>992.71224489796475</c:v>
                </c:pt>
                <c:pt idx="498">
                  <c:v>994.71166180758576</c:v>
                </c:pt>
                <c:pt idx="499">
                  <c:v>996.71107871720676</c:v>
                </c:pt>
                <c:pt idx="500">
                  <c:v>998.71049562682776</c:v>
                </c:pt>
                <c:pt idx="501">
                  <c:v>1000.7099125364488</c:v>
                </c:pt>
                <c:pt idx="502">
                  <c:v>1002.7093294460698</c:v>
                </c:pt>
                <c:pt idx="503">
                  <c:v>1004.7087463556908</c:v>
                </c:pt>
                <c:pt idx="504">
                  <c:v>1006.7081632653118</c:v>
                </c:pt>
                <c:pt idx="505">
                  <c:v>1008.7075801749328</c:v>
                </c:pt>
                <c:pt idx="506">
                  <c:v>1010.7069970845538</c:v>
                </c:pt>
                <c:pt idx="507">
                  <c:v>1012.7064139941748</c:v>
                </c:pt>
                <c:pt idx="508">
                  <c:v>1014.7058309037958</c:v>
                </c:pt>
                <c:pt idx="509">
                  <c:v>1016.7052478134168</c:v>
                </c:pt>
                <c:pt idx="510">
                  <c:v>1018.7046647230378</c:v>
                </c:pt>
                <c:pt idx="511">
                  <c:v>1020.7040816326588</c:v>
                </c:pt>
                <c:pt idx="512">
                  <c:v>1022.7034985422798</c:v>
                </c:pt>
                <c:pt idx="513">
                  <c:v>1024.7029154519009</c:v>
                </c:pt>
                <c:pt idx="514">
                  <c:v>1026.7023323615217</c:v>
                </c:pt>
                <c:pt idx="515">
                  <c:v>1028.7017492711429</c:v>
                </c:pt>
                <c:pt idx="516">
                  <c:v>1030.7011661807637</c:v>
                </c:pt>
                <c:pt idx="517">
                  <c:v>1032.700583090385</c:v>
                </c:pt>
                <c:pt idx="518">
                  <c:v>1034.7000000000057</c:v>
                </c:pt>
                <c:pt idx="519">
                  <c:v>1036.699416909627</c:v>
                </c:pt>
                <c:pt idx="520">
                  <c:v>1038.6988338192477</c:v>
                </c:pt>
                <c:pt idx="521">
                  <c:v>1040.698250728869</c:v>
                </c:pt>
                <c:pt idx="522">
                  <c:v>1042.6976676384897</c:v>
                </c:pt>
                <c:pt idx="523">
                  <c:v>1044.697084548111</c:v>
                </c:pt>
                <c:pt idx="524">
                  <c:v>1046.6965014577318</c:v>
                </c:pt>
                <c:pt idx="525">
                  <c:v>1048.695918367353</c:v>
                </c:pt>
                <c:pt idx="526">
                  <c:v>1050.6953352769738</c:v>
                </c:pt>
                <c:pt idx="527">
                  <c:v>1052.694752186595</c:v>
                </c:pt>
                <c:pt idx="528">
                  <c:v>1054.6941690962158</c:v>
                </c:pt>
                <c:pt idx="529">
                  <c:v>1056.693586005837</c:v>
                </c:pt>
                <c:pt idx="530">
                  <c:v>1058.6930029154578</c:v>
                </c:pt>
                <c:pt idx="531">
                  <c:v>1060.692419825079</c:v>
                </c:pt>
                <c:pt idx="532">
                  <c:v>1062.6918367346998</c:v>
                </c:pt>
                <c:pt idx="533">
                  <c:v>1064.691253644321</c:v>
                </c:pt>
                <c:pt idx="534">
                  <c:v>1066.6906705539418</c:v>
                </c:pt>
                <c:pt idx="535">
                  <c:v>1068.690087463563</c:v>
                </c:pt>
                <c:pt idx="536">
                  <c:v>1070.6895043731838</c:v>
                </c:pt>
                <c:pt idx="537">
                  <c:v>1072.688921282805</c:v>
                </c:pt>
                <c:pt idx="538">
                  <c:v>1074.6883381924258</c:v>
                </c:pt>
                <c:pt idx="539">
                  <c:v>1076.687755102047</c:v>
                </c:pt>
                <c:pt idx="540">
                  <c:v>1078.6871720116678</c:v>
                </c:pt>
                <c:pt idx="541">
                  <c:v>1080.6865889212891</c:v>
                </c:pt>
                <c:pt idx="542">
                  <c:v>1082.6860058309098</c:v>
                </c:pt>
                <c:pt idx="543">
                  <c:v>1084.6854227405311</c:v>
                </c:pt>
                <c:pt idx="544">
                  <c:v>1086.6848396501518</c:v>
                </c:pt>
                <c:pt idx="545">
                  <c:v>1088.6842565597731</c:v>
                </c:pt>
                <c:pt idx="546">
                  <c:v>1090.6836734693939</c:v>
                </c:pt>
                <c:pt idx="547">
                  <c:v>1092.6830903790151</c:v>
                </c:pt>
                <c:pt idx="548">
                  <c:v>1094.6825072886359</c:v>
                </c:pt>
                <c:pt idx="549">
                  <c:v>1096.6819241982571</c:v>
                </c:pt>
                <c:pt idx="550">
                  <c:v>1098.6813411078779</c:v>
                </c:pt>
                <c:pt idx="551">
                  <c:v>1100.6807580174991</c:v>
                </c:pt>
                <c:pt idx="552">
                  <c:v>1102.6801749271199</c:v>
                </c:pt>
                <c:pt idx="553">
                  <c:v>1104.6795918367411</c:v>
                </c:pt>
                <c:pt idx="554">
                  <c:v>1106.6790087463619</c:v>
                </c:pt>
                <c:pt idx="555">
                  <c:v>1108.6784256559831</c:v>
                </c:pt>
                <c:pt idx="556">
                  <c:v>1110.6778425656039</c:v>
                </c:pt>
                <c:pt idx="557">
                  <c:v>1112.6772594752251</c:v>
                </c:pt>
                <c:pt idx="558">
                  <c:v>1114.6766763848459</c:v>
                </c:pt>
                <c:pt idx="559">
                  <c:v>1116.6760932944671</c:v>
                </c:pt>
                <c:pt idx="560">
                  <c:v>1118.6755102040879</c:v>
                </c:pt>
                <c:pt idx="561">
                  <c:v>1120.6749271137091</c:v>
                </c:pt>
                <c:pt idx="562">
                  <c:v>1122.6743440233299</c:v>
                </c:pt>
                <c:pt idx="563">
                  <c:v>1124.6737609329512</c:v>
                </c:pt>
                <c:pt idx="564">
                  <c:v>1126.6731778425719</c:v>
                </c:pt>
                <c:pt idx="565">
                  <c:v>1128.6725947521932</c:v>
                </c:pt>
                <c:pt idx="566">
                  <c:v>1130.6720116618139</c:v>
                </c:pt>
                <c:pt idx="567">
                  <c:v>1132.6714285714352</c:v>
                </c:pt>
                <c:pt idx="568">
                  <c:v>1134.6708454810559</c:v>
                </c:pt>
                <c:pt idx="569">
                  <c:v>1136.6702623906772</c:v>
                </c:pt>
                <c:pt idx="570">
                  <c:v>1138.669679300298</c:v>
                </c:pt>
                <c:pt idx="571">
                  <c:v>1140.6690962099192</c:v>
                </c:pt>
                <c:pt idx="572">
                  <c:v>1142.66851311954</c:v>
                </c:pt>
                <c:pt idx="573">
                  <c:v>1144.6679300291612</c:v>
                </c:pt>
                <c:pt idx="574">
                  <c:v>1146.667346938782</c:v>
                </c:pt>
                <c:pt idx="575">
                  <c:v>1148.6667638484032</c:v>
                </c:pt>
                <c:pt idx="576">
                  <c:v>1150.666180758024</c:v>
                </c:pt>
                <c:pt idx="577">
                  <c:v>1152.6655976676452</c:v>
                </c:pt>
                <c:pt idx="578">
                  <c:v>1154.665014577266</c:v>
                </c:pt>
                <c:pt idx="579">
                  <c:v>1156.6644314868872</c:v>
                </c:pt>
                <c:pt idx="580">
                  <c:v>1158.663848396508</c:v>
                </c:pt>
                <c:pt idx="581">
                  <c:v>1160.6632653061292</c:v>
                </c:pt>
                <c:pt idx="582">
                  <c:v>1162.66268221575</c:v>
                </c:pt>
                <c:pt idx="583">
                  <c:v>1164.6620991253712</c:v>
                </c:pt>
                <c:pt idx="584">
                  <c:v>1166.661516034992</c:v>
                </c:pt>
                <c:pt idx="585">
                  <c:v>1168.6609329446133</c:v>
                </c:pt>
                <c:pt idx="586">
                  <c:v>1170.660349854234</c:v>
                </c:pt>
                <c:pt idx="587">
                  <c:v>1172.6597667638553</c:v>
                </c:pt>
                <c:pt idx="588">
                  <c:v>1174.659183673476</c:v>
                </c:pt>
                <c:pt idx="589">
                  <c:v>1176.6586005830973</c:v>
                </c:pt>
                <c:pt idx="590">
                  <c:v>1178.658017492718</c:v>
                </c:pt>
                <c:pt idx="591">
                  <c:v>1180.6574344023393</c:v>
                </c:pt>
                <c:pt idx="592">
                  <c:v>1182.6568513119601</c:v>
                </c:pt>
                <c:pt idx="593">
                  <c:v>1184.6562682215813</c:v>
                </c:pt>
                <c:pt idx="594">
                  <c:v>1186.6556851312021</c:v>
                </c:pt>
                <c:pt idx="595">
                  <c:v>1188.6551020408233</c:v>
                </c:pt>
                <c:pt idx="596">
                  <c:v>1190.6545189504441</c:v>
                </c:pt>
                <c:pt idx="597">
                  <c:v>1192.6539358600653</c:v>
                </c:pt>
                <c:pt idx="598">
                  <c:v>1194.6533527696861</c:v>
                </c:pt>
                <c:pt idx="599">
                  <c:v>1196.6527696793073</c:v>
                </c:pt>
                <c:pt idx="600">
                  <c:v>1198.6521865889281</c:v>
                </c:pt>
                <c:pt idx="601">
                  <c:v>1200.6516034985493</c:v>
                </c:pt>
                <c:pt idx="602">
                  <c:v>1202.6510204081701</c:v>
                </c:pt>
                <c:pt idx="603">
                  <c:v>1204.6504373177913</c:v>
                </c:pt>
                <c:pt idx="604">
                  <c:v>1206.6498542274121</c:v>
                </c:pt>
                <c:pt idx="605">
                  <c:v>1208.6492711370333</c:v>
                </c:pt>
                <c:pt idx="606">
                  <c:v>1210.6486880466541</c:v>
                </c:pt>
                <c:pt idx="607">
                  <c:v>1212.6481049562753</c:v>
                </c:pt>
                <c:pt idx="608">
                  <c:v>1214.6475218658961</c:v>
                </c:pt>
                <c:pt idx="609">
                  <c:v>1216.6469387755174</c:v>
                </c:pt>
                <c:pt idx="610">
                  <c:v>1218.6463556851381</c:v>
                </c:pt>
                <c:pt idx="611">
                  <c:v>1220.6457725947594</c:v>
                </c:pt>
                <c:pt idx="612">
                  <c:v>1222.6451895043801</c:v>
                </c:pt>
                <c:pt idx="613">
                  <c:v>1224.6446064140014</c:v>
                </c:pt>
                <c:pt idx="614">
                  <c:v>1226.6440233236222</c:v>
                </c:pt>
                <c:pt idx="615">
                  <c:v>1228.6434402332434</c:v>
                </c:pt>
                <c:pt idx="616">
                  <c:v>1230.6428571428642</c:v>
                </c:pt>
                <c:pt idx="617">
                  <c:v>1232.6422740524854</c:v>
                </c:pt>
                <c:pt idx="618">
                  <c:v>1234.6416909621062</c:v>
                </c:pt>
                <c:pt idx="619">
                  <c:v>1236.6411078717274</c:v>
                </c:pt>
                <c:pt idx="620">
                  <c:v>1238.6405247813482</c:v>
                </c:pt>
                <c:pt idx="621">
                  <c:v>1240.6399416909694</c:v>
                </c:pt>
                <c:pt idx="622">
                  <c:v>1242.6393586005902</c:v>
                </c:pt>
                <c:pt idx="623">
                  <c:v>1244.6387755102114</c:v>
                </c:pt>
                <c:pt idx="624">
                  <c:v>1246.6381924198322</c:v>
                </c:pt>
                <c:pt idx="625">
                  <c:v>1248.6376093294534</c:v>
                </c:pt>
                <c:pt idx="626">
                  <c:v>1250.6370262390742</c:v>
                </c:pt>
                <c:pt idx="627">
                  <c:v>1252.6364431486954</c:v>
                </c:pt>
                <c:pt idx="628">
                  <c:v>1254.6358600583162</c:v>
                </c:pt>
                <c:pt idx="629">
                  <c:v>1256.6352769679374</c:v>
                </c:pt>
                <c:pt idx="630">
                  <c:v>1258.6346938775582</c:v>
                </c:pt>
                <c:pt idx="631">
                  <c:v>1260.6341107871795</c:v>
                </c:pt>
                <c:pt idx="632">
                  <c:v>1262.6335276968002</c:v>
                </c:pt>
                <c:pt idx="633">
                  <c:v>1264.6329446064215</c:v>
                </c:pt>
                <c:pt idx="634">
                  <c:v>1266.6323615160422</c:v>
                </c:pt>
                <c:pt idx="635">
                  <c:v>1268.6317784256635</c:v>
                </c:pt>
                <c:pt idx="636">
                  <c:v>1270.6311953352842</c:v>
                </c:pt>
                <c:pt idx="637">
                  <c:v>1272.6306122449055</c:v>
                </c:pt>
                <c:pt idx="638">
                  <c:v>1274.6300291545263</c:v>
                </c:pt>
                <c:pt idx="639">
                  <c:v>1276.6294460641475</c:v>
                </c:pt>
                <c:pt idx="640">
                  <c:v>1278.6288629737683</c:v>
                </c:pt>
                <c:pt idx="641">
                  <c:v>1280.6282798833895</c:v>
                </c:pt>
                <c:pt idx="642">
                  <c:v>1282.6276967930103</c:v>
                </c:pt>
                <c:pt idx="643">
                  <c:v>1284.6271137026315</c:v>
                </c:pt>
                <c:pt idx="644">
                  <c:v>1286.6265306122523</c:v>
                </c:pt>
                <c:pt idx="645">
                  <c:v>1288.6259475218735</c:v>
                </c:pt>
                <c:pt idx="646">
                  <c:v>1290.6253644314943</c:v>
                </c:pt>
                <c:pt idx="647">
                  <c:v>1292.6247813411155</c:v>
                </c:pt>
                <c:pt idx="648">
                  <c:v>1294.6241982507363</c:v>
                </c:pt>
                <c:pt idx="649">
                  <c:v>1296.6236151603575</c:v>
                </c:pt>
                <c:pt idx="650">
                  <c:v>1298.6230320699783</c:v>
                </c:pt>
                <c:pt idx="651">
                  <c:v>1300.6224489795995</c:v>
                </c:pt>
                <c:pt idx="652">
                  <c:v>1302.6218658892203</c:v>
                </c:pt>
                <c:pt idx="653">
                  <c:v>1304.6212827988415</c:v>
                </c:pt>
                <c:pt idx="654">
                  <c:v>1306.6206997084623</c:v>
                </c:pt>
                <c:pt idx="655">
                  <c:v>1308.6201166180836</c:v>
                </c:pt>
                <c:pt idx="656">
                  <c:v>1310.6195335277043</c:v>
                </c:pt>
                <c:pt idx="657">
                  <c:v>1312.6189504373256</c:v>
                </c:pt>
                <c:pt idx="658">
                  <c:v>1314.6183673469463</c:v>
                </c:pt>
                <c:pt idx="659">
                  <c:v>1316.6177842565676</c:v>
                </c:pt>
                <c:pt idx="660">
                  <c:v>1318.6172011661884</c:v>
                </c:pt>
                <c:pt idx="661">
                  <c:v>1320.6166180758096</c:v>
                </c:pt>
                <c:pt idx="662">
                  <c:v>1322.6160349854304</c:v>
                </c:pt>
                <c:pt idx="663">
                  <c:v>1324.6154518950516</c:v>
                </c:pt>
                <c:pt idx="664">
                  <c:v>1326.6148688046724</c:v>
                </c:pt>
                <c:pt idx="665">
                  <c:v>1328.6142857142936</c:v>
                </c:pt>
                <c:pt idx="666">
                  <c:v>1330.6137026239144</c:v>
                </c:pt>
                <c:pt idx="667">
                  <c:v>1332.6131195335356</c:v>
                </c:pt>
                <c:pt idx="668">
                  <c:v>1334.6125364431564</c:v>
                </c:pt>
                <c:pt idx="669">
                  <c:v>1336.6119533527776</c:v>
                </c:pt>
                <c:pt idx="670">
                  <c:v>1338.6113702623984</c:v>
                </c:pt>
                <c:pt idx="671">
                  <c:v>1340.6107871720196</c:v>
                </c:pt>
                <c:pt idx="672">
                  <c:v>1342.6102040816404</c:v>
                </c:pt>
                <c:pt idx="673">
                  <c:v>1344.6096209912616</c:v>
                </c:pt>
                <c:pt idx="674">
                  <c:v>1346.6090379008824</c:v>
                </c:pt>
                <c:pt idx="675">
                  <c:v>1348.6084548105036</c:v>
                </c:pt>
                <c:pt idx="676">
                  <c:v>1350.6078717201244</c:v>
                </c:pt>
                <c:pt idx="677">
                  <c:v>1352.6072886297457</c:v>
                </c:pt>
                <c:pt idx="678">
                  <c:v>1354.6067055393664</c:v>
                </c:pt>
                <c:pt idx="679">
                  <c:v>1356.6061224489877</c:v>
                </c:pt>
                <c:pt idx="680">
                  <c:v>1358.6055393586084</c:v>
                </c:pt>
                <c:pt idx="681">
                  <c:v>1360.6049562682297</c:v>
                </c:pt>
                <c:pt idx="682">
                  <c:v>1362.6043731778504</c:v>
                </c:pt>
                <c:pt idx="683">
                  <c:v>1364.6037900874717</c:v>
                </c:pt>
                <c:pt idx="684">
                  <c:v>1366.6032069970925</c:v>
                </c:pt>
                <c:pt idx="685">
                  <c:v>1368.6026239067137</c:v>
                </c:pt>
                <c:pt idx="686">
                  <c:v>1370.6020408163345</c:v>
                </c:pt>
                <c:pt idx="687">
                  <c:v>1372.6014577259557</c:v>
                </c:pt>
                <c:pt idx="688">
                  <c:v>1374.6008746355765</c:v>
                </c:pt>
                <c:pt idx="689">
                  <c:v>1376.6002915451977</c:v>
                </c:pt>
                <c:pt idx="690">
                  <c:v>1378.6004292113385</c:v>
                </c:pt>
                <c:pt idx="691">
                  <c:v>1380.6012876339996</c:v>
                </c:pt>
                <c:pt idx="692">
                  <c:v>1382.6021460566603</c:v>
                </c:pt>
                <c:pt idx="693">
                  <c:v>1384.6030044793215</c:v>
                </c:pt>
                <c:pt idx="694">
                  <c:v>1386.6038629019822</c:v>
                </c:pt>
                <c:pt idx="695">
                  <c:v>1388.6047213246434</c:v>
                </c:pt>
                <c:pt idx="696">
                  <c:v>1390.6055797473041</c:v>
                </c:pt>
                <c:pt idx="697">
                  <c:v>1392.6064381699653</c:v>
                </c:pt>
                <c:pt idx="698">
                  <c:v>1394.607296592626</c:v>
                </c:pt>
                <c:pt idx="699">
                  <c:v>1396.6081550152871</c:v>
                </c:pt>
                <c:pt idx="700">
                  <c:v>1398.6090134379479</c:v>
                </c:pt>
                <c:pt idx="701">
                  <c:v>1400.609871860609</c:v>
                </c:pt>
                <c:pt idx="702">
                  <c:v>1402.6107302832697</c:v>
                </c:pt>
                <c:pt idx="703">
                  <c:v>1404.6115887059309</c:v>
                </c:pt>
                <c:pt idx="704">
                  <c:v>1406.6124471285916</c:v>
                </c:pt>
                <c:pt idx="705">
                  <c:v>1408.6133055512528</c:v>
                </c:pt>
                <c:pt idx="706">
                  <c:v>1410.6141639739135</c:v>
                </c:pt>
                <c:pt idx="707">
                  <c:v>1412.6150223965747</c:v>
                </c:pt>
                <c:pt idx="708">
                  <c:v>1414.6158808192354</c:v>
                </c:pt>
                <c:pt idx="709">
                  <c:v>1416.6167392418965</c:v>
                </c:pt>
                <c:pt idx="710">
                  <c:v>1418.6175976645573</c:v>
                </c:pt>
                <c:pt idx="711">
                  <c:v>1420.6184560872184</c:v>
                </c:pt>
                <c:pt idx="712">
                  <c:v>1422.6193145098791</c:v>
                </c:pt>
                <c:pt idx="713">
                  <c:v>1424.6201729325403</c:v>
                </c:pt>
                <c:pt idx="714">
                  <c:v>1426.621031355201</c:v>
                </c:pt>
                <c:pt idx="715">
                  <c:v>1428.6218897778622</c:v>
                </c:pt>
                <c:pt idx="716">
                  <c:v>1430.6227482005229</c:v>
                </c:pt>
                <c:pt idx="717">
                  <c:v>1432.6236066231841</c:v>
                </c:pt>
                <c:pt idx="718">
                  <c:v>1434.6244650458448</c:v>
                </c:pt>
                <c:pt idx="719">
                  <c:v>1436.6253234685059</c:v>
                </c:pt>
                <c:pt idx="720">
                  <c:v>1438.6261818911667</c:v>
                </c:pt>
                <c:pt idx="721">
                  <c:v>1440.6270403138278</c:v>
                </c:pt>
                <c:pt idx="722">
                  <c:v>1442.6278987364885</c:v>
                </c:pt>
                <c:pt idx="723">
                  <c:v>1444.6287571591497</c:v>
                </c:pt>
                <c:pt idx="724">
                  <c:v>1446.6296155818104</c:v>
                </c:pt>
                <c:pt idx="725">
                  <c:v>1448.6304740044716</c:v>
                </c:pt>
                <c:pt idx="726">
                  <c:v>1450.6313324271323</c:v>
                </c:pt>
                <c:pt idx="727">
                  <c:v>1452.6321908497935</c:v>
                </c:pt>
                <c:pt idx="728">
                  <c:v>1454.6330492724542</c:v>
                </c:pt>
                <c:pt idx="729">
                  <c:v>1456.6339076951153</c:v>
                </c:pt>
                <c:pt idx="730">
                  <c:v>1458.6347661177761</c:v>
                </c:pt>
                <c:pt idx="731">
                  <c:v>1460.6356245404372</c:v>
                </c:pt>
                <c:pt idx="732">
                  <c:v>1462.6364829630979</c:v>
                </c:pt>
                <c:pt idx="733">
                  <c:v>1464.6373413857591</c:v>
                </c:pt>
                <c:pt idx="734">
                  <c:v>1466.6381998084198</c:v>
                </c:pt>
                <c:pt idx="735">
                  <c:v>1468.639058231081</c:v>
                </c:pt>
                <c:pt idx="736">
                  <c:v>1470.6399166537417</c:v>
                </c:pt>
                <c:pt idx="737">
                  <c:v>1472.6407750764029</c:v>
                </c:pt>
                <c:pt idx="738">
                  <c:v>1474.6416334990636</c:v>
                </c:pt>
                <c:pt idx="739">
                  <c:v>1476.6424919217247</c:v>
                </c:pt>
                <c:pt idx="740">
                  <c:v>1478.6433503443855</c:v>
                </c:pt>
                <c:pt idx="741">
                  <c:v>1480.6442087670466</c:v>
                </c:pt>
                <c:pt idx="742">
                  <c:v>1482.6450671897073</c:v>
                </c:pt>
                <c:pt idx="743">
                  <c:v>1484.6459256123685</c:v>
                </c:pt>
                <c:pt idx="744">
                  <c:v>1486.6467840350292</c:v>
                </c:pt>
                <c:pt idx="745">
                  <c:v>1488.6476424576904</c:v>
                </c:pt>
                <c:pt idx="746">
                  <c:v>1490.6485008803511</c:v>
                </c:pt>
                <c:pt idx="747">
                  <c:v>1492.6493593030123</c:v>
                </c:pt>
                <c:pt idx="748">
                  <c:v>1494.650217725673</c:v>
                </c:pt>
                <c:pt idx="749">
                  <c:v>1496.6510761483341</c:v>
                </c:pt>
                <c:pt idx="750">
                  <c:v>1498.6519345709949</c:v>
                </c:pt>
                <c:pt idx="751">
                  <c:v>1500.652792993656</c:v>
                </c:pt>
                <c:pt idx="752">
                  <c:v>1502.6536514163167</c:v>
                </c:pt>
                <c:pt idx="753">
                  <c:v>1504.6545098389779</c:v>
                </c:pt>
                <c:pt idx="754">
                  <c:v>1506.6553682616386</c:v>
                </c:pt>
                <c:pt idx="755">
                  <c:v>1508.6562266842998</c:v>
                </c:pt>
                <c:pt idx="756">
                  <c:v>1510.6570851069605</c:v>
                </c:pt>
                <c:pt idx="757">
                  <c:v>1512.6579435296217</c:v>
                </c:pt>
                <c:pt idx="758">
                  <c:v>1514.6588019522824</c:v>
                </c:pt>
                <c:pt idx="759">
                  <c:v>1516.6596603749435</c:v>
                </c:pt>
                <c:pt idx="760">
                  <c:v>1518.6605187976043</c:v>
                </c:pt>
                <c:pt idx="761">
                  <c:v>1520.6613772202654</c:v>
                </c:pt>
                <c:pt idx="762">
                  <c:v>1522.6622356429261</c:v>
                </c:pt>
                <c:pt idx="763">
                  <c:v>1524.6630940655873</c:v>
                </c:pt>
                <c:pt idx="764">
                  <c:v>1526.663952488248</c:v>
                </c:pt>
                <c:pt idx="765">
                  <c:v>1528.6648109109092</c:v>
                </c:pt>
                <c:pt idx="766">
                  <c:v>1530.6656693335699</c:v>
                </c:pt>
                <c:pt idx="767">
                  <c:v>1532.6665277562311</c:v>
                </c:pt>
                <c:pt idx="768">
                  <c:v>1534.6673861788918</c:v>
                </c:pt>
                <c:pt idx="769">
                  <c:v>1536.6682446015529</c:v>
                </c:pt>
                <c:pt idx="770">
                  <c:v>1538.6691030242137</c:v>
                </c:pt>
                <c:pt idx="771">
                  <c:v>1540.6699614468748</c:v>
                </c:pt>
                <c:pt idx="772">
                  <c:v>1542.6708198695355</c:v>
                </c:pt>
                <c:pt idx="773">
                  <c:v>1544.6716782921967</c:v>
                </c:pt>
                <c:pt idx="774">
                  <c:v>1546.6725367148574</c:v>
                </c:pt>
                <c:pt idx="775">
                  <c:v>1548.6733951375186</c:v>
                </c:pt>
                <c:pt idx="776">
                  <c:v>1550.6742535601793</c:v>
                </c:pt>
                <c:pt idx="777">
                  <c:v>1552.6751119828405</c:v>
                </c:pt>
                <c:pt idx="778">
                  <c:v>1554.6759704055012</c:v>
                </c:pt>
                <c:pt idx="779">
                  <c:v>1556.6768288281623</c:v>
                </c:pt>
                <c:pt idx="780">
                  <c:v>1558.6776872508231</c:v>
                </c:pt>
                <c:pt idx="781">
                  <c:v>1560.6785456734842</c:v>
                </c:pt>
                <c:pt idx="782">
                  <c:v>1562.6794040961449</c:v>
                </c:pt>
                <c:pt idx="783">
                  <c:v>1564.6802625188061</c:v>
                </c:pt>
                <c:pt idx="784">
                  <c:v>1566.6811209414668</c:v>
                </c:pt>
                <c:pt idx="785">
                  <c:v>1568.681979364128</c:v>
                </c:pt>
                <c:pt idx="786">
                  <c:v>1570.6828377867887</c:v>
                </c:pt>
                <c:pt idx="787">
                  <c:v>1572.6836962094499</c:v>
                </c:pt>
                <c:pt idx="788">
                  <c:v>1574.6845546321106</c:v>
                </c:pt>
                <c:pt idx="789">
                  <c:v>1576.6854130547717</c:v>
                </c:pt>
                <c:pt idx="790">
                  <c:v>1578.6862714774325</c:v>
                </c:pt>
                <c:pt idx="791">
                  <c:v>1580.6871299000936</c:v>
                </c:pt>
                <c:pt idx="792">
                  <c:v>1582.6879883227543</c:v>
                </c:pt>
                <c:pt idx="793">
                  <c:v>1584.6888467454155</c:v>
                </c:pt>
                <c:pt idx="794">
                  <c:v>1586.6897051680762</c:v>
                </c:pt>
                <c:pt idx="795">
                  <c:v>1588.6905635907374</c:v>
                </c:pt>
                <c:pt idx="796">
                  <c:v>1590.6914220133981</c:v>
                </c:pt>
                <c:pt idx="797">
                  <c:v>1592.6922804360593</c:v>
                </c:pt>
                <c:pt idx="798">
                  <c:v>1594.69313885872</c:v>
                </c:pt>
                <c:pt idx="799">
                  <c:v>1596.6939972813811</c:v>
                </c:pt>
                <c:pt idx="800">
                  <c:v>1598.6948557040419</c:v>
                </c:pt>
                <c:pt idx="801">
                  <c:v>1600.695714126703</c:v>
                </c:pt>
                <c:pt idx="802">
                  <c:v>1602.6965725493637</c:v>
                </c:pt>
                <c:pt idx="803">
                  <c:v>1604.6974309720249</c:v>
                </c:pt>
                <c:pt idx="804">
                  <c:v>1606.6982893946856</c:v>
                </c:pt>
                <c:pt idx="805">
                  <c:v>1608.6991478173468</c:v>
                </c:pt>
                <c:pt idx="806">
                  <c:v>1610.7000062400075</c:v>
                </c:pt>
                <c:pt idx="807">
                  <c:v>1612.7008646626687</c:v>
                </c:pt>
                <c:pt idx="808">
                  <c:v>1614.7017230853294</c:v>
                </c:pt>
                <c:pt idx="809">
                  <c:v>1616.7025815079905</c:v>
                </c:pt>
                <c:pt idx="810">
                  <c:v>1618.7034399306513</c:v>
                </c:pt>
                <c:pt idx="811">
                  <c:v>1620.7042983533124</c:v>
                </c:pt>
                <c:pt idx="812">
                  <c:v>1622.7051567759731</c:v>
                </c:pt>
                <c:pt idx="813">
                  <c:v>1624.7060151986343</c:v>
                </c:pt>
                <c:pt idx="814">
                  <c:v>1626.706873621295</c:v>
                </c:pt>
                <c:pt idx="815">
                  <c:v>1628.7077320439562</c:v>
                </c:pt>
                <c:pt idx="816">
                  <c:v>1630.7085904666169</c:v>
                </c:pt>
                <c:pt idx="817">
                  <c:v>1632.7094488892781</c:v>
                </c:pt>
                <c:pt idx="818">
                  <c:v>1634.7103073119388</c:v>
                </c:pt>
                <c:pt idx="819">
                  <c:v>1636.7111657345999</c:v>
                </c:pt>
                <c:pt idx="820">
                  <c:v>1638.7120241572607</c:v>
                </c:pt>
                <c:pt idx="821">
                  <c:v>1640.7128825799218</c:v>
                </c:pt>
                <c:pt idx="822">
                  <c:v>1642.7137410025825</c:v>
                </c:pt>
                <c:pt idx="823">
                  <c:v>1644.7145994252437</c:v>
                </c:pt>
                <c:pt idx="824">
                  <c:v>1646.7154578479044</c:v>
                </c:pt>
                <c:pt idx="825">
                  <c:v>1648.7163162705656</c:v>
                </c:pt>
                <c:pt idx="826">
                  <c:v>1650.7171746932263</c:v>
                </c:pt>
                <c:pt idx="827">
                  <c:v>1652.7180331158875</c:v>
                </c:pt>
                <c:pt idx="828">
                  <c:v>1654.7188915385482</c:v>
                </c:pt>
                <c:pt idx="829">
                  <c:v>1656.7197499612093</c:v>
                </c:pt>
                <c:pt idx="830">
                  <c:v>1658.7206083838701</c:v>
                </c:pt>
                <c:pt idx="831">
                  <c:v>1660.7214668065312</c:v>
                </c:pt>
                <c:pt idx="832">
                  <c:v>1662.7223252291919</c:v>
                </c:pt>
                <c:pt idx="833">
                  <c:v>1664.7231836518531</c:v>
                </c:pt>
                <c:pt idx="834">
                  <c:v>1666.7240420745138</c:v>
                </c:pt>
                <c:pt idx="835">
                  <c:v>1668.724900497175</c:v>
                </c:pt>
                <c:pt idx="836">
                  <c:v>1670.7257589198357</c:v>
                </c:pt>
                <c:pt idx="837">
                  <c:v>1672.7266173424969</c:v>
                </c:pt>
                <c:pt idx="838">
                  <c:v>1674.7274757651576</c:v>
                </c:pt>
                <c:pt idx="839">
                  <c:v>1676.7283341878187</c:v>
                </c:pt>
                <c:pt idx="840">
                  <c:v>1678.7291926104795</c:v>
                </c:pt>
                <c:pt idx="841">
                  <c:v>1680.7300510331406</c:v>
                </c:pt>
                <c:pt idx="842">
                  <c:v>1682.7309094558013</c:v>
                </c:pt>
                <c:pt idx="843">
                  <c:v>1684.7317678784625</c:v>
                </c:pt>
                <c:pt idx="844">
                  <c:v>1686.7326263011232</c:v>
                </c:pt>
                <c:pt idx="845">
                  <c:v>1688.7334847237844</c:v>
                </c:pt>
                <c:pt idx="846">
                  <c:v>1690.7343431464451</c:v>
                </c:pt>
                <c:pt idx="847">
                  <c:v>1692.7352015691063</c:v>
                </c:pt>
                <c:pt idx="848">
                  <c:v>1694.736059991767</c:v>
                </c:pt>
                <c:pt idx="849">
                  <c:v>1696.7369184144281</c:v>
                </c:pt>
                <c:pt idx="850">
                  <c:v>1698.7377768370889</c:v>
                </c:pt>
                <c:pt idx="851">
                  <c:v>1700.73863525975</c:v>
                </c:pt>
                <c:pt idx="852">
                  <c:v>1702.7394936824107</c:v>
                </c:pt>
                <c:pt idx="853">
                  <c:v>1704.7403521050719</c:v>
                </c:pt>
                <c:pt idx="854">
                  <c:v>1706.7412105277326</c:v>
                </c:pt>
                <c:pt idx="855">
                  <c:v>1708.7420689503938</c:v>
                </c:pt>
                <c:pt idx="856">
                  <c:v>1710.7429273730545</c:v>
                </c:pt>
                <c:pt idx="857">
                  <c:v>1712.7437857957157</c:v>
                </c:pt>
                <c:pt idx="858">
                  <c:v>1714.7446442183764</c:v>
                </c:pt>
                <c:pt idx="859">
                  <c:v>1716.7455026410375</c:v>
                </c:pt>
                <c:pt idx="860">
                  <c:v>1718.7463610636983</c:v>
                </c:pt>
                <c:pt idx="861">
                  <c:v>1720.7472194863594</c:v>
                </c:pt>
                <c:pt idx="862">
                  <c:v>1722.7480779090201</c:v>
                </c:pt>
                <c:pt idx="863">
                  <c:v>1724.7489363316813</c:v>
                </c:pt>
                <c:pt idx="864">
                  <c:v>1726.749794754342</c:v>
                </c:pt>
                <c:pt idx="865">
                  <c:v>1728.7506531770032</c:v>
                </c:pt>
                <c:pt idx="866">
                  <c:v>1730.7515115996639</c:v>
                </c:pt>
                <c:pt idx="867">
                  <c:v>1732.7523700223251</c:v>
                </c:pt>
                <c:pt idx="868">
                  <c:v>1734.7532284449858</c:v>
                </c:pt>
                <c:pt idx="869">
                  <c:v>1736.7540868676469</c:v>
                </c:pt>
                <c:pt idx="870">
                  <c:v>1738.7549452903077</c:v>
                </c:pt>
                <c:pt idx="871">
                  <c:v>1740.7558037129688</c:v>
                </c:pt>
                <c:pt idx="872">
                  <c:v>1742.7566621356295</c:v>
                </c:pt>
                <c:pt idx="873">
                  <c:v>1744.7575205582907</c:v>
                </c:pt>
                <c:pt idx="874">
                  <c:v>1746.7583789809514</c:v>
                </c:pt>
                <c:pt idx="875">
                  <c:v>1748.7592374036126</c:v>
                </c:pt>
                <c:pt idx="876">
                  <c:v>1750.7600958262733</c:v>
                </c:pt>
                <c:pt idx="877">
                  <c:v>1752.7609542489345</c:v>
                </c:pt>
                <c:pt idx="878">
                  <c:v>1754.7618126715952</c:v>
                </c:pt>
                <c:pt idx="879">
                  <c:v>1756.7626710942563</c:v>
                </c:pt>
                <c:pt idx="880">
                  <c:v>1758.7635295169171</c:v>
                </c:pt>
                <c:pt idx="881">
                  <c:v>1760.7643879395782</c:v>
                </c:pt>
                <c:pt idx="882">
                  <c:v>1762.7652463622389</c:v>
                </c:pt>
                <c:pt idx="883">
                  <c:v>1764.7661047849001</c:v>
                </c:pt>
                <c:pt idx="884">
                  <c:v>1766.7669632075608</c:v>
                </c:pt>
                <c:pt idx="885">
                  <c:v>1768.767821630222</c:v>
                </c:pt>
                <c:pt idx="886">
                  <c:v>1770.7686800528827</c:v>
                </c:pt>
                <c:pt idx="887">
                  <c:v>1772.7695384755439</c:v>
                </c:pt>
                <c:pt idx="888">
                  <c:v>1774.7703968982046</c:v>
                </c:pt>
                <c:pt idx="889">
                  <c:v>1776.7712553208657</c:v>
                </c:pt>
                <c:pt idx="890">
                  <c:v>1778.7721137435265</c:v>
                </c:pt>
                <c:pt idx="891">
                  <c:v>1780.7729721661876</c:v>
                </c:pt>
                <c:pt idx="892">
                  <c:v>1782.7738305888483</c:v>
                </c:pt>
                <c:pt idx="893">
                  <c:v>1784.7746890115095</c:v>
                </c:pt>
                <c:pt idx="894">
                  <c:v>1786.7755474341702</c:v>
                </c:pt>
                <c:pt idx="895">
                  <c:v>1788.7764058568314</c:v>
                </c:pt>
                <c:pt idx="896">
                  <c:v>1790.7772642794921</c:v>
                </c:pt>
                <c:pt idx="897">
                  <c:v>1792.7781227021533</c:v>
                </c:pt>
                <c:pt idx="898">
                  <c:v>1794.778981124814</c:v>
                </c:pt>
                <c:pt idx="899">
                  <c:v>1796.7798395474751</c:v>
                </c:pt>
                <c:pt idx="900">
                  <c:v>1798.7806979701359</c:v>
                </c:pt>
                <c:pt idx="901">
                  <c:v>1800.781556392797</c:v>
                </c:pt>
                <c:pt idx="902">
                  <c:v>1802.7824148154577</c:v>
                </c:pt>
                <c:pt idx="903">
                  <c:v>1804.7832732381189</c:v>
                </c:pt>
                <c:pt idx="904">
                  <c:v>1806.7841316607796</c:v>
                </c:pt>
                <c:pt idx="905">
                  <c:v>1808.7849900834408</c:v>
                </c:pt>
                <c:pt idx="906">
                  <c:v>1810.7858485061015</c:v>
                </c:pt>
                <c:pt idx="907">
                  <c:v>1812.7867069287627</c:v>
                </c:pt>
                <c:pt idx="908">
                  <c:v>1814.7875653514234</c:v>
                </c:pt>
                <c:pt idx="909">
                  <c:v>1816.7884237740845</c:v>
                </c:pt>
                <c:pt idx="910">
                  <c:v>1818.7892821967453</c:v>
                </c:pt>
                <c:pt idx="911">
                  <c:v>1820.7901406194064</c:v>
                </c:pt>
                <c:pt idx="912">
                  <c:v>1822.7909990420671</c:v>
                </c:pt>
                <c:pt idx="913">
                  <c:v>1824.7918574647283</c:v>
                </c:pt>
                <c:pt idx="914">
                  <c:v>1826.792715887389</c:v>
                </c:pt>
                <c:pt idx="915">
                  <c:v>1828.7935743100502</c:v>
                </c:pt>
                <c:pt idx="916">
                  <c:v>1830.7944327327109</c:v>
                </c:pt>
                <c:pt idx="917">
                  <c:v>1832.7952911553721</c:v>
                </c:pt>
                <c:pt idx="918">
                  <c:v>1834.7961495780328</c:v>
                </c:pt>
                <c:pt idx="919">
                  <c:v>1836.7970080006939</c:v>
                </c:pt>
                <c:pt idx="920">
                  <c:v>1838.7978664233547</c:v>
                </c:pt>
                <c:pt idx="921">
                  <c:v>1840.7987248460158</c:v>
                </c:pt>
                <c:pt idx="922">
                  <c:v>1842.7995832686765</c:v>
                </c:pt>
                <c:pt idx="923">
                  <c:v>1843.8000124800071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77602256"/>
        <c:axId val="-1377594096"/>
      </c:scatterChart>
      <c:valAx>
        <c:axId val="-137760225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VM 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377594096"/>
        <c:crosses val="autoZero"/>
        <c:crossBetween val="midCat"/>
      </c:valAx>
      <c:valAx>
        <c:axId val="-1377594096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Arc Length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377602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55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7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9525</xdr:colOff>
      <xdr:row>0</xdr:row>
      <xdr:rowOff>0</xdr:rowOff>
    </xdr:from>
    <xdr:to>
      <xdr:col>21</xdr:col>
      <xdr:colOff>363417</xdr:colOff>
      <xdr:row>33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9150" y="0"/>
          <a:ext cx="5306892" cy="5500688"/>
        </a:xfrm>
        <a:prstGeom prst="rect">
          <a:avLst/>
        </a:prstGeom>
      </xdr:spPr>
    </xdr:pic>
    <xdr:clientData/>
  </xdr:twoCellAnchor>
  <xdr:twoCellAnchor editAs="oneCell">
    <xdr:from>
      <xdr:col>7</xdr:col>
      <xdr:colOff>371475</xdr:colOff>
      <xdr:row>77</xdr:row>
      <xdr:rowOff>152400</xdr:rowOff>
    </xdr:from>
    <xdr:to>
      <xdr:col>16</xdr:col>
      <xdr:colOff>115767</xdr:colOff>
      <xdr:row>110</xdr:row>
      <xdr:rowOff>152399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9200" y="12458700"/>
          <a:ext cx="5230692" cy="5343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359229</xdr:colOff>
      <xdr:row>20</xdr:row>
      <xdr:rowOff>29255</xdr:rowOff>
    </xdr:from>
    <xdr:to>
      <xdr:col>11</xdr:col>
      <xdr:colOff>54428</xdr:colOff>
      <xdr:row>37</xdr:row>
      <xdr:rowOff>19731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4</xdr:row>
      <xdr:rowOff>0</xdr:rowOff>
    </xdr:from>
    <xdr:to>
      <xdr:col>7</xdr:col>
      <xdr:colOff>331133</xdr:colOff>
      <xdr:row>21</xdr:row>
      <xdr:rowOff>29006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647700"/>
          <a:ext cx="6029325" cy="27817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6</xdr:col>
      <xdr:colOff>86455</xdr:colOff>
      <xdr:row>75</xdr:row>
      <xdr:rowOff>68916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80294"/>
          <a:ext cx="5229955" cy="3990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0.08805</cdr:x>
      <cdr:y>0.24729</cdr:y>
    </cdr:from>
    <cdr:to>
      <cdr:x>0.88522</cdr:x>
      <cdr:y>0.24946</cdr:y>
    </cdr:to>
    <cdr:cxnSp macro="">
      <cdr:nvCxnSpPr>
        <cdr:cNvPr id="3" name="Straight Connector 2"/>
        <cdr:cNvCxnSpPr/>
      </cdr:nvCxnSpPr>
      <cdr:spPr bwMode="auto">
        <a:xfrm xmlns:a="http://schemas.openxmlformats.org/drawingml/2006/main" flipV="1">
          <a:off x="762000" y="1551214"/>
          <a:ext cx="6898821" cy="136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  <a:prstDash val="dash"/>
          <a:headEnd type="none" w="med" len="med"/>
          <a:tailEnd type="none" w="med" len="med"/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0.37421</cdr:x>
      <cdr:y>0.20824</cdr:y>
    </cdr:from>
    <cdr:to>
      <cdr:x>0.58648</cdr:x>
      <cdr:y>0.24946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3238500" y="1306285"/>
          <a:ext cx="1836964" cy="2585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>
              <a:solidFill>
                <a:srgbClr val="FF0000"/>
              </a:solidFill>
            </a:rPr>
            <a:t>Yield Strength (125 ksi)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91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5:H43"/>
  <sheetViews>
    <sheetView topLeftCell="A31" workbookViewId="0">
      <selection activeCell="C43" sqref="C43"/>
    </sheetView>
  </sheetViews>
  <sheetFormatPr defaultRowHeight="12.75" x14ac:dyDescent="0.2"/>
  <cols>
    <col min="4" max="4" width="15.7109375" customWidth="1"/>
    <col min="6" max="6" width="11" bestFit="1" customWidth="1"/>
    <col min="7" max="7" width="11" customWidth="1"/>
    <col min="8" max="8" width="19.28515625" customWidth="1"/>
    <col min="9" max="9" width="11.140625" customWidth="1"/>
    <col min="10" max="11" width="10.7109375" customWidth="1"/>
    <col min="12" max="14" width="10.85546875" customWidth="1"/>
    <col min="15" max="15" width="13" customWidth="1"/>
    <col min="16" max="17" width="12.7109375" customWidth="1"/>
    <col min="18" max="18" width="11.42578125" bestFit="1" customWidth="1"/>
    <col min="19" max="19" width="10.140625" customWidth="1"/>
  </cols>
  <sheetData>
    <row r="15" spans="5:8" ht="12.75" customHeight="1" x14ac:dyDescent="0.2">
      <c r="E15" s="75" t="s">
        <v>177</v>
      </c>
      <c r="F15" s="75" t="s">
        <v>149</v>
      </c>
      <c r="G15" s="75"/>
      <c r="H15" s="75"/>
    </row>
    <row r="16" spans="5:8" ht="38.25" x14ac:dyDescent="0.2">
      <c r="E16" s="75"/>
      <c r="F16" s="20" t="s">
        <v>172</v>
      </c>
      <c r="G16" s="20" t="s">
        <v>173</v>
      </c>
      <c r="H16" s="20" t="s">
        <v>176</v>
      </c>
    </row>
    <row r="17" spans="5:8" x14ac:dyDescent="0.2">
      <c r="E17" s="16" t="s">
        <v>136</v>
      </c>
      <c r="F17" s="19">
        <v>789818</v>
      </c>
      <c r="G17" s="17">
        <f>Riser!C109</f>
        <v>549910.78414022457</v>
      </c>
      <c r="H17" s="17">
        <f>(F17-G17)/F17*100</f>
        <v>30.374999792328794</v>
      </c>
    </row>
    <row r="18" spans="5:8" x14ac:dyDescent="0.2">
      <c r="E18" s="16" t="s">
        <v>92</v>
      </c>
      <c r="F18" s="17">
        <f>F17*0.45</f>
        <v>355418.10000000003</v>
      </c>
      <c r="G18" s="17">
        <f>Riser!C110</f>
        <v>286570.32150115824</v>
      </c>
      <c r="H18" s="17">
        <f t="shared" ref="H18:H19" si="0">(F18-G18)/F18*100</f>
        <v>19.370926381870195</v>
      </c>
    </row>
    <row r="19" spans="5:8" x14ac:dyDescent="0.2">
      <c r="E19" s="16" t="s">
        <v>138</v>
      </c>
      <c r="F19" s="17">
        <f>F18/1000</f>
        <v>355.41810000000004</v>
      </c>
      <c r="G19" s="17">
        <f>Riser!C111</f>
        <v>286.57032150115833</v>
      </c>
      <c r="H19" s="17">
        <f t="shared" si="0"/>
        <v>19.37092638187017</v>
      </c>
    </row>
    <row r="21" spans="5:8" x14ac:dyDescent="0.2">
      <c r="E21" s="75" t="s">
        <v>177</v>
      </c>
      <c r="F21" s="75" t="s">
        <v>151</v>
      </c>
      <c r="G21" s="75"/>
      <c r="H21" s="75"/>
    </row>
    <row r="22" spans="5:8" ht="38.25" x14ac:dyDescent="0.2">
      <c r="E22" s="75"/>
      <c r="F22" s="20" t="s">
        <v>172</v>
      </c>
      <c r="G22" s="20" t="s">
        <v>173</v>
      </c>
      <c r="H22" s="20" t="s">
        <v>176</v>
      </c>
    </row>
    <row r="23" spans="5:8" x14ac:dyDescent="0.2">
      <c r="E23" s="16" t="s">
        <v>136</v>
      </c>
      <c r="F23" s="19">
        <f>F41-F29</f>
        <v>564156</v>
      </c>
      <c r="G23" s="17">
        <f>Riser!C106</f>
        <v>392793.41724301758</v>
      </c>
      <c r="H23" s="17">
        <f>(F23-G23)/F23*100</f>
        <v>30.375035053599081</v>
      </c>
    </row>
    <row r="24" spans="5:8" x14ac:dyDescent="0.2">
      <c r="E24" s="16" t="s">
        <v>92</v>
      </c>
      <c r="F24" s="17">
        <f>F23*0.45</f>
        <v>253870.2</v>
      </c>
      <c r="G24" s="17">
        <f>Riser!C107</f>
        <v>204693.08678654162</v>
      </c>
      <c r="H24" s="17">
        <f t="shared" ref="H24:H25" si="1">(F24-G24)/F24*100</f>
        <v>19.370967216104287</v>
      </c>
    </row>
    <row r="25" spans="5:8" x14ac:dyDescent="0.2">
      <c r="E25" s="16" t="s">
        <v>138</v>
      </c>
      <c r="F25" s="17">
        <f>F24/1000</f>
        <v>253.87020000000001</v>
      </c>
      <c r="G25" s="17">
        <f>Riser!C108</f>
        <v>204.6930867865417</v>
      </c>
      <c r="H25" s="17">
        <f t="shared" si="1"/>
        <v>19.370967216104258</v>
      </c>
    </row>
    <row r="27" spans="5:8" ht="12.75" customHeight="1" x14ac:dyDescent="0.2">
      <c r="E27" s="75" t="s">
        <v>177</v>
      </c>
      <c r="F27" s="75" t="s">
        <v>152</v>
      </c>
      <c r="G27" s="75"/>
      <c r="H27" s="75"/>
    </row>
    <row r="28" spans="5:8" ht="38.25" x14ac:dyDescent="0.2">
      <c r="E28" s="75"/>
      <c r="F28" s="20" t="s">
        <v>172</v>
      </c>
      <c r="G28" s="20" t="s">
        <v>173</v>
      </c>
      <c r="H28" s="20" t="s">
        <v>176</v>
      </c>
    </row>
    <row r="29" spans="5:8" x14ac:dyDescent="0.2">
      <c r="E29" s="16" t="s">
        <v>136</v>
      </c>
      <c r="F29" s="19">
        <v>1377418</v>
      </c>
      <c r="G29" s="17">
        <f>Riser!C103</f>
        <v>1565308.6969972602</v>
      </c>
      <c r="H29" s="17">
        <f>(F29-G29)/F29*100</f>
        <v>-13.640790014161293</v>
      </c>
    </row>
    <row r="30" spans="5:8" x14ac:dyDescent="0.2">
      <c r="E30" s="16" t="s">
        <v>92</v>
      </c>
      <c r="F30" s="17">
        <f>F29*0.45</f>
        <v>619838.1</v>
      </c>
      <c r="G30" s="17">
        <f>Riser!C104</f>
        <v>704388.9136487674</v>
      </c>
      <c r="H30" s="17">
        <f t="shared" ref="H30:H31" si="2">(F30-G30)/F30*100</f>
        <v>-13.640790014161347</v>
      </c>
    </row>
    <row r="31" spans="5:8" x14ac:dyDescent="0.2">
      <c r="E31" s="16" t="s">
        <v>138</v>
      </c>
      <c r="F31" s="17">
        <f>F30/1000</f>
        <v>619.83809999999994</v>
      </c>
      <c r="G31" s="17">
        <f>Riser!C105</f>
        <v>704.38891364876736</v>
      </c>
      <c r="H31" s="17">
        <f t="shared" si="2"/>
        <v>-13.640790014161347</v>
      </c>
    </row>
    <row r="33" spans="5:8" ht="12.75" customHeight="1" x14ac:dyDescent="0.2">
      <c r="E33" s="75" t="s">
        <v>177</v>
      </c>
      <c r="F33" s="75" t="s">
        <v>150</v>
      </c>
      <c r="G33" s="75"/>
      <c r="H33" s="75"/>
    </row>
    <row r="34" spans="5:8" ht="38.25" x14ac:dyDescent="0.2">
      <c r="E34" s="75"/>
      <c r="F34" s="20" t="s">
        <v>172</v>
      </c>
      <c r="G34" s="20" t="s">
        <v>173</v>
      </c>
      <c r="H34" s="20" t="s">
        <v>176</v>
      </c>
    </row>
    <row r="35" spans="5:8" x14ac:dyDescent="0.2">
      <c r="E35" s="16" t="s">
        <v>136</v>
      </c>
      <c r="F35" s="19">
        <v>1828576</v>
      </c>
      <c r="G35" s="17">
        <f>Riser!C97</f>
        <v>1839450.8252643945</v>
      </c>
      <c r="H35" s="17">
        <f>(F35-G35)/F35*100</f>
        <v>-0.59471551985777549</v>
      </c>
    </row>
    <row r="36" spans="5:8" x14ac:dyDescent="0.2">
      <c r="E36" s="16" t="s">
        <v>92</v>
      </c>
      <c r="F36" s="17">
        <f>F35*0.45</f>
        <v>822859.20000000007</v>
      </c>
      <c r="G36" s="17">
        <f>Riser!C98</f>
        <v>715317.52736897732</v>
      </c>
      <c r="H36" s="17">
        <f t="shared" ref="H36:H37" si="3">(F36-G36)/F36*100</f>
        <v>13.069267820183908</v>
      </c>
    </row>
    <row r="37" spans="5:8" x14ac:dyDescent="0.2">
      <c r="E37" s="16" t="s">
        <v>138</v>
      </c>
      <c r="F37" s="17">
        <f>F36/1000</f>
        <v>822.8592000000001</v>
      </c>
      <c r="G37" s="17">
        <f>Riser!C99</f>
        <v>715.31752736897738</v>
      </c>
      <c r="H37" s="17">
        <f t="shared" si="3"/>
        <v>13.069267820183903</v>
      </c>
    </row>
    <row r="39" spans="5:8" ht="12.75" customHeight="1" x14ac:dyDescent="0.2">
      <c r="E39" s="75" t="s">
        <v>177</v>
      </c>
      <c r="F39" s="75" t="s">
        <v>153</v>
      </c>
      <c r="G39" s="75"/>
      <c r="H39" s="75"/>
    </row>
    <row r="40" spans="5:8" ht="38.25" x14ac:dyDescent="0.2">
      <c r="E40" s="75"/>
      <c r="F40" s="20" t="s">
        <v>172</v>
      </c>
      <c r="G40" s="20" t="s">
        <v>173</v>
      </c>
      <c r="H40" s="20" t="s">
        <v>176</v>
      </c>
    </row>
    <row r="41" spans="5:8" x14ac:dyDescent="0.2">
      <c r="E41" s="16" t="s">
        <v>136</v>
      </c>
      <c r="F41" s="19">
        <v>1941574</v>
      </c>
      <c r="G41" s="17">
        <f>Riser!C100</f>
        <v>1958102.1142402778</v>
      </c>
      <c r="H41" s="17">
        <f>(F41-G41)/F41*100</f>
        <v>-0.85127397875526722</v>
      </c>
    </row>
    <row r="42" spans="5:8" x14ac:dyDescent="0.2">
      <c r="E42" s="16" t="s">
        <v>92</v>
      </c>
      <c r="F42" s="17">
        <f>F41*0.45</f>
        <v>873708.3</v>
      </c>
      <c r="G42" s="17">
        <f>Riser!C101</f>
        <v>909082.00043530902</v>
      </c>
      <c r="H42" s="17">
        <f t="shared" ref="H42:H43" si="4">(F42-G42)/F42*100</f>
        <v>-4.048685406251602</v>
      </c>
    </row>
    <row r="43" spans="5:8" x14ac:dyDescent="0.2">
      <c r="E43" s="16" t="s">
        <v>138</v>
      </c>
      <c r="F43" s="17">
        <f>F42/1000</f>
        <v>873.70830000000001</v>
      </c>
      <c r="G43" s="17">
        <f>Riser!C102</f>
        <v>909.08200043530906</v>
      </c>
      <c r="H43" s="17">
        <f t="shared" si="4"/>
        <v>-4.0486854062516109</v>
      </c>
    </row>
  </sheetData>
  <mergeCells count="10">
    <mergeCell ref="F15:H15"/>
    <mergeCell ref="F21:H21"/>
    <mergeCell ref="F27:H27"/>
    <mergeCell ref="F33:H33"/>
    <mergeCell ref="F39:H39"/>
    <mergeCell ref="E15:E16"/>
    <mergeCell ref="E21:E22"/>
    <mergeCell ref="E27:E28"/>
    <mergeCell ref="E33:E34"/>
    <mergeCell ref="E39:E4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"/>
  <sheetViews>
    <sheetView topLeftCell="A4" workbookViewId="0">
      <selection activeCell="G15" sqref="G15"/>
    </sheetView>
  </sheetViews>
  <sheetFormatPr defaultRowHeight="12.75" x14ac:dyDescent="0.2"/>
  <cols>
    <col min="1" max="1" width="22.42578125" style="37" bestFit="1" customWidth="1"/>
    <col min="2" max="16384" width="9.140625" style="37"/>
  </cols>
  <sheetData>
    <row r="1" spans="1:11" x14ac:dyDescent="0.2">
      <c r="A1" s="35" t="s">
        <v>200</v>
      </c>
      <c r="B1" s="36" t="s">
        <v>201</v>
      </c>
    </row>
    <row r="3" spans="1:11" x14ac:dyDescent="0.2">
      <c r="C3" s="36" t="s">
        <v>215</v>
      </c>
      <c r="D3" s="36" t="s">
        <v>214</v>
      </c>
    </row>
    <row r="4" spans="1:11" x14ac:dyDescent="0.2">
      <c r="A4" s="36" t="s">
        <v>104</v>
      </c>
      <c r="B4" s="36" t="s">
        <v>101</v>
      </c>
      <c r="C4" s="38">
        <v>4500</v>
      </c>
      <c r="D4" s="38">
        <v>1529.5</v>
      </c>
    </row>
    <row r="5" spans="1:11" x14ac:dyDescent="0.2">
      <c r="A5" s="36"/>
      <c r="B5" s="36" t="s">
        <v>82</v>
      </c>
      <c r="C5" s="36">
        <f>C4*0.3048</f>
        <v>1371.6000000000001</v>
      </c>
      <c r="D5" s="36">
        <f>D4*0.3048</f>
        <v>466.19160000000005</v>
      </c>
      <c r="H5" s="36" t="s">
        <v>248</v>
      </c>
    </row>
    <row r="6" spans="1:11" x14ac:dyDescent="0.2">
      <c r="A6" s="36" t="s">
        <v>216</v>
      </c>
      <c r="B6" s="36" t="s">
        <v>82</v>
      </c>
      <c r="C6" s="37">
        <f>Riser!C47</f>
        <v>0.37464999999999998</v>
      </c>
      <c r="D6" s="37">
        <f>C6</f>
        <v>0.37464999999999998</v>
      </c>
      <c r="G6" s="36"/>
      <c r="H6" s="37">
        <f>(C6-C7)/2</f>
        <v>4.8457308923205628E-2</v>
      </c>
    </row>
    <row r="7" spans="1:11" x14ac:dyDescent="0.2">
      <c r="A7" s="36" t="s">
        <v>217</v>
      </c>
      <c r="B7" s="36" t="s">
        <v>82</v>
      </c>
      <c r="C7" s="37">
        <f>SQRT(C6^2-((Riser!C53+Riser!H53)*4/PI()))</f>
        <v>0.27773538215358873</v>
      </c>
      <c r="D7" s="37">
        <f>C7</f>
        <v>0.27773538215358873</v>
      </c>
      <c r="H7" s="37">
        <f>H6/0.0254</f>
        <v>1.9077680678427413</v>
      </c>
      <c r="I7" s="36" t="s">
        <v>246</v>
      </c>
      <c r="J7" s="39" t="s">
        <v>247</v>
      </c>
    </row>
    <row r="8" spans="1:11" x14ac:dyDescent="0.2">
      <c r="A8" s="36" t="s">
        <v>218</v>
      </c>
      <c r="B8" s="36" t="s">
        <v>221</v>
      </c>
      <c r="C8" s="38">
        <v>7.85</v>
      </c>
      <c r="D8" s="37">
        <f>C8</f>
        <v>7.85</v>
      </c>
    </row>
    <row r="9" spans="1:11" x14ac:dyDescent="0.2">
      <c r="A9" s="36" t="s">
        <v>239</v>
      </c>
      <c r="B9" s="36" t="s">
        <v>85</v>
      </c>
      <c r="C9" s="40">
        <f>PI()/4*(C6^2-C7^2)</f>
        <v>4.9657332951554785E-2</v>
      </c>
      <c r="D9" s="40">
        <f>PI()/4*(D6^2-D7^2)</f>
        <v>4.9657332951554785E-2</v>
      </c>
    </row>
    <row r="10" spans="1:11" x14ac:dyDescent="0.2">
      <c r="A10" s="36" t="s">
        <v>233</v>
      </c>
      <c r="B10" s="36" t="s">
        <v>232</v>
      </c>
      <c r="C10" s="40">
        <f>C9*C8</f>
        <v>0.38981006366970505</v>
      </c>
      <c r="D10" s="40">
        <f>D9*D8</f>
        <v>0.38981006366970505</v>
      </c>
    </row>
    <row r="11" spans="1:11" x14ac:dyDescent="0.2">
      <c r="A11" s="36"/>
      <c r="B11" s="36"/>
      <c r="C11" s="40"/>
      <c r="D11" s="40"/>
    </row>
    <row r="12" spans="1:11" x14ac:dyDescent="0.2">
      <c r="A12" s="36"/>
      <c r="B12" s="36"/>
      <c r="C12" s="36"/>
      <c r="D12" s="36"/>
    </row>
    <row r="13" spans="1:11" x14ac:dyDescent="0.2">
      <c r="C13" s="36"/>
      <c r="D13" s="36"/>
    </row>
    <row r="14" spans="1:11" x14ac:dyDescent="0.2">
      <c r="A14" s="36" t="s">
        <v>238</v>
      </c>
      <c r="B14" s="36" t="s">
        <v>82</v>
      </c>
      <c r="C14" s="41">
        <f>SQRT((PI()/4*(Riser!C55^2-'OrcaFlex Props'!C6^2)*Riser!C22/Riser!C20)*4/PI()+C6^2)</f>
        <v>1.1032821200853387</v>
      </c>
      <c r="D14" s="38">
        <v>0</v>
      </c>
    </row>
    <row r="15" spans="1:11" x14ac:dyDescent="0.2">
      <c r="A15" s="36" t="s">
        <v>219</v>
      </c>
      <c r="B15" s="36" t="s">
        <v>82</v>
      </c>
      <c r="C15" s="41">
        <f>(C14-C6)/2</f>
        <v>0.36431606004266937</v>
      </c>
      <c r="D15" s="38"/>
      <c r="F15" s="36" t="s">
        <v>337</v>
      </c>
      <c r="J15" s="35">
        <v>0.30499999999999999</v>
      </c>
      <c r="K15" s="36" t="s">
        <v>82</v>
      </c>
    </row>
    <row r="16" spans="1:11" x14ac:dyDescent="0.2">
      <c r="A16" s="36" t="s">
        <v>218</v>
      </c>
      <c r="B16" s="36" t="s">
        <v>221</v>
      </c>
      <c r="C16" s="37">
        <f>Riser!C14/1000</f>
        <v>0.47674800074009588</v>
      </c>
      <c r="D16" s="38">
        <v>0</v>
      </c>
    </row>
    <row r="17" spans="1:3" x14ac:dyDescent="0.2">
      <c r="A17" s="36" t="s">
        <v>240</v>
      </c>
      <c r="B17" s="36" t="s">
        <v>85</v>
      </c>
      <c r="C17" s="40">
        <f>PI()/4*(C14^2-C6^2)</f>
        <v>0.84577078873558798</v>
      </c>
    </row>
    <row r="18" spans="1:3" x14ac:dyDescent="0.2">
      <c r="A18" s="36" t="s">
        <v>241</v>
      </c>
      <c r="B18" s="36" t="s">
        <v>232</v>
      </c>
      <c r="C18" s="40">
        <f>C16*C17</f>
        <v>0.40321953261406557</v>
      </c>
    </row>
    <row r="19" spans="1:3" x14ac:dyDescent="0.2">
      <c r="A19" s="36"/>
      <c r="B19" s="36"/>
      <c r="C19" s="40"/>
    </row>
    <row r="20" spans="1:3" x14ac:dyDescent="0.2">
      <c r="A20" s="36" t="s">
        <v>220</v>
      </c>
      <c r="B20" s="36" t="s">
        <v>221</v>
      </c>
      <c r="C20" s="38">
        <v>1.0249999999999999</v>
      </c>
    </row>
    <row r="21" spans="1:3" x14ac:dyDescent="0.2">
      <c r="A21" s="36" t="s">
        <v>91</v>
      </c>
      <c r="B21" s="36" t="s">
        <v>85</v>
      </c>
      <c r="C21" s="38">
        <f>PI()/4*C7^2</f>
        <v>6.0583212969594548E-2</v>
      </c>
    </row>
    <row r="22" spans="1:3" x14ac:dyDescent="0.2">
      <c r="B22" s="36" t="s">
        <v>232</v>
      </c>
      <c r="C22" s="37">
        <f>C20*C21</f>
        <v>6.2097793293834407E-2</v>
      </c>
    </row>
    <row r="23" spans="1:3" x14ac:dyDescent="0.2">
      <c r="B23" s="36"/>
    </row>
    <row r="24" spans="1:3" x14ac:dyDescent="0.2">
      <c r="A24" s="36" t="s">
        <v>242</v>
      </c>
      <c r="B24" s="36" t="s">
        <v>232</v>
      </c>
      <c r="C24" s="37">
        <f>PI()/4*C14^2*1.025</f>
        <v>0.97991161802315574</v>
      </c>
    </row>
    <row r="25" spans="1:3" x14ac:dyDescent="0.2">
      <c r="A25" s="36"/>
      <c r="B25" s="36"/>
    </row>
    <row r="26" spans="1:3" x14ac:dyDescent="0.2">
      <c r="A26" s="36"/>
      <c r="B26" s="36" t="s">
        <v>232</v>
      </c>
      <c r="C26" s="37">
        <f>C10+C18+C22-C24</f>
        <v>-0.12478422844555082</v>
      </c>
    </row>
    <row r="28" spans="1:3" x14ac:dyDescent="0.2">
      <c r="A28" s="42" t="s">
        <v>202</v>
      </c>
      <c r="B28" s="42" t="s">
        <v>203</v>
      </c>
    </row>
    <row r="29" spans="1:3" x14ac:dyDescent="0.2">
      <c r="A29" s="42" t="s">
        <v>205</v>
      </c>
      <c r="B29" s="42" t="s">
        <v>204</v>
      </c>
    </row>
    <row r="30" spans="1:3" x14ac:dyDescent="0.2">
      <c r="A30" s="42"/>
      <c r="B30" s="42"/>
    </row>
    <row r="31" spans="1:3" x14ac:dyDescent="0.2">
      <c r="A31" s="42" t="s">
        <v>208</v>
      </c>
      <c r="B31" s="42" t="s">
        <v>206</v>
      </c>
    </row>
    <row r="32" spans="1:3" x14ac:dyDescent="0.2">
      <c r="A32" s="42" t="s">
        <v>207</v>
      </c>
      <c r="B32" s="42" t="s">
        <v>209</v>
      </c>
    </row>
    <row r="33" spans="1:2" x14ac:dyDescent="0.2">
      <c r="A33" s="42" t="s">
        <v>210</v>
      </c>
      <c r="B33" s="42" t="s">
        <v>211</v>
      </c>
    </row>
    <row r="34" spans="1:2" x14ac:dyDescent="0.2">
      <c r="A34" s="42" t="s">
        <v>212</v>
      </c>
      <c r="B34" s="42" t="s">
        <v>213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124"/>
  <sheetViews>
    <sheetView topLeftCell="D91" zoomScale="85" zoomScaleNormal="85" workbookViewId="0">
      <selection activeCell="L118" sqref="L118"/>
    </sheetView>
  </sheetViews>
  <sheetFormatPr defaultRowHeight="12.75" x14ac:dyDescent="0.2"/>
  <cols>
    <col min="1" max="1" width="39.85546875" style="37" bestFit="1" customWidth="1"/>
    <col min="2" max="2" width="9.140625" style="37"/>
    <col min="3" max="3" width="16.7109375" style="37" bestFit="1" customWidth="1"/>
    <col min="4" max="4" width="13.42578125" style="37" bestFit="1" customWidth="1"/>
    <col min="5" max="5" width="9.140625" style="37"/>
    <col min="6" max="6" width="29.5703125" style="37" customWidth="1"/>
    <col min="7" max="16384" width="9.140625" style="37"/>
  </cols>
  <sheetData>
    <row r="2" spans="1:13" x14ac:dyDescent="0.2">
      <c r="A2" s="35" t="s">
        <v>111</v>
      </c>
      <c r="F2" s="35"/>
    </row>
    <row r="3" spans="1:13" x14ac:dyDescent="0.2">
      <c r="A3" s="37" t="s">
        <v>89</v>
      </c>
      <c r="B3" s="37" t="s">
        <v>116</v>
      </c>
      <c r="C3" s="38">
        <v>490</v>
      </c>
      <c r="F3" s="35"/>
      <c r="M3" s="36" t="s">
        <v>123</v>
      </c>
    </row>
    <row r="4" spans="1:13" x14ac:dyDescent="0.2">
      <c r="B4" s="36" t="s">
        <v>88</v>
      </c>
      <c r="C4" s="56">
        <f>C3*0.45/0.3048^3</f>
        <v>7786.8840120882332</v>
      </c>
      <c r="G4" s="36"/>
      <c r="H4" s="38"/>
      <c r="M4" s="36" t="s">
        <v>123</v>
      </c>
    </row>
    <row r="5" spans="1:13" x14ac:dyDescent="0.2">
      <c r="A5" s="37" t="s">
        <v>108</v>
      </c>
      <c r="B5" s="37" t="s">
        <v>109</v>
      </c>
      <c r="C5" s="38">
        <v>125</v>
      </c>
      <c r="H5" s="38"/>
      <c r="M5" s="36" t="s">
        <v>123</v>
      </c>
    </row>
    <row r="6" spans="1:13" x14ac:dyDescent="0.2">
      <c r="B6" s="37" t="s">
        <v>110</v>
      </c>
      <c r="C6" s="37">
        <f>C5*6.897</f>
        <v>862.125</v>
      </c>
      <c r="M6" s="36" t="s">
        <v>123</v>
      </c>
    </row>
    <row r="7" spans="1:13" x14ac:dyDescent="0.2">
      <c r="A7" s="36" t="s">
        <v>119</v>
      </c>
      <c r="B7" s="36" t="s">
        <v>120</v>
      </c>
      <c r="C7" s="38">
        <v>8.5500000000000007</v>
      </c>
      <c r="F7" s="36"/>
      <c r="G7" s="36"/>
      <c r="H7" s="38"/>
      <c r="M7" s="36" t="s">
        <v>123</v>
      </c>
    </row>
    <row r="8" spans="1:13" x14ac:dyDescent="0.2">
      <c r="A8" s="36"/>
      <c r="B8" s="36" t="s">
        <v>112</v>
      </c>
      <c r="C8" s="56">
        <f>C7*119.883040935672</f>
        <v>1024.9999999999957</v>
      </c>
      <c r="F8" s="36"/>
      <c r="G8" s="36"/>
      <c r="H8" s="38"/>
      <c r="M8" s="36" t="s">
        <v>123</v>
      </c>
    </row>
    <row r="9" spans="1:13" x14ac:dyDescent="0.2">
      <c r="A9" s="36" t="s">
        <v>121</v>
      </c>
      <c r="B9" s="36" t="s">
        <v>120</v>
      </c>
      <c r="C9" s="38">
        <v>9</v>
      </c>
      <c r="F9" s="36"/>
      <c r="G9" s="36"/>
      <c r="H9" s="38"/>
      <c r="M9" s="36" t="s">
        <v>123</v>
      </c>
    </row>
    <row r="10" spans="1:13" x14ac:dyDescent="0.2">
      <c r="A10" s="36"/>
      <c r="B10" s="36" t="s">
        <v>112</v>
      </c>
      <c r="C10" s="56">
        <f>C9*119.883040935672</f>
        <v>1078.9473684210479</v>
      </c>
      <c r="F10" s="36"/>
      <c r="G10" s="36"/>
      <c r="H10" s="38"/>
      <c r="M10" s="36" t="s">
        <v>123</v>
      </c>
    </row>
    <row r="11" spans="1:13" x14ac:dyDescent="0.2">
      <c r="A11" s="36" t="s">
        <v>122</v>
      </c>
      <c r="B11" s="36" t="s">
        <v>120</v>
      </c>
      <c r="C11" s="38">
        <v>9</v>
      </c>
      <c r="F11" s="36"/>
      <c r="G11" s="36"/>
      <c r="H11" s="38"/>
      <c r="M11" s="36" t="s">
        <v>123</v>
      </c>
    </row>
    <row r="12" spans="1:13" x14ac:dyDescent="0.2">
      <c r="B12" s="36" t="s">
        <v>112</v>
      </c>
      <c r="C12" s="56">
        <f>C11*119.883040935672</f>
        <v>1078.9473684210479</v>
      </c>
      <c r="F12" s="36"/>
      <c r="G12" s="36"/>
      <c r="H12" s="38"/>
      <c r="M12" s="36" t="s">
        <v>123</v>
      </c>
    </row>
    <row r="13" spans="1:13" x14ac:dyDescent="0.2">
      <c r="A13" s="36" t="s">
        <v>124</v>
      </c>
      <c r="B13" s="37" t="s">
        <v>116</v>
      </c>
      <c r="C13" s="38">
        <v>30</v>
      </c>
      <c r="F13" s="36"/>
      <c r="G13" s="36"/>
      <c r="H13" s="38"/>
      <c r="M13" s="36" t="s">
        <v>123</v>
      </c>
    </row>
    <row r="14" spans="1:13" x14ac:dyDescent="0.2">
      <c r="A14" s="36"/>
      <c r="B14" s="36" t="s">
        <v>88</v>
      </c>
      <c r="C14" s="56">
        <f>C13*0.45/0.3048^3</f>
        <v>476.7480007400959</v>
      </c>
      <c r="F14" s="36"/>
      <c r="G14" s="36"/>
      <c r="M14" s="36" t="s">
        <v>123</v>
      </c>
    </row>
    <row r="15" spans="1:13" x14ac:dyDescent="0.2">
      <c r="A15" s="36"/>
      <c r="B15" s="36"/>
      <c r="C15" s="56"/>
      <c r="F15" s="36"/>
      <c r="G15" s="36"/>
      <c r="M15" s="36" t="s">
        <v>123</v>
      </c>
    </row>
    <row r="16" spans="1:13" x14ac:dyDescent="0.2">
      <c r="A16" s="35" t="s">
        <v>132</v>
      </c>
      <c r="B16" s="36"/>
      <c r="C16" s="56"/>
      <c r="F16" s="36"/>
      <c r="G16" s="36"/>
      <c r="M16" s="36" t="s">
        <v>123</v>
      </c>
    </row>
    <row r="17" spans="1:13" x14ac:dyDescent="0.2">
      <c r="A17" s="37" t="s">
        <v>115</v>
      </c>
      <c r="B17" s="36" t="s">
        <v>118</v>
      </c>
      <c r="C17" s="38">
        <v>60</v>
      </c>
      <c r="F17" s="36"/>
      <c r="G17" s="36"/>
      <c r="M17" s="36" t="s">
        <v>123</v>
      </c>
    </row>
    <row r="18" spans="1:13" x14ac:dyDescent="0.2">
      <c r="A18" s="36" t="s">
        <v>130</v>
      </c>
      <c r="B18" s="36" t="s">
        <v>118</v>
      </c>
      <c r="C18" s="38">
        <v>20</v>
      </c>
      <c r="F18" s="36"/>
      <c r="M18" s="36" t="s">
        <v>123</v>
      </c>
    </row>
    <row r="19" spans="1:13" x14ac:dyDescent="0.2">
      <c r="A19" s="36" t="s">
        <v>131</v>
      </c>
      <c r="B19" s="36" t="s">
        <v>118</v>
      </c>
      <c r="C19" s="36">
        <f>C17+C18</f>
        <v>80</v>
      </c>
      <c r="E19" s="36"/>
      <c r="F19" s="36"/>
      <c r="M19" s="36" t="s">
        <v>123</v>
      </c>
    </row>
    <row r="20" spans="1:13" x14ac:dyDescent="0.2">
      <c r="A20" s="36" t="s">
        <v>140</v>
      </c>
      <c r="B20" s="36" t="s">
        <v>101</v>
      </c>
      <c r="C20" s="38">
        <v>75</v>
      </c>
      <c r="F20" s="36"/>
      <c r="M20" s="36" t="s">
        <v>123</v>
      </c>
    </row>
    <row r="21" spans="1:13" x14ac:dyDescent="0.2">
      <c r="A21" s="36"/>
      <c r="B21" s="36" t="s">
        <v>82</v>
      </c>
      <c r="C21" s="36">
        <f>C20*0.3048</f>
        <v>22.86</v>
      </c>
      <c r="F21" s="36"/>
      <c r="M21" s="36" t="s">
        <v>178</v>
      </c>
    </row>
    <row r="22" spans="1:13" x14ac:dyDescent="0.2">
      <c r="A22" s="37" t="s">
        <v>114</v>
      </c>
      <c r="B22" s="36" t="s">
        <v>101</v>
      </c>
      <c r="C22" s="38">
        <v>60</v>
      </c>
      <c r="F22" s="36"/>
      <c r="M22" s="36" t="s">
        <v>178</v>
      </c>
    </row>
    <row r="23" spans="1:13" x14ac:dyDescent="0.2">
      <c r="B23" s="36" t="s">
        <v>82</v>
      </c>
      <c r="C23" s="36">
        <f>C22*0.3048</f>
        <v>18.288</v>
      </c>
      <c r="F23" s="36"/>
      <c r="M23" s="36" t="s">
        <v>178</v>
      </c>
    </row>
    <row r="24" spans="1:13" x14ac:dyDescent="0.2">
      <c r="A24" s="36"/>
      <c r="B24" s="36"/>
      <c r="C24" s="36"/>
      <c r="F24" s="36"/>
      <c r="G24" s="36"/>
      <c r="M24" s="36" t="s">
        <v>178</v>
      </c>
    </row>
    <row r="25" spans="1:13" x14ac:dyDescent="0.2">
      <c r="A25" s="35" t="s">
        <v>100</v>
      </c>
      <c r="B25" s="36" t="s">
        <v>101</v>
      </c>
      <c r="C25" s="38">
        <v>6000</v>
      </c>
      <c r="F25" s="36"/>
      <c r="G25" s="36"/>
      <c r="M25" s="36" t="s">
        <v>178</v>
      </c>
    </row>
    <row r="26" spans="1:13" x14ac:dyDescent="0.2">
      <c r="A26" s="36"/>
      <c r="B26" s="36" t="s">
        <v>82</v>
      </c>
      <c r="C26" s="36">
        <f>C25*0.3048</f>
        <v>1828.8000000000002</v>
      </c>
      <c r="F26" s="36"/>
      <c r="G26" s="36"/>
      <c r="M26" s="36" t="s">
        <v>179</v>
      </c>
    </row>
    <row r="27" spans="1:13" x14ac:dyDescent="0.2">
      <c r="A27" s="36" t="s">
        <v>133</v>
      </c>
      <c r="B27" s="36" t="s">
        <v>101</v>
      </c>
      <c r="C27" s="38">
        <v>70</v>
      </c>
      <c r="F27" s="36"/>
      <c r="G27" s="36"/>
      <c r="M27" s="36" t="s">
        <v>179</v>
      </c>
    </row>
    <row r="28" spans="1:13" x14ac:dyDescent="0.2">
      <c r="A28" s="36"/>
      <c r="B28" s="36" t="s">
        <v>82</v>
      </c>
      <c r="C28" s="36">
        <f>C27*0.3048</f>
        <v>21.336000000000002</v>
      </c>
      <c r="F28" s="36"/>
      <c r="G28" s="36"/>
      <c r="M28" s="36"/>
    </row>
    <row r="29" spans="1:13" x14ac:dyDescent="0.2">
      <c r="A29" s="36" t="s">
        <v>161</v>
      </c>
      <c r="B29" s="36" t="s">
        <v>101</v>
      </c>
      <c r="C29" s="36">
        <f>C25+C27</f>
        <v>6070</v>
      </c>
      <c r="F29" s="36"/>
      <c r="G29" s="36"/>
      <c r="M29" s="36"/>
    </row>
    <row r="30" spans="1:13" x14ac:dyDescent="0.2">
      <c r="A30" s="36"/>
      <c r="B30" s="36" t="s">
        <v>82</v>
      </c>
      <c r="C30" s="36">
        <f>C29*0.3048</f>
        <v>1850.1360000000002</v>
      </c>
      <c r="F30" s="36"/>
      <c r="G30" s="36"/>
      <c r="M30" s="36"/>
    </row>
    <row r="31" spans="1:13" x14ac:dyDescent="0.2">
      <c r="A31" s="35" t="s">
        <v>134</v>
      </c>
      <c r="B31" s="36"/>
      <c r="C31" s="36"/>
      <c r="F31" s="36"/>
      <c r="G31" s="36"/>
      <c r="M31" s="36"/>
    </row>
    <row r="32" spans="1:13" x14ac:dyDescent="0.2">
      <c r="A32" s="36" t="s">
        <v>135</v>
      </c>
      <c r="B32" s="36" t="s">
        <v>136</v>
      </c>
      <c r="C32" s="38">
        <v>0</v>
      </c>
      <c r="F32" s="36"/>
      <c r="G32" s="36"/>
      <c r="M32" s="36"/>
    </row>
    <row r="33" spans="1:13" x14ac:dyDescent="0.2">
      <c r="A33" s="36"/>
      <c r="B33" s="36" t="s">
        <v>92</v>
      </c>
      <c r="C33" s="37">
        <f>C32*0.453592</f>
        <v>0</v>
      </c>
      <c r="F33" s="36"/>
      <c r="G33" s="36"/>
      <c r="M33" s="36"/>
    </row>
    <row r="34" spans="1:13" x14ac:dyDescent="0.2">
      <c r="A34" s="36"/>
      <c r="B34" s="36" t="s">
        <v>138</v>
      </c>
      <c r="C34" s="37">
        <f>C33/1000</f>
        <v>0</v>
      </c>
      <c r="F34" s="36"/>
      <c r="G34" s="36"/>
      <c r="M34" s="36"/>
    </row>
    <row r="35" spans="1:13" x14ac:dyDescent="0.2">
      <c r="A35" s="36" t="s">
        <v>137</v>
      </c>
      <c r="B35" s="36" t="s">
        <v>136</v>
      </c>
      <c r="C35" s="38">
        <v>250000</v>
      </c>
      <c r="F35" s="36"/>
      <c r="G35" s="36"/>
      <c r="M35" s="36"/>
    </row>
    <row r="36" spans="1:13" x14ac:dyDescent="0.2">
      <c r="A36" s="36"/>
      <c r="B36" s="36" t="s">
        <v>92</v>
      </c>
      <c r="C36" s="37">
        <f>C35*0.453592</f>
        <v>113398</v>
      </c>
      <c r="F36" s="36"/>
      <c r="G36" s="36"/>
      <c r="M36" s="36"/>
    </row>
    <row r="37" spans="1:13" x14ac:dyDescent="0.2">
      <c r="A37" s="36"/>
      <c r="B37" s="36" t="s">
        <v>138</v>
      </c>
      <c r="C37" s="37">
        <f>C36/1000</f>
        <v>113.398</v>
      </c>
      <c r="F37" s="36"/>
      <c r="G37" s="36"/>
      <c r="M37" s="36"/>
    </row>
    <row r="38" spans="1:13" x14ac:dyDescent="0.2">
      <c r="A38" s="35" t="s">
        <v>164</v>
      </c>
      <c r="B38" s="36"/>
      <c r="F38" s="36"/>
      <c r="G38" s="36"/>
      <c r="M38" s="36"/>
    </row>
    <row r="39" spans="1:13" x14ac:dyDescent="0.2">
      <c r="A39" s="36" t="s">
        <v>142</v>
      </c>
      <c r="B39" s="36" t="s">
        <v>113</v>
      </c>
      <c r="C39" s="38">
        <v>225</v>
      </c>
      <c r="F39" s="36"/>
      <c r="G39" s="36"/>
      <c r="M39" s="36"/>
    </row>
    <row r="40" spans="1:13" x14ac:dyDescent="0.2">
      <c r="B40" s="36" t="s">
        <v>92</v>
      </c>
      <c r="C40" s="37">
        <f>C39*0.453592</f>
        <v>102.0582</v>
      </c>
      <c r="F40" s="36"/>
      <c r="G40" s="36"/>
      <c r="M40" s="36"/>
    </row>
    <row r="41" spans="1:13" x14ac:dyDescent="0.2">
      <c r="B41" s="36" t="s">
        <v>138</v>
      </c>
      <c r="C41" s="37">
        <f>C40/1000</f>
        <v>0.1020582</v>
      </c>
      <c r="F41" s="36"/>
      <c r="G41" s="36"/>
      <c r="M41" s="36"/>
    </row>
    <row r="42" spans="1:13" x14ac:dyDescent="0.2">
      <c r="A42" s="36" t="s">
        <v>97</v>
      </c>
      <c r="B42" s="36"/>
      <c r="F42" s="36"/>
      <c r="G42" s="36"/>
      <c r="M42" s="36"/>
    </row>
    <row r="43" spans="1:13" x14ac:dyDescent="0.2">
      <c r="A43" s="36" t="s">
        <v>93</v>
      </c>
      <c r="B43" s="36" t="s">
        <v>118</v>
      </c>
      <c r="C43" s="38">
        <v>1.4</v>
      </c>
      <c r="F43" s="36"/>
      <c r="G43" s="36"/>
      <c r="M43" s="36"/>
    </row>
    <row r="45" spans="1:13" x14ac:dyDescent="0.2">
      <c r="A45" s="35" t="s">
        <v>128</v>
      </c>
      <c r="F45" s="35" t="s">
        <v>127</v>
      </c>
    </row>
    <row r="46" spans="1:13" x14ac:dyDescent="0.2">
      <c r="A46" s="36" t="s">
        <v>156</v>
      </c>
      <c r="B46" s="36" t="s">
        <v>81</v>
      </c>
      <c r="C46" s="38">
        <v>14.75</v>
      </c>
      <c r="F46" s="36" t="s">
        <v>162</v>
      </c>
      <c r="G46" s="36" t="s">
        <v>81</v>
      </c>
      <c r="H46" s="38">
        <v>11.75</v>
      </c>
    </row>
    <row r="47" spans="1:13" x14ac:dyDescent="0.2">
      <c r="B47" s="36" t="s">
        <v>82</v>
      </c>
      <c r="C47" s="37">
        <f>C46*0.0254</f>
        <v>0.37464999999999998</v>
      </c>
      <c r="G47" s="36" t="s">
        <v>82</v>
      </c>
      <c r="H47" s="37">
        <f>H46*0.0254</f>
        <v>0.29844999999999999</v>
      </c>
    </row>
    <row r="48" spans="1:13" x14ac:dyDescent="0.2">
      <c r="A48" s="36" t="s">
        <v>154</v>
      </c>
      <c r="B48" s="36" t="s">
        <v>81</v>
      </c>
      <c r="C48" s="38">
        <v>1</v>
      </c>
      <c r="F48" s="36" t="s">
        <v>155</v>
      </c>
      <c r="G48" s="36" t="s">
        <v>81</v>
      </c>
      <c r="H48" s="38">
        <v>1</v>
      </c>
    </row>
    <row r="49" spans="1:8" x14ac:dyDescent="0.2">
      <c r="B49" s="36" t="s">
        <v>82</v>
      </c>
      <c r="C49" s="37">
        <f>C48*0.0254</f>
        <v>2.5399999999999999E-2</v>
      </c>
      <c r="G49" s="36" t="s">
        <v>82</v>
      </c>
      <c r="H49" s="37">
        <f>H48*0.0254</f>
        <v>2.5399999999999999E-2</v>
      </c>
    </row>
    <row r="50" spans="1:8" x14ac:dyDescent="0.2">
      <c r="A50" s="36" t="s">
        <v>157</v>
      </c>
      <c r="B50" s="36" t="s">
        <v>81</v>
      </c>
      <c r="C50" s="36">
        <f>C46-C48*2</f>
        <v>12.75</v>
      </c>
      <c r="F50" s="36" t="s">
        <v>163</v>
      </c>
      <c r="G50" s="36" t="s">
        <v>81</v>
      </c>
      <c r="H50" s="38">
        <f>H46-H48*2</f>
        <v>9.75</v>
      </c>
    </row>
    <row r="51" spans="1:8" x14ac:dyDescent="0.2">
      <c r="B51" s="36" t="s">
        <v>82</v>
      </c>
      <c r="C51" s="37">
        <f>C50*0.0254</f>
        <v>0.32384999999999997</v>
      </c>
      <c r="G51" s="36" t="s">
        <v>82</v>
      </c>
      <c r="H51" s="37">
        <f>H50*0.0254</f>
        <v>0.24764999999999998</v>
      </c>
    </row>
    <row r="52" spans="1:8" x14ac:dyDescent="0.2">
      <c r="A52" s="36" t="s">
        <v>158</v>
      </c>
      <c r="B52" s="36" t="s">
        <v>84</v>
      </c>
      <c r="C52" s="37">
        <f>PI()/4*(C46^2-C50^2)</f>
        <v>43.196898986859658</v>
      </c>
      <c r="F52" s="36" t="s">
        <v>83</v>
      </c>
      <c r="G52" s="36" t="s">
        <v>84</v>
      </c>
      <c r="H52" s="37">
        <f>PI()/4*(H46^2-H50^2)</f>
        <v>33.772121026090275</v>
      </c>
    </row>
    <row r="53" spans="1:8" x14ac:dyDescent="0.2">
      <c r="B53" s="36" t="s">
        <v>85</v>
      </c>
      <c r="C53" s="37">
        <f>PI()/4*(C47^2-C51^2)</f>
        <v>2.7868911350362371E-2</v>
      </c>
      <c r="G53" s="36" t="s">
        <v>85</v>
      </c>
      <c r="H53" s="37">
        <f>PI()/4*(H47^2-H51^2)</f>
        <v>2.1788421601192404E-2</v>
      </c>
    </row>
    <row r="54" spans="1:8" x14ac:dyDescent="0.2">
      <c r="A54" s="36" t="s">
        <v>159</v>
      </c>
      <c r="B54" s="36" t="s">
        <v>81</v>
      </c>
      <c r="C54" s="38">
        <v>48</v>
      </c>
      <c r="F54" s="57" t="s">
        <v>91</v>
      </c>
      <c r="G54" s="36" t="s">
        <v>86</v>
      </c>
      <c r="H54" s="37">
        <f>PI()/4*(H50^2)</f>
        <v>74.661912907969921</v>
      </c>
    </row>
    <row r="55" spans="1:8" x14ac:dyDescent="0.2">
      <c r="A55" s="36"/>
      <c r="B55" s="36" t="s">
        <v>82</v>
      </c>
      <c r="C55" s="13">
        <f>C54*0.0254</f>
        <v>1.2191999999999998</v>
      </c>
      <c r="G55" s="57" t="s">
        <v>87</v>
      </c>
      <c r="H55" s="37">
        <f>PI()/4*(H51^2)</f>
        <v>4.8168879731705874E-2</v>
      </c>
    </row>
    <row r="56" spans="1:8" x14ac:dyDescent="0.2">
      <c r="A56" s="36" t="s">
        <v>160</v>
      </c>
      <c r="B56" s="36" t="s">
        <v>86</v>
      </c>
      <c r="C56" s="13">
        <f>PI()/4*(C54^2-C46^2)</f>
        <v>1638.6841805435636</v>
      </c>
      <c r="D56" s="42"/>
      <c r="G56" s="36"/>
    </row>
    <row r="57" spans="1:8" x14ac:dyDescent="0.2">
      <c r="B57" s="36" t="s">
        <v>87</v>
      </c>
      <c r="C57" s="13">
        <f>PI()/4*(C55^2-C47^2)</f>
        <v>1.0572134859194853</v>
      </c>
      <c r="D57" s="42"/>
      <c r="G57" s="36"/>
    </row>
    <row r="58" spans="1:8" x14ac:dyDescent="0.2">
      <c r="B58" s="36"/>
      <c r="C58" s="13"/>
      <c r="D58" s="42"/>
      <c r="G58" s="36"/>
    </row>
    <row r="59" spans="1:8" x14ac:dyDescent="0.2">
      <c r="A59" s="36" t="s">
        <v>245</v>
      </c>
      <c r="B59" s="36" t="s">
        <v>126</v>
      </c>
      <c r="C59" s="15">
        <f>PI()/4*C22*(C54^2)/12^2</f>
        <v>753.98223686155029</v>
      </c>
      <c r="D59" s="42"/>
    </row>
    <row r="60" spans="1:8" x14ac:dyDescent="0.2">
      <c r="B60" s="36" t="s">
        <v>125</v>
      </c>
      <c r="C60" s="24">
        <f>PI()/4*C23*(C55^2)</f>
        <v>21.350399334301525</v>
      </c>
      <c r="D60" s="42"/>
    </row>
    <row r="61" spans="1:8" x14ac:dyDescent="0.2">
      <c r="C61" s="13"/>
    </row>
    <row r="62" spans="1:8" x14ac:dyDescent="0.2">
      <c r="A62" s="36" t="s">
        <v>165</v>
      </c>
      <c r="B62" s="36" t="s">
        <v>117</v>
      </c>
      <c r="C62" s="13">
        <f>$C$3*C52/12^2</f>
        <v>146.98944794139746</v>
      </c>
      <c r="F62" s="36" t="s">
        <v>166</v>
      </c>
      <c r="G62" s="36" t="s">
        <v>117</v>
      </c>
      <c r="H62" s="37">
        <f>$C$3*H52/12^2</f>
        <v>114.91902293600164</v>
      </c>
    </row>
    <row r="63" spans="1:8" x14ac:dyDescent="0.2">
      <c r="B63" s="36" t="s">
        <v>90</v>
      </c>
      <c r="C63" s="13">
        <f>$C$4*C53</f>
        <v>217.01198022844105</v>
      </c>
      <c r="G63" s="36" t="s">
        <v>90</v>
      </c>
      <c r="H63" s="37">
        <f>$C$4*H53</f>
        <v>169.66391181496303</v>
      </c>
    </row>
    <row r="64" spans="1:8" x14ac:dyDescent="0.2">
      <c r="B64" s="36" t="s">
        <v>139</v>
      </c>
      <c r="C64" s="13">
        <f>C63/1000</f>
        <v>0.21701198022844104</v>
      </c>
      <c r="G64" s="36" t="s">
        <v>139</v>
      </c>
      <c r="H64" s="37">
        <f>H63/1000</f>
        <v>0.16966391181496304</v>
      </c>
    </row>
    <row r="65" spans="1:8" x14ac:dyDescent="0.2">
      <c r="A65" s="36" t="s">
        <v>141</v>
      </c>
      <c r="B65" s="36" t="s">
        <v>136</v>
      </c>
      <c r="C65" s="13">
        <f>C62*$C$20</f>
        <v>11024.208595604809</v>
      </c>
      <c r="F65" s="36" t="s">
        <v>167</v>
      </c>
      <c r="G65" s="36" t="s">
        <v>136</v>
      </c>
      <c r="H65" s="37">
        <f>H62*$C$20</f>
        <v>8618.9267202001229</v>
      </c>
    </row>
    <row r="66" spans="1:8" x14ac:dyDescent="0.2">
      <c r="B66" s="36" t="s">
        <v>92</v>
      </c>
      <c r="C66" s="13">
        <f>C63*$C$21</f>
        <v>4960.8938680221618</v>
      </c>
      <c r="G66" s="36" t="s">
        <v>92</v>
      </c>
      <c r="H66" s="37">
        <f>H63*$C$21</f>
        <v>3878.5170240900547</v>
      </c>
    </row>
    <row r="67" spans="1:8" x14ac:dyDescent="0.2">
      <c r="B67" s="36" t="s">
        <v>138</v>
      </c>
      <c r="C67" s="13">
        <f>C66/1000</f>
        <v>4.9608938680221621</v>
      </c>
      <c r="G67" s="36" t="s">
        <v>138</v>
      </c>
      <c r="H67" s="37">
        <f>H66/1000</f>
        <v>3.8785170240900548</v>
      </c>
    </row>
    <row r="68" spans="1:8" x14ac:dyDescent="0.2">
      <c r="A68" s="36" t="s">
        <v>145</v>
      </c>
      <c r="B68" s="36" t="s">
        <v>136</v>
      </c>
      <c r="C68" s="13">
        <f>C65*$C$19</f>
        <v>881936.68764838472</v>
      </c>
      <c r="F68" s="36" t="s">
        <v>168</v>
      </c>
      <c r="G68" s="36" t="s">
        <v>136</v>
      </c>
      <c r="H68" s="37">
        <f>H65*$C$19</f>
        <v>689514.1376160098</v>
      </c>
    </row>
    <row r="69" spans="1:8" x14ac:dyDescent="0.2">
      <c r="B69" s="36" t="s">
        <v>92</v>
      </c>
      <c r="C69" s="13">
        <f t="shared" ref="C69:C70" si="0">C66*$C$19</f>
        <v>396871.50944177294</v>
      </c>
      <c r="G69" s="36" t="s">
        <v>92</v>
      </c>
      <c r="H69" s="37">
        <f t="shared" ref="H69:H70" si="1">H66*$C$19</f>
        <v>310281.36192720436</v>
      </c>
    </row>
    <row r="70" spans="1:8" x14ac:dyDescent="0.2">
      <c r="B70" s="36" t="s">
        <v>138</v>
      </c>
      <c r="C70" s="13">
        <f t="shared" si="0"/>
        <v>396.87150944177296</v>
      </c>
      <c r="G70" s="36" t="s">
        <v>138</v>
      </c>
      <c r="H70" s="37">
        <f t="shared" si="1"/>
        <v>310.28136192720439</v>
      </c>
    </row>
    <row r="71" spans="1:8" x14ac:dyDescent="0.2">
      <c r="A71" s="36" t="s">
        <v>146</v>
      </c>
      <c r="B71" s="36" t="s">
        <v>113</v>
      </c>
      <c r="C71" s="13">
        <f>C39*$C$19</f>
        <v>18000</v>
      </c>
      <c r="F71" s="36" t="s">
        <v>170</v>
      </c>
      <c r="G71" s="36" t="s">
        <v>117</v>
      </c>
      <c r="H71" s="37">
        <f>H72/0.4536*0.3048</f>
        <v>34.922773149957031</v>
      </c>
    </row>
    <row r="72" spans="1:8" x14ac:dyDescent="0.2">
      <c r="B72" s="36" t="s">
        <v>92</v>
      </c>
      <c r="C72" s="13">
        <f>C40*$C$19</f>
        <v>8164.6559999999999</v>
      </c>
      <c r="G72" s="57" t="s">
        <v>90</v>
      </c>
      <c r="H72" s="37">
        <f>H55*$C$12</f>
        <v>51.971686026314003</v>
      </c>
    </row>
    <row r="73" spans="1:8" x14ac:dyDescent="0.2">
      <c r="B73" s="36" t="s">
        <v>138</v>
      </c>
      <c r="C73" s="13">
        <f>C41*$C$19</f>
        <v>8.1646560000000008</v>
      </c>
      <c r="G73" s="57" t="s">
        <v>139</v>
      </c>
      <c r="H73" s="37">
        <f>H72/1000</f>
        <v>5.1971686026314003E-2</v>
      </c>
    </row>
    <row r="74" spans="1:8" x14ac:dyDescent="0.2">
      <c r="A74" s="36" t="s">
        <v>169</v>
      </c>
      <c r="B74" s="36" t="s">
        <v>86</v>
      </c>
      <c r="C74" s="13">
        <f>PI()/4*(C50^2-H46^2)</f>
        <v>19.242255003237482</v>
      </c>
      <c r="F74" s="36" t="s">
        <v>182</v>
      </c>
      <c r="G74" s="57" t="s">
        <v>136</v>
      </c>
      <c r="H74" s="36">
        <f>H71*C20*$C$19</f>
        <v>209536.63889974216</v>
      </c>
    </row>
    <row r="75" spans="1:8" x14ac:dyDescent="0.2">
      <c r="B75" s="57" t="s">
        <v>87</v>
      </c>
      <c r="C75" s="13">
        <f>PI()/4*(C51^2-H47^2)</f>
        <v>1.2414333237888684E-2</v>
      </c>
      <c r="G75" s="57" t="s">
        <v>92</v>
      </c>
      <c r="H75" s="36">
        <f>H72*C21*$C$19</f>
        <v>95045.819404923037</v>
      </c>
    </row>
    <row r="76" spans="1:8" x14ac:dyDescent="0.2">
      <c r="A76" s="36" t="s">
        <v>129</v>
      </c>
      <c r="B76" s="36" t="s">
        <v>117</v>
      </c>
      <c r="C76" s="13">
        <f>C77*0.45/0.3048</f>
        <v>19.775214829313892</v>
      </c>
      <c r="G76" s="57" t="s">
        <v>183</v>
      </c>
      <c r="H76" s="37">
        <f>H75/1000</f>
        <v>95.045819404923037</v>
      </c>
    </row>
    <row r="77" spans="1:8" x14ac:dyDescent="0.2">
      <c r="A77" s="36"/>
      <c r="B77" s="57" t="s">
        <v>90</v>
      </c>
      <c r="C77" s="13">
        <f>C75*$C$12</f>
        <v>13.394412177721943</v>
      </c>
      <c r="F77" s="57"/>
      <c r="G77" s="57"/>
    </row>
    <row r="78" spans="1:8" x14ac:dyDescent="0.2">
      <c r="A78" s="36"/>
      <c r="B78" s="36" t="s">
        <v>139</v>
      </c>
      <c r="C78" s="13">
        <f>C77/1000</f>
        <v>1.3394412177721943E-2</v>
      </c>
      <c r="F78" s="57"/>
      <c r="G78" s="57"/>
    </row>
    <row r="79" spans="1:8" x14ac:dyDescent="0.2">
      <c r="A79" s="36" t="s">
        <v>143</v>
      </c>
      <c r="B79" s="57" t="s">
        <v>136</v>
      </c>
      <c r="C79" s="13">
        <f>C76*$C$20</f>
        <v>1483.141112198542</v>
      </c>
    </row>
    <row r="80" spans="1:8" x14ac:dyDescent="0.2">
      <c r="B80" s="36" t="s">
        <v>92</v>
      </c>
      <c r="C80" s="13">
        <f>C77*$C$20</f>
        <v>1004.5809133291457</v>
      </c>
      <c r="F80" s="57"/>
      <c r="G80" s="57"/>
    </row>
    <row r="81" spans="1:8" x14ac:dyDescent="0.2">
      <c r="B81" s="36" t="s">
        <v>138</v>
      </c>
      <c r="C81" s="13">
        <f>C80/1000</f>
        <v>1.0045809133291457</v>
      </c>
      <c r="F81" s="57"/>
      <c r="G81" s="57"/>
    </row>
    <row r="82" spans="1:8" x14ac:dyDescent="0.2">
      <c r="A82" s="36" t="s">
        <v>144</v>
      </c>
      <c r="B82" s="57" t="s">
        <v>136</v>
      </c>
      <c r="C82" s="13">
        <f>C79*$C$19</f>
        <v>118651.28897588336</v>
      </c>
      <c r="F82" s="57"/>
      <c r="G82" s="57"/>
    </row>
    <row r="83" spans="1:8" x14ac:dyDescent="0.2">
      <c r="A83" s="57"/>
      <c r="B83" s="36" t="s">
        <v>92</v>
      </c>
      <c r="C83" s="13">
        <f t="shared" ref="C83:C84" si="2">C80*$C$19</f>
        <v>80366.473066331659</v>
      </c>
      <c r="F83" s="57"/>
      <c r="G83" s="57"/>
    </row>
    <row r="84" spans="1:8" x14ac:dyDescent="0.2">
      <c r="A84" s="57"/>
      <c r="B84" s="36" t="s">
        <v>138</v>
      </c>
      <c r="C84" s="13">
        <f t="shared" si="2"/>
        <v>80.36647306633165</v>
      </c>
      <c r="F84" s="57"/>
      <c r="G84" s="57"/>
    </row>
    <row r="85" spans="1:8" x14ac:dyDescent="0.2">
      <c r="A85" s="36" t="s">
        <v>147</v>
      </c>
      <c r="B85" s="36" t="s">
        <v>117</v>
      </c>
      <c r="C85" s="13">
        <f>C56/12^2*C13</f>
        <v>341.39253761324244</v>
      </c>
      <c r="F85" s="57"/>
      <c r="G85" s="57"/>
    </row>
    <row r="86" spans="1:8" x14ac:dyDescent="0.2">
      <c r="A86" s="57"/>
      <c r="B86" s="57" t="s">
        <v>90</v>
      </c>
      <c r="C86" s="13">
        <f>C57*C14</f>
        <v>504.02441576758213</v>
      </c>
      <c r="F86" s="57"/>
      <c r="G86" s="57"/>
    </row>
    <row r="87" spans="1:8" x14ac:dyDescent="0.2">
      <c r="A87" s="57"/>
      <c r="B87" s="57" t="s">
        <v>139</v>
      </c>
      <c r="C87" s="13">
        <f>C86/1000</f>
        <v>0.50402441576758217</v>
      </c>
      <c r="F87" s="57"/>
      <c r="G87" s="57"/>
    </row>
    <row r="88" spans="1:8" x14ac:dyDescent="0.2">
      <c r="A88" s="36" t="s">
        <v>148</v>
      </c>
      <c r="B88" s="57" t="s">
        <v>136</v>
      </c>
      <c r="C88" s="21">
        <f>C85*$C$17*$C$20</f>
        <v>1536266.4192595908</v>
      </c>
      <c r="F88" s="57"/>
      <c r="G88" s="57"/>
    </row>
    <row r="89" spans="1:8" x14ac:dyDescent="0.2">
      <c r="A89" s="57"/>
      <c r="B89" s="36" t="s">
        <v>92</v>
      </c>
      <c r="C89" s="21">
        <f>C86*$C$17*$C$21</f>
        <v>691319.88866681559</v>
      </c>
      <c r="F89" s="35" t="s">
        <v>180</v>
      </c>
      <c r="G89" s="57"/>
    </row>
    <row r="90" spans="1:8" x14ac:dyDescent="0.2">
      <c r="A90" s="57"/>
      <c r="B90" s="36" t="s">
        <v>138</v>
      </c>
      <c r="C90" s="21">
        <f>C87*$C$17*$C$21</f>
        <v>691.3198886668157</v>
      </c>
      <c r="F90" s="57"/>
      <c r="G90" s="57"/>
    </row>
    <row r="91" spans="1:8" x14ac:dyDescent="0.2">
      <c r="A91" s="36" t="s">
        <v>244</v>
      </c>
      <c r="B91" s="57" t="s">
        <v>136</v>
      </c>
      <c r="C91" s="13">
        <f>C92/0.45</f>
        <v>48631.465150353266</v>
      </c>
      <c r="F91" s="57"/>
      <c r="G91" s="57"/>
    </row>
    <row r="92" spans="1:8" x14ac:dyDescent="0.2">
      <c r="A92" s="57"/>
      <c r="B92" s="36" t="s">
        <v>92</v>
      </c>
      <c r="C92" s="13">
        <f>C8*C60</f>
        <v>21884.15931765897</v>
      </c>
      <c r="F92" s="57"/>
      <c r="G92" s="57"/>
    </row>
    <row r="93" spans="1:8" x14ac:dyDescent="0.2">
      <c r="A93" s="57"/>
      <c r="B93" s="36" t="s">
        <v>138</v>
      </c>
      <c r="C93" s="15">
        <f>C92/1000</f>
        <v>21.88415931765897</v>
      </c>
      <c r="F93" s="57"/>
      <c r="G93" s="57"/>
      <c r="H93" s="55"/>
    </row>
    <row r="94" spans="1:8" x14ac:dyDescent="0.2">
      <c r="A94" s="36" t="s">
        <v>243</v>
      </c>
      <c r="B94" s="57" t="s">
        <v>136</v>
      </c>
      <c r="C94" s="13">
        <f>C95/0.45</f>
        <v>183687.20723565505</v>
      </c>
      <c r="F94" s="57"/>
      <c r="G94" s="57"/>
      <c r="H94" s="55"/>
    </row>
    <row r="95" spans="1:8" x14ac:dyDescent="0.2">
      <c r="A95" s="57"/>
      <c r="B95" s="36" t="s">
        <v>92</v>
      </c>
      <c r="C95" s="34">
        <f>C8*PI()/4*C47^2*(C18*C21+(C21-C23)*C17)</f>
        <v>82659.243256044778</v>
      </c>
      <c r="F95" s="57"/>
      <c r="G95" s="57"/>
      <c r="H95" s="55"/>
    </row>
    <row r="96" spans="1:8" x14ac:dyDescent="0.2">
      <c r="A96" s="57"/>
      <c r="B96" s="36" t="s">
        <v>138</v>
      </c>
      <c r="C96" s="15">
        <f>C95/1000</f>
        <v>82.659243256044775</v>
      </c>
      <c r="F96" s="57"/>
      <c r="G96" s="57"/>
      <c r="H96" s="55"/>
    </row>
    <row r="97" spans="1:7" x14ac:dyDescent="0.2">
      <c r="A97" s="35" t="s">
        <v>150</v>
      </c>
      <c r="B97" s="36" t="s">
        <v>136</v>
      </c>
      <c r="C97" s="18">
        <f>C68+C71+H68+C35</f>
        <v>1839450.8252643945</v>
      </c>
      <c r="F97" s="58">
        <v>1828576</v>
      </c>
      <c r="G97" s="59">
        <f>(C97-F97)/F97*100</f>
        <v>0.59471551985777549</v>
      </c>
    </row>
    <row r="98" spans="1:7" x14ac:dyDescent="0.2">
      <c r="A98" s="36"/>
      <c r="B98" s="36" t="s">
        <v>92</v>
      </c>
      <c r="C98" s="18">
        <f>C69+C72+H69</f>
        <v>715317.52736897732</v>
      </c>
      <c r="F98" s="57"/>
      <c r="G98" s="60"/>
    </row>
    <row r="99" spans="1:7" x14ac:dyDescent="0.2">
      <c r="A99" s="36"/>
      <c r="B99" s="36" t="s">
        <v>138</v>
      </c>
      <c r="C99" s="18">
        <f>C70+C73+H70</f>
        <v>715.31752736897738</v>
      </c>
      <c r="F99" s="57"/>
      <c r="G99" s="60"/>
    </row>
    <row r="100" spans="1:7" x14ac:dyDescent="0.2">
      <c r="A100" s="35" t="s">
        <v>171</v>
      </c>
      <c r="B100" s="36" t="s">
        <v>136</v>
      </c>
      <c r="C100" s="18">
        <f>C97+C82</f>
        <v>1958102.1142402778</v>
      </c>
      <c r="F100" s="58">
        <v>1941574</v>
      </c>
      <c r="G100" s="59">
        <f>(C100-F100)/F100*100</f>
        <v>0.85127397875526722</v>
      </c>
    </row>
    <row r="101" spans="1:7" x14ac:dyDescent="0.2">
      <c r="B101" s="36" t="s">
        <v>92</v>
      </c>
      <c r="C101" s="18">
        <f>C98+C36+C83</f>
        <v>909082.00043530902</v>
      </c>
      <c r="G101" s="61"/>
    </row>
    <row r="102" spans="1:7" x14ac:dyDescent="0.2">
      <c r="B102" s="36" t="s">
        <v>138</v>
      </c>
      <c r="C102" s="18">
        <f>C99+C37+C84</f>
        <v>909.08200043530906</v>
      </c>
      <c r="G102" s="61"/>
    </row>
    <row r="103" spans="1:7" x14ac:dyDescent="0.2">
      <c r="A103" s="35" t="s">
        <v>174</v>
      </c>
      <c r="B103" s="36" t="s">
        <v>136</v>
      </c>
      <c r="C103" s="22">
        <f>C91*$C$17-C88+C94</f>
        <v>1565308.6969972602</v>
      </c>
      <c r="F103" s="58">
        <v>1377418</v>
      </c>
      <c r="G103" s="59">
        <f>(C103-F103)/F103*100</f>
        <v>13.640790014161293</v>
      </c>
    </row>
    <row r="104" spans="1:7" x14ac:dyDescent="0.2">
      <c r="B104" s="36" t="s">
        <v>92</v>
      </c>
      <c r="C104" s="22">
        <f>C92*$C$17-C89+C95</f>
        <v>704388.9136487674</v>
      </c>
      <c r="G104" s="61"/>
    </row>
    <row r="105" spans="1:7" x14ac:dyDescent="0.2">
      <c r="B105" s="36" t="s">
        <v>138</v>
      </c>
      <c r="C105" s="22">
        <f>C93*$C$17-C90+C96</f>
        <v>704.38891364876736</v>
      </c>
      <c r="F105" s="58"/>
      <c r="G105" s="59"/>
    </row>
    <row r="106" spans="1:7" x14ac:dyDescent="0.2">
      <c r="A106" s="35" t="s">
        <v>175</v>
      </c>
      <c r="B106" s="36" t="s">
        <v>136</v>
      </c>
      <c r="C106" s="18">
        <f>C100-C103</f>
        <v>392793.41724301758</v>
      </c>
      <c r="F106" s="58">
        <v>564156</v>
      </c>
      <c r="G106" s="59">
        <f>(C106-F106)/F106*100</f>
        <v>-30.375035053599081</v>
      </c>
    </row>
    <row r="107" spans="1:7" x14ac:dyDescent="0.2">
      <c r="B107" s="36" t="s">
        <v>92</v>
      </c>
      <c r="C107" s="18">
        <f t="shared" ref="C107:C108" si="3">C101-C104</f>
        <v>204693.08678654162</v>
      </c>
      <c r="F107" s="23">
        <f>F106*0.4536</f>
        <v>255901.16159999999</v>
      </c>
    </row>
    <row r="108" spans="1:7" x14ac:dyDescent="0.2">
      <c r="B108" s="36" t="s">
        <v>138</v>
      </c>
      <c r="C108" s="18">
        <f t="shared" si="3"/>
        <v>204.6930867865417</v>
      </c>
      <c r="F108" s="23">
        <f>F107/1000</f>
        <v>255.90116159999999</v>
      </c>
    </row>
    <row r="109" spans="1:7" x14ac:dyDescent="0.2">
      <c r="A109" s="35" t="s">
        <v>149</v>
      </c>
      <c r="B109" s="36" t="s">
        <v>136</v>
      </c>
      <c r="C109" s="18">
        <f>C106*$C$43</f>
        <v>549910.78414022457</v>
      </c>
    </row>
    <row r="110" spans="1:7" x14ac:dyDescent="0.2">
      <c r="B110" s="36" t="s">
        <v>92</v>
      </c>
      <c r="C110" s="18">
        <f t="shared" ref="C110:C111" si="4">C107*$C$43</f>
        <v>286570.32150115824</v>
      </c>
    </row>
    <row r="111" spans="1:7" x14ac:dyDescent="0.2">
      <c r="B111" s="36" t="s">
        <v>138</v>
      </c>
      <c r="C111" s="18">
        <f t="shared" si="4"/>
        <v>286.57032150115833</v>
      </c>
    </row>
    <row r="112" spans="1:7" x14ac:dyDescent="0.2">
      <c r="C112" s="13"/>
      <c r="F112" s="58"/>
      <c r="G112" s="35"/>
    </row>
    <row r="113" spans="1:13" x14ac:dyDescent="0.2">
      <c r="A113" s="36" t="s">
        <v>181</v>
      </c>
      <c r="B113" s="36" t="s">
        <v>136</v>
      </c>
      <c r="C113" s="13">
        <f>C109-C106</f>
        <v>157117.36689720699</v>
      </c>
      <c r="F113" s="58">
        <v>225662</v>
      </c>
      <c r="G113" s="35">
        <f>(C113-F113)/F113*100</f>
        <v>-30.374911638996828</v>
      </c>
    </row>
    <row r="114" spans="1:13" x14ac:dyDescent="0.2">
      <c r="B114" s="36" t="s">
        <v>92</v>
      </c>
      <c r="C114" s="13">
        <f>C113*0.4536</f>
        <v>71268.437624573096</v>
      </c>
      <c r="F114" s="23">
        <f>F113*0.4536</f>
        <v>102360.28320000001</v>
      </c>
    </row>
    <row r="115" spans="1:13" x14ac:dyDescent="0.2">
      <c r="B115" s="36" t="s">
        <v>138</v>
      </c>
      <c r="C115" s="13">
        <f>C114/1000</f>
        <v>71.268437624573096</v>
      </c>
      <c r="F115" s="23">
        <f>F114/1000</f>
        <v>102.36028320000001</v>
      </c>
    </row>
    <row r="116" spans="1:13" x14ac:dyDescent="0.2">
      <c r="C116" s="13"/>
      <c r="I116" s="37" t="s">
        <v>335</v>
      </c>
      <c r="L116" s="37">
        <v>3159272</v>
      </c>
      <c r="M116" s="37" t="s">
        <v>136</v>
      </c>
    </row>
    <row r="117" spans="1:13" x14ac:dyDescent="0.2">
      <c r="A117" s="37" t="s">
        <v>93</v>
      </c>
      <c r="C117" s="67">
        <v>1.4</v>
      </c>
      <c r="H117" s="55"/>
    </row>
    <row r="118" spans="1:13" x14ac:dyDescent="0.2">
      <c r="A118" s="37" t="s">
        <v>94</v>
      </c>
      <c r="B118" s="37" t="s">
        <v>96</v>
      </c>
      <c r="C118" s="13">
        <f>C97*C117*9.8</f>
        <v>25237265.322627492</v>
      </c>
      <c r="I118" s="37" t="s">
        <v>336</v>
      </c>
      <c r="L118" s="37">
        <f>L116/4</f>
        <v>789818</v>
      </c>
      <c r="M118" s="37" t="s">
        <v>136</v>
      </c>
    </row>
    <row r="119" spans="1:13" x14ac:dyDescent="0.2">
      <c r="B119" s="37" t="s">
        <v>95</v>
      </c>
      <c r="C119" s="13">
        <f>C118/1000</f>
        <v>25237.265322627492</v>
      </c>
      <c r="L119" s="37">
        <f>L118*0.4536</f>
        <v>358261.4448</v>
      </c>
      <c r="M119" s="37" t="s">
        <v>92</v>
      </c>
    </row>
    <row r="120" spans="1:13" x14ac:dyDescent="0.2">
      <c r="C120" s="13"/>
      <c r="L120" s="37">
        <f>L119*9.81</f>
        <v>3514544.773488</v>
      </c>
      <c r="M120" s="37" t="s">
        <v>96</v>
      </c>
    </row>
    <row r="121" spans="1:13" x14ac:dyDescent="0.2">
      <c r="C121" s="13"/>
      <c r="L121" s="37">
        <f>L120/1000</f>
        <v>3514.5447734879999</v>
      </c>
      <c r="M121" s="37" t="s">
        <v>184</v>
      </c>
    </row>
    <row r="122" spans="1:13" x14ac:dyDescent="0.2">
      <c r="A122" s="35" t="s">
        <v>97</v>
      </c>
      <c r="C122" s="13"/>
      <c r="F122" s="35"/>
    </row>
    <row r="123" spans="1:13" x14ac:dyDescent="0.2">
      <c r="A123" s="57" t="s">
        <v>98</v>
      </c>
      <c r="C123" s="67">
        <v>4</v>
      </c>
      <c r="F123" s="57"/>
      <c r="H123" s="55"/>
    </row>
    <row r="124" spans="1:13" x14ac:dyDescent="0.2">
      <c r="A124" s="37" t="s">
        <v>99</v>
      </c>
      <c r="B124" s="37" t="s">
        <v>184</v>
      </c>
      <c r="C124" s="13">
        <f>C119/C123</f>
        <v>6309.3163306568731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0"/>
  <sheetViews>
    <sheetView zoomScaleNormal="100" workbookViewId="0">
      <selection activeCell="D12" sqref="D12:E16"/>
    </sheetView>
  </sheetViews>
  <sheetFormatPr defaultRowHeight="12.75" x14ac:dyDescent="0.2"/>
  <cols>
    <col min="1" max="4" width="9.140625" style="37"/>
    <col min="5" max="5" width="9.85546875" style="37" customWidth="1"/>
    <col min="6" max="16384" width="9.140625" style="37"/>
  </cols>
  <sheetData>
    <row r="2" spans="1:13" x14ac:dyDescent="0.2">
      <c r="A2" s="37" t="s">
        <v>305</v>
      </c>
      <c r="J2" s="35" t="s">
        <v>308</v>
      </c>
    </row>
    <row r="3" spans="1:13" x14ac:dyDescent="0.2">
      <c r="A3" s="37" t="s">
        <v>304</v>
      </c>
      <c r="D3" s="38">
        <v>45</v>
      </c>
      <c r="E3" s="37" t="s">
        <v>82</v>
      </c>
      <c r="J3" s="36" t="s">
        <v>309</v>
      </c>
      <c r="L3" s="38">
        <v>5235</v>
      </c>
      <c r="M3" s="36" t="s">
        <v>184</v>
      </c>
    </row>
    <row r="4" spans="1:13" x14ac:dyDescent="0.2">
      <c r="A4" s="36" t="s">
        <v>306</v>
      </c>
      <c r="D4" s="38">
        <v>9.14</v>
      </c>
      <c r="E4" s="36" t="s">
        <v>82</v>
      </c>
      <c r="J4" s="36" t="s">
        <v>310</v>
      </c>
      <c r="L4" s="13">
        <f>C14-L3</f>
        <v>-1720.4552265120001</v>
      </c>
      <c r="M4" s="36" t="s">
        <v>184</v>
      </c>
    </row>
    <row r="5" spans="1:13" x14ac:dyDescent="0.2">
      <c r="L5" s="13">
        <f>L4/9.81</f>
        <v>-175.37769893088685</v>
      </c>
      <c r="M5" s="36" t="s">
        <v>183</v>
      </c>
    </row>
    <row r="6" spans="1:13" x14ac:dyDescent="0.2">
      <c r="L6" s="18">
        <f>L5/0.4536</f>
        <v>-386.63513873652306</v>
      </c>
      <c r="M6" s="36" t="s">
        <v>311</v>
      </c>
    </row>
    <row r="8" spans="1:13" x14ac:dyDescent="0.2">
      <c r="G8" s="62"/>
      <c r="H8" s="62"/>
      <c r="I8" s="62"/>
      <c r="J8" s="62"/>
      <c r="K8" s="62"/>
    </row>
    <row r="9" spans="1:13" ht="38.25" x14ac:dyDescent="0.2">
      <c r="A9" s="47" t="s">
        <v>102</v>
      </c>
      <c r="B9" s="47"/>
      <c r="C9" s="63" t="s">
        <v>307</v>
      </c>
      <c r="D9" s="64" t="s">
        <v>104</v>
      </c>
      <c r="E9" s="65" t="s">
        <v>237</v>
      </c>
      <c r="G9" s="62"/>
      <c r="H9" s="62"/>
      <c r="I9" s="62"/>
      <c r="J9" s="62"/>
      <c r="K9" s="62"/>
    </row>
    <row r="10" spans="1:13" x14ac:dyDescent="0.2">
      <c r="A10" s="47"/>
      <c r="B10" s="47"/>
      <c r="C10" s="47" t="s">
        <v>103</v>
      </c>
      <c r="D10" s="47" t="s">
        <v>105</v>
      </c>
      <c r="E10" s="47" t="s">
        <v>103</v>
      </c>
      <c r="G10" s="62"/>
      <c r="H10" s="62"/>
      <c r="I10" s="62"/>
      <c r="J10" s="62"/>
      <c r="K10" s="62"/>
    </row>
    <row r="11" spans="1:13" x14ac:dyDescent="0.2">
      <c r="A11" s="47"/>
      <c r="B11" s="47"/>
      <c r="C11" s="47"/>
      <c r="D11" s="47"/>
      <c r="G11" s="62"/>
      <c r="H11" s="62"/>
      <c r="I11" s="62"/>
      <c r="J11" s="62"/>
      <c r="K11" s="62"/>
    </row>
    <row r="12" spans="1:13" x14ac:dyDescent="0.2">
      <c r="A12" s="46" t="s">
        <v>198</v>
      </c>
      <c r="B12" s="47"/>
      <c r="C12" s="29">
        <f>C13*0.99</f>
        <v>3131.4593931778077</v>
      </c>
      <c r="D12" s="29">
        <v>0</v>
      </c>
      <c r="E12" s="29">
        <f>C12/4</f>
        <v>782.86484829445192</v>
      </c>
      <c r="G12" s="62"/>
      <c r="H12" s="62"/>
      <c r="I12" s="62"/>
      <c r="J12" s="62"/>
      <c r="K12" s="62"/>
    </row>
    <row r="13" spans="1:13" x14ac:dyDescent="0.2">
      <c r="A13" s="46" t="s">
        <v>199</v>
      </c>
      <c r="B13" s="47"/>
      <c r="C13" s="29">
        <f>C14*0.9</f>
        <v>3163.0902961391998</v>
      </c>
      <c r="D13" s="29">
        <f>D14-'Stroke &amp; Stretch'!I26</f>
        <v>28.800156936645507</v>
      </c>
      <c r="E13" s="29">
        <f t="shared" ref="E13:E16" si="0">C13/4</f>
        <v>790.77257403479996</v>
      </c>
      <c r="G13" s="62"/>
      <c r="H13" s="62"/>
      <c r="I13" s="62"/>
      <c r="J13" s="62"/>
      <c r="K13" s="62"/>
    </row>
    <row r="14" spans="1:13" x14ac:dyDescent="0.2">
      <c r="A14" s="47" t="s">
        <v>99</v>
      </c>
      <c r="B14" s="47"/>
      <c r="C14" s="66">
        <f>Riser!L121</f>
        <v>3514.5447734879999</v>
      </c>
      <c r="D14" s="66">
        <f>D3-D4</f>
        <v>35.86</v>
      </c>
      <c r="E14" s="29">
        <f t="shared" si="0"/>
        <v>878.63619337199998</v>
      </c>
      <c r="G14" s="62"/>
      <c r="H14" s="62"/>
      <c r="I14" s="62"/>
      <c r="J14" s="62"/>
      <c r="K14" s="62"/>
    </row>
    <row r="15" spans="1:13" x14ac:dyDescent="0.2">
      <c r="A15" s="47" t="s">
        <v>106</v>
      </c>
      <c r="B15" s="47"/>
      <c r="C15" s="29">
        <f>C14*1.2</f>
        <v>4217.4537281856001</v>
      </c>
      <c r="D15" s="29">
        <f>D14+'Stroke &amp; Stretch'!I27</f>
        <v>45.369254455566406</v>
      </c>
      <c r="E15" s="29">
        <f t="shared" si="0"/>
        <v>1054.3634320464</v>
      </c>
      <c r="G15" s="62"/>
      <c r="H15" s="62"/>
      <c r="I15" s="62"/>
      <c r="J15" s="62"/>
      <c r="K15" s="62"/>
    </row>
    <row r="16" spans="1:13" x14ac:dyDescent="0.2">
      <c r="A16" s="47" t="s">
        <v>107</v>
      </c>
      <c r="B16" s="47"/>
      <c r="C16" s="29">
        <f>C15*10</f>
        <v>42174.537281855999</v>
      </c>
      <c r="D16" s="66">
        <f>D15+0.5</f>
        <v>45.869254455566406</v>
      </c>
      <c r="E16" s="29">
        <f t="shared" si="0"/>
        <v>10543.634320464</v>
      </c>
      <c r="G16" s="62"/>
      <c r="H16" s="62"/>
      <c r="I16" s="62"/>
      <c r="J16" s="62"/>
      <c r="K16" s="62"/>
    </row>
    <row r="17" spans="1:11" x14ac:dyDescent="0.2">
      <c r="A17" s="47"/>
      <c r="B17" s="47"/>
      <c r="C17" s="47"/>
      <c r="D17" s="47"/>
      <c r="G17" s="62"/>
      <c r="H17" s="62"/>
      <c r="I17" s="62"/>
      <c r="J17" s="62"/>
      <c r="K17" s="62"/>
    </row>
    <row r="18" spans="1:11" x14ac:dyDescent="0.2">
      <c r="G18" s="62"/>
      <c r="H18" s="62"/>
      <c r="I18" s="62"/>
      <c r="J18" s="62"/>
      <c r="K18" s="62"/>
    </row>
    <row r="39" spans="1:2" x14ac:dyDescent="0.2">
      <c r="A39" s="42"/>
      <c r="B39" s="42"/>
    </row>
    <row r="40" spans="1:2" x14ac:dyDescent="0.2">
      <c r="A40" s="42"/>
      <c r="B40" s="4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4:J46"/>
  <sheetViews>
    <sheetView topLeftCell="A50" zoomScaleNormal="100" workbookViewId="0">
      <selection activeCell="A51" sqref="A51"/>
    </sheetView>
  </sheetViews>
  <sheetFormatPr defaultRowHeight="12.75" x14ac:dyDescent="0.2"/>
  <cols>
    <col min="1" max="1" width="31.7109375" customWidth="1"/>
  </cols>
  <sheetData>
    <row r="24" spans="1:10" x14ac:dyDescent="0.2">
      <c r="A24" s="26" t="s">
        <v>196</v>
      </c>
      <c r="B24" s="14"/>
      <c r="C24" s="14"/>
      <c r="D24" s="14"/>
    </row>
    <row r="25" spans="1:10" ht="25.5" x14ac:dyDescent="0.2">
      <c r="A25" s="14"/>
      <c r="B25" s="20" t="s">
        <v>234</v>
      </c>
      <c r="C25" s="20" t="s">
        <v>235</v>
      </c>
      <c r="D25" s="20" t="s">
        <v>236</v>
      </c>
      <c r="F25" s="28" t="s">
        <v>193</v>
      </c>
    </row>
    <row r="26" spans="1:10" x14ac:dyDescent="0.2">
      <c r="A26" s="26" t="s">
        <v>192</v>
      </c>
      <c r="B26" s="25">
        <v>1.6404199475065615</v>
      </c>
      <c r="C26" s="25">
        <f>B26</f>
        <v>1.6404199475065615</v>
      </c>
      <c r="D26" s="27">
        <v>1.6</v>
      </c>
      <c r="F26" t="s">
        <v>194</v>
      </c>
      <c r="G26" s="13">
        <f>B27</f>
        <v>23.162214774785078</v>
      </c>
      <c r="H26" t="s">
        <v>101</v>
      </c>
      <c r="I26">
        <f>G26*0.3048</f>
        <v>7.0598430633544922</v>
      </c>
      <c r="J26" t="s">
        <v>82</v>
      </c>
    </row>
    <row r="27" spans="1:10" x14ac:dyDescent="0.2">
      <c r="A27" s="26" t="s">
        <v>185</v>
      </c>
      <c r="B27" s="25">
        <v>23.162214774785078</v>
      </c>
      <c r="C27" s="25">
        <f>B27/0.5*0.4</f>
        <v>18.529771819828063</v>
      </c>
      <c r="D27" s="25">
        <f>B27/0.5*0.3</f>
        <v>13.897328864871046</v>
      </c>
      <c r="F27" t="s">
        <v>195</v>
      </c>
      <c r="G27" s="13">
        <f>B28+B29+B30</f>
        <v>31.19834138965356</v>
      </c>
      <c r="H27" t="s">
        <v>101</v>
      </c>
      <c r="I27">
        <f>G27*0.3048</f>
        <v>9.5092544555664062</v>
      </c>
      <c r="J27" t="s">
        <v>82</v>
      </c>
    </row>
    <row r="28" spans="1:10" x14ac:dyDescent="0.2">
      <c r="A28" s="26" t="s">
        <v>191</v>
      </c>
      <c r="B28" s="25">
        <v>5.1388903239893473</v>
      </c>
      <c r="C28" s="27">
        <v>5.0999999999999996</v>
      </c>
      <c r="D28" s="27">
        <v>5.0999999999999996</v>
      </c>
    </row>
    <row r="29" spans="1:10" x14ac:dyDescent="0.2">
      <c r="A29" s="26" t="s">
        <v>190</v>
      </c>
      <c r="B29" s="25">
        <v>25.545368044395143</v>
      </c>
      <c r="C29" s="25">
        <f>B29/0.5*0.4</f>
        <v>20.436294435516118</v>
      </c>
      <c r="D29" s="25">
        <f>B29/0.5*0.3</f>
        <v>15.327220826637085</v>
      </c>
    </row>
    <row r="30" spans="1:10" x14ac:dyDescent="0.2">
      <c r="A30" s="26" t="s">
        <v>186</v>
      </c>
      <c r="B30" s="25">
        <v>0.51408302126906991</v>
      </c>
      <c r="C30" s="27">
        <v>0.5</v>
      </c>
      <c r="D30" s="27">
        <v>0.5</v>
      </c>
    </row>
    <row r="31" spans="1:10" x14ac:dyDescent="0.2">
      <c r="A31" s="26" t="s">
        <v>187</v>
      </c>
      <c r="B31" s="25">
        <v>2.9527559055118111</v>
      </c>
      <c r="C31" s="27">
        <v>3</v>
      </c>
      <c r="D31" s="27">
        <v>3</v>
      </c>
    </row>
    <row r="32" spans="1:10" x14ac:dyDescent="0.2">
      <c r="A32" s="26" t="s">
        <v>189</v>
      </c>
      <c r="B32" s="25">
        <v>1.6404199475065615</v>
      </c>
      <c r="C32" s="27">
        <v>1.6</v>
      </c>
      <c r="D32" s="27">
        <v>1.6</v>
      </c>
    </row>
    <row r="33" spans="1:4" x14ac:dyDescent="0.2">
      <c r="A33" s="26"/>
      <c r="B33" s="27"/>
      <c r="C33" s="27"/>
      <c r="D33" s="27"/>
    </row>
    <row r="34" spans="1:4" x14ac:dyDescent="0.2">
      <c r="A34" s="26" t="s">
        <v>188</v>
      </c>
      <c r="B34" s="25">
        <f>SUM(B26:B32)</f>
        <v>60.594151964963572</v>
      </c>
      <c r="C34" s="25">
        <f>SUM(C26:C32)</f>
        <v>50.806486202850742</v>
      </c>
      <c r="D34" s="25">
        <f>SUM(D26:D32)</f>
        <v>41.024549691508135</v>
      </c>
    </row>
    <row r="36" spans="1:4" x14ac:dyDescent="0.2">
      <c r="A36" s="26" t="s">
        <v>197</v>
      </c>
      <c r="B36" s="14"/>
      <c r="C36" s="14"/>
      <c r="D36" s="14"/>
    </row>
    <row r="37" spans="1:4" ht="25.5" x14ac:dyDescent="0.2">
      <c r="A37" s="26"/>
      <c r="B37" s="20" t="s">
        <v>234</v>
      </c>
      <c r="C37" s="20" t="s">
        <v>235</v>
      </c>
      <c r="D37" s="20" t="s">
        <v>236</v>
      </c>
    </row>
    <row r="38" spans="1:4" x14ac:dyDescent="0.2">
      <c r="A38" s="26" t="s">
        <v>192</v>
      </c>
      <c r="B38" s="25">
        <v>1.6404199475065615</v>
      </c>
      <c r="C38" s="25">
        <f>B38</f>
        <v>1.6404199475065615</v>
      </c>
      <c r="D38" s="27">
        <v>1.6</v>
      </c>
    </row>
    <row r="39" spans="1:4" x14ac:dyDescent="0.2">
      <c r="A39" s="26" t="s">
        <v>185</v>
      </c>
      <c r="B39" s="25">
        <v>37.238766827921225</v>
      </c>
      <c r="C39" s="25">
        <f>B39/0.5*0.4</f>
        <v>29.791013462336981</v>
      </c>
      <c r="D39" s="25">
        <f>B39/0.5*0.3</f>
        <v>22.343260096752733</v>
      </c>
    </row>
    <row r="40" spans="1:4" x14ac:dyDescent="0.2">
      <c r="A40" s="26" t="s">
        <v>191</v>
      </c>
      <c r="B40" s="25">
        <v>11.39788489954991</v>
      </c>
      <c r="C40" s="27">
        <v>5.0999999999999996</v>
      </c>
      <c r="D40" s="27">
        <v>5.0999999999999996</v>
      </c>
    </row>
    <row r="41" spans="1:4" x14ac:dyDescent="0.2">
      <c r="A41" s="26" t="s">
        <v>190</v>
      </c>
      <c r="B41" s="25">
        <v>37.449463771709929</v>
      </c>
      <c r="C41" s="25">
        <f>B41/0.5*0.4</f>
        <v>29.959571017367946</v>
      </c>
      <c r="D41" s="25">
        <f>B41/0.5*0.3</f>
        <v>22.469678263025958</v>
      </c>
    </row>
    <row r="42" spans="1:4" x14ac:dyDescent="0.2">
      <c r="A42" s="26" t="s">
        <v>186</v>
      </c>
      <c r="B42" s="25">
        <v>0.51408302126906991</v>
      </c>
      <c r="C42" s="27">
        <v>0.5</v>
      </c>
      <c r="D42" s="27">
        <v>0.5</v>
      </c>
    </row>
    <row r="43" spans="1:4" x14ac:dyDescent="0.2">
      <c r="A43" s="26" t="s">
        <v>187</v>
      </c>
      <c r="B43" s="25">
        <v>2.9527559055118111</v>
      </c>
      <c r="C43" s="27">
        <v>3</v>
      </c>
      <c r="D43" s="27">
        <v>3</v>
      </c>
    </row>
    <row r="44" spans="1:4" x14ac:dyDescent="0.2">
      <c r="A44" s="26" t="s">
        <v>189</v>
      </c>
      <c r="B44" s="25">
        <v>1.6404199475065615</v>
      </c>
      <c r="C44" s="27">
        <v>1.6</v>
      </c>
      <c r="D44" s="27">
        <v>1.6</v>
      </c>
    </row>
    <row r="45" spans="1:4" x14ac:dyDescent="0.2">
      <c r="A45" s="26"/>
      <c r="B45" s="27"/>
      <c r="C45" s="27"/>
      <c r="D45" s="27"/>
    </row>
    <row r="46" spans="1:4" x14ac:dyDescent="0.2">
      <c r="A46" s="26" t="s">
        <v>188</v>
      </c>
      <c r="B46" s="25">
        <f>SUM(B38:B44)</f>
        <v>92.833794320975059</v>
      </c>
      <c r="C46" s="25">
        <f>SUM(C38:C44)</f>
        <v>71.591004427211487</v>
      </c>
      <c r="D46" s="25">
        <f>SUM(D38:D44)</f>
        <v>56.612938359778688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O24"/>
  <sheetViews>
    <sheetView topLeftCell="E1" zoomScale="85" zoomScaleNormal="85" workbookViewId="0">
      <pane ySplit="4" topLeftCell="A5" activePane="bottomLeft" state="frozen"/>
      <selection pane="bottomLeft" activeCell="J17" sqref="J17"/>
    </sheetView>
  </sheetViews>
  <sheetFormatPr defaultRowHeight="12" x14ac:dyDescent="0.2"/>
  <cols>
    <col min="1" max="1" width="16.42578125" style="2" customWidth="1"/>
    <col min="2" max="2" width="5.5703125" style="2" customWidth="1"/>
    <col min="3" max="3" width="23.42578125" style="2" customWidth="1"/>
    <col min="4" max="4" width="6.28515625" style="2" customWidth="1"/>
    <col min="5" max="5" width="23.140625" style="2" customWidth="1"/>
    <col min="6" max="6" width="11.140625" style="2" customWidth="1"/>
    <col min="7" max="7" width="23.42578125" style="2" customWidth="1"/>
    <col min="8" max="8" width="14.7109375" style="2" customWidth="1"/>
    <col min="9" max="9" width="28.28515625" style="1" customWidth="1"/>
    <col min="10" max="16384" width="9.140625" style="1"/>
  </cols>
  <sheetData>
    <row r="2" spans="1:15" ht="12.75" thickBot="1" x14ac:dyDescent="0.25">
      <c r="A2" s="1"/>
      <c r="B2" s="1"/>
      <c r="C2" s="1"/>
      <c r="D2" s="1"/>
      <c r="E2" s="1"/>
      <c r="F2" s="1"/>
      <c r="G2" s="1"/>
      <c r="H2" s="1"/>
    </row>
    <row r="3" spans="1:15" x14ac:dyDescent="0.2">
      <c r="A3" s="3" t="s">
        <v>1</v>
      </c>
      <c r="B3" s="4" t="s">
        <v>8</v>
      </c>
      <c r="C3" s="3"/>
      <c r="D3" s="4" t="s">
        <v>0</v>
      </c>
      <c r="E3" s="7"/>
      <c r="F3" s="3" t="s">
        <v>4</v>
      </c>
      <c r="G3" s="3" t="s">
        <v>9</v>
      </c>
      <c r="H3" s="3" t="s">
        <v>3</v>
      </c>
      <c r="I3" s="4"/>
    </row>
    <row r="4" spans="1:15" ht="12.75" thickBot="1" x14ac:dyDescent="0.25">
      <c r="A4" s="5" t="s">
        <v>5</v>
      </c>
      <c r="B4" s="6" t="s">
        <v>2</v>
      </c>
      <c r="C4" s="5" t="s">
        <v>8</v>
      </c>
      <c r="D4" s="6" t="s">
        <v>2</v>
      </c>
      <c r="E4" s="5" t="s">
        <v>7</v>
      </c>
      <c r="F4" s="5" t="s">
        <v>5</v>
      </c>
      <c r="G4" s="5" t="s">
        <v>11</v>
      </c>
      <c r="H4" s="5" t="s">
        <v>6</v>
      </c>
      <c r="I4" s="6" t="s">
        <v>12</v>
      </c>
    </row>
    <row r="5" spans="1:15" ht="12.75" x14ac:dyDescent="0.2">
      <c r="A5" s="33"/>
      <c r="B5" s="33"/>
      <c r="C5" s="33"/>
      <c r="D5" s="33"/>
      <c r="E5" s="44" t="s">
        <v>302</v>
      </c>
      <c r="F5" s="33"/>
      <c r="G5" s="33"/>
      <c r="H5" s="33"/>
      <c r="I5" s="33"/>
      <c r="M5" s="31"/>
      <c r="N5" s="30"/>
      <c r="O5" s="9"/>
    </row>
    <row r="6" spans="1:15" ht="12.75" x14ac:dyDescent="0.2">
      <c r="A6" s="32" t="s">
        <v>260</v>
      </c>
      <c r="B6" s="32" t="s">
        <v>228</v>
      </c>
      <c r="C6" s="32" t="s">
        <v>222</v>
      </c>
      <c r="D6" s="32" t="s">
        <v>229</v>
      </c>
      <c r="E6" s="32" t="s">
        <v>223</v>
      </c>
      <c r="F6" s="32" t="s">
        <v>224</v>
      </c>
      <c r="G6" s="68" t="s">
        <v>225</v>
      </c>
      <c r="H6" s="32" t="s">
        <v>226</v>
      </c>
      <c r="I6" s="68" t="s">
        <v>227</v>
      </c>
    </row>
    <row r="7" spans="1:15" x14ac:dyDescent="0.2">
      <c r="A7" s="43" t="s">
        <v>261</v>
      </c>
      <c r="B7" s="43" t="str">
        <f>B6</f>
        <v>A5</v>
      </c>
      <c r="C7" s="43" t="s">
        <v>250</v>
      </c>
      <c r="D7" s="43" t="str">
        <f>D6</f>
        <v>B5</v>
      </c>
      <c r="E7" s="43" t="s">
        <v>223</v>
      </c>
      <c r="F7" s="43" t="s">
        <v>224</v>
      </c>
      <c r="G7" s="69" t="s">
        <v>313</v>
      </c>
      <c r="H7" s="43" t="s">
        <v>226</v>
      </c>
      <c r="I7" s="69" t="s">
        <v>251</v>
      </c>
    </row>
    <row r="8" spans="1:15" ht="12.75" x14ac:dyDescent="0.2">
      <c r="A8" s="68" t="s">
        <v>272</v>
      </c>
      <c r="B8" s="51" t="s">
        <v>229</v>
      </c>
      <c r="C8" s="51" t="s">
        <v>273</v>
      </c>
      <c r="D8" s="51" t="s">
        <v>253</v>
      </c>
      <c r="E8" s="51" t="s">
        <v>274</v>
      </c>
      <c r="F8" s="51" t="s">
        <v>252</v>
      </c>
      <c r="G8" s="51"/>
      <c r="H8" s="51" t="s">
        <v>226</v>
      </c>
      <c r="I8" s="68" t="s">
        <v>275</v>
      </c>
    </row>
    <row r="9" spans="1:15" ht="12.75" x14ac:dyDescent="0.2">
      <c r="A9" s="51" t="str">
        <f>A8</f>
        <v>Timetraces</v>
      </c>
      <c r="B9" s="51" t="s">
        <v>254</v>
      </c>
      <c r="C9" s="51" t="s">
        <v>276</v>
      </c>
      <c r="D9" s="51" t="s">
        <v>255</v>
      </c>
      <c r="E9" s="51" t="s">
        <v>274</v>
      </c>
      <c r="F9" s="51" t="s">
        <v>252</v>
      </c>
      <c r="G9" s="51"/>
      <c r="H9" s="51" t="s">
        <v>226</v>
      </c>
      <c r="I9" s="68" t="s">
        <v>277</v>
      </c>
    </row>
    <row r="10" spans="1:15" ht="12.75" x14ac:dyDescent="0.2">
      <c r="A10" s="52" t="str">
        <f t="shared" ref="A10:A14" si="0">A9</f>
        <v>Timetraces</v>
      </c>
      <c r="B10" s="51" t="s">
        <v>278</v>
      </c>
      <c r="C10" s="51" t="s">
        <v>295</v>
      </c>
      <c r="D10" s="51" t="s">
        <v>279</v>
      </c>
      <c r="E10" s="51" t="s">
        <v>274</v>
      </c>
      <c r="F10" s="68" t="s">
        <v>224</v>
      </c>
      <c r="G10" s="68" t="s">
        <v>312</v>
      </c>
      <c r="H10" s="51" t="s">
        <v>226</v>
      </c>
      <c r="I10" s="68" t="s">
        <v>227</v>
      </c>
    </row>
    <row r="11" spans="1:15" s="53" customFormat="1" ht="12.75" x14ac:dyDescent="0.2">
      <c r="A11" s="52" t="str">
        <f t="shared" si="0"/>
        <v>Timetraces</v>
      </c>
      <c r="B11" s="52" t="s">
        <v>256</v>
      </c>
      <c r="C11" s="52" t="s">
        <v>296</v>
      </c>
      <c r="D11" s="52" t="s">
        <v>258</v>
      </c>
      <c r="E11" s="52" t="s">
        <v>274</v>
      </c>
      <c r="F11" s="52" t="s">
        <v>297</v>
      </c>
      <c r="G11" s="52"/>
      <c r="H11" s="52" t="s">
        <v>226</v>
      </c>
      <c r="I11" s="68" t="s">
        <v>298</v>
      </c>
    </row>
    <row r="12" spans="1:15" ht="12.75" x14ac:dyDescent="0.2">
      <c r="A12" s="52" t="str">
        <f t="shared" si="0"/>
        <v>Timetraces</v>
      </c>
      <c r="B12" s="51" t="s">
        <v>257</v>
      </c>
      <c r="C12" s="51" t="s">
        <v>294</v>
      </c>
      <c r="D12" s="51" t="s">
        <v>259</v>
      </c>
      <c r="E12" s="51" t="s">
        <v>274</v>
      </c>
      <c r="F12" s="51" t="str">
        <f>F10</f>
        <v>Production Riser</v>
      </c>
      <c r="G12" s="52" t="str">
        <f>G10</f>
        <v>ArcLength 20</v>
      </c>
      <c r="H12" s="51" t="s">
        <v>226</v>
      </c>
      <c r="I12" s="68" t="s">
        <v>280</v>
      </c>
    </row>
    <row r="13" spans="1:15" ht="12.75" x14ac:dyDescent="0.2">
      <c r="A13" s="52" t="str">
        <f t="shared" si="0"/>
        <v>Timetraces</v>
      </c>
      <c r="B13" s="51" t="s">
        <v>265</v>
      </c>
      <c r="C13" s="51" t="s">
        <v>281</v>
      </c>
      <c r="D13" s="51" t="s">
        <v>299</v>
      </c>
      <c r="E13" s="51" t="s">
        <v>274</v>
      </c>
      <c r="F13" s="51" t="s">
        <v>282</v>
      </c>
      <c r="G13" s="51"/>
      <c r="H13" s="51" t="s">
        <v>226</v>
      </c>
      <c r="I13" s="68" t="s">
        <v>283</v>
      </c>
    </row>
    <row r="14" spans="1:15" s="53" customFormat="1" ht="12.75" x14ac:dyDescent="0.2">
      <c r="A14" s="52" t="str">
        <f t="shared" si="0"/>
        <v>Timetraces</v>
      </c>
      <c r="B14" s="52" t="s">
        <v>328</v>
      </c>
      <c r="C14" s="52" t="s">
        <v>330</v>
      </c>
      <c r="D14" s="52" t="s">
        <v>326</v>
      </c>
      <c r="E14" s="52" t="s">
        <v>274</v>
      </c>
      <c r="F14" s="52" t="str">
        <f>F12</f>
        <v>Production Riser</v>
      </c>
      <c r="G14" s="52" t="str">
        <f>G12</f>
        <v>ArcLength 20</v>
      </c>
      <c r="H14" s="52" t="s">
        <v>226</v>
      </c>
      <c r="I14" s="68" t="s">
        <v>333</v>
      </c>
    </row>
    <row r="15" spans="1:15" ht="12.75" x14ac:dyDescent="0.2">
      <c r="A15" s="33"/>
      <c r="B15" s="33"/>
      <c r="C15" s="33"/>
      <c r="D15" s="33"/>
      <c r="E15" s="44" t="s">
        <v>303</v>
      </c>
      <c r="F15" s="33"/>
      <c r="G15" s="33"/>
      <c r="H15" s="33"/>
      <c r="I15" s="33"/>
    </row>
    <row r="16" spans="1:15" ht="12.75" x14ac:dyDescent="0.2">
      <c r="A16" s="32" t="str">
        <f>A6</f>
        <v>ET Results</v>
      </c>
      <c r="B16" s="32" t="s">
        <v>257</v>
      </c>
      <c r="C16" s="32" t="s">
        <v>222</v>
      </c>
      <c r="D16" s="32" t="s">
        <v>265</v>
      </c>
      <c r="E16" s="32" t="s">
        <v>223</v>
      </c>
      <c r="F16" s="32" t="s">
        <v>224</v>
      </c>
      <c r="G16" s="32" t="str">
        <f>G6</f>
        <v>ArcLength; Max</v>
      </c>
      <c r="H16" s="32" t="s">
        <v>226</v>
      </c>
      <c r="I16" s="32" t="s">
        <v>227</v>
      </c>
    </row>
    <row r="17" spans="1:9" ht="12.75" x14ac:dyDescent="0.2">
      <c r="A17" s="43" t="str">
        <f>A7</f>
        <v>VM Results</v>
      </c>
      <c r="B17" s="43" t="str">
        <f>B16</f>
        <v>F5</v>
      </c>
      <c r="C17" s="43" t="s">
        <v>250</v>
      </c>
      <c r="D17" s="43" t="str">
        <f>D16</f>
        <v>G5</v>
      </c>
      <c r="E17" s="43" t="s">
        <v>223</v>
      </c>
      <c r="F17" s="43" t="s">
        <v>224</v>
      </c>
      <c r="G17" s="52" t="str">
        <f>G7</f>
        <v>Outer; Theta 0; ArcLength; Max</v>
      </c>
      <c r="H17" s="43" t="s">
        <v>226</v>
      </c>
      <c r="I17" s="43" t="s">
        <v>251</v>
      </c>
    </row>
    <row r="18" spans="1:9" s="50" customFormat="1" ht="12.75" x14ac:dyDescent="0.2">
      <c r="A18" s="52" t="str">
        <f>A8</f>
        <v>Timetraces</v>
      </c>
      <c r="B18" s="52" t="s">
        <v>284</v>
      </c>
      <c r="C18" s="52" t="str">
        <f>C8</f>
        <v>Tensioner 1 End A Z Whole Simulation</v>
      </c>
      <c r="D18" s="52" t="s">
        <v>288</v>
      </c>
      <c r="E18" s="52" t="str">
        <f>E8</f>
        <v>Time History</v>
      </c>
      <c r="F18" s="52" t="str">
        <f t="shared" ref="F18:I18" si="1">F8</f>
        <v>Tensioner 1</v>
      </c>
      <c r="G18" s="52"/>
      <c r="H18" s="52" t="str">
        <f t="shared" si="1"/>
        <v>Whole Simulation</v>
      </c>
      <c r="I18" s="52" t="str">
        <f t="shared" si="1"/>
        <v>End A Z</v>
      </c>
    </row>
    <row r="19" spans="1:9" s="50" customFormat="1" ht="12.75" x14ac:dyDescent="0.2">
      <c r="A19" s="52" t="str">
        <f t="shared" ref="A19" si="2">A9</f>
        <v>Timetraces</v>
      </c>
      <c r="B19" s="52" t="s">
        <v>285</v>
      </c>
      <c r="C19" s="52" t="str">
        <f t="shared" ref="C19" si="3">C9</f>
        <v>Tensioner 1 End B Z Whole Simulation</v>
      </c>
      <c r="D19" s="52" t="s">
        <v>289</v>
      </c>
      <c r="E19" s="52" t="str">
        <f t="shared" ref="E19:I19" si="4">E9</f>
        <v>Time History</v>
      </c>
      <c r="F19" s="52" t="str">
        <f t="shared" si="4"/>
        <v>Tensioner 1</v>
      </c>
      <c r="G19" s="52"/>
      <c r="H19" s="52" t="str">
        <f t="shared" si="4"/>
        <v>Whole Simulation</v>
      </c>
      <c r="I19" s="52" t="str">
        <f t="shared" si="4"/>
        <v>End B Z</v>
      </c>
    </row>
    <row r="20" spans="1:9" s="50" customFormat="1" ht="12.75" x14ac:dyDescent="0.2">
      <c r="A20" s="52" t="str">
        <f>A10</f>
        <v>Timetraces</v>
      </c>
      <c r="B20" s="52" t="s">
        <v>286</v>
      </c>
      <c r="C20" s="52" t="str">
        <f>C10</f>
        <v>Production Riser Effective Tension (ArcLength 10) Whole Simulation</v>
      </c>
      <c r="D20" s="52" t="s">
        <v>290</v>
      </c>
      <c r="E20" s="52" t="str">
        <f t="shared" ref="E20:I20" si="5">E10</f>
        <v>Time History</v>
      </c>
      <c r="F20" s="52" t="str">
        <f t="shared" si="5"/>
        <v>Production Riser</v>
      </c>
      <c r="G20" s="52" t="str">
        <f t="shared" si="5"/>
        <v>ArcLength 20</v>
      </c>
      <c r="H20" s="52" t="str">
        <f t="shared" si="5"/>
        <v>Whole Simulation</v>
      </c>
      <c r="I20" s="52" t="str">
        <f t="shared" si="5"/>
        <v>Effective Tension</v>
      </c>
    </row>
    <row r="21" spans="1:9" s="53" customFormat="1" ht="12.75" x14ac:dyDescent="0.2">
      <c r="A21" s="52" t="str">
        <f t="shared" ref="A21:A24" si="6">A11</f>
        <v>Timetraces</v>
      </c>
      <c r="B21" s="52" t="s">
        <v>287</v>
      </c>
      <c r="C21" s="52" t="s">
        <v>294</v>
      </c>
      <c r="D21" s="52" t="s">
        <v>291</v>
      </c>
      <c r="E21" s="52" t="str">
        <f t="shared" ref="E21:I21" si="7">E11</f>
        <v>Time History</v>
      </c>
      <c r="F21" s="52" t="str">
        <f t="shared" si="7"/>
        <v>General</v>
      </c>
      <c r="G21" s="52"/>
      <c r="H21" s="52" t="str">
        <f t="shared" si="7"/>
        <v>Whole Simulation</v>
      </c>
      <c r="I21" s="52" t="str">
        <f t="shared" si="7"/>
        <v>Time</v>
      </c>
    </row>
    <row r="22" spans="1:9" s="50" customFormat="1" ht="12.75" x14ac:dyDescent="0.2">
      <c r="A22" s="52" t="str">
        <f t="shared" si="6"/>
        <v>Timetraces</v>
      </c>
      <c r="B22" s="52" t="s">
        <v>300</v>
      </c>
      <c r="C22" s="52" t="str">
        <f>C12</f>
        <v>Production Riser Max von Mises Stress (ArcLength 10) Whole Simulation</v>
      </c>
      <c r="D22" s="52" t="s">
        <v>301</v>
      </c>
      <c r="E22" s="52" t="str">
        <f t="shared" ref="E22:I24" si="8">E12</f>
        <v>Time History</v>
      </c>
      <c r="F22" s="52" t="str">
        <f t="shared" si="8"/>
        <v>Production Riser</v>
      </c>
      <c r="G22" s="52" t="str">
        <f t="shared" si="8"/>
        <v>ArcLength 20</v>
      </c>
      <c r="H22" s="52" t="str">
        <f t="shared" si="8"/>
        <v>Whole Simulation</v>
      </c>
      <c r="I22" s="52" t="str">
        <f t="shared" si="8"/>
        <v>Max von Mises Stress</v>
      </c>
    </row>
    <row r="23" spans="1:9" s="50" customFormat="1" ht="12.75" x14ac:dyDescent="0.2">
      <c r="A23" s="52" t="str">
        <f t="shared" si="6"/>
        <v>Timetraces</v>
      </c>
      <c r="B23" s="50" t="s">
        <v>292</v>
      </c>
      <c r="C23" s="52" t="str">
        <f>C13</f>
        <v>Ship Z Whole Simulation</v>
      </c>
      <c r="D23" s="52" t="s">
        <v>293</v>
      </c>
      <c r="E23" s="52" t="str">
        <f t="shared" ref="E23:F24" si="9">E13</f>
        <v>Time History</v>
      </c>
      <c r="F23" s="52" t="str">
        <f t="shared" si="9"/>
        <v>Ship</v>
      </c>
      <c r="G23" s="52"/>
      <c r="H23" s="52" t="str">
        <f t="shared" ref="H23:I24" si="10">H13</f>
        <v>Whole Simulation</v>
      </c>
      <c r="I23" s="52" t="str">
        <f t="shared" si="10"/>
        <v>Z</v>
      </c>
    </row>
    <row r="24" spans="1:9" ht="12.75" x14ac:dyDescent="0.2">
      <c r="A24" s="52" t="str">
        <f t="shared" si="6"/>
        <v>Timetraces</v>
      </c>
      <c r="B24" s="52" t="s">
        <v>329</v>
      </c>
      <c r="C24" s="52" t="s">
        <v>330</v>
      </c>
      <c r="D24" s="52" t="s">
        <v>327</v>
      </c>
      <c r="E24" s="52" t="str">
        <f t="shared" si="9"/>
        <v>Time History</v>
      </c>
      <c r="F24" s="52" t="str">
        <f t="shared" si="8"/>
        <v>Production Riser</v>
      </c>
      <c r="G24" s="52" t="str">
        <f t="shared" si="8"/>
        <v>ArcLength 20</v>
      </c>
      <c r="H24" s="52" t="str">
        <f t="shared" si="10"/>
        <v>Whole Simulation</v>
      </c>
      <c r="I24" s="52" t="str">
        <f t="shared" si="10"/>
        <v>Max pipelay von Mises Strain</v>
      </c>
    </row>
  </sheetData>
  <dataConsolidate/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53"/>
  <sheetViews>
    <sheetView workbookViewId="0">
      <selection activeCell="D48" sqref="D48"/>
    </sheetView>
  </sheetViews>
  <sheetFormatPr defaultRowHeight="12.75" x14ac:dyDescent="0.2"/>
  <cols>
    <col min="1" max="1" width="29" customWidth="1"/>
    <col min="2" max="2" width="11.7109375" style="10" customWidth="1"/>
    <col min="3" max="3" width="28.5703125" bestFit="1" customWidth="1"/>
    <col min="4" max="4" width="24.140625" style="10" customWidth="1"/>
    <col min="8" max="8" width="23" customWidth="1"/>
  </cols>
  <sheetData>
    <row r="1" spans="1:9" x14ac:dyDescent="0.2">
      <c r="A1" t="s">
        <v>13</v>
      </c>
      <c r="B1" s="12" t="s">
        <v>10</v>
      </c>
      <c r="C1" t="s">
        <v>24</v>
      </c>
      <c r="D1" s="12">
        <v>0</v>
      </c>
      <c r="E1" t="s">
        <v>26</v>
      </c>
      <c r="F1" s="10" t="s">
        <v>80</v>
      </c>
      <c r="H1" s="10"/>
      <c r="I1" s="11"/>
    </row>
    <row r="2" spans="1:9" x14ac:dyDescent="0.2">
      <c r="A2" t="s">
        <v>14</v>
      </c>
      <c r="B2" s="10" t="s">
        <v>23</v>
      </c>
      <c r="C2" t="s">
        <v>67</v>
      </c>
      <c r="D2" s="12"/>
      <c r="E2" t="s">
        <v>66</v>
      </c>
      <c r="F2" s="10" t="s">
        <v>68</v>
      </c>
      <c r="H2" s="10" t="s">
        <v>69</v>
      </c>
      <c r="I2" s="11" t="b">
        <v>0</v>
      </c>
    </row>
    <row r="3" spans="1:9" x14ac:dyDescent="0.2">
      <c r="A3" t="s">
        <v>17</v>
      </c>
      <c r="B3" s="10">
        <v>0</v>
      </c>
      <c r="C3" t="s">
        <v>27</v>
      </c>
      <c r="D3" s="12" t="b">
        <v>1</v>
      </c>
      <c r="H3" t="s">
        <v>70</v>
      </c>
      <c r="I3" s="11" t="b">
        <v>0</v>
      </c>
    </row>
    <row r="4" spans="1:9" x14ac:dyDescent="0.2">
      <c r="A4" t="s">
        <v>18</v>
      </c>
      <c r="B4" s="10">
        <v>0</v>
      </c>
      <c r="C4" t="s">
        <v>28</v>
      </c>
      <c r="D4" s="12">
        <v>65500</v>
      </c>
      <c r="H4" t="s">
        <v>71</v>
      </c>
      <c r="I4" s="11">
        <v>6</v>
      </c>
    </row>
    <row r="5" spans="1:9" x14ac:dyDescent="0.2">
      <c r="A5" t="s">
        <v>19</v>
      </c>
      <c r="B5" s="10">
        <v>0</v>
      </c>
      <c r="C5" t="s">
        <v>7</v>
      </c>
      <c r="D5" s="12">
        <v>7</v>
      </c>
    </row>
    <row r="6" spans="1:9" x14ac:dyDescent="0.2">
      <c r="A6" t="s">
        <v>20</v>
      </c>
      <c r="B6" s="10">
        <v>0</v>
      </c>
      <c r="C6" t="s">
        <v>60</v>
      </c>
      <c r="D6" s="12">
        <v>0</v>
      </c>
    </row>
    <row r="7" spans="1:9" x14ac:dyDescent="0.2">
      <c r="A7" t="s">
        <v>21</v>
      </c>
      <c r="B7" s="10">
        <v>0</v>
      </c>
      <c r="C7" t="s">
        <v>61</v>
      </c>
      <c r="D7" s="12">
        <v>0</v>
      </c>
    </row>
    <row r="8" spans="1:9" x14ac:dyDescent="0.2">
      <c r="A8" t="s">
        <v>72</v>
      </c>
      <c r="B8" s="10" t="b">
        <v>0</v>
      </c>
      <c r="C8" t="s">
        <v>64</v>
      </c>
      <c r="D8" s="12">
        <v>0</v>
      </c>
    </row>
    <row r="9" spans="1:9" x14ac:dyDescent="0.2">
      <c r="A9" t="s">
        <v>77</v>
      </c>
      <c r="B9" s="10">
        <v>0</v>
      </c>
      <c r="C9" t="s">
        <v>29</v>
      </c>
      <c r="D9" s="12" t="s">
        <v>249</v>
      </c>
    </row>
    <row r="10" spans="1:9" x14ac:dyDescent="0.2">
      <c r="C10" t="s">
        <v>42</v>
      </c>
      <c r="D10" s="12">
        <v>0</v>
      </c>
    </row>
    <row r="11" spans="1:9" x14ac:dyDescent="0.2">
      <c r="C11" t="s">
        <v>30</v>
      </c>
      <c r="D11" s="12">
        <v>1</v>
      </c>
    </row>
    <row r="12" spans="1:9" x14ac:dyDescent="0.2">
      <c r="C12" t="s">
        <v>31</v>
      </c>
      <c r="D12" s="12">
        <v>1</v>
      </c>
    </row>
    <row r="13" spans="1:9" x14ac:dyDescent="0.2">
      <c r="C13" t="s">
        <v>8</v>
      </c>
      <c r="D13" s="12"/>
    </row>
    <row r="14" spans="1:9" x14ac:dyDescent="0.2">
      <c r="C14" t="s">
        <v>32</v>
      </c>
      <c r="D14" s="12" t="s">
        <v>262</v>
      </c>
    </row>
    <row r="15" spans="1:9" x14ac:dyDescent="0.2">
      <c r="C15" t="s">
        <v>33</v>
      </c>
      <c r="D15" s="12">
        <v>4</v>
      </c>
    </row>
    <row r="16" spans="1:9" x14ac:dyDescent="0.2">
      <c r="C16" t="s">
        <v>34</v>
      </c>
      <c r="D16" s="12">
        <v>1</v>
      </c>
    </row>
    <row r="17" spans="3:4" x14ac:dyDescent="0.2">
      <c r="C17" t="s">
        <v>35</v>
      </c>
      <c r="D17" s="12">
        <v>8</v>
      </c>
    </row>
    <row r="18" spans="3:4" x14ac:dyDescent="0.2">
      <c r="C18" t="s">
        <v>36</v>
      </c>
      <c r="D18" s="12" t="s">
        <v>263</v>
      </c>
    </row>
    <row r="19" spans="3:4" x14ac:dyDescent="0.2">
      <c r="C19" t="s">
        <v>65</v>
      </c>
      <c r="D19" s="12">
        <v>0</v>
      </c>
    </row>
    <row r="20" spans="3:4" x14ac:dyDescent="0.2">
      <c r="C20" t="s">
        <v>6</v>
      </c>
      <c r="D20" s="12">
        <v>2</v>
      </c>
    </row>
    <row r="21" spans="3:4" x14ac:dyDescent="0.2">
      <c r="C21" t="s">
        <v>37</v>
      </c>
      <c r="D21" s="12">
        <v>0</v>
      </c>
    </row>
    <row r="22" spans="3:4" x14ac:dyDescent="0.2">
      <c r="C22" t="s">
        <v>38</v>
      </c>
      <c r="D22" s="12">
        <v>0</v>
      </c>
    </row>
    <row r="23" spans="3:4" x14ac:dyDescent="0.2">
      <c r="C23" t="s">
        <v>39</v>
      </c>
      <c r="D23" s="12">
        <v>0</v>
      </c>
    </row>
    <row r="24" spans="3:4" x14ac:dyDescent="0.2">
      <c r="C24" t="s">
        <v>40</v>
      </c>
      <c r="D24" s="12" t="s">
        <v>23</v>
      </c>
    </row>
    <row r="25" spans="3:4" x14ac:dyDescent="0.2">
      <c r="C25" t="s">
        <v>15</v>
      </c>
      <c r="D25" s="12">
        <v>-8</v>
      </c>
    </row>
    <row r="26" spans="3:4" x14ac:dyDescent="0.2">
      <c r="C26" t="s">
        <v>16</v>
      </c>
      <c r="D26" s="12">
        <v>16</v>
      </c>
    </row>
    <row r="27" spans="3:4" x14ac:dyDescent="0.2">
      <c r="C27" t="s">
        <v>41</v>
      </c>
      <c r="D27" s="12">
        <v>0</v>
      </c>
    </row>
    <row r="28" spans="3:4" x14ac:dyDescent="0.2">
      <c r="C28" t="s">
        <v>43</v>
      </c>
      <c r="D28" s="12" t="s">
        <v>79</v>
      </c>
    </row>
    <row r="29" spans="3:4" x14ac:dyDescent="0.2">
      <c r="C29" t="s">
        <v>44</v>
      </c>
      <c r="D29" s="12" t="b">
        <v>1</v>
      </c>
    </row>
    <row r="30" spans="3:4" x14ac:dyDescent="0.2">
      <c r="C30" t="s">
        <v>45</v>
      </c>
      <c r="D30" s="12" t="s">
        <v>264</v>
      </c>
    </row>
    <row r="31" spans="3:4" x14ac:dyDescent="0.2">
      <c r="C31" t="s">
        <v>46</v>
      </c>
      <c r="D31" s="12">
        <v>1</v>
      </c>
    </row>
    <row r="32" spans="3:4" x14ac:dyDescent="0.2">
      <c r="C32" t="s">
        <v>47</v>
      </c>
      <c r="D32" s="12">
        <v>0</v>
      </c>
    </row>
    <row r="33" spans="3:4" x14ac:dyDescent="0.2">
      <c r="C33" t="s">
        <v>25</v>
      </c>
      <c r="D33" s="12">
        <v>1</v>
      </c>
    </row>
    <row r="34" spans="3:4" x14ac:dyDescent="0.2">
      <c r="C34" t="s">
        <v>48</v>
      </c>
      <c r="D34" s="12" t="s">
        <v>23</v>
      </c>
    </row>
    <row r="35" spans="3:4" x14ac:dyDescent="0.2">
      <c r="C35" t="s">
        <v>49</v>
      </c>
      <c r="D35" s="12" t="s">
        <v>76</v>
      </c>
    </row>
    <row r="36" spans="3:4" x14ac:dyDescent="0.2">
      <c r="C36" t="s">
        <v>50</v>
      </c>
      <c r="D36" s="12" t="s">
        <v>62</v>
      </c>
    </row>
    <row r="37" spans="3:4" x14ac:dyDescent="0.2">
      <c r="C37" t="s">
        <v>51</v>
      </c>
      <c r="D37" s="12" t="b">
        <v>0</v>
      </c>
    </row>
    <row r="38" spans="3:4" x14ac:dyDescent="0.2">
      <c r="C38" t="s">
        <v>52</v>
      </c>
      <c r="D38" s="12" t="b">
        <v>1</v>
      </c>
    </row>
    <row r="39" spans="3:4" x14ac:dyDescent="0.2">
      <c r="C39" t="s">
        <v>53</v>
      </c>
      <c r="D39" s="12" t="b">
        <v>0</v>
      </c>
    </row>
    <row r="40" spans="3:4" x14ac:dyDescent="0.2">
      <c r="C40" t="s">
        <v>54</v>
      </c>
      <c r="D40" s="12" t="b">
        <v>0</v>
      </c>
    </row>
    <row r="41" spans="3:4" x14ac:dyDescent="0.2">
      <c r="C41" t="s">
        <v>55</v>
      </c>
      <c r="D41" s="12" t="b">
        <v>1</v>
      </c>
    </row>
    <row r="42" spans="3:4" x14ac:dyDescent="0.2">
      <c r="C42" t="s">
        <v>56</v>
      </c>
      <c r="D42" s="12" t="b">
        <v>0</v>
      </c>
    </row>
    <row r="43" spans="3:4" x14ac:dyDescent="0.2">
      <c r="C43" t="s">
        <v>57</v>
      </c>
      <c r="D43" s="12" t="b">
        <v>0</v>
      </c>
    </row>
    <row r="44" spans="3:4" x14ac:dyDescent="0.2">
      <c r="C44" t="s">
        <v>58</v>
      </c>
      <c r="D44" s="12">
        <v>0</v>
      </c>
    </row>
    <row r="45" spans="3:4" x14ac:dyDescent="0.2">
      <c r="C45" t="s">
        <v>59</v>
      </c>
      <c r="D45" s="12" t="s">
        <v>63</v>
      </c>
    </row>
    <row r="46" spans="3:4" x14ac:dyDescent="0.2">
      <c r="C46" t="s">
        <v>75</v>
      </c>
      <c r="D46" s="12">
        <v>0</v>
      </c>
    </row>
    <row r="47" spans="3:4" x14ac:dyDescent="0.2">
      <c r="C47" t="s">
        <v>73</v>
      </c>
      <c r="D47" s="12">
        <v>3</v>
      </c>
    </row>
    <row r="48" spans="3:4" x14ac:dyDescent="0.2">
      <c r="C48" t="s">
        <v>74</v>
      </c>
      <c r="D48" s="12" t="s">
        <v>79</v>
      </c>
    </row>
    <row r="49" spans="1:4" x14ac:dyDescent="0.2">
      <c r="C49" t="s">
        <v>78</v>
      </c>
      <c r="D49" s="12" t="b">
        <v>0</v>
      </c>
    </row>
    <row r="50" spans="1:4" x14ac:dyDescent="0.2">
      <c r="A50" t="s">
        <v>22</v>
      </c>
      <c r="D50" s="12">
        <v>65500</v>
      </c>
    </row>
    <row r="51" spans="1:4" x14ac:dyDescent="0.2">
      <c r="D51" s="12">
        <v>1</v>
      </c>
    </row>
    <row r="52" spans="1:4" x14ac:dyDescent="0.2">
      <c r="D52" s="12">
        <v>-1</v>
      </c>
    </row>
    <row r="53" spans="1:4" x14ac:dyDescent="0.2">
      <c r="D53" s="12"/>
    </row>
  </sheetData>
  <dataConsolidate/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2086"/>
  <sheetViews>
    <sheetView workbookViewId="0"/>
  </sheetViews>
  <sheetFormatPr defaultRowHeight="12.75" x14ac:dyDescent="0.2"/>
  <cols>
    <col min="1" max="16384" width="9.140625" style="37"/>
  </cols>
  <sheetData>
    <row r="3" spans="2:15" x14ac:dyDescent="0.2">
      <c r="C3" s="54"/>
      <c r="K3" s="54"/>
    </row>
    <row r="5" spans="2:15" ht="127.5" x14ac:dyDescent="0.2">
      <c r="B5" s="65" t="s">
        <v>273</v>
      </c>
      <c r="C5" s="65" t="s">
        <v>276</v>
      </c>
      <c r="D5" s="65" t="s">
        <v>295</v>
      </c>
      <c r="E5" s="65" t="s">
        <v>296</v>
      </c>
      <c r="F5" s="65" t="s">
        <v>294</v>
      </c>
      <c r="G5" s="65" t="s">
        <v>281</v>
      </c>
      <c r="H5" s="65" t="s">
        <v>330</v>
      </c>
      <c r="I5" s="65" t="s">
        <v>273</v>
      </c>
      <c r="J5" s="65" t="s">
        <v>276</v>
      </c>
      <c r="K5" s="65" t="s">
        <v>295</v>
      </c>
      <c r="L5" s="65" t="s">
        <v>294</v>
      </c>
      <c r="M5" s="65" t="s">
        <v>294</v>
      </c>
      <c r="N5" s="65" t="s">
        <v>281</v>
      </c>
      <c r="O5" s="35" t="s">
        <v>330</v>
      </c>
    </row>
    <row r="6" spans="2:15" x14ac:dyDescent="0.2">
      <c r="B6" s="37">
        <v>45</v>
      </c>
      <c r="C6" s="37">
        <v>6.8619842529296875</v>
      </c>
      <c r="D6" s="37">
        <v>2624.727294921875</v>
      </c>
      <c r="E6" s="37">
        <v>-8</v>
      </c>
      <c r="F6" s="37">
        <v>172186.39401012586</v>
      </c>
      <c r="G6" s="37">
        <v>20</v>
      </c>
      <c r="H6" s="37">
        <v>8.1204618319449723E-2</v>
      </c>
      <c r="I6" s="37">
        <v>45</v>
      </c>
      <c r="J6" s="37">
        <v>6.8619832992553711</v>
      </c>
      <c r="K6" s="37">
        <v>2624.7275390625</v>
      </c>
      <c r="L6" s="37">
        <v>-8</v>
      </c>
      <c r="M6" s="37">
        <v>172186.9772340717</v>
      </c>
      <c r="N6" s="37">
        <v>20</v>
      </c>
      <c r="O6" s="37">
        <v>8.1204893430341638E-2</v>
      </c>
    </row>
    <row r="7" spans="2:15" x14ac:dyDescent="0.2">
      <c r="B7" s="37">
        <v>45</v>
      </c>
      <c r="C7" s="37">
        <v>6.8619842529296875</v>
      </c>
      <c r="D7" s="37">
        <v>2624.727294921875</v>
      </c>
      <c r="E7" s="37">
        <v>-7.9</v>
      </c>
      <c r="F7" s="37">
        <v>172186.3917262207</v>
      </c>
      <c r="G7" s="37">
        <v>20</v>
      </c>
      <c r="H7" s="37">
        <v>8.1204617242198143E-2</v>
      </c>
      <c r="I7" s="37">
        <v>45</v>
      </c>
      <c r="J7" s="37">
        <v>6.8619832992553711</v>
      </c>
      <c r="K7" s="37">
        <v>2624.7275390625</v>
      </c>
      <c r="L7" s="37">
        <v>-7.9</v>
      </c>
      <c r="M7" s="37">
        <v>172186.85887069299</v>
      </c>
      <c r="N7" s="37">
        <v>20</v>
      </c>
      <c r="O7" s="37">
        <v>8.1204837610955871E-2</v>
      </c>
    </row>
    <row r="8" spans="2:15" x14ac:dyDescent="0.2">
      <c r="B8" s="37">
        <v>45</v>
      </c>
      <c r="C8" s="37">
        <v>6.8619842529296875</v>
      </c>
      <c r="D8" s="37">
        <v>2624.7275390625</v>
      </c>
      <c r="E8" s="37">
        <v>-7.8</v>
      </c>
      <c r="F8" s="37">
        <v>172186.32085834682</v>
      </c>
      <c r="G8" s="37">
        <v>20</v>
      </c>
      <c r="H8" s="37">
        <v>8.1204583815726122E-2</v>
      </c>
      <c r="I8" s="37">
        <v>45</v>
      </c>
      <c r="J8" s="37">
        <v>6.8619832992553711</v>
      </c>
      <c r="K8" s="37">
        <v>2624.7275390625</v>
      </c>
      <c r="L8" s="37">
        <v>-7.8</v>
      </c>
      <c r="M8" s="37">
        <v>172186.67784284975</v>
      </c>
      <c r="N8" s="37">
        <v>20</v>
      </c>
      <c r="O8" s="37">
        <v>8.1204752214986672E-2</v>
      </c>
    </row>
    <row r="9" spans="2:15" x14ac:dyDescent="0.2">
      <c r="B9" s="37">
        <v>45</v>
      </c>
      <c r="C9" s="37">
        <v>6.8619847297668457</v>
      </c>
      <c r="D9" s="37">
        <v>2624.7275390625</v>
      </c>
      <c r="E9" s="37">
        <v>-7.7</v>
      </c>
      <c r="F9" s="37">
        <v>172185.81592366158</v>
      </c>
      <c r="G9" s="37">
        <v>20</v>
      </c>
      <c r="H9" s="37">
        <v>8.1204345641521597E-2</v>
      </c>
      <c r="I9" s="37">
        <v>45</v>
      </c>
      <c r="J9" s="37">
        <v>6.8619832992553711</v>
      </c>
      <c r="K9" s="37">
        <v>2624.727783203125</v>
      </c>
      <c r="L9" s="37">
        <v>-7.7</v>
      </c>
      <c r="M9" s="37">
        <v>172186.2369416345</v>
      </c>
      <c r="N9" s="37">
        <v>20</v>
      </c>
      <c r="O9" s="37">
        <v>8.120454423755645E-2</v>
      </c>
    </row>
    <row r="10" spans="2:15" x14ac:dyDescent="0.2">
      <c r="B10" s="37">
        <v>45</v>
      </c>
      <c r="C10" s="37">
        <v>6.8619861602783203</v>
      </c>
      <c r="D10" s="37">
        <v>2624.727783203125</v>
      </c>
      <c r="E10" s="37">
        <v>-7.6</v>
      </c>
      <c r="F10" s="37">
        <v>172184.073624173</v>
      </c>
      <c r="G10" s="37">
        <v>20</v>
      </c>
      <c r="H10" s="37">
        <v>8.1203523776065087E-2</v>
      </c>
      <c r="I10" s="37">
        <v>45</v>
      </c>
      <c r="J10" s="37">
        <v>6.8619847297668457</v>
      </c>
      <c r="K10" s="37">
        <v>2624.727783203125</v>
      </c>
      <c r="L10" s="37">
        <v>-7.6</v>
      </c>
      <c r="M10" s="37">
        <v>172184.52048403589</v>
      </c>
      <c r="N10" s="37">
        <v>20</v>
      </c>
      <c r="O10" s="37">
        <v>8.120373456654234E-2</v>
      </c>
    </row>
    <row r="11" spans="2:15" x14ac:dyDescent="0.2">
      <c r="B11" s="37">
        <v>45</v>
      </c>
      <c r="C11" s="37">
        <v>6.8619894981384277</v>
      </c>
      <c r="D11" s="37">
        <v>2624.72705078125</v>
      </c>
      <c r="E11" s="37">
        <v>-7.5</v>
      </c>
      <c r="F11" s="37">
        <v>172180.00027057502</v>
      </c>
      <c r="G11" s="37">
        <v>20</v>
      </c>
      <c r="H11" s="37">
        <v>8.1201602235272383E-2</v>
      </c>
      <c r="I11" s="37">
        <v>45</v>
      </c>
      <c r="J11" s="37">
        <v>6.8619885444641113</v>
      </c>
      <c r="K11" s="37">
        <v>2624.72705078125</v>
      </c>
      <c r="L11" s="37">
        <v>-7.5</v>
      </c>
      <c r="M11" s="37">
        <v>172180.49564948649</v>
      </c>
      <c r="N11" s="37">
        <v>20</v>
      </c>
      <c r="O11" s="37">
        <v>8.1201835907776146E-2</v>
      </c>
    </row>
    <row r="12" spans="2:15" x14ac:dyDescent="0.2">
      <c r="B12" s="37">
        <v>45</v>
      </c>
      <c r="C12" s="37">
        <v>6.8619976043701172</v>
      </c>
      <c r="D12" s="37">
        <v>2624.7236328125</v>
      </c>
      <c r="E12" s="37">
        <v>-7.4</v>
      </c>
      <c r="F12" s="37">
        <v>172172.76501765737</v>
      </c>
      <c r="G12" s="37">
        <v>20</v>
      </c>
      <c r="H12" s="37">
        <v>8.1198188945626568E-2</v>
      </c>
      <c r="I12" s="37">
        <v>45</v>
      </c>
      <c r="J12" s="37">
        <v>6.8619966506958008</v>
      </c>
      <c r="K12" s="37">
        <v>2624.723876953125</v>
      </c>
      <c r="L12" s="37">
        <v>-7.4</v>
      </c>
      <c r="M12" s="37">
        <v>172173.33323287283</v>
      </c>
      <c r="N12" s="37">
        <v>20</v>
      </c>
      <c r="O12" s="37">
        <v>8.1198456978234856E-2</v>
      </c>
    </row>
    <row r="13" spans="2:15" x14ac:dyDescent="0.2">
      <c r="B13" s="37">
        <v>45</v>
      </c>
      <c r="C13" s="37">
        <v>6.8620133399963379</v>
      </c>
      <c r="D13" s="37">
        <v>2624.715087890625</v>
      </c>
      <c r="E13" s="37">
        <v>-7.3</v>
      </c>
      <c r="F13" s="37">
        <v>172162.27587196484</v>
      </c>
      <c r="G13" s="37">
        <v>20</v>
      </c>
      <c r="H13" s="37">
        <v>8.1193240296715125E-2</v>
      </c>
      <c r="I13" s="37">
        <v>45</v>
      </c>
      <c r="J13" s="37">
        <v>6.8620119094848633</v>
      </c>
      <c r="K13" s="37">
        <v>2624.71533203125</v>
      </c>
      <c r="L13" s="37">
        <v>-7.3</v>
      </c>
      <c r="M13" s="37">
        <v>172162.8299241667</v>
      </c>
      <c r="N13" s="37">
        <v>20</v>
      </c>
      <c r="O13" s="37">
        <v>8.1193501654170844E-2</v>
      </c>
    </row>
    <row r="14" spans="2:15" x14ac:dyDescent="0.2">
      <c r="B14" s="37">
        <v>45</v>
      </c>
      <c r="C14" s="37">
        <v>6.8620405197143555</v>
      </c>
      <c r="D14" s="37">
        <v>2624.69775390625</v>
      </c>
      <c r="E14" s="37">
        <v>-7.2</v>
      </c>
      <c r="F14" s="37">
        <v>172149.32700079904</v>
      </c>
      <c r="G14" s="37">
        <v>20</v>
      </c>
      <c r="H14" s="37">
        <v>8.1187130656235632E-2</v>
      </c>
      <c r="I14" s="37">
        <v>45</v>
      </c>
      <c r="J14" s="37">
        <v>6.8620390892028809</v>
      </c>
      <c r="K14" s="37">
        <v>2624.69775390625</v>
      </c>
      <c r="L14" s="37">
        <v>-7.2</v>
      </c>
      <c r="M14" s="37">
        <v>172149.84011830846</v>
      </c>
      <c r="N14" s="37">
        <v>20</v>
      </c>
      <c r="O14" s="37">
        <v>8.1187372703211164E-2</v>
      </c>
    </row>
    <row r="15" spans="2:15" x14ac:dyDescent="0.2">
      <c r="B15" s="37">
        <v>45</v>
      </c>
      <c r="C15" s="37">
        <v>6.862083911895752</v>
      </c>
      <c r="D15" s="37">
        <v>2624.667236328125</v>
      </c>
      <c r="E15" s="37">
        <v>-7.1</v>
      </c>
      <c r="F15" s="37">
        <v>172135.46915898769</v>
      </c>
      <c r="G15" s="37">
        <v>20</v>
      </c>
      <c r="H15" s="37">
        <v>8.1180591269381389E-2</v>
      </c>
      <c r="I15" s="37">
        <v>45</v>
      </c>
      <c r="J15" s="37">
        <v>6.8620829582214355</v>
      </c>
      <c r="K15" s="37">
        <v>2624.66748046875</v>
      </c>
      <c r="L15" s="37">
        <v>-7.1</v>
      </c>
      <c r="M15" s="37">
        <v>172135.97368901287</v>
      </c>
      <c r="N15" s="37">
        <v>20</v>
      </c>
      <c r="O15" s="37">
        <v>8.118082926444195E-2</v>
      </c>
    </row>
    <row r="16" spans="2:15" x14ac:dyDescent="0.2">
      <c r="B16" s="37">
        <v>45</v>
      </c>
      <c r="C16" s="37">
        <v>6.8621501922607422</v>
      </c>
      <c r="D16" s="37">
        <v>2624.619140625</v>
      </c>
      <c r="E16" s="37">
        <v>-7</v>
      </c>
      <c r="F16" s="37">
        <v>172122.78166050854</v>
      </c>
      <c r="G16" s="37">
        <v>20</v>
      </c>
      <c r="H16" s="37">
        <v>8.1174602703469032E-2</v>
      </c>
      <c r="I16" s="37">
        <v>45</v>
      </c>
      <c r="J16" s="37">
        <v>6.8621487617492676</v>
      </c>
      <c r="K16" s="37">
        <v>2624.619384765625</v>
      </c>
      <c r="L16" s="37">
        <v>-7</v>
      </c>
      <c r="M16" s="37">
        <v>172123.28081688198</v>
      </c>
      <c r="N16" s="37">
        <v>20</v>
      </c>
      <c r="O16" s="37">
        <v>8.1174838163496965E-2</v>
      </c>
    </row>
    <row r="17" spans="2:15" x14ac:dyDescent="0.2">
      <c r="B17" s="37">
        <v>45</v>
      </c>
      <c r="C17" s="37">
        <v>6.862246036529541</v>
      </c>
      <c r="D17" s="37">
        <v>2624.54833984375</v>
      </c>
      <c r="E17" s="37">
        <v>-6.9</v>
      </c>
      <c r="F17" s="37">
        <v>172113.64203062255</v>
      </c>
      <c r="G17" s="37">
        <v>20</v>
      </c>
      <c r="H17" s="37">
        <v>8.1170286194412994E-2</v>
      </c>
      <c r="I17" s="37">
        <v>45</v>
      </c>
      <c r="J17" s="37">
        <v>6.8622446060180664</v>
      </c>
      <c r="K17" s="37">
        <v>2624.54833984375</v>
      </c>
      <c r="L17" s="37">
        <v>-6.9</v>
      </c>
      <c r="M17" s="37">
        <v>172114.13397835603</v>
      </c>
      <c r="N17" s="37">
        <v>20</v>
      </c>
      <c r="O17" s="37">
        <v>8.1170518253794177E-2</v>
      </c>
    </row>
    <row r="18" spans="2:15" x14ac:dyDescent="0.2">
      <c r="B18" s="37">
        <v>45</v>
      </c>
      <c r="C18" s="37">
        <v>6.8623795509338379</v>
      </c>
      <c r="D18" s="37">
        <v>2624.449462890625</v>
      </c>
      <c r="E18" s="37">
        <v>-6.8</v>
      </c>
      <c r="F18" s="37">
        <v>172110.56687342585</v>
      </c>
      <c r="G18" s="37">
        <v>20</v>
      </c>
      <c r="H18" s="37">
        <v>8.116882858356371E-2</v>
      </c>
      <c r="I18" s="37">
        <v>45</v>
      </c>
      <c r="J18" s="37">
        <v>6.8623781204223633</v>
      </c>
      <c r="K18" s="37">
        <v>2624.449462890625</v>
      </c>
      <c r="L18" s="37">
        <v>-6.8</v>
      </c>
      <c r="M18" s="37">
        <v>172111.05625258895</v>
      </c>
      <c r="N18" s="37">
        <v>20</v>
      </c>
      <c r="O18" s="37">
        <v>8.116905943163541E-2</v>
      </c>
    </row>
    <row r="19" spans="2:15" x14ac:dyDescent="0.2">
      <c r="B19" s="37">
        <v>45</v>
      </c>
      <c r="C19" s="37">
        <v>6.8625607490539551</v>
      </c>
      <c r="D19" s="37">
        <v>2624.317138671875</v>
      </c>
      <c r="E19" s="37">
        <v>-6.7</v>
      </c>
      <c r="F19" s="37">
        <v>172116.08594774146</v>
      </c>
      <c r="G19" s="37">
        <v>20</v>
      </c>
      <c r="H19" s="37">
        <v>8.1171422924497541E-2</v>
      </c>
      <c r="I19" s="37">
        <v>45</v>
      </c>
      <c r="J19" s="37">
        <v>6.8625597953796387</v>
      </c>
      <c r="K19" s="37">
        <v>2624.317138671875</v>
      </c>
      <c r="L19" s="37">
        <v>-6.7</v>
      </c>
      <c r="M19" s="37">
        <v>172116.56738407767</v>
      </c>
      <c r="N19" s="37">
        <v>20</v>
      </c>
      <c r="O19" s="37">
        <v>8.1171650026281461E-2</v>
      </c>
    </row>
    <row r="20" spans="2:15" x14ac:dyDescent="0.2">
      <c r="B20" s="37">
        <v>45</v>
      </c>
      <c r="C20" s="37">
        <v>6.8628005981445313</v>
      </c>
      <c r="D20" s="37">
        <v>2624.1455078125</v>
      </c>
      <c r="E20" s="37">
        <v>-6.6</v>
      </c>
      <c r="F20" s="37">
        <v>172132.60029744371</v>
      </c>
      <c r="G20" s="37">
        <v>20</v>
      </c>
      <c r="H20" s="37">
        <v>8.1179201564053297E-2</v>
      </c>
      <c r="I20" s="37">
        <v>45</v>
      </c>
      <c r="J20" s="37">
        <v>6.8627996444702148</v>
      </c>
      <c r="K20" s="37">
        <v>2624.1455078125</v>
      </c>
      <c r="L20" s="37">
        <v>-6.6</v>
      </c>
      <c r="M20" s="37">
        <v>172133.07497414167</v>
      </c>
      <c r="N20" s="37">
        <v>20</v>
      </c>
      <c r="O20" s="37">
        <v>8.1179425476581885E-2</v>
      </c>
    </row>
    <row r="21" spans="2:15" x14ac:dyDescent="0.2">
      <c r="B21" s="37">
        <v>45</v>
      </c>
      <c r="C21" s="37">
        <v>6.8631114959716797</v>
      </c>
      <c r="D21" s="37">
        <v>2623.9287109375</v>
      </c>
      <c r="E21" s="37">
        <v>-6.5</v>
      </c>
      <c r="F21" s="37">
        <v>172162.29163417552</v>
      </c>
      <c r="G21" s="37">
        <v>20</v>
      </c>
      <c r="H21" s="37">
        <v>8.1193193403254343E-2</v>
      </c>
      <c r="I21" s="37">
        <v>45</v>
      </c>
      <c r="J21" s="37">
        <v>6.8631105422973633</v>
      </c>
      <c r="K21" s="37">
        <v>2623.928955078125</v>
      </c>
      <c r="L21" s="37">
        <v>-6.5</v>
      </c>
      <c r="M21" s="37">
        <v>172162.75868235045</v>
      </c>
      <c r="N21" s="37">
        <v>20</v>
      </c>
      <c r="O21" s="37">
        <v>8.1193413718907537E-2</v>
      </c>
    </row>
    <row r="22" spans="2:15" x14ac:dyDescent="0.2">
      <c r="B22" s="37">
        <v>45</v>
      </c>
      <c r="C22" s="37">
        <v>6.8635077476501465</v>
      </c>
      <c r="D22" s="37">
        <v>2623.660888671875</v>
      </c>
      <c r="E22" s="37">
        <v>-6.4</v>
      </c>
      <c r="F22" s="37">
        <v>172206.98624589577</v>
      </c>
      <c r="G22" s="37">
        <v>20</v>
      </c>
      <c r="H22" s="37">
        <v>8.1214259707856007E-2</v>
      </c>
      <c r="I22" s="37">
        <v>45</v>
      </c>
      <c r="J22" s="37">
        <v>6.8635067939758301</v>
      </c>
      <c r="K22" s="37">
        <v>2623.660888671875</v>
      </c>
      <c r="L22" s="37">
        <v>-6.4</v>
      </c>
      <c r="M22" s="37">
        <v>172207.43811290554</v>
      </c>
      <c r="N22" s="37">
        <v>20</v>
      </c>
      <c r="O22" s="37">
        <v>8.1214472862506729E-2</v>
      </c>
    </row>
    <row r="23" spans="2:15" x14ac:dyDescent="0.2">
      <c r="B23" s="37">
        <v>45</v>
      </c>
      <c r="C23" s="37">
        <v>6.8640055656433105</v>
      </c>
      <c r="D23" s="37">
        <v>2623.33544921875</v>
      </c>
      <c r="E23" s="37">
        <v>-6.3</v>
      </c>
      <c r="F23" s="37">
        <v>172268.0648683403</v>
      </c>
      <c r="G23" s="37">
        <v>20</v>
      </c>
      <c r="H23" s="37">
        <v>8.1243051592763807E-2</v>
      </c>
      <c r="I23" s="37">
        <v>45</v>
      </c>
      <c r="J23" s="37">
        <v>6.8640046119689941</v>
      </c>
      <c r="K23" s="37">
        <v>2623.335693359375</v>
      </c>
      <c r="L23" s="37">
        <v>-6.3</v>
      </c>
      <c r="M23" s="37">
        <v>172268.51617129883</v>
      </c>
      <c r="N23" s="37">
        <v>20</v>
      </c>
      <c r="O23" s="37">
        <v>8.1243264479412644E-2</v>
      </c>
    </row>
    <row r="24" spans="2:15" x14ac:dyDescent="0.2">
      <c r="B24" s="37">
        <v>45</v>
      </c>
      <c r="C24" s="37">
        <v>6.8646225929260254</v>
      </c>
      <c r="D24" s="37">
        <v>2622.947021484375</v>
      </c>
      <c r="E24" s="37">
        <v>-6.2</v>
      </c>
      <c r="F24" s="37">
        <v>172346.43054922274</v>
      </c>
      <c r="G24" s="37">
        <v>20</v>
      </c>
      <c r="H24" s="37">
        <v>8.1279994868968877E-2</v>
      </c>
      <c r="I24" s="37">
        <v>45</v>
      </c>
      <c r="J24" s="37">
        <v>6.864621639251709</v>
      </c>
      <c r="K24" s="37">
        <v>2622.947265625</v>
      </c>
      <c r="L24" s="37">
        <v>-6.2</v>
      </c>
      <c r="M24" s="37">
        <v>172346.86220421773</v>
      </c>
      <c r="N24" s="37">
        <v>20</v>
      </c>
      <c r="O24" s="37">
        <v>8.1280198489615915E-2</v>
      </c>
    </row>
    <row r="25" spans="2:15" x14ac:dyDescent="0.2">
      <c r="B25" s="37">
        <v>45</v>
      </c>
      <c r="C25" s="37">
        <v>6.8653793334960937</v>
      </c>
      <c r="D25" s="37">
        <v>2622.48974609375</v>
      </c>
      <c r="E25" s="37">
        <v>-6.1</v>
      </c>
      <c r="F25" s="37">
        <v>172442.35441925086</v>
      </c>
      <c r="G25" s="37">
        <v>20</v>
      </c>
      <c r="H25" s="37">
        <v>8.1325217311094461E-2</v>
      </c>
      <c r="I25" s="37">
        <v>45</v>
      </c>
      <c r="J25" s="37">
        <v>6.8653779029846191</v>
      </c>
      <c r="K25" s="37">
        <v>2622.489990234375</v>
      </c>
      <c r="L25" s="37">
        <v>-6.1</v>
      </c>
      <c r="M25" s="37">
        <v>172442.77561237561</v>
      </c>
      <c r="N25" s="37">
        <v>20</v>
      </c>
      <c r="O25" s="37">
        <v>8.1325415995689529E-2</v>
      </c>
    </row>
    <row r="26" spans="2:15" x14ac:dyDescent="0.2">
      <c r="B26" s="37">
        <v>45</v>
      </c>
      <c r="C26" s="37">
        <v>6.8662972450256348</v>
      </c>
      <c r="D26" s="37">
        <v>2621.958740234375</v>
      </c>
      <c r="E26" s="37">
        <v>-6</v>
      </c>
      <c r="F26" s="37">
        <v>172555.52832708185</v>
      </c>
      <c r="G26" s="37">
        <v>20</v>
      </c>
      <c r="H26" s="37">
        <v>8.1378573450592157E-2</v>
      </c>
      <c r="I26" s="37">
        <v>45</v>
      </c>
      <c r="J26" s="37">
        <v>6.8662958145141602</v>
      </c>
      <c r="K26" s="37">
        <v>2621.958984375</v>
      </c>
      <c r="L26" s="37">
        <v>-6</v>
      </c>
      <c r="M26" s="37">
        <v>172555.92959332143</v>
      </c>
      <c r="N26" s="37">
        <v>20</v>
      </c>
      <c r="O26" s="37">
        <v>8.1378762738344032E-2</v>
      </c>
    </row>
    <row r="27" spans="2:15" x14ac:dyDescent="0.2">
      <c r="B27" s="37">
        <v>45</v>
      </c>
      <c r="C27" s="37">
        <v>6.867401123046875</v>
      </c>
      <c r="D27" s="37">
        <v>2621.349609375</v>
      </c>
      <c r="E27" s="37">
        <v>-5.9</v>
      </c>
      <c r="F27" s="37">
        <v>172684.91386542079</v>
      </c>
      <c r="G27" s="37">
        <v>20</v>
      </c>
      <c r="H27" s="37">
        <v>8.143957340428927E-2</v>
      </c>
      <c r="I27" s="37">
        <v>45</v>
      </c>
      <c r="J27" s="37">
        <v>6.8674001693725586</v>
      </c>
      <c r="K27" s="37">
        <v>2621.349609375</v>
      </c>
      <c r="L27" s="37">
        <v>-5.9</v>
      </c>
      <c r="M27" s="37">
        <v>172685.32225175001</v>
      </c>
      <c r="N27" s="37">
        <v>20</v>
      </c>
      <c r="O27" s="37">
        <v>8.14397660610717E-2</v>
      </c>
    </row>
    <row r="28" spans="2:15" x14ac:dyDescent="0.2">
      <c r="B28" s="37">
        <v>45</v>
      </c>
      <c r="C28" s="37">
        <v>6.8687176704406738</v>
      </c>
      <c r="D28" s="37">
        <v>2620.657958984375</v>
      </c>
      <c r="E28" s="37">
        <v>-5.8</v>
      </c>
      <c r="F28" s="37">
        <v>172828.79870605611</v>
      </c>
      <c r="G28" s="37">
        <v>20</v>
      </c>
      <c r="H28" s="37">
        <v>8.1507409466173256E-2</v>
      </c>
      <c r="I28" s="37">
        <v>45</v>
      </c>
      <c r="J28" s="37">
        <v>6.8687162399291992</v>
      </c>
      <c r="K28" s="37">
        <v>2620.657958984375</v>
      </c>
      <c r="L28" s="37">
        <v>-5.8</v>
      </c>
      <c r="M28" s="37">
        <v>172829.17492192739</v>
      </c>
      <c r="N28" s="37">
        <v>20</v>
      </c>
      <c r="O28" s="37">
        <v>8.1507586923628778E-2</v>
      </c>
    </row>
    <row r="29" spans="2:15" x14ac:dyDescent="0.2">
      <c r="B29" s="37">
        <v>45</v>
      </c>
      <c r="C29" s="37">
        <v>6.8702750205993652</v>
      </c>
      <c r="D29" s="37">
        <v>2619.88037109375</v>
      </c>
      <c r="E29" s="37">
        <v>-5.6999999999999993</v>
      </c>
      <c r="F29" s="37">
        <v>172984.73911786737</v>
      </c>
      <c r="G29" s="37">
        <v>20</v>
      </c>
      <c r="H29" s="37">
        <v>8.158092886987843E-2</v>
      </c>
      <c r="I29" s="37">
        <v>45</v>
      </c>
      <c r="J29" s="37">
        <v>6.8702740669250488</v>
      </c>
      <c r="K29" s="37">
        <v>2619.880615234375</v>
      </c>
      <c r="L29" s="37">
        <v>-5.6999999999999993</v>
      </c>
      <c r="M29" s="37">
        <v>172985.10594156545</v>
      </c>
      <c r="N29" s="37">
        <v>20</v>
      </c>
      <c r="O29" s="37">
        <v>8.1581101924259006E-2</v>
      </c>
    </row>
    <row r="30" spans="2:15" x14ac:dyDescent="0.2">
      <c r="B30" s="37">
        <v>45</v>
      </c>
      <c r="C30" s="37">
        <v>6.8721046447753906</v>
      </c>
      <c r="D30" s="37">
        <v>2619.013916015625</v>
      </c>
      <c r="E30" s="37">
        <v>-5.6</v>
      </c>
      <c r="F30" s="37">
        <v>173149.50660752956</v>
      </c>
      <c r="G30" s="37">
        <v>20</v>
      </c>
      <c r="H30" s="37">
        <v>8.1658608873304547E-2</v>
      </c>
      <c r="I30" s="37">
        <v>45</v>
      </c>
      <c r="J30" s="37">
        <v>6.8721036911010742</v>
      </c>
      <c r="K30" s="37">
        <v>2619.01416015625</v>
      </c>
      <c r="L30" s="37">
        <v>-5.6</v>
      </c>
      <c r="M30" s="37">
        <v>173149.8616619074</v>
      </c>
      <c r="N30" s="37">
        <v>20</v>
      </c>
      <c r="O30" s="37">
        <v>8.165877635935391E-2</v>
      </c>
    </row>
    <row r="31" spans="2:15" x14ac:dyDescent="0.2">
      <c r="B31" s="37">
        <v>45</v>
      </c>
      <c r="C31" s="37">
        <v>6.874239444732666</v>
      </c>
      <c r="D31" s="37">
        <v>2618.056640625</v>
      </c>
      <c r="E31" s="37">
        <v>-5.5</v>
      </c>
      <c r="F31" s="37">
        <v>173319.2277477092</v>
      </c>
      <c r="G31" s="37">
        <v>20</v>
      </c>
      <c r="H31" s="37">
        <v>8.1738622384757043E-2</v>
      </c>
      <c r="I31" s="37">
        <v>45</v>
      </c>
      <c r="J31" s="37">
        <v>6.8742384910583496</v>
      </c>
      <c r="K31" s="37">
        <v>2618.056884765625</v>
      </c>
      <c r="L31" s="37">
        <v>-5.5</v>
      </c>
      <c r="M31" s="37">
        <v>173319.56906285399</v>
      </c>
      <c r="N31" s="37">
        <v>20</v>
      </c>
      <c r="O31" s="37">
        <v>8.1738783372908269E-2</v>
      </c>
    </row>
    <row r="32" spans="2:15" x14ac:dyDescent="0.2">
      <c r="B32" s="37">
        <v>45</v>
      </c>
      <c r="C32" s="37">
        <v>6.8767132759094238</v>
      </c>
      <c r="D32" s="37">
        <v>2617.012939453125</v>
      </c>
      <c r="E32" s="37">
        <v>-5.4</v>
      </c>
      <c r="F32" s="37">
        <v>173488.92457005364</v>
      </c>
      <c r="G32" s="37">
        <v>20</v>
      </c>
      <c r="H32" s="37">
        <v>8.1818621409507575E-2</v>
      </c>
      <c r="I32" s="37">
        <v>45</v>
      </c>
      <c r="J32" s="37">
        <v>6.8767123222351074</v>
      </c>
      <c r="K32" s="37">
        <v>2617.01318359375</v>
      </c>
      <c r="L32" s="37">
        <v>-5.4</v>
      </c>
      <c r="M32" s="37">
        <v>173489.29145426885</v>
      </c>
      <c r="N32" s="37">
        <v>20</v>
      </c>
      <c r="O32" s="37">
        <v>8.1818794491017893E-2</v>
      </c>
    </row>
    <row r="33" spans="2:15" x14ac:dyDescent="0.2">
      <c r="B33" s="37">
        <v>45</v>
      </c>
      <c r="C33" s="37">
        <v>6.8795642852783203</v>
      </c>
      <c r="D33" s="37">
        <v>2615.885986328125</v>
      </c>
      <c r="E33" s="37">
        <v>-5.3</v>
      </c>
      <c r="F33" s="37">
        <v>173653.66387174375</v>
      </c>
      <c r="G33" s="37">
        <v>20</v>
      </c>
      <c r="H33" s="37">
        <v>8.1896279090067275E-2</v>
      </c>
      <c r="I33" s="37">
        <v>45</v>
      </c>
      <c r="J33" s="37">
        <v>6.8795633316040039</v>
      </c>
      <c r="K33" s="37">
        <v>2615.88623046875</v>
      </c>
      <c r="L33" s="37">
        <v>-5.3</v>
      </c>
      <c r="M33" s="37">
        <v>173654.00417479873</v>
      </c>
      <c r="N33" s="37">
        <v>20</v>
      </c>
      <c r="O33" s="37">
        <v>8.1896439623932671E-2</v>
      </c>
    </row>
    <row r="34" spans="2:15" x14ac:dyDescent="0.2">
      <c r="B34" s="37">
        <v>45</v>
      </c>
      <c r="C34" s="37">
        <v>6.8828291893005371</v>
      </c>
      <c r="D34" s="37">
        <v>2614.671630859375</v>
      </c>
      <c r="E34" s="37">
        <v>-5.1999999999999993</v>
      </c>
      <c r="F34" s="37">
        <v>173808.32360215133</v>
      </c>
      <c r="G34" s="37">
        <v>20</v>
      </c>
      <c r="H34" s="37">
        <v>8.1969179554776048E-2</v>
      </c>
      <c r="I34" s="37">
        <v>45</v>
      </c>
      <c r="J34" s="37">
        <v>6.8828287124633789</v>
      </c>
      <c r="K34" s="37">
        <v>2614.672119140625</v>
      </c>
      <c r="L34" s="37">
        <v>-5.1999999999999993</v>
      </c>
      <c r="M34" s="37">
        <v>173808.48293375396</v>
      </c>
      <c r="N34" s="37">
        <v>20</v>
      </c>
      <c r="O34" s="37">
        <v>8.1969254712179002E-2</v>
      </c>
    </row>
    <row r="35" spans="2:15" x14ac:dyDescent="0.2">
      <c r="B35" s="37">
        <v>45</v>
      </c>
      <c r="C35" s="37">
        <v>6.8865480422973633</v>
      </c>
      <c r="D35" s="37">
        <v>2613.367431640625</v>
      </c>
      <c r="E35" s="37">
        <v>-5.0999999999999996</v>
      </c>
      <c r="F35" s="37">
        <v>173946.62187290069</v>
      </c>
      <c r="G35" s="37">
        <v>20</v>
      </c>
      <c r="H35" s="37">
        <v>8.2034360000532658E-2</v>
      </c>
      <c r="I35" s="37">
        <v>45</v>
      </c>
      <c r="J35" s="37">
        <v>6.8865480422973633</v>
      </c>
      <c r="K35" s="37">
        <v>2613.368408203125</v>
      </c>
      <c r="L35" s="37">
        <v>-5.0999999999999996</v>
      </c>
      <c r="M35" s="37">
        <v>173946.41142417857</v>
      </c>
      <c r="N35" s="37">
        <v>20</v>
      </c>
      <c r="O35" s="37">
        <v>8.203426075279964E-2</v>
      </c>
    </row>
    <row r="36" spans="2:15" x14ac:dyDescent="0.2">
      <c r="B36" s="37">
        <v>45</v>
      </c>
      <c r="C36" s="37">
        <v>6.8907599449157715</v>
      </c>
      <c r="D36" s="37">
        <v>2611.975341796875</v>
      </c>
      <c r="E36" s="37">
        <v>-5</v>
      </c>
      <c r="F36" s="37">
        <v>174061.84012419652</v>
      </c>
      <c r="G36" s="37">
        <v>20</v>
      </c>
      <c r="H36" s="37">
        <v>8.208865157521672E-2</v>
      </c>
      <c r="I36" s="37">
        <v>45</v>
      </c>
      <c r="J36" s="37">
        <v>6.8907599449157715</v>
      </c>
      <c r="K36" s="37">
        <v>2611.97607421875</v>
      </c>
      <c r="L36" s="37">
        <v>-5</v>
      </c>
      <c r="M36" s="37">
        <v>174061.19598590626</v>
      </c>
      <c r="N36" s="37">
        <v>20</v>
      </c>
      <c r="O36" s="37">
        <v>8.2088347840739276E-2</v>
      </c>
    </row>
    <row r="37" spans="2:15" x14ac:dyDescent="0.2">
      <c r="B37" s="37">
        <v>45</v>
      </c>
      <c r="C37" s="37">
        <v>6.8955039978027344</v>
      </c>
      <c r="D37" s="37">
        <v>2610.498046875</v>
      </c>
      <c r="E37" s="37">
        <v>-4.9000000000000004</v>
      </c>
      <c r="F37" s="37">
        <v>174146.80208509383</v>
      </c>
      <c r="G37" s="37">
        <v>20</v>
      </c>
      <c r="H37" s="37">
        <v>8.2128669702762752E-2</v>
      </c>
      <c r="I37" s="37">
        <v>45</v>
      </c>
      <c r="J37" s="37">
        <v>6.8955044746398926</v>
      </c>
      <c r="K37" s="37">
        <v>2610.49853515625</v>
      </c>
      <c r="L37" s="37">
        <v>-4.9000000000000004</v>
      </c>
      <c r="M37" s="37">
        <v>174146.14741564225</v>
      </c>
      <c r="N37" s="37">
        <v>20</v>
      </c>
      <c r="O37" s="37">
        <v>8.212836090653311E-2</v>
      </c>
    </row>
    <row r="38" spans="2:15" x14ac:dyDescent="0.2">
      <c r="B38" s="37">
        <v>45</v>
      </c>
      <c r="C38" s="37">
        <v>6.900820255279541</v>
      </c>
      <c r="D38" s="37">
        <v>2608.93994140625</v>
      </c>
      <c r="E38" s="37">
        <v>-4.8</v>
      </c>
      <c r="F38" s="37">
        <v>174193.44591913957</v>
      </c>
      <c r="G38" s="37">
        <v>20</v>
      </c>
      <c r="H38" s="37">
        <v>8.2150612170890827E-2</v>
      </c>
      <c r="I38" s="37">
        <v>45</v>
      </c>
      <c r="J38" s="37">
        <v>6.9008212089538574</v>
      </c>
      <c r="K38" s="37">
        <v>2608.940185546875</v>
      </c>
      <c r="L38" s="37">
        <v>-4.8</v>
      </c>
      <c r="M38" s="37">
        <v>174193.1562756809</v>
      </c>
      <c r="N38" s="37">
        <v>20</v>
      </c>
      <c r="O38" s="37">
        <v>8.2150475490478242E-2</v>
      </c>
    </row>
    <row r="39" spans="2:15" x14ac:dyDescent="0.2">
      <c r="B39" s="37">
        <v>45</v>
      </c>
      <c r="C39" s="37">
        <v>6.9067473411560059</v>
      </c>
      <c r="D39" s="37">
        <v>2607.305419921875</v>
      </c>
      <c r="E39" s="37">
        <v>-4.6999999999999993</v>
      </c>
      <c r="F39" s="37">
        <v>174193.08886790971</v>
      </c>
      <c r="G39" s="37">
        <v>20</v>
      </c>
      <c r="H39" s="37">
        <v>8.2150383687218262E-2</v>
      </c>
      <c r="I39" s="37">
        <v>45</v>
      </c>
      <c r="J39" s="37">
        <v>6.9067482948303223</v>
      </c>
      <c r="K39" s="37">
        <v>2607.305908203125</v>
      </c>
      <c r="L39" s="37">
        <v>-4.6999999999999993</v>
      </c>
      <c r="M39" s="37">
        <v>174192.96340767641</v>
      </c>
      <c r="N39" s="37">
        <v>20</v>
      </c>
      <c r="O39" s="37">
        <v>8.2150324482466994E-2</v>
      </c>
    </row>
    <row r="40" spans="2:15" x14ac:dyDescent="0.2">
      <c r="B40" s="37">
        <v>45</v>
      </c>
      <c r="C40" s="37">
        <v>6.9133234024047852</v>
      </c>
      <c r="D40" s="37">
        <v>2605.60009765625</v>
      </c>
      <c r="E40" s="37">
        <v>-4.5999999999999996</v>
      </c>
      <c r="F40" s="37">
        <v>174137.01596873632</v>
      </c>
      <c r="G40" s="37">
        <v>20</v>
      </c>
      <c r="H40" s="37">
        <v>8.2123874105692246E-2</v>
      </c>
      <c r="I40" s="37">
        <v>45</v>
      </c>
      <c r="J40" s="37">
        <v>6.9133248329162598</v>
      </c>
      <c r="K40" s="37">
        <v>2605.600830078125</v>
      </c>
      <c r="L40" s="37">
        <v>-4.5999999999999996</v>
      </c>
      <c r="M40" s="37">
        <v>174136.95642042771</v>
      </c>
      <c r="N40" s="37">
        <v>20</v>
      </c>
      <c r="O40" s="37">
        <v>8.2123845917414187E-2</v>
      </c>
    </row>
    <row r="41" spans="2:15" x14ac:dyDescent="0.2">
      <c r="B41" s="37">
        <v>45</v>
      </c>
      <c r="C41" s="37">
        <v>6.9205856323242188</v>
      </c>
      <c r="D41" s="37">
        <v>2603.830322265625</v>
      </c>
      <c r="E41" s="37">
        <v>-4.5</v>
      </c>
      <c r="F41" s="37">
        <v>174016.67527035024</v>
      </c>
      <c r="G41" s="37">
        <v>20</v>
      </c>
      <c r="H41" s="37">
        <v>8.2067049752600624E-2</v>
      </c>
      <c r="I41" s="37">
        <v>45</v>
      </c>
      <c r="J41" s="37">
        <v>6.9205875396728516</v>
      </c>
      <c r="K41" s="37">
        <v>2603.8310546875</v>
      </c>
      <c r="L41" s="37">
        <v>-4.5</v>
      </c>
      <c r="M41" s="37">
        <v>174016.39903954873</v>
      </c>
      <c r="N41" s="37">
        <v>20</v>
      </c>
      <c r="O41" s="37">
        <v>8.2066919556155235E-2</v>
      </c>
    </row>
    <row r="42" spans="2:15" x14ac:dyDescent="0.2">
      <c r="B42" s="37">
        <v>45</v>
      </c>
      <c r="C42" s="37">
        <v>6.9285683631896973</v>
      </c>
      <c r="D42" s="37">
        <v>2602.00244140625</v>
      </c>
      <c r="E42" s="37">
        <v>-4.4000000000000004</v>
      </c>
      <c r="F42" s="37">
        <v>173823.73861901773</v>
      </c>
      <c r="G42" s="37">
        <v>20</v>
      </c>
      <c r="H42" s="37">
        <v>8.1975983225556145E-2</v>
      </c>
      <c r="I42" s="37">
        <v>45</v>
      </c>
      <c r="J42" s="37">
        <v>6.9285707473754883</v>
      </c>
      <c r="K42" s="37">
        <v>2602.00341796875</v>
      </c>
      <c r="L42" s="37">
        <v>-4.4000000000000004</v>
      </c>
      <c r="M42" s="37">
        <v>173822.9288518012</v>
      </c>
      <c r="N42" s="37">
        <v>20</v>
      </c>
      <c r="O42" s="37">
        <v>8.1975601391297656E-2</v>
      </c>
    </row>
    <row r="43" spans="2:15" x14ac:dyDescent="0.2">
      <c r="B43" s="37">
        <v>45</v>
      </c>
      <c r="C43" s="37">
        <v>6.9373040199279785</v>
      </c>
      <c r="D43" s="37">
        <v>2600.12353515625</v>
      </c>
      <c r="E43" s="37">
        <v>-4.3</v>
      </c>
      <c r="F43" s="37">
        <v>173549.71039358474</v>
      </c>
      <c r="G43" s="37">
        <v>20</v>
      </c>
      <c r="H43" s="37">
        <v>8.1846667544196186E-2</v>
      </c>
      <c r="I43" s="37">
        <v>45</v>
      </c>
      <c r="J43" s="37">
        <v>6.9373073577880859</v>
      </c>
      <c r="K43" s="37">
        <v>2600.124267578125</v>
      </c>
      <c r="L43" s="37">
        <v>-4.3</v>
      </c>
      <c r="M43" s="37">
        <v>173549.20330353722</v>
      </c>
      <c r="N43" s="37">
        <v>20</v>
      </c>
      <c r="O43" s="37">
        <v>8.1846428335631632E-2</v>
      </c>
    </row>
    <row r="44" spans="2:15" x14ac:dyDescent="0.2">
      <c r="B44" s="37">
        <v>45</v>
      </c>
      <c r="C44" s="37">
        <v>6.9468226432800293</v>
      </c>
      <c r="D44" s="37">
        <v>2598.200439453125</v>
      </c>
      <c r="E44" s="37">
        <v>-4.1999999999999993</v>
      </c>
      <c r="F44" s="37">
        <v>173186.93455374826</v>
      </c>
      <c r="G44" s="37">
        <v>20</v>
      </c>
      <c r="H44" s="37">
        <v>8.167549251472149E-2</v>
      </c>
      <c r="I44" s="37">
        <v>45</v>
      </c>
      <c r="J44" s="37">
        <v>6.9468259811401367</v>
      </c>
      <c r="K44" s="37">
        <v>2598.20068359375</v>
      </c>
      <c r="L44" s="37">
        <v>-4.1999999999999993</v>
      </c>
      <c r="M44" s="37">
        <v>173186.85811318518</v>
      </c>
      <c r="N44" s="37">
        <v>20</v>
      </c>
      <c r="O44" s="37">
        <v>8.1675456142291714E-2</v>
      </c>
    </row>
    <row r="45" spans="2:15" x14ac:dyDescent="0.2">
      <c r="B45" s="37">
        <v>45</v>
      </c>
      <c r="C45" s="37">
        <v>6.9571495056152344</v>
      </c>
      <c r="D45" s="37">
        <v>2596.239013671875</v>
      </c>
      <c r="E45" s="37">
        <v>-4.0999999999999996</v>
      </c>
      <c r="F45" s="37">
        <v>172726.86932380183</v>
      </c>
      <c r="G45" s="37">
        <v>20</v>
      </c>
      <c r="H45" s="37">
        <v>8.1458429372992025E-2</v>
      </c>
      <c r="I45" s="37">
        <v>45</v>
      </c>
      <c r="J45" s="37">
        <v>6.9571528434753418</v>
      </c>
      <c r="K45" s="37">
        <v>2596.2392578125</v>
      </c>
      <c r="L45" s="37">
        <v>-4.0999999999999996</v>
      </c>
      <c r="M45" s="37">
        <v>172727.43055106673</v>
      </c>
      <c r="N45" s="37">
        <v>20</v>
      </c>
      <c r="O45" s="37">
        <v>8.1458693686014036E-2</v>
      </c>
    </row>
    <row r="46" spans="2:15" x14ac:dyDescent="0.2">
      <c r="B46" s="37">
        <v>45</v>
      </c>
      <c r="C46" s="37">
        <v>6.9683074951171875</v>
      </c>
      <c r="D46" s="37">
        <v>2594.2470703125</v>
      </c>
      <c r="E46" s="37">
        <v>-4</v>
      </c>
      <c r="F46" s="37">
        <v>172162.55827289881</v>
      </c>
      <c r="G46" s="37">
        <v>20</v>
      </c>
      <c r="H46" s="37">
        <v>8.1192197683420078E-2</v>
      </c>
      <c r="I46" s="37">
        <v>45</v>
      </c>
      <c r="J46" s="37">
        <v>6.9683103561401367</v>
      </c>
      <c r="K46" s="37">
        <v>2594.2470703125</v>
      </c>
      <c r="L46" s="37">
        <v>-4</v>
      </c>
      <c r="M46" s="37">
        <v>172163.75933832049</v>
      </c>
      <c r="N46" s="37">
        <v>20</v>
      </c>
      <c r="O46" s="37">
        <v>8.1192764125647479E-2</v>
      </c>
    </row>
    <row r="47" spans="2:15" x14ac:dyDescent="0.2">
      <c r="B47" s="37">
        <v>45</v>
      </c>
      <c r="C47" s="37">
        <v>6.9803147315979004</v>
      </c>
      <c r="D47" s="37">
        <v>2592.2333984375</v>
      </c>
      <c r="E47" s="37">
        <v>-3.8999999999999995</v>
      </c>
      <c r="F47" s="37">
        <v>171486.65926043692</v>
      </c>
      <c r="G47" s="37">
        <v>20</v>
      </c>
      <c r="H47" s="37">
        <v>8.087333520755921E-2</v>
      </c>
      <c r="I47" s="37">
        <v>45</v>
      </c>
      <c r="J47" s="37">
        <v>6.9803175926208496</v>
      </c>
      <c r="K47" s="37">
        <v>2592.233154296875</v>
      </c>
      <c r="L47" s="37">
        <v>-3.8999999999999995</v>
      </c>
      <c r="M47" s="37">
        <v>171487.86367621366</v>
      </c>
      <c r="N47" s="37">
        <v>20</v>
      </c>
      <c r="O47" s="37">
        <v>8.0873903009936979E-2</v>
      </c>
    </row>
    <row r="48" spans="2:15" x14ac:dyDescent="0.2">
      <c r="B48" s="37">
        <v>45</v>
      </c>
      <c r="C48" s="37">
        <v>6.9931859970092773</v>
      </c>
      <c r="D48" s="37">
        <v>2590.208984375</v>
      </c>
      <c r="E48" s="37">
        <v>-3.8</v>
      </c>
      <c r="F48" s="37">
        <v>170692.27059762663</v>
      </c>
      <c r="G48" s="37">
        <v>20</v>
      </c>
      <c r="H48" s="37">
        <v>8.0498586667505895E-2</v>
      </c>
      <c r="I48" s="37">
        <v>45</v>
      </c>
      <c r="J48" s="37">
        <v>6.9931883811950684</v>
      </c>
      <c r="K48" s="37">
        <v>2590.20849609375</v>
      </c>
      <c r="L48" s="37">
        <v>-3.8</v>
      </c>
      <c r="M48" s="37">
        <v>170694.0994660971</v>
      </c>
      <c r="N48" s="37">
        <v>20</v>
      </c>
      <c r="O48" s="37">
        <v>8.0499449156247627E-2</v>
      </c>
    </row>
    <row r="49" spans="2:15" x14ac:dyDescent="0.2">
      <c r="B49" s="37">
        <v>45</v>
      </c>
      <c r="C49" s="37">
        <v>7.006929874420166</v>
      </c>
      <c r="D49" s="37">
        <v>2588.183349609375</v>
      </c>
      <c r="E49" s="37">
        <v>-3.7</v>
      </c>
      <c r="F49" s="37">
        <v>169774.39214699628</v>
      </c>
      <c r="G49" s="37">
        <v>20</v>
      </c>
      <c r="H49" s="37">
        <v>8.0065594735394693E-2</v>
      </c>
      <c r="I49" s="37">
        <v>45</v>
      </c>
      <c r="J49" s="37">
        <v>7.0069317817687988</v>
      </c>
      <c r="K49" s="37">
        <v>2588.182861328125</v>
      </c>
      <c r="L49" s="37">
        <v>-3.7</v>
      </c>
      <c r="M49" s="37">
        <v>169776.87293352262</v>
      </c>
      <c r="N49" s="37">
        <v>20</v>
      </c>
      <c r="O49" s="37">
        <v>8.006676528264596E-2</v>
      </c>
    </row>
    <row r="50" spans="2:15" x14ac:dyDescent="0.2">
      <c r="B50" s="37">
        <v>45</v>
      </c>
      <c r="C50" s="37">
        <v>7.021550178527832</v>
      </c>
      <c r="D50" s="37">
        <v>2586.165771484375</v>
      </c>
      <c r="E50" s="37">
        <v>-3.5999999999999996</v>
      </c>
      <c r="F50" s="37">
        <v>168727.28460700941</v>
      </c>
      <c r="G50" s="37">
        <v>20</v>
      </c>
      <c r="H50" s="37">
        <v>7.9571653674686493E-2</v>
      </c>
      <c r="I50" s="37">
        <v>45</v>
      </c>
      <c r="J50" s="37">
        <v>7.0215516090393066</v>
      </c>
      <c r="K50" s="37">
        <v>2586.1650390625</v>
      </c>
      <c r="L50" s="37">
        <v>-3.5999999999999996</v>
      </c>
      <c r="M50" s="37">
        <v>168730.39872138531</v>
      </c>
      <c r="N50" s="37">
        <v>20</v>
      </c>
      <c r="O50" s="37">
        <v>7.9573122202393903E-2</v>
      </c>
    </row>
    <row r="51" spans="2:15" x14ac:dyDescent="0.2">
      <c r="B51" s="37">
        <v>45</v>
      </c>
      <c r="C51" s="37">
        <v>7.0370450019836426</v>
      </c>
      <c r="D51" s="37">
        <v>2584.1630859375</v>
      </c>
      <c r="E51" s="37">
        <v>-3.5</v>
      </c>
      <c r="F51" s="37">
        <v>167546.60364507834</v>
      </c>
      <c r="G51" s="37">
        <v>20</v>
      </c>
      <c r="H51" s="37">
        <v>7.9014714552239698E-2</v>
      </c>
      <c r="I51" s="37">
        <v>45</v>
      </c>
      <c r="J51" s="37">
        <v>7.0370450019836426</v>
      </c>
      <c r="K51" s="37">
        <v>2584.162109375</v>
      </c>
      <c r="L51" s="37">
        <v>-3.5</v>
      </c>
      <c r="M51" s="37">
        <v>167550.1599820249</v>
      </c>
      <c r="N51" s="37">
        <v>20</v>
      </c>
      <c r="O51" s="37">
        <v>7.9016391451558823E-2</v>
      </c>
    </row>
    <row r="52" spans="2:15" x14ac:dyDescent="0.2">
      <c r="B52" s="37">
        <v>45</v>
      </c>
      <c r="C52" s="37">
        <v>7.0534062385559082</v>
      </c>
      <c r="D52" s="37">
        <v>2582.182861328125</v>
      </c>
      <c r="E52" s="37">
        <v>-3.3999999999999995</v>
      </c>
      <c r="F52" s="37">
        <v>166227.91234884394</v>
      </c>
      <c r="G52" s="37">
        <v>20</v>
      </c>
      <c r="H52" s="37">
        <v>7.8392685086636951E-2</v>
      </c>
      <c r="I52" s="37">
        <v>45</v>
      </c>
      <c r="J52" s="37">
        <v>7.0534052848815918</v>
      </c>
      <c r="K52" s="37">
        <v>2582.181640625</v>
      </c>
      <c r="L52" s="37">
        <v>-3.3999999999999995</v>
      </c>
      <c r="M52" s="37">
        <v>166233.12152025581</v>
      </c>
      <c r="N52" s="37">
        <v>20</v>
      </c>
      <c r="O52" s="37">
        <v>7.8395141653720676E-2</v>
      </c>
    </row>
    <row r="53" spans="2:15" x14ac:dyDescent="0.2">
      <c r="B53" s="37">
        <v>45</v>
      </c>
      <c r="C53" s="37">
        <v>7.0706195831298828</v>
      </c>
      <c r="D53" s="37">
        <v>2580.232666015625</v>
      </c>
      <c r="E53" s="37">
        <v>-3.3</v>
      </c>
      <c r="F53" s="37">
        <v>164770.30429410678</v>
      </c>
      <c r="G53" s="37">
        <v>20</v>
      </c>
      <c r="H53" s="37">
        <v>7.7705138284821035E-2</v>
      </c>
      <c r="I53" s="37">
        <v>45</v>
      </c>
      <c r="J53" s="37">
        <v>7.07061767578125</v>
      </c>
      <c r="K53" s="37">
        <v>2580.231201171875</v>
      </c>
      <c r="L53" s="37">
        <v>-3.3</v>
      </c>
      <c r="M53" s="37">
        <v>164774.71418962374</v>
      </c>
      <c r="N53" s="37">
        <v>20</v>
      </c>
      <c r="O53" s="37">
        <v>7.7707217835618667E-2</v>
      </c>
    </row>
    <row r="54" spans="2:15" x14ac:dyDescent="0.2">
      <c r="B54" s="37">
        <v>45</v>
      </c>
      <c r="C54" s="37">
        <v>7.0886654853820801</v>
      </c>
      <c r="D54" s="37">
        <v>2578.320068359375</v>
      </c>
      <c r="E54" s="37">
        <v>-3.1999999999999993</v>
      </c>
      <c r="F54" s="37">
        <v>163169.64283489107</v>
      </c>
      <c r="G54" s="37">
        <v>20</v>
      </c>
      <c r="H54" s="37">
        <v>7.695012451855876E-2</v>
      </c>
      <c r="I54" s="37">
        <v>45</v>
      </c>
      <c r="J54" s="37">
        <v>7.0886621475219727</v>
      </c>
      <c r="K54" s="37">
        <v>2578.318115234375</v>
      </c>
      <c r="L54" s="37">
        <v>-3.1999999999999993</v>
      </c>
      <c r="M54" s="37">
        <v>163175.30938981744</v>
      </c>
      <c r="N54" s="37">
        <v>20</v>
      </c>
      <c r="O54" s="37">
        <v>7.6952797549094135E-2</v>
      </c>
    </row>
    <row r="55" spans="2:15" x14ac:dyDescent="0.2">
      <c r="B55" s="37">
        <v>45</v>
      </c>
      <c r="C55" s="37">
        <v>7.1075172424316406</v>
      </c>
      <c r="D55" s="37">
        <v>2576.451416015625</v>
      </c>
      <c r="E55" s="37">
        <v>-3.0999999999999996</v>
      </c>
      <c r="F55" s="37">
        <v>161425.93397968105</v>
      </c>
      <c r="G55" s="37">
        <v>20</v>
      </c>
      <c r="H55" s="37">
        <v>7.6127646976778332E-2</v>
      </c>
      <c r="I55" s="37">
        <v>45</v>
      </c>
      <c r="J55" s="37">
        <v>7.1075119972229004</v>
      </c>
      <c r="K55" s="37">
        <v>2576.449462890625</v>
      </c>
      <c r="L55" s="37">
        <v>-3.0999999999999996</v>
      </c>
      <c r="M55" s="37">
        <v>161432.02680908272</v>
      </c>
      <c r="N55" s="37">
        <v>20</v>
      </c>
      <c r="O55" s="37">
        <v>7.6130519923400725E-2</v>
      </c>
    </row>
    <row r="56" spans="2:15" x14ac:dyDescent="0.2">
      <c r="B56" s="37">
        <v>45</v>
      </c>
      <c r="C56" s="37">
        <v>7.1271414756774902</v>
      </c>
      <c r="D56" s="37">
        <v>2574.632568359375</v>
      </c>
      <c r="E56" s="37">
        <v>-3</v>
      </c>
      <c r="F56" s="37">
        <v>159539.21494466797</v>
      </c>
      <c r="G56" s="37">
        <v>20</v>
      </c>
      <c r="H56" s="37">
        <v>7.5237723541942178E-2</v>
      </c>
      <c r="I56" s="37">
        <v>45</v>
      </c>
      <c r="J56" s="37">
        <v>7.1271347999572754</v>
      </c>
      <c r="K56" s="37">
        <v>2574.63037109375</v>
      </c>
      <c r="L56" s="37">
        <v>-3</v>
      </c>
      <c r="M56" s="37">
        <v>159545.72871949885</v>
      </c>
      <c r="N56" s="37">
        <v>20</v>
      </c>
      <c r="O56" s="37">
        <v>7.5240795695121418E-2</v>
      </c>
    </row>
    <row r="57" spans="2:15" x14ac:dyDescent="0.2">
      <c r="B57" s="37">
        <v>45</v>
      </c>
      <c r="C57" s="37">
        <v>7.1474990844726563</v>
      </c>
      <c r="D57" s="37">
        <v>2572.86767578125</v>
      </c>
      <c r="E57" s="37">
        <v>-2.8999999999999995</v>
      </c>
      <c r="F57" s="37">
        <v>157510.79915217351</v>
      </c>
      <c r="G57" s="37">
        <v>20</v>
      </c>
      <c r="H57" s="37">
        <v>7.428097419440903E-2</v>
      </c>
      <c r="I57" s="37">
        <v>45</v>
      </c>
      <c r="J57" s="37">
        <v>7.1474905014038086</v>
      </c>
      <c r="K57" s="37">
        <v>2572.86572265625</v>
      </c>
      <c r="L57" s="37">
        <v>-2.8999999999999995</v>
      </c>
      <c r="M57" s="37">
        <v>157517.74037173009</v>
      </c>
      <c r="N57" s="37">
        <v>20</v>
      </c>
      <c r="O57" s="37">
        <v>7.4284248717626858E-2</v>
      </c>
    </row>
    <row r="58" spans="2:15" x14ac:dyDescent="0.2">
      <c r="B58" s="37">
        <v>45</v>
      </c>
      <c r="C58" s="37">
        <v>7.168543815612793</v>
      </c>
      <c r="D58" s="37">
        <v>2571.159423828125</v>
      </c>
      <c r="E58" s="37">
        <v>-2.8</v>
      </c>
      <c r="F58" s="37">
        <v>155341.08956175335</v>
      </c>
      <c r="G58" s="37">
        <v>20</v>
      </c>
      <c r="H58" s="37">
        <v>7.325759051849759E-2</v>
      </c>
      <c r="I58" s="37">
        <v>45</v>
      </c>
      <c r="J58" s="37">
        <v>7.1685338020324707</v>
      </c>
      <c r="K58" s="37">
        <v>2571.157470703125</v>
      </c>
      <c r="L58" s="37">
        <v>-2.8</v>
      </c>
      <c r="M58" s="37">
        <v>155349.30668893264</v>
      </c>
      <c r="N58" s="37">
        <v>20</v>
      </c>
      <c r="O58" s="37">
        <v>7.3261466201652845E-2</v>
      </c>
    </row>
    <row r="59" spans="2:15" x14ac:dyDescent="0.2">
      <c r="B59" s="37">
        <v>45</v>
      </c>
      <c r="C59" s="37">
        <v>7.1902246475219727</v>
      </c>
      <c r="D59" s="37">
        <v>2569.508056640625</v>
      </c>
      <c r="E59" s="37">
        <v>-2.6999999999999993</v>
      </c>
      <c r="F59" s="37">
        <v>153034.75201338989</v>
      </c>
      <c r="G59" s="37">
        <v>20</v>
      </c>
      <c r="H59" s="37">
        <v>7.2169772467771662E-2</v>
      </c>
      <c r="I59" s="37">
        <v>45</v>
      </c>
      <c r="J59" s="37">
        <v>7.1902132034301758</v>
      </c>
      <c r="K59" s="37">
        <v>2569.506591796875</v>
      </c>
      <c r="L59" s="37">
        <v>-2.6999999999999993</v>
      </c>
      <c r="M59" s="37">
        <v>153042.55233856943</v>
      </c>
      <c r="N59" s="37">
        <v>20</v>
      </c>
      <c r="O59" s="37">
        <v>7.2173452259899823E-2</v>
      </c>
    </row>
    <row r="60" spans="2:15" x14ac:dyDescent="0.2">
      <c r="B60" s="37">
        <v>45</v>
      </c>
      <c r="C60" s="37">
        <v>7.2124829292297363</v>
      </c>
      <c r="D60" s="37">
        <v>2567.91162109375</v>
      </c>
      <c r="E60" s="37">
        <v>-2.5999999999999996</v>
      </c>
      <c r="F60" s="37">
        <v>150594.21095635759</v>
      </c>
      <c r="G60" s="37">
        <v>20</v>
      </c>
      <c r="H60" s="37">
        <v>7.1018665332283473E-2</v>
      </c>
      <c r="I60" s="37">
        <v>45</v>
      </c>
      <c r="J60" s="37">
        <v>7.212470531463623</v>
      </c>
      <c r="K60" s="37">
        <v>2567.910888671875</v>
      </c>
      <c r="L60" s="37">
        <v>-2.5999999999999996</v>
      </c>
      <c r="M60" s="37">
        <v>150601.6147877078</v>
      </c>
      <c r="N60" s="37">
        <v>20</v>
      </c>
      <c r="O60" s="37">
        <v>7.1022157794703555E-2</v>
      </c>
    </row>
    <row r="61" spans="2:15" x14ac:dyDescent="0.2">
      <c r="B61" s="37">
        <v>45</v>
      </c>
      <c r="C61" s="37">
        <v>7.2352566719055176</v>
      </c>
      <c r="D61" s="37">
        <v>2566.3681640625</v>
      </c>
      <c r="E61" s="37">
        <v>-2.5</v>
      </c>
      <c r="F61" s="37">
        <v>148026.13550767777</v>
      </c>
      <c r="G61" s="37">
        <v>20</v>
      </c>
      <c r="H61" s="37">
        <v>6.9807414155341363E-2</v>
      </c>
      <c r="I61" s="37">
        <v>45</v>
      </c>
      <c r="J61" s="37">
        <v>7.2352433204650879</v>
      </c>
      <c r="K61" s="37">
        <v>2566.36767578125</v>
      </c>
      <c r="L61" s="37">
        <v>-2.5</v>
      </c>
      <c r="M61" s="37">
        <v>148032.65595170212</v>
      </c>
      <c r="N61" s="37">
        <v>20</v>
      </c>
      <c r="O61" s="37">
        <v>6.9810489458099478E-2</v>
      </c>
    </row>
    <row r="62" spans="2:15" x14ac:dyDescent="0.2">
      <c r="B62" s="37">
        <v>45</v>
      </c>
      <c r="C62" s="37">
        <v>7.2584781646728516</v>
      </c>
      <c r="D62" s="37">
        <v>2564.874755859375</v>
      </c>
      <c r="E62" s="37">
        <v>-2.3999999999999995</v>
      </c>
      <c r="F62" s="37">
        <v>145333.8221285046</v>
      </c>
      <c r="G62" s="37">
        <v>20</v>
      </c>
      <c r="H62" s="37">
        <v>6.8537572593314944E-2</v>
      </c>
      <c r="I62" s="37">
        <v>45</v>
      </c>
      <c r="J62" s="37">
        <v>7.2584643363952637</v>
      </c>
      <c r="K62" s="37">
        <v>2564.87451171875</v>
      </c>
      <c r="L62" s="37">
        <v>-2.3999999999999995</v>
      </c>
      <c r="M62" s="37">
        <v>145340.33567171392</v>
      </c>
      <c r="N62" s="37">
        <v>20</v>
      </c>
      <c r="O62" s="37">
        <v>6.8540643742033627E-2</v>
      </c>
    </row>
    <row r="63" spans="2:15" x14ac:dyDescent="0.2">
      <c r="B63" s="37">
        <v>45</v>
      </c>
      <c r="C63" s="37">
        <v>7.2820758819580078</v>
      </c>
      <c r="D63" s="37">
        <v>2563.427734375</v>
      </c>
      <c r="E63" s="37">
        <v>-2.2999999999999998</v>
      </c>
      <c r="F63" s="37">
        <v>142527.60011103327</v>
      </c>
      <c r="G63" s="37">
        <v>20</v>
      </c>
      <c r="H63" s="37">
        <v>6.7214013916132118E-2</v>
      </c>
      <c r="I63" s="37">
        <v>45</v>
      </c>
      <c r="J63" s="37">
        <v>7.2820620536804199</v>
      </c>
      <c r="K63" s="37">
        <v>2563.427978515625</v>
      </c>
      <c r="L63" s="37">
        <v>-2.2999999999999998</v>
      </c>
      <c r="M63" s="37">
        <v>142532.45888555516</v>
      </c>
      <c r="N63" s="37">
        <v>20</v>
      </c>
      <c r="O63" s="37">
        <v>6.7216305374991209E-2</v>
      </c>
    </row>
    <row r="64" spans="2:15" x14ac:dyDescent="0.2">
      <c r="B64" s="37">
        <v>45</v>
      </c>
      <c r="C64" s="37">
        <v>7.3059754371643066</v>
      </c>
      <c r="D64" s="37">
        <v>2562.02294921875</v>
      </c>
      <c r="E64" s="37">
        <v>-2.1999999999999993</v>
      </c>
      <c r="F64" s="37">
        <v>139612.03356893716</v>
      </c>
      <c r="G64" s="37">
        <v>20</v>
      </c>
      <c r="H64" s="37">
        <v>6.5838891175319575E-2</v>
      </c>
      <c r="I64" s="37">
        <v>45</v>
      </c>
      <c r="J64" s="37">
        <v>7.3059616088867187</v>
      </c>
      <c r="K64" s="37">
        <v>2562.0234375</v>
      </c>
      <c r="L64" s="37">
        <v>-2.1999999999999993</v>
      </c>
      <c r="M64" s="37">
        <v>139616.04397860408</v>
      </c>
      <c r="N64" s="37">
        <v>20</v>
      </c>
      <c r="O64" s="37">
        <v>6.5840783839323694E-2</v>
      </c>
    </row>
    <row r="65" spans="2:15" x14ac:dyDescent="0.2">
      <c r="B65" s="37">
        <v>45</v>
      </c>
      <c r="C65" s="37">
        <v>7.3300986289978027</v>
      </c>
      <c r="D65" s="37">
        <v>2560.653564453125</v>
      </c>
      <c r="E65" s="37">
        <v>-2.0999999999999996</v>
      </c>
      <c r="F65" s="37">
        <v>136599.01356903199</v>
      </c>
      <c r="G65" s="37">
        <v>20</v>
      </c>
      <c r="H65" s="37">
        <v>6.4417814117968777E-2</v>
      </c>
      <c r="I65" s="37">
        <v>45</v>
      </c>
      <c r="J65" s="37">
        <v>7.330085277557373</v>
      </c>
      <c r="K65" s="37">
        <v>2560.65380859375</v>
      </c>
      <c r="L65" s="37">
        <v>-2.0999999999999996</v>
      </c>
      <c r="M65" s="37">
        <v>136602.19541683074</v>
      </c>
      <c r="N65" s="37">
        <v>20</v>
      </c>
      <c r="O65" s="37">
        <v>6.4419313643518883E-2</v>
      </c>
    </row>
    <row r="66" spans="2:15" x14ac:dyDescent="0.2">
      <c r="B66" s="37">
        <v>45</v>
      </c>
      <c r="C66" s="37">
        <v>7.3543663024902344</v>
      </c>
      <c r="D66" s="37">
        <v>2559.31201171875</v>
      </c>
      <c r="E66" s="37">
        <v>-2</v>
      </c>
      <c r="F66" s="37">
        <v>133495.46466536808</v>
      </c>
      <c r="G66" s="37">
        <v>20</v>
      </c>
      <c r="H66" s="37">
        <v>6.2954044176590979E-2</v>
      </c>
      <c r="I66" s="37">
        <v>45</v>
      </c>
      <c r="J66" s="37">
        <v>7.3543529510498047</v>
      </c>
      <c r="K66" s="37">
        <v>2559.3125</v>
      </c>
      <c r="L66" s="37">
        <v>-2</v>
      </c>
      <c r="M66" s="37">
        <v>133499.45432771672</v>
      </c>
      <c r="N66" s="37">
        <v>20</v>
      </c>
      <c r="O66" s="37">
        <v>6.2955925190137901E-2</v>
      </c>
    </row>
    <row r="67" spans="2:15" x14ac:dyDescent="0.2">
      <c r="B67" s="37">
        <v>45</v>
      </c>
      <c r="C67" s="37">
        <v>7.3786969184875488</v>
      </c>
      <c r="D67" s="37">
        <v>2557.99072265625</v>
      </c>
      <c r="E67" s="37">
        <v>-1.8999999999999995</v>
      </c>
      <c r="F67" s="37">
        <v>130313.26687153851</v>
      </c>
      <c r="G67" s="37">
        <v>20</v>
      </c>
      <c r="H67" s="37">
        <v>6.1453185588163983E-2</v>
      </c>
      <c r="I67" s="37">
        <v>45</v>
      </c>
      <c r="J67" s="37">
        <v>7.3786840438842773</v>
      </c>
      <c r="K67" s="37">
        <v>2557.9912109375</v>
      </c>
      <c r="L67" s="37">
        <v>-1.8999999999999995</v>
      </c>
      <c r="M67" s="37">
        <v>130317.25171355238</v>
      </c>
      <c r="N67" s="37">
        <v>20</v>
      </c>
      <c r="O67" s="37">
        <v>6.1455067025789664E-2</v>
      </c>
    </row>
    <row r="68" spans="2:15" x14ac:dyDescent="0.2">
      <c r="B68" s="37">
        <v>45</v>
      </c>
      <c r="C68" s="37">
        <v>7.4030098915100098</v>
      </c>
      <c r="D68" s="37">
        <v>2556.681640625</v>
      </c>
      <c r="E68" s="37">
        <v>-1.7999999999999998</v>
      </c>
      <c r="F68" s="37">
        <v>127065.02941074934</v>
      </c>
      <c r="G68" s="37">
        <v>20</v>
      </c>
      <c r="H68" s="37">
        <v>5.9921188005726558E-2</v>
      </c>
      <c r="I68" s="37">
        <v>45</v>
      </c>
      <c r="J68" s="37">
        <v>7.4029974937438965</v>
      </c>
      <c r="K68" s="37">
        <v>2556.682373046875</v>
      </c>
      <c r="L68" s="37">
        <v>-1.7999999999999998</v>
      </c>
      <c r="M68" s="37">
        <v>127069.04267218082</v>
      </c>
      <c r="N68" s="37">
        <v>20</v>
      </c>
      <c r="O68" s="37">
        <v>5.9923081108579627E-2</v>
      </c>
    </row>
    <row r="69" spans="2:15" x14ac:dyDescent="0.2">
      <c r="B69" s="37">
        <v>45</v>
      </c>
      <c r="C69" s="37">
        <v>7.4272246360778809</v>
      </c>
      <c r="D69" s="37">
        <v>2555.378173828125</v>
      </c>
      <c r="E69" s="37">
        <v>-1.6999999999999993</v>
      </c>
      <c r="F69" s="37">
        <v>123760.97911469165</v>
      </c>
      <c r="G69" s="37">
        <v>20</v>
      </c>
      <c r="H69" s="37">
        <v>5.8362872106057562E-2</v>
      </c>
      <c r="I69" s="37">
        <v>45</v>
      </c>
      <c r="J69" s="37">
        <v>7.4272127151489258</v>
      </c>
      <c r="K69" s="37">
        <v>2555.379150390625</v>
      </c>
      <c r="L69" s="37">
        <v>-1.6999999999999993</v>
      </c>
      <c r="M69" s="37">
        <v>123764.14879911256</v>
      </c>
      <c r="N69" s="37">
        <v>20</v>
      </c>
      <c r="O69" s="37">
        <v>5.8364366816016006E-2</v>
      </c>
    </row>
    <row r="70" spans="2:15" x14ac:dyDescent="0.2">
      <c r="B70" s="37">
        <v>45</v>
      </c>
      <c r="C70" s="37">
        <v>7.4512615203857422</v>
      </c>
      <c r="D70" s="37">
        <v>2554.07470703125</v>
      </c>
      <c r="E70" s="37">
        <v>-1.5999999999999996</v>
      </c>
      <c r="F70" s="37">
        <v>120416.25287950219</v>
      </c>
      <c r="G70" s="37">
        <v>20</v>
      </c>
      <c r="H70" s="37">
        <v>5.6785374713407055E-2</v>
      </c>
      <c r="I70" s="37">
        <v>45</v>
      </c>
      <c r="J70" s="37">
        <v>7.4512500762939453</v>
      </c>
      <c r="K70" s="37">
        <v>2554.07568359375</v>
      </c>
      <c r="L70" s="37">
        <v>-1.5999999999999996</v>
      </c>
      <c r="M70" s="37">
        <v>120420.22722467019</v>
      </c>
      <c r="N70" s="37">
        <v>20</v>
      </c>
      <c r="O70" s="37">
        <v>5.6787249408328445E-2</v>
      </c>
    </row>
    <row r="71" spans="2:15" x14ac:dyDescent="0.2">
      <c r="B71" s="37">
        <v>45</v>
      </c>
      <c r="C71" s="37">
        <v>7.4750432968139648</v>
      </c>
      <c r="D71" s="37">
        <v>2552.765869140625</v>
      </c>
      <c r="E71" s="37">
        <v>-1.5</v>
      </c>
      <c r="F71" s="37">
        <v>117043.49653652175</v>
      </c>
      <c r="G71" s="37">
        <v>20</v>
      </c>
      <c r="H71" s="37">
        <v>5.5194660603699923E-2</v>
      </c>
      <c r="I71" s="37">
        <v>45</v>
      </c>
      <c r="J71" s="37">
        <v>7.4750328063964844</v>
      </c>
      <c r="K71" s="37">
        <v>2552.76708984375</v>
      </c>
      <c r="L71" s="37">
        <v>-1.5</v>
      </c>
      <c r="M71" s="37">
        <v>117045.79626309888</v>
      </c>
      <c r="N71" s="37">
        <v>20</v>
      </c>
      <c r="O71" s="37">
        <v>5.5195746152643194E-2</v>
      </c>
    </row>
    <row r="72" spans="2:15" x14ac:dyDescent="0.2">
      <c r="B72" s="37">
        <v>45</v>
      </c>
      <c r="C72" s="37">
        <v>7.4984955787658691</v>
      </c>
      <c r="D72" s="37">
        <v>2551.447998046875</v>
      </c>
      <c r="E72" s="37">
        <v>-1.3999999999999995</v>
      </c>
      <c r="F72" s="37">
        <v>113661.10419553277</v>
      </c>
      <c r="G72" s="37">
        <v>20</v>
      </c>
      <c r="H72" s="37">
        <v>5.3599403799363302E-2</v>
      </c>
      <c r="I72" s="37">
        <v>45</v>
      </c>
      <c r="J72" s="37">
        <v>7.4984855651855469</v>
      </c>
      <c r="K72" s="37">
        <v>2551.44921875</v>
      </c>
      <c r="L72" s="37">
        <v>-1.3999999999999995</v>
      </c>
      <c r="M72" s="37">
        <v>113663.40019620542</v>
      </c>
      <c r="N72" s="37">
        <v>20</v>
      </c>
      <c r="O72" s="37">
        <v>5.3600489145251402E-2</v>
      </c>
    </row>
    <row r="73" spans="2:15" x14ac:dyDescent="0.2">
      <c r="B73" s="37">
        <v>45</v>
      </c>
      <c r="C73" s="37">
        <v>7.5215463638305664</v>
      </c>
      <c r="D73" s="37">
        <v>2550.117431640625</v>
      </c>
      <c r="E73" s="37">
        <v>-1.2999999999999998</v>
      </c>
      <c r="F73" s="37">
        <v>110280.9021520336</v>
      </c>
      <c r="G73" s="37">
        <v>20</v>
      </c>
      <c r="H73" s="37">
        <v>5.2005181795935641E-2</v>
      </c>
      <c r="I73" s="37">
        <v>45</v>
      </c>
      <c r="J73" s="37">
        <v>7.5215373039245605</v>
      </c>
      <c r="K73" s="37">
        <v>2550.118896484375</v>
      </c>
      <c r="L73" s="37">
        <v>-1.2999999999999998</v>
      </c>
      <c r="M73" s="37">
        <v>110281.50735381762</v>
      </c>
      <c r="N73" s="37">
        <v>20</v>
      </c>
      <c r="O73" s="37">
        <v>5.2005467229589597E-2</v>
      </c>
    </row>
    <row r="74" spans="2:15" x14ac:dyDescent="0.2">
      <c r="B74" s="37">
        <v>45</v>
      </c>
      <c r="C74" s="37">
        <v>7.5441279411315918</v>
      </c>
      <c r="D74" s="37">
        <v>2548.772216796875</v>
      </c>
      <c r="E74" s="37">
        <v>-1.1999999999999993</v>
      </c>
      <c r="F74" s="37">
        <v>106920.44360509528</v>
      </c>
      <c r="G74" s="37">
        <v>20</v>
      </c>
      <c r="H74" s="37">
        <v>5.0420274358073294E-2</v>
      </c>
      <c r="I74" s="37">
        <v>45</v>
      </c>
      <c r="J74" s="37">
        <v>7.5441198348999023</v>
      </c>
      <c r="K74" s="37">
        <v>2548.773193359375</v>
      </c>
      <c r="L74" s="37">
        <v>-1.1999999999999993</v>
      </c>
      <c r="M74" s="37">
        <v>106921.06171665239</v>
      </c>
      <c r="N74" s="37">
        <v>20</v>
      </c>
      <c r="O74" s="37">
        <v>5.0420564475311458E-2</v>
      </c>
    </row>
    <row r="75" spans="2:15" x14ac:dyDescent="0.2">
      <c r="B75" s="37">
        <v>45</v>
      </c>
      <c r="C75" s="37">
        <v>7.5661764144897461</v>
      </c>
      <c r="D75" s="37">
        <v>2547.410400390625</v>
      </c>
      <c r="E75" s="37">
        <v>-1.0999999999999996</v>
      </c>
      <c r="F75" s="37">
        <v>103599.81270989131</v>
      </c>
      <c r="G75" s="37">
        <v>20</v>
      </c>
      <c r="H75" s="37">
        <v>4.8854145450426517E-2</v>
      </c>
      <c r="I75" s="37">
        <v>45</v>
      </c>
      <c r="J75" s="37">
        <v>7.5661687850952148</v>
      </c>
      <c r="K75" s="37">
        <v>2547.411376953125</v>
      </c>
      <c r="L75" s="37">
        <v>-1.0999999999999996</v>
      </c>
      <c r="M75" s="37">
        <v>103598.75135800449</v>
      </c>
      <c r="N75" s="37">
        <v>20</v>
      </c>
      <c r="O75" s="37">
        <v>4.8853644060912201E-2</v>
      </c>
    </row>
    <row r="76" spans="2:15" x14ac:dyDescent="0.2">
      <c r="B76" s="37">
        <v>45</v>
      </c>
      <c r="C76" s="37">
        <v>7.5876321792602539</v>
      </c>
      <c r="D76" s="37">
        <v>2546.032470703125</v>
      </c>
      <c r="E76" s="37">
        <v>-1</v>
      </c>
      <c r="F76" s="37">
        <v>100330.83064471208</v>
      </c>
      <c r="G76" s="37">
        <v>20</v>
      </c>
      <c r="H76" s="37">
        <v>4.7312375025496692E-2</v>
      </c>
      <c r="I76" s="37">
        <v>45</v>
      </c>
      <c r="J76" s="37">
        <v>7.5876255035400391</v>
      </c>
      <c r="K76" s="37">
        <v>2546.033203125</v>
      </c>
      <c r="L76" s="37">
        <v>-1</v>
      </c>
      <c r="M76" s="37">
        <v>100334.69676898117</v>
      </c>
      <c r="N76" s="37">
        <v>20</v>
      </c>
      <c r="O76" s="37">
        <v>4.7314199980758392E-2</v>
      </c>
    </row>
    <row r="77" spans="2:15" x14ac:dyDescent="0.2">
      <c r="B77" s="37">
        <v>45</v>
      </c>
      <c r="C77" s="37">
        <v>7.6084408760070801</v>
      </c>
      <c r="D77" s="37">
        <v>2544.641357421875</v>
      </c>
      <c r="E77" s="37">
        <v>-0.89999999999999947</v>
      </c>
      <c r="F77" s="37">
        <v>97143.55585836331</v>
      </c>
      <c r="G77" s="37">
        <v>20</v>
      </c>
      <c r="H77" s="37">
        <v>4.5809136660712534E-2</v>
      </c>
      <c r="I77" s="37">
        <v>45</v>
      </c>
      <c r="J77" s="37">
        <v>7.6084351539611816</v>
      </c>
      <c r="K77" s="37">
        <v>2544.641845703125</v>
      </c>
      <c r="L77" s="37">
        <v>-0.89999999999999947</v>
      </c>
      <c r="M77" s="37">
        <v>97144.121084076163</v>
      </c>
      <c r="N77" s="37">
        <v>20</v>
      </c>
      <c r="O77" s="37">
        <v>4.5809403280750061E-2</v>
      </c>
    </row>
    <row r="78" spans="2:15" x14ac:dyDescent="0.2">
      <c r="B78" s="37">
        <v>45</v>
      </c>
      <c r="C78" s="37">
        <v>7.6285524368286133</v>
      </c>
      <c r="D78" s="37">
        <v>2543.2412109375</v>
      </c>
      <c r="E78" s="37">
        <v>-0.79999999999999982</v>
      </c>
      <c r="F78" s="37">
        <v>94046.503394648986</v>
      </c>
      <c r="G78" s="37">
        <v>20</v>
      </c>
      <c r="H78" s="37">
        <v>4.4348446370166272E-2</v>
      </c>
      <c r="I78" s="37">
        <v>45</v>
      </c>
      <c r="J78" s="37">
        <v>7.6285476684570312</v>
      </c>
      <c r="K78" s="37">
        <v>2543.24169921875</v>
      </c>
      <c r="L78" s="37">
        <v>-0.79999999999999982</v>
      </c>
      <c r="M78" s="37">
        <v>94047.047186034179</v>
      </c>
      <c r="N78" s="37">
        <v>20</v>
      </c>
      <c r="O78" s="37">
        <v>4.4348703988898515E-2</v>
      </c>
    </row>
    <row r="79" spans="2:15" x14ac:dyDescent="0.2">
      <c r="B79" s="37">
        <v>45</v>
      </c>
      <c r="C79" s="37">
        <v>7.6479225158691406</v>
      </c>
      <c r="D79" s="37">
        <v>2541.837646484375</v>
      </c>
      <c r="E79" s="37">
        <v>-0.69999999999999929</v>
      </c>
      <c r="F79" s="37">
        <v>91064.804522589038</v>
      </c>
      <c r="G79" s="37">
        <v>20</v>
      </c>
      <c r="H79" s="37">
        <v>4.2942154860969792E-2</v>
      </c>
      <c r="I79" s="37">
        <v>45</v>
      </c>
      <c r="J79" s="37">
        <v>7.647918701171875</v>
      </c>
      <c r="K79" s="37">
        <v>2541.838134765625</v>
      </c>
      <c r="L79" s="37">
        <v>-0.69999999999999929</v>
      </c>
      <c r="M79" s="37">
        <v>91067.01333051252</v>
      </c>
      <c r="N79" s="37">
        <v>20</v>
      </c>
      <c r="O79" s="37">
        <v>4.2943196233652413E-2</v>
      </c>
    </row>
    <row r="80" spans="2:15" x14ac:dyDescent="0.2">
      <c r="B80" s="37">
        <v>45</v>
      </c>
      <c r="C80" s="37">
        <v>7.6665115356445313</v>
      </c>
      <c r="D80" s="37">
        <v>2540.436767578125</v>
      </c>
      <c r="E80" s="37">
        <v>-0.59999999999999964</v>
      </c>
      <c r="F80" s="37">
        <v>88223.667295176812</v>
      </c>
      <c r="G80" s="37">
        <v>20</v>
      </c>
      <c r="H80" s="37">
        <v>4.1602153364546632E-2</v>
      </c>
      <c r="I80" s="37">
        <v>45</v>
      </c>
      <c r="J80" s="37">
        <v>7.6665081977844238</v>
      </c>
      <c r="K80" s="37">
        <v>2540.4375</v>
      </c>
      <c r="L80" s="37">
        <v>-0.59999999999999964</v>
      </c>
      <c r="M80" s="37">
        <v>88220.882239095852</v>
      </c>
      <c r="N80" s="37">
        <v>20</v>
      </c>
      <c r="O80" s="37">
        <v>4.1600837811325807E-2</v>
      </c>
    </row>
    <row r="81" spans="2:15" x14ac:dyDescent="0.2">
      <c r="B81" s="37">
        <v>45</v>
      </c>
      <c r="C81" s="37">
        <v>7.6842842102050781</v>
      </c>
      <c r="D81" s="37">
        <v>2539.045654296875</v>
      </c>
      <c r="E81" s="37">
        <v>-0.5</v>
      </c>
      <c r="F81" s="37">
        <v>85538.22083048799</v>
      </c>
      <c r="G81" s="37">
        <v>20</v>
      </c>
      <c r="H81" s="37">
        <v>4.0335571843381678E-2</v>
      </c>
      <c r="I81" s="37">
        <v>45</v>
      </c>
      <c r="J81" s="37">
        <v>7.6842823028564453</v>
      </c>
      <c r="K81" s="37">
        <v>2539.046142578125</v>
      </c>
      <c r="L81" s="37">
        <v>-0.5</v>
      </c>
      <c r="M81" s="37">
        <v>85537.108574634913</v>
      </c>
      <c r="N81" s="37">
        <v>20</v>
      </c>
      <c r="O81" s="37">
        <v>4.0335046754800763E-2</v>
      </c>
    </row>
    <row r="82" spans="2:15" x14ac:dyDescent="0.2">
      <c r="B82" s="37">
        <v>45</v>
      </c>
      <c r="C82" s="37">
        <v>7.7012114524841309</v>
      </c>
      <c r="D82" s="37">
        <v>2537.67138671875</v>
      </c>
      <c r="E82" s="37">
        <v>-0.39999999999999947</v>
      </c>
      <c r="F82" s="37">
        <v>83033.685040153345</v>
      </c>
      <c r="G82" s="37">
        <v>20</v>
      </c>
      <c r="H82" s="37">
        <v>3.9154309694290436E-2</v>
      </c>
      <c r="I82" s="37">
        <v>45</v>
      </c>
      <c r="J82" s="37">
        <v>7.7012104988098145</v>
      </c>
      <c r="K82" s="37">
        <v>2537.671630859375</v>
      </c>
      <c r="L82" s="37">
        <v>-0.39999999999999947</v>
      </c>
      <c r="M82" s="37">
        <v>83032.565164317988</v>
      </c>
      <c r="N82" s="37">
        <v>20</v>
      </c>
      <c r="O82" s="37">
        <v>3.9153782459758729E-2</v>
      </c>
    </row>
    <row r="83" spans="2:15" x14ac:dyDescent="0.2">
      <c r="B83" s="37">
        <v>45</v>
      </c>
      <c r="C83" s="37">
        <v>7.7172679901123047</v>
      </c>
      <c r="D83" s="37">
        <v>2536.32177734375</v>
      </c>
      <c r="E83" s="37">
        <v>-0.29999999999999982</v>
      </c>
      <c r="F83" s="37">
        <v>80733.612574759405</v>
      </c>
      <c r="G83" s="37">
        <v>20</v>
      </c>
      <c r="H83" s="37">
        <v>3.8069475273909192E-2</v>
      </c>
      <c r="I83" s="37">
        <v>45</v>
      </c>
      <c r="J83" s="37">
        <v>7.7172679901123047</v>
      </c>
      <c r="K83" s="37">
        <v>2536.322021484375</v>
      </c>
      <c r="L83" s="37">
        <v>-0.29999999999999982</v>
      </c>
      <c r="M83" s="37">
        <v>80734.119937032679</v>
      </c>
      <c r="N83" s="37">
        <v>20</v>
      </c>
      <c r="O83" s="37">
        <v>3.8069714043816524E-2</v>
      </c>
    </row>
    <row r="84" spans="2:15" x14ac:dyDescent="0.2">
      <c r="B84" s="37">
        <v>45</v>
      </c>
      <c r="C84" s="37">
        <v>7.7324342727661133</v>
      </c>
      <c r="D84" s="37">
        <v>2535.005859375</v>
      </c>
      <c r="E84" s="37">
        <v>-0.19999999999999929</v>
      </c>
      <c r="F84" s="37">
        <v>78659.799484189425</v>
      </c>
      <c r="G84" s="37">
        <v>20</v>
      </c>
      <c r="H84" s="37">
        <v>3.7091348157972832E-2</v>
      </c>
      <c r="I84" s="37">
        <v>45</v>
      </c>
      <c r="J84" s="37">
        <v>7.7324352264404297</v>
      </c>
      <c r="K84" s="37">
        <v>2535.005859375</v>
      </c>
      <c r="L84" s="37">
        <v>-0.19999999999999929</v>
      </c>
      <c r="M84" s="37">
        <v>78658.677000131996</v>
      </c>
      <c r="N84" s="37">
        <v>20</v>
      </c>
      <c r="O84" s="37">
        <v>3.7090818434801699E-2</v>
      </c>
    </row>
    <row r="85" spans="2:15" x14ac:dyDescent="0.2">
      <c r="B85" s="37">
        <v>45</v>
      </c>
      <c r="C85" s="37">
        <v>7.7466959953308105</v>
      </c>
      <c r="D85" s="37">
        <v>2533.732666015625</v>
      </c>
      <c r="E85" s="37">
        <v>-9.9999999999999645E-2</v>
      </c>
      <c r="F85" s="37">
        <v>76835.889535174865</v>
      </c>
      <c r="G85" s="37">
        <v>20</v>
      </c>
      <c r="H85" s="37">
        <v>3.6231083832544801E-2</v>
      </c>
      <c r="I85" s="37">
        <v>45</v>
      </c>
      <c r="J85" s="37">
        <v>7.7466974258422852</v>
      </c>
      <c r="K85" s="37">
        <v>2533.73291015625</v>
      </c>
      <c r="L85" s="37">
        <v>-9.9999999999999645E-2</v>
      </c>
      <c r="M85" s="37">
        <v>76833.072460850759</v>
      </c>
      <c r="N85" s="37">
        <v>20</v>
      </c>
      <c r="O85" s="37">
        <v>3.6229755032435584E-2</v>
      </c>
    </row>
    <row r="86" spans="2:15" x14ac:dyDescent="0.2">
      <c r="B86" s="37">
        <v>45</v>
      </c>
      <c r="C86" s="37">
        <v>7.7600421905517578</v>
      </c>
      <c r="D86" s="37">
        <v>2532.51123046875</v>
      </c>
      <c r="E86" s="37">
        <v>0</v>
      </c>
      <c r="F86" s="37">
        <v>75285.528116781657</v>
      </c>
      <c r="G86" s="37">
        <v>20</v>
      </c>
      <c r="H86" s="37">
        <v>3.5499837191051847E-2</v>
      </c>
      <c r="I86" s="37">
        <v>45</v>
      </c>
      <c r="J86" s="37">
        <v>7.760045051574707</v>
      </c>
      <c r="K86" s="37">
        <v>2532.51171875</v>
      </c>
      <c r="L86" s="37">
        <v>0</v>
      </c>
      <c r="M86" s="37">
        <v>75284.379115158721</v>
      </c>
      <c r="N86" s="37">
        <v>20</v>
      </c>
      <c r="O86" s="37">
        <v>3.549929508699589E-2</v>
      </c>
    </row>
    <row r="87" spans="2:15" x14ac:dyDescent="0.2">
      <c r="B87" s="37">
        <v>45</v>
      </c>
      <c r="C87" s="37">
        <v>7.7724690437316895</v>
      </c>
      <c r="D87" s="37">
        <v>2531.3505859375</v>
      </c>
      <c r="E87" s="37">
        <v>9.9999999999999645E-2</v>
      </c>
      <c r="F87" s="37">
        <v>74028.833058832519</v>
      </c>
      <c r="G87" s="37">
        <v>20</v>
      </c>
      <c r="H87" s="37">
        <v>3.4907099132391546E-2</v>
      </c>
      <c r="I87" s="37">
        <v>45</v>
      </c>
      <c r="J87" s="37">
        <v>7.7724723815917969</v>
      </c>
      <c r="K87" s="37">
        <v>2531.350830078125</v>
      </c>
      <c r="L87" s="37">
        <v>9.9999999999999645E-2</v>
      </c>
      <c r="M87" s="37">
        <v>74024.388565151618</v>
      </c>
      <c r="N87" s="37">
        <v>20</v>
      </c>
      <c r="O87" s="37">
        <v>3.4905002608702641E-2</v>
      </c>
    </row>
    <row r="88" spans="2:15" x14ac:dyDescent="0.2">
      <c r="B88" s="37">
        <v>45</v>
      </c>
      <c r="C88" s="37">
        <v>7.7839741706848145</v>
      </c>
      <c r="D88" s="37">
        <v>2530.259521484375</v>
      </c>
      <c r="E88" s="37">
        <v>0.20000000000000107</v>
      </c>
      <c r="F88" s="37">
        <v>73089.557876846404</v>
      </c>
      <c r="G88" s="37">
        <v>20</v>
      </c>
      <c r="H88" s="37">
        <v>3.4464077258602212E-2</v>
      </c>
      <c r="I88" s="37">
        <v>45</v>
      </c>
      <c r="J88" s="37">
        <v>7.7839784622192383</v>
      </c>
      <c r="K88" s="37">
        <v>2530.260009765625</v>
      </c>
      <c r="L88" s="37">
        <v>0.20000000000000107</v>
      </c>
      <c r="M88" s="37">
        <v>73085.118768453613</v>
      </c>
      <c r="N88" s="37">
        <v>20</v>
      </c>
      <c r="O88" s="37">
        <v>3.4461983478486197E-2</v>
      </c>
    </row>
    <row r="89" spans="2:15" x14ac:dyDescent="0.2">
      <c r="B89" s="37">
        <v>45</v>
      </c>
      <c r="C89" s="37">
        <v>7.7945594787597656</v>
      </c>
      <c r="D89" s="37">
        <v>2529.25</v>
      </c>
      <c r="E89" s="37">
        <v>0.30000000000000071</v>
      </c>
      <c r="F89" s="37">
        <v>72501.502352512587</v>
      </c>
      <c r="G89" s="37">
        <v>20</v>
      </c>
      <c r="H89" s="37">
        <v>3.4186717974354984E-2</v>
      </c>
      <c r="I89" s="37">
        <v>45</v>
      </c>
      <c r="J89" s="37">
        <v>7.7945642471313477</v>
      </c>
      <c r="K89" s="37">
        <v>2529.25048828125</v>
      </c>
      <c r="L89" s="37">
        <v>0.30000000000000071</v>
      </c>
      <c r="M89" s="37">
        <v>72498.72572822863</v>
      </c>
      <c r="N89" s="37">
        <v>20</v>
      </c>
      <c r="O89" s="37">
        <v>3.4185408282476876E-2</v>
      </c>
    </row>
    <row r="90" spans="2:15" x14ac:dyDescent="0.2">
      <c r="B90" s="37">
        <v>45</v>
      </c>
      <c r="C90" s="37">
        <v>7.8042268753051758</v>
      </c>
      <c r="D90" s="37">
        <v>2528.333740234375</v>
      </c>
      <c r="E90" s="37">
        <v>0.40000000000000036</v>
      </c>
      <c r="F90" s="37">
        <v>72293.474867776356</v>
      </c>
      <c r="G90" s="37">
        <v>20</v>
      </c>
      <c r="H90" s="37">
        <v>3.408861281251431E-2</v>
      </c>
      <c r="I90" s="37">
        <v>45</v>
      </c>
      <c r="J90" s="37">
        <v>7.804232120513916</v>
      </c>
      <c r="K90" s="37">
        <v>2528.333984375</v>
      </c>
      <c r="L90" s="37">
        <v>0.40000000000000036</v>
      </c>
      <c r="M90" s="37">
        <v>72288.961570625936</v>
      </c>
      <c r="N90" s="37">
        <v>20</v>
      </c>
      <c r="O90" s="37">
        <v>3.4086483903420492E-2</v>
      </c>
    </row>
    <row r="91" spans="2:15" x14ac:dyDescent="0.2">
      <c r="B91" s="37">
        <v>45</v>
      </c>
      <c r="C91" s="37">
        <v>7.8129792213439941</v>
      </c>
      <c r="D91" s="37">
        <v>2527.51904296875</v>
      </c>
      <c r="E91" s="37">
        <v>0.5</v>
      </c>
      <c r="F91" s="37">
        <v>72487.428337332865</v>
      </c>
      <c r="G91" s="37">
        <v>20</v>
      </c>
      <c r="H91" s="37">
        <v>3.4180119121896162E-2</v>
      </c>
      <c r="I91" s="37">
        <v>45</v>
      </c>
      <c r="J91" s="37">
        <v>7.8129854202270508</v>
      </c>
      <c r="K91" s="37">
        <v>2527.519287109375</v>
      </c>
      <c r="L91" s="37">
        <v>0.5</v>
      </c>
      <c r="M91" s="37">
        <v>72484.645998413689</v>
      </c>
      <c r="N91" s="37">
        <v>20</v>
      </c>
      <c r="O91" s="37">
        <v>3.4178806770465711E-2</v>
      </c>
    </row>
    <row r="92" spans="2:15" x14ac:dyDescent="0.2">
      <c r="B92" s="37">
        <v>45</v>
      </c>
      <c r="C92" s="37">
        <v>7.8208212852478027</v>
      </c>
      <c r="D92" s="37">
        <v>2526.810791015625</v>
      </c>
      <c r="E92" s="37">
        <v>0.59999999999999964</v>
      </c>
      <c r="F92" s="37">
        <v>73088.653498108222</v>
      </c>
      <c r="G92" s="37">
        <v>20</v>
      </c>
      <c r="H92" s="37">
        <v>3.4463733860963158E-2</v>
      </c>
      <c r="I92" s="37">
        <v>45</v>
      </c>
      <c r="J92" s="37">
        <v>7.8208274841308594</v>
      </c>
      <c r="K92" s="37">
        <v>2526.810791015625</v>
      </c>
      <c r="L92" s="37">
        <v>0.59999999999999964</v>
      </c>
      <c r="M92" s="37">
        <v>73085.831729104408</v>
      </c>
      <c r="N92" s="37">
        <v>20</v>
      </c>
      <c r="O92" s="37">
        <v>3.446240292449522E-2</v>
      </c>
    </row>
    <row r="93" spans="2:15" x14ac:dyDescent="0.2">
      <c r="B93" s="37">
        <v>45</v>
      </c>
      <c r="C93" s="37">
        <v>7.8277587890625</v>
      </c>
      <c r="D93" s="37">
        <v>2526.208740234375</v>
      </c>
      <c r="E93" s="37">
        <v>0.70000000000000107</v>
      </c>
      <c r="F93" s="37">
        <v>74091.981689131993</v>
      </c>
      <c r="G93" s="37">
        <v>20</v>
      </c>
      <c r="H93" s="37">
        <v>3.4937019648798223E-2</v>
      </c>
      <c r="I93" s="37">
        <v>45</v>
      </c>
      <c r="J93" s="37">
        <v>7.8277654647827148</v>
      </c>
      <c r="K93" s="37">
        <v>2526.20849609375</v>
      </c>
      <c r="L93" s="37">
        <v>0.70000000000000107</v>
      </c>
      <c r="M93" s="37">
        <v>74084.167947464972</v>
      </c>
      <c r="N93" s="37">
        <v>20</v>
      </c>
      <c r="O93" s="37">
        <v>3.4933333712694976E-2</v>
      </c>
    </row>
    <row r="94" spans="2:15" x14ac:dyDescent="0.2">
      <c r="B94" s="37">
        <v>45</v>
      </c>
      <c r="C94" s="37">
        <v>7.8337993621826172</v>
      </c>
      <c r="D94" s="37">
        <v>2525.708251953125</v>
      </c>
      <c r="E94" s="37">
        <v>0.80000000000000071</v>
      </c>
      <c r="F94" s="37">
        <v>75475.564212518148</v>
      </c>
      <c r="G94" s="37">
        <v>20</v>
      </c>
      <c r="H94" s="37">
        <v>3.5589670145238401E-2</v>
      </c>
      <c r="I94" s="37">
        <v>45</v>
      </c>
      <c r="J94" s="37">
        <v>7.8338065147399902</v>
      </c>
      <c r="K94" s="37">
        <v>2525.708251953125</v>
      </c>
      <c r="L94" s="37">
        <v>0.80000000000000071</v>
      </c>
      <c r="M94" s="37">
        <v>75469.48704979218</v>
      </c>
      <c r="N94" s="37">
        <v>20</v>
      </c>
      <c r="O94" s="37">
        <v>3.5586803580199229E-2</v>
      </c>
    </row>
    <row r="95" spans="2:15" x14ac:dyDescent="0.2">
      <c r="B95" s="37">
        <v>45</v>
      </c>
      <c r="C95" s="37">
        <v>7.838953971862793</v>
      </c>
      <c r="D95" s="37">
        <v>2525.30126953125</v>
      </c>
      <c r="E95" s="37">
        <v>0.90000000000000036</v>
      </c>
      <c r="F95" s="37">
        <v>77227.568799950328</v>
      </c>
      <c r="G95" s="37">
        <v>20</v>
      </c>
      <c r="H95" s="37">
        <v>3.6416103312014357E-2</v>
      </c>
      <c r="I95" s="37">
        <v>45</v>
      </c>
      <c r="J95" s="37">
        <v>7.8389616012573242</v>
      </c>
      <c r="K95" s="37">
        <v>2525.301025390625</v>
      </c>
      <c r="L95" s="37">
        <v>0.90000000000000036</v>
      </c>
      <c r="M95" s="37">
        <v>77224.74205234753</v>
      </c>
      <c r="N95" s="37">
        <v>20</v>
      </c>
      <c r="O95" s="37">
        <v>3.6414769990427753E-2</v>
      </c>
    </row>
    <row r="96" spans="2:15" x14ac:dyDescent="0.2">
      <c r="B96" s="37">
        <v>45</v>
      </c>
      <c r="C96" s="37">
        <v>7.8432345390319824</v>
      </c>
      <c r="D96" s="37">
        <v>2524.975341796875</v>
      </c>
      <c r="E96" s="37">
        <v>1</v>
      </c>
      <c r="F96" s="37">
        <v>79330.879698272081</v>
      </c>
      <c r="G96" s="37">
        <v>20</v>
      </c>
      <c r="H96" s="37">
        <v>3.7408244390523003E-2</v>
      </c>
      <c r="I96" s="37">
        <v>45</v>
      </c>
      <c r="J96" s="37">
        <v>7.8432421684265137</v>
      </c>
      <c r="K96" s="37">
        <v>2524.97509765625</v>
      </c>
      <c r="L96" s="37">
        <v>1</v>
      </c>
      <c r="M96" s="37">
        <v>79324.692497559561</v>
      </c>
      <c r="N96" s="37">
        <v>20</v>
      </c>
      <c r="O96" s="37">
        <v>3.740532592061406E-2</v>
      </c>
    </row>
    <row r="97" spans="2:15" x14ac:dyDescent="0.2">
      <c r="B97" s="37">
        <v>45</v>
      </c>
      <c r="C97" s="37">
        <v>7.8466558456420898</v>
      </c>
      <c r="D97" s="37">
        <v>2524.715576171875</v>
      </c>
      <c r="E97" s="37">
        <v>1.0999999999999996</v>
      </c>
      <c r="F97" s="37">
        <v>81760.091606264832</v>
      </c>
      <c r="G97" s="37">
        <v>20</v>
      </c>
      <c r="H97" s="37">
        <v>3.855410803605902E-2</v>
      </c>
      <c r="I97" s="37">
        <v>45</v>
      </c>
      <c r="J97" s="37">
        <v>7.8466634750366211</v>
      </c>
      <c r="K97" s="37">
        <v>2524.71533203125</v>
      </c>
      <c r="L97" s="37">
        <v>1.0999999999999996</v>
      </c>
      <c r="M97" s="37">
        <v>81760.589585478912</v>
      </c>
      <c r="N97" s="37">
        <v>20</v>
      </c>
      <c r="O97" s="37">
        <v>3.8554342955507276E-2</v>
      </c>
    </row>
    <row r="98" spans="2:15" x14ac:dyDescent="0.2">
      <c r="B98" s="37">
        <v>45</v>
      </c>
      <c r="C98" s="37">
        <v>7.8492364883422852</v>
      </c>
      <c r="D98" s="37">
        <v>2524.505859375</v>
      </c>
      <c r="E98" s="37">
        <v>1.2000000000000011</v>
      </c>
      <c r="F98" s="37">
        <v>84498.161647354951</v>
      </c>
      <c r="G98" s="37">
        <v>20</v>
      </c>
      <c r="H98" s="37">
        <v>3.9845653283462117E-2</v>
      </c>
      <c r="I98" s="37">
        <v>45</v>
      </c>
      <c r="J98" s="37">
        <v>7.8492445945739746</v>
      </c>
      <c r="K98" s="37">
        <v>2524.50537109375</v>
      </c>
      <c r="L98" s="37">
        <v>1.2000000000000011</v>
      </c>
      <c r="M98" s="37">
        <v>84495.33013147286</v>
      </c>
      <c r="N98" s="37">
        <v>20</v>
      </c>
      <c r="O98" s="37">
        <v>3.9844317518428568E-2</v>
      </c>
    </row>
    <row r="99" spans="2:15" x14ac:dyDescent="0.2">
      <c r="B99" s="37">
        <v>45</v>
      </c>
      <c r="C99" s="37">
        <v>7.8509979248046875</v>
      </c>
      <c r="D99" s="37">
        <v>2524.328125</v>
      </c>
      <c r="E99" s="37">
        <v>1.3000000000000007</v>
      </c>
      <c r="F99" s="37">
        <v>87517.896414841976</v>
      </c>
      <c r="G99" s="37">
        <v>20</v>
      </c>
      <c r="H99" s="37">
        <v>4.1270050971467812E-2</v>
      </c>
      <c r="I99" s="37">
        <v>45</v>
      </c>
      <c r="J99" s="37">
        <v>7.8510055541992187</v>
      </c>
      <c r="K99" s="37">
        <v>2524.32763671875</v>
      </c>
      <c r="L99" s="37">
        <v>1.3000000000000007</v>
      </c>
      <c r="M99" s="37">
        <v>87508.344297993899</v>
      </c>
      <c r="N99" s="37">
        <v>20</v>
      </c>
      <c r="O99" s="37">
        <v>4.1265545034289794E-2</v>
      </c>
    </row>
    <row r="100" spans="2:15" x14ac:dyDescent="0.2">
      <c r="B100" s="37">
        <v>45</v>
      </c>
      <c r="C100" s="37">
        <v>7.8519649505615234</v>
      </c>
      <c r="D100" s="37">
        <v>2524.16455078125</v>
      </c>
      <c r="E100" s="37">
        <v>1.4000000000000004</v>
      </c>
      <c r="F100" s="37">
        <v>90782.099373059114</v>
      </c>
      <c r="G100" s="37">
        <v>20</v>
      </c>
      <c r="H100" s="37">
        <v>4.2809753721995775E-2</v>
      </c>
      <c r="I100" s="37">
        <v>45</v>
      </c>
      <c r="J100" s="37">
        <v>7.8519725799560547</v>
      </c>
      <c r="K100" s="37">
        <v>2524.1640625</v>
      </c>
      <c r="L100" s="37">
        <v>1.4000000000000004</v>
      </c>
      <c r="M100" s="37">
        <v>90775.905981658943</v>
      </c>
      <c r="N100" s="37">
        <v>20</v>
      </c>
      <c r="O100" s="37">
        <v>4.2806832963073249E-2</v>
      </c>
    </row>
    <row r="101" spans="2:15" x14ac:dyDescent="0.2">
      <c r="B101" s="37">
        <v>45</v>
      </c>
      <c r="C101" s="37">
        <v>7.8521666526794434</v>
      </c>
      <c r="D101" s="37">
        <v>2523.995361328125</v>
      </c>
      <c r="E101" s="37">
        <v>1.5</v>
      </c>
      <c r="F101" s="37">
        <v>94266.874621531999</v>
      </c>
      <c r="G101" s="37">
        <v>20</v>
      </c>
      <c r="H101" s="37">
        <v>4.4453489120699609E-2</v>
      </c>
      <c r="I101" s="37">
        <v>45</v>
      </c>
      <c r="J101" s="37">
        <v>7.8521747589111328</v>
      </c>
      <c r="K101" s="37">
        <v>2523.9951171875</v>
      </c>
      <c r="L101" s="37">
        <v>1.5</v>
      </c>
      <c r="M101" s="37">
        <v>94264.046536167501</v>
      </c>
      <c r="N101" s="37">
        <v>20</v>
      </c>
      <c r="O101" s="37">
        <v>4.4452155535489181E-2</v>
      </c>
    </row>
    <row r="102" spans="2:15" x14ac:dyDescent="0.2">
      <c r="B102" s="37">
        <v>45</v>
      </c>
      <c r="C102" s="37">
        <v>7.8516378402709961</v>
      </c>
      <c r="D102" s="37">
        <v>2523.80029296875</v>
      </c>
      <c r="E102" s="37">
        <v>1.6000000000000014</v>
      </c>
      <c r="F102" s="37">
        <v>97944.919150153451</v>
      </c>
      <c r="G102" s="37">
        <v>20</v>
      </c>
      <c r="H102" s="37">
        <v>4.6188378166319322E-2</v>
      </c>
      <c r="I102" s="37">
        <v>45</v>
      </c>
      <c r="J102" s="37">
        <v>7.8516459465026855</v>
      </c>
      <c r="K102" s="37">
        <v>2523.800048828125</v>
      </c>
      <c r="L102" s="37">
        <v>1.6000000000000014</v>
      </c>
      <c r="M102" s="37">
        <v>97938.771140949568</v>
      </c>
      <c r="N102" s="37">
        <v>20</v>
      </c>
      <c r="O102" s="37">
        <v>4.6185477203427173E-2</v>
      </c>
    </row>
    <row r="103" spans="2:15" x14ac:dyDescent="0.2">
      <c r="B103" s="37">
        <v>45</v>
      </c>
      <c r="C103" s="37">
        <v>7.8504171371459961</v>
      </c>
      <c r="D103" s="37">
        <v>2523.557861328125</v>
      </c>
      <c r="E103" s="37">
        <v>1.7000000000000011</v>
      </c>
      <c r="F103" s="37">
        <v>101778.7956624027</v>
      </c>
      <c r="G103" s="37">
        <v>20</v>
      </c>
      <c r="H103" s="37">
        <v>4.7996759428473153E-2</v>
      </c>
      <c r="I103" s="37">
        <v>45</v>
      </c>
      <c r="J103" s="37">
        <v>7.8504247665405273</v>
      </c>
      <c r="K103" s="37">
        <v>2523.557861328125</v>
      </c>
      <c r="L103" s="37">
        <v>1.7000000000000011</v>
      </c>
      <c r="M103" s="37">
        <v>101776.01164865695</v>
      </c>
      <c r="N103" s="37">
        <v>20</v>
      </c>
      <c r="O103" s="37">
        <v>4.7995445658079956E-2</v>
      </c>
    </row>
    <row r="104" spans="2:15" x14ac:dyDescent="0.2">
      <c r="B104" s="37">
        <v>45</v>
      </c>
      <c r="C104" s="37">
        <v>7.8485488891601563</v>
      </c>
      <c r="D104" s="37">
        <v>2523.24853515625</v>
      </c>
      <c r="E104" s="37">
        <v>1.8000000000000007</v>
      </c>
      <c r="F104" s="37">
        <v>105731.17738281946</v>
      </c>
      <c r="G104" s="37">
        <v>20</v>
      </c>
      <c r="H104" s="37">
        <v>4.9861027741765568E-2</v>
      </c>
      <c r="I104" s="37">
        <v>45</v>
      </c>
      <c r="J104" s="37">
        <v>7.8485565185546875</v>
      </c>
      <c r="K104" s="37">
        <v>2523.248779296875</v>
      </c>
      <c r="L104" s="37">
        <v>1.8000000000000007</v>
      </c>
      <c r="M104" s="37">
        <v>105728.36206751277</v>
      </c>
      <c r="N104" s="37">
        <v>20</v>
      </c>
      <c r="O104" s="37">
        <v>4.9859699116656268E-2</v>
      </c>
    </row>
    <row r="105" spans="2:15" x14ac:dyDescent="0.2">
      <c r="B105" s="37">
        <v>45</v>
      </c>
      <c r="C105" s="37">
        <v>7.8460841178894043</v>
      </c>
      <c r="D105" s="37">
        <v>2522.85546875</v>
      </c>
      <c r="E105" s="37">
        <v>1.9000000000000004</v>
      </c>
      <c r="F105" s="37">
        <v>109768.01335045454</v>
      </c>
      <c r="G105" s="37">
        <v>20</v>
      </c>
      <c r="H105" s="37">
        <v>5.1765118274651481E-2</v>
      </c>
      <c r="I105" s="37">
        <v>45</v>
      </c>
      <c r="J105" s="37">
        <v>7.8460917472839355</v>
      </c>
      <c r="K105" s="37">
        <v>2522.85595703125</v>
      </c>
      <c r="L105" s="37">
        <v>1.9000000000000004</v>
      </c>
      <c r="M105" s="37">
        <v>109768.52186578805</v>
      </c>
      <c r="N105" s="37">
        <v>20</v>
      </c>
      <c r="O105" s="37">
        <v>5.1765358153798041E-2</v>
      </c>
    </row>
    <row r="106" spans="2:15" x14ac:dyDescent="0.2">
      <c r="B106" s="37">
        <v>45</v>
      </c>
      <c r="C106" s="37">
        <v>7.843080997467041</v>
      </c>
      <c r="D106" s="37">
        <v>2522.36181640625</v>
      </c>
      <c r="E106" s="37">
        <v>2</v>
      </c>
      <c r="F106" s="37">
        <v>113865.05100214618</v>
      </c>
      <c r="G106" s="37">
        <v>20</v>
      </c>
      <c r="H106" s="37">
        <v>5.3697592451846014E-2</v>
      </c>
      <c r="I106" s="37">
        <v>45</v>
      </c>
      <c r="J106" s="37">
        <v>7.8430881500244141</v>
      </c>
      <c r="K106" s="37">
        <v>2522.3623046875</v>
      </c>
      <c r="L106" s="37">
        <v>2</v>
      </c>
      <c r="M106" s="37">
        <v>113862.27342368432</v>
      </c>
      <c r="N106" s="37">
        <v>20</v>
      </c>
      <c r="O106" s="37">
        <v>5.3696284645429533E-2</v>
      </c>
    </row>
    <row r="107" spans="2:15" x14ac:dyDescent="0.2">
      <c r="B107" s="37">
        <v>45</v>
      </c>
      <c r="C107" s="37">
        <v>7.8396024703979492</v>
      </c>
      <c r="D107" s="37">
        <v>2521.759521484375</v>
      </c>
      <c r="E107" s="37">
        <v>2.1000000000000014</v>
      </c>
      <c r="F107" s="37">
        <v>117968.39735255823</v>
      </c>
      <c r="G107" s="37">
        <v>20</v>
      </c>
      <c r="H107" s="37">
        <v>5.5633033661993014E-2</v>
      </c>
      <c r="I107" s="37">
        <v>45</v>
      </c>
      <c r="J107" s="37">
        <v>7.8396096229553223</v>
      </c>
      <c r="K107" s="37">
        <v>2521.760009765625</v>
      </c>
      <c r="L107" s="37">
        <v>2.1000000000000014</v>
      </c>
      <c r="M107" s="37">
        <v>117968.98024432395</v>
      </c>
      <c r="N107" s="37">
        <v>20</v>
      </c>
      <c r="O107" s="37">
        <v>5.5633310336644128E-2</v>
      </c>
    </row>
    <row r="108" spans="2:15" x14ac:dyDescent="0.2">
      <c r="B108" s="37">
        <v>45</v>
      </c>
      <c r="C108" s="37">
        <v>7.8357195854187012</v>
      </c>
      <c r="D108" s="37">
        <v>2521.0478515625</v>
      </c>
      <c r="E108" s="37">
        <v>2.2000000000000011</v>
      </c>
      <c r="F108" s="37">
        <v>122057.52125255823</v>
      </c>
      <c r="G108" s="37">
        <v>20</v>
      </c>
      <c r="H108" s="37">
        <v>5.7561756298520582E-2</v>
      </c>
      <c r="I108" s="37">
        <v>45</v>
      </c>
      <c r="J108" s="37">
        <v>7.835726261138916</v>
      </c>
      <c r="K108" s="37">
        <v>2521.048583984375</v>
      </c>
      <c r="L108" s="37">
        <v>2.2000000000000011</v>
      </c>
      <c r="M108" s="37">
        <v>122054.71146433568</v>
      </c>
      <c r="N108" s="37">
        <v>20</v>
      </c>
      <c r="O108" s="37">
        <v>5.7560431856965036E-2</v>
      </c>
    </row>
    <row r="109" spans="2:15" x14ac:dyDescent="0.2">
      <c r="B109" s="37">
        <v>45</v>
      </c>
      <c r="C109" s="37">
        <v>7.8315095901489258</v>
      </c>
      <c r="D109" s="37">
        <v>2520.2275390625</v>
      </c>
      <c r="E109" s="37">
        <v>2.3000000000000007</v>
      </c>
      <c r="F109" s="37">
        <v>126085.11518492999</v>
      </c>
      <c r="G109" s="37">
        <v>20</v>
      </c>
      <c r="H109" s="37">
        <v>5.9461447504064957E-2</v>
      </c>
      <c r="I109" s="37">
        <v>45</v>
      </c>
      <c r="J109" s="37">
        <v>7.8315157890319824</v>
      </c>
      <c r="K109" s="37">
        <v>2520.228515625</v>
      </c>
      <c r="L109" s="37">
        <v>2.3000000000000007</v>
      </c>
      <c r="M109" s="37">
        <v>126088.95605991383</v>
      </c>
      <c r="N109" s="37">
        <v>20</v>
      </c>
      <c r="O109" s="37">
        <v>5.9463256236471015E-2</v>
      </c>
    </row>
    <row r="110" spans="2:15" x14ac:dyDescent="0.2">
      <c r="B110" s="37">
        <v>45</v>
      </c>
      <c r="C110" s="37">
        <v>7.8270554542541504</v>
      </c>
      <c r="D110" s="37">
        <v>2519.300537109375</v>
      </c>
      <c r="E110" s="37">
        <v>2.4000000000000004</v>
      </c>
      <c r="F110" s="37">
        <v>130030.53096746554</v>
      </c>
      <c r="G110" s="37">
        <v>20</v>
      </c>
      <c r="H110" s="37">
        <v>6.1322365914375856E-2</v>
      </c>
      <c r="I110" s="37">
        <v>45</v>
      </c>
      <c r="J110" s="37">
        <v>7.8270611763000488</v>
      </c>
      <c r="K110" s="37">
        <v>2519.301513671875</v>
      </c>
      <c r="L110" s="37">
        <v>2.4000000000000004</v>
      </c>
      <c r="M110" s="37">
        <v>130027.72900372036</v>
      </c>
      <c r="N110" s="37">
        <v>20</v>
      </c>
      <c r="O110" s="37">
        <v>6.1321043180368448E-2</v>
      </c>
    </row>
    <row r="111" spans="2:15" x14ac:dyDescent="0.2">
      <c r="B111" s="37">
        <v>45</v>
      </c>
      <c r="C111" s="37">
        <v>7.8224453926086426</v>
      </c>
      <c r="D111" s="37">
        <v>2518.27294921875</v>
      </c>
      <c r="E111" s="37">
        <v>2.5</v>
      </c>
      <c r="F111" s="37">
        <v>133846.63688997566</v>
      </c>
      <c r="G111" s="37">
        <v>20</v>
      </c>
      <c r="H111" s="37">
        <v>6.3122281607725914E-2</v>
      </c>
      <c r="I111" s="37">
        <v>45</v>
      </c>
      <c r="J111" s="37">
        <v>7.8224506378173828</v>
      </c>
      <c r="K111" s="37">
        <v>2518.274169921875</v>
      </c>
      <c r="L111" s="37">
        <v>2.5</v>
      </c>
      <c r="M111" s="37">
        <v>133850.51275119832</v>
      </c>
      <c r="N111" s="37">
        <v>20</v>
      </c>
      <c r="O111" s="37">
        <v>6.3124111019573034E-2</v>
      </c>
    </row>
    <row r="112" spans="2:15" x14ac:dyDescent="0.2">
      <c r="B112" s="37">
        <v>45</v>
      </c>
      <c r="C112" s="37">
        <v>7.817772388458252</v>
      </c>
      <c r="D112" s="37">
        <v>2517.155029296875</v>
      </c>
      <c r="E112" s="37">
        <v>2.6000000000000014</v>
      </c>
      <c r="F112" s="37">
        <v>137516.12479008743</v>
      </c>
      <c r="G112" s="37">
        <v>20</v>
      </c>
      <c r="H112" s="37">
        <v>6.4853031701885638E-2</v>
      </c>
      <c r="I112" s="37">
        <v>45</v>
      </c>
      <c r="J112" s="37">
        <v>7.8177766799926758</v>
      </c>
      <c r="K112" s="37">
        <v>2517.15625</v>
      </c>
      <c r="L112" s="37">
        <v>2.6000000000000014</v>
      </c>
      <c r="M112" s="37">
        <v>137519.99738075925</v>
      </c>
      <c r="N112" s="37">
        <v>20</v>
      </c>
      <c r="O112" s="37">
        <v>6.4854861968329139E-2</v>
      </c>
    </row>
    <row r="113" spans="2:15" x14ac:dyDescent="0.2">
      <c r="B113" s="37">
        <v>45</v>
      </c>
      <c r="C113" s="37">
        <v>7.8131322860717773</v>
      </c>
      <c r="D113" s="37">
        <v>2515.961669921875</v>
      </c>
      <c r="E113" s="37">
        <v>2.7000000000000011</v>
      </c>
      <c r="F113" s="37">
        <v>141008.60714022708</v>
      </c>
      <c r="G113" s="37">
        <v>20</v>
      </c>
      <c r="H113" s="37">
        <v>6.6500291264148054E-2</v>
      </c>
      <c r="I113" s="37">
        <v>45</v>
      </c>
      <c r="J113" s="37">
        <v>7.813136100769043</v>
      </c>
      <c r="K113" s="37">
        <v>2515.962646484375</v>
      </c>
      <c r="L113" s="37">
        <v>2.7000000000000011</v>
      </c>
      <c r="M113" s="37">
        <v>140999.25393672974</v>
      </c>
      <c r="N113" s="37">
        <v>20</v>
      </c>
      <c r="O113" s="37">
        <v>6.6495878053096799E-2</v>
      </c>
    </row>
    <row r="114" spans="2:15" x14ac:dyDescent="0.2">
      <c r="B114" s="37">
        <v>45</v>
      </c>
      <c r="C114" s="37">
        <v>7.8086233139038086</v>
      </c>
      <c r="D114" s="37">
        <v>2514.711181640625</v>
      </c>
      <c r="E114" s="37">
        <v>2.8000000000000007</v>
      </c>
      <c r="F114" s="37">
        <v>144280.3930626818</v>
      </c>
      <c r="G114" s="37">
        <v>20</v>
      </c>
      <c r="H114" s="37">
        <v>6.8043443304345919E-2</v>
      </c>
      <c r="I114" s="37">
        <v>45</v>
      </c>
      <c r="J114" s="37">
        <v>7.8086261749267578</v>
      </c>
      <c r="K114" s="37">
        <v>2514.712158203125</v>
      </c>
      <c r="L114" s="37">
        <v>2.8000000000000007</v>
      </c>
      <c r="M114" s="37">
        <v>144277.66915143622</v>
      </c>
      <c r="N114" s="37">
        <v>20</v>
      </c>
      <c r="O114" s="37">
        <v>6.8042159731322938E-2</v>
      </c>
    </row>
    <row r="115" spans="2:15" x14ac:dyDescent="0.2">
      <c r="B115" s="37">
        <v>45</v>
      </c>
      <c r="C115" s="37">
        <v>7.8043437004089355</v>
      </c>
      <c r="D115" s="37">
        <v>2513.42578125</v>
      </c>
      <c r="E115" s="37">
        <v>2.9000000000000004</v>
      </c>
      <c r="F115" s="37">
        <v>147314.54026735981</v>
      </c>
      <c r="G115" s="37">
        <v>20</v>
      </c>
      <c r="H115" s="37">
        <v>6.9474505449016122E-2</v>
      </c>
      <c r="I115" s="37">
        <v>45</v>
      </c>
      <c r="J115" s="37">
        <v>7.8043460845947266</v>
      </c>
      <c r="K115" s="37">
        <v>2513.4267578125</v>
      </c>
      <c r="L115" s="37">
        <v>2.9000000000000004</v>
      </c>
      <c r="M115" s="37">
        <v>147311.82077130617</v>
      </c>
      <c r="N115" s="37">
        <v>20</v>
      </c>
      <c r="O115" s="37">
        <v>6.9473221304842639E-2</v>
      </c>
    </row>
    <row r="116" spans="2:15" x14ac:dyDescent="0.2">
      <c r="B116" s="37">
        <v>45</v>
      </c>
      <c r="C116" s="37">
        <v>7.8003911972045898</v>
      </c>
      <c r="D116" s="37">
        <v>2512.12890625</v>
      </c>
      <c r="E116" s="37">
        <v>3</v>
      </c>
      <c r="F116" s="37">
        <v>150087.50476875217</v>
      </c>
      <c r="G116" s="37">
        <v>20</v>
      </c>
      <c r="H116" s="37">
        <v>7.0782368646447755E-2</v>
      </c>
      <c r="I116" s="37">
        <v>45</v>
      </c>
      <c r="J116" s="37">
        <v>7.8003921508789062</v>
      </c>
      <c r="K116" s="37">
        <v>2512.129638671875</v>
      </c>
      <c r="L116" s="37">
        <v>3</v>
      </c>
      <c r="M116" s="37">
        <v>150091.41230072317</v>
      </c>
      <c r="N116" s="37">
        <v>20</v>
      </c>
      <c r="O116" s="37">
        <v>7.0784210524472604E-2</v>
      </c>
    </row>
    <row r="117" spans="2:15" x14ac:dyDescent="0.2">
      <c r="B117" s="37">
        <v>45</v>
      </c>
      <c r="C117" s="37">
        <v>7.7968597412109375</v>
      </c>
      <c r="D117" s="37">
        <v>2510.844482421875</v>
      </c>
      <c r="E117" s="37">
        <v>3.1000000000000014</v>
      </c>
      <c r="F117" s="37">
        <v>152582.24682739179</v>
      </c>
      <c r="G117" s="37">
        <v>20</v>
      </c>
      <c r="H117" s="37">
        <v>7.1958999889466982E-2</v>
      </c>
      <c r="I117" s="37">
        <v>45</v>
      </c>
      <c r="J117" s="37">
        <v>7.7968597412109375</v>
      </c>
      <c r="K117" s="37">
        <v>2510.84521484375</v>
      </c>
      <c r="L117" s="37">
        <v>3.1000000000000014</v>
      </c>
      <c r="M117" s="37">
        <v>152586.1945978149</v>
      </c>
      <c r="N117" s="37">
        <v>20</v>
      </c>
      <c r="O117" s="37">
        <v>7.1960863453241E-2</v>
      </c>
    </row>
    <row r="118" spans="2:15" x14ac:dyDescent="0.2">
      <c r="B118" s="37">
        <v>45</v>
      </c>
      <c r="C118" s="37">
        <v>7.7938389778137207</v>
      </c>
      <c r="D118" s="37">
        <v>2509.59619140625</v>
      </c>
      <c r="E118" s="37">
        <v>3.2000000000000011</v>
      </c>
      <c r="F118" s="37">
        <v>154772.11277379104</v>
      </c>
      <c r="G118" s="37">
        <v>20</v>
      </c>
      <c r="H118" s="37">
        <v>7.2991826921436284E-2</v>
      </c>
      <c r="I118" s="37">
        <v>45</v>
      </c>
      <c r="J118" s="37">
        <v>7.7938385009765625</v>
      </c>
      <c r="K118" s="37">
        <v>2509.5966796875</v>
      </c>
      <c r="L118" s="37">
        <v>3.2000000000000011</v>
      </c>
      <c r="M118" s="37">
        <v>154776.0554425632</v>
      </c>
      <c r="N118" s="37">
        <v>20</v>
      </c>
      <c r="O118" s="37">
        <v>7.2993688152361902E-2</v>
      </c>
    </row>
    <row r="119" spans="2:15" x14ac:dyDescent="0.2">
      <c r="B119" s="37">
        <v>45</v>
      </c>
      <c r="C119" s="37">
        <v>7.7914128303527832</v>
      </c>
      <c r="D119" s="37">
        <v>2508.40673828125</v>
      </c>
      <c r="E119" s="37">
        <v>3.3000000000000007</v>
      </c>
      <c r="F119" s="37">
        <v>156643.51144168177</v>
      </c>
      <c r="G119" s="37">
        <v>20</v>
      </c>
      <c r="H119" s="37">
        <v>7.3874442337798357E-2</v>
      </c>
      <c r="I119" s="37">
        <v>45</v>
      </c>
      <c r="J119" s="37">
        <v>7.7914113998413086</v>
      </c>
      <c r="K119" s="37">
        <v>2508.40673828125</v>
      </c>
      <c r="L119" s="37">
        <v>3.3000000000000007</v>
      </c>
      <c r="M119" s="37">
        <v>156644.12980105795</v>
      </c>
      <c r="N119" s="37">
        <v>20</v>
      </c>
      <c r="O119" s="37">
        <v>7.3874734037089801E-2</v>
      </c>
    </row>
    <row r="120" spans="2:15" x14ac:dyDescent="0.2">
      <c r="B120" s="37">
        <v>45</v>
      </c>
      <c r="C120" s="37">
        <v>7.7896571159362793</v>
      </c>
      <c r="D120" s="37">
        <v>2507.296142578125</v>
      </c>
      <c r="E120" s="37">
        <v>3.4000000000000004</v>
      </c>
      <c r="F120" s="37">
        <v>158179.79725840301</v>
      </c>
      <c r="G120" s="37">
        <v>20</v>
      </c>
      <c r="H120" s="37">
        <v>7.4598993328537921E-2</v>
      </c>
      <c r="I120" s="37">
        <v>45</v>
      </c>
      <c r="J120" s="37">
        <v>7.7896547317504883</v>
      </c>
      <c r="K120" s="37">
        <v>2507.296142578125</v>
      </c>
      <c r="L120" s="37">
        <v>3.4000000000000004</v>
      </c>
      <c r="M120" s="37">
        <v>158180.4531435036</v>
      </c>
      <c r="N120" s="37">
        <v>20</v>
      </c>
      <c r="O120" s="37">
        <v>7.459930574677906E-2</v>
      </c>
    </row>
    <row r="121" spans="2:15" x14ac:dyDescent="0.2">
      <c r="B121" s="37">
        <v>45</v>
      </c>
      <c r="C121" s="37">
        <v>7.7886381149291992</v>
      </c>
      <c r="D121" s="37">
        <v>2506.2822265625</v>
      </c>
      <c r="E121" s="37">
        <v>3.5</v>
      </c>
      <c r="F121" s="37">
        <v>159374.19943552557</v>
      </c>
      <c r="G121" s="37">
        <v>20</v>
      </c>
      <c r="H121" s="37">
        <v>7.5162295781541349E-2</v>
      </c>
      <c r="I121" s="37">
        <v>45</v>
      </c>
      <c r="J121" s="37">
        <v>7.7886347770690918</v>
      </c>
      <c r="K121" s="37">
        <v>2506.28173828125</v>
      </c>
      <c r="L121" s="37">
        <v>3.5</v>
      </c>
      <c r="M121" s="37">
        <v>159374.81266625755</v>
      </c>
      <c r="N121" s="37">
        <v>20</v>
      </c>
      <c r="O121" s="37">
        <v>7.5162581967083128E-2</v>
      </c>
    </row>
    <row r="122" spans="2:15" x14ac:dyDescent="0.2">
      <c r="B122" s="37">
        <v>45</v>
      </c>
      <c r="C122" s="37">
        <v>7.7884135246276855</v>
      </c>
      <c r="D122" s="37">
        <v>2505.379150390625</v>
      </c>
      <c r="E122" s="37">
        <v>3.6000000000000014</v>
      </c>
      <c r="F122" s="37">
        <v>160213.41595491377</v>
      </c>
      <c r="G122" s="37">
        <v>20</v>
      </c>
      <c r="H122" s="37">
        <v>7.5558060277046812E-2</v>
      </c>
      <c r="I122" s="37">
        <v>45</v>
      </c>
      <c r="J122" s="37">
        <v>7.7884092330932617</v>
      </c>
      <c r="K122" s="37">
        <v>2505.378662109375</v>
      </c>
      <c r="L122" s="37">
        <v>3.6000000000000014</v>
      </c>
      <c r="M122" s="37">
        <v>160217.34125286917</v>
      </c>
      <c r="N122" s="37">
        <v>20</v>
      </c>
      <c r="O122" s="37">
        <v>7.5559910289200588E-2</v>
      </c>
    </row>
    <row r="123" spans="2:15" x14ac:dyDescent="0.2">
      <c r="B123" s="37">
        <v>45</v>
      </c>
      <c r="C123" s="37">
        <v>7.7890286445617676</v>
      </c>
      <c r="D123" s="37">
        <v>2504.5986328125</v>
      </c>
      <c r="E123" s="37">
        <v>3.7000000000000011</v>
      </c>
      <c r="F123" s="37">
        <v>160694.09221242811</v>
      </c>
      <c r="G123" s="37">
        <v>20</v>
      </c>
      <c r="H123" s="37">
        <v>7.5784718609250526E-2</v>
      </c>
      <c r="I123" s="37">
        <v>45</v>
      </c>
      <c r="J123" s="37">
        <v>7.7890233993530273</v>
      </c>
      <c r="K123" s="37">
        <v>2504.597900390625</v>
      </c>
      <c r="L123" s="37">
        <v>3.7000000000000011</v>
      </c>
      <c r="M123" s="37">
        <v>160694.73447930778</v>
      </c>
      <c r="N123" s="37">
        <v>20</v>
      </c>
      <c r="O123" s="37">
        <v>7.5785024713201643E-2</v>
      </c>
    </row>
    <row r="124" spans="2:15" x14ac:dyDescent="0.2">
      <c r="B124" s="37">
        <v>45</v>
      </c>
      <c r="C124" s="37">
        <v>7.7905178070068359</v>
      </c>
      <c r="D124" s="37">
        <v>2503.94873046875</v>
      </c>
      <c r="E124" s="37">
        <v>3.8000000000000007</v>
      </c>
      <c r="F124" s="37">
        <v>160816.39631891358</v>
      </c>
      <c r="G124" s="37">
        <v>20</v>
      </c>
      <c r="H124" s="37">
        <v>7.5842347504475341E-2</v>
      </c>
      <c r="I124" s="37">
        <v>45</v>
      </c>
      <c r="J124" s="37">
        <v>7.7905116081237793</v>
      </c>
      <c r="K124" s="37">
        <v>2503.947998046875</v>
      </c>
      <c r="L124" s="37">
        <v>3.8000000000000007</v>
      </c>
      <c r="M124" s="37">
        <v>160813.63987826553</v>
      </c>
      <c r="N124" s="37">
        <v>20</v>
      </c>
      <c r="O124" s="37">
        <v>7.5841048855283644E-2</v>
      </c>
    </row>
    <row r="125" spans="2:15" x14ac:dyDescent="0.2">
      <c r="B125" s="37">
        <v>45</v>
      </c>
      <c r="C125" s="37">
        <v>7.792902946472168</v>
      </c>
      <c r="D125" s="37">
        <v>2503.4326171875</v>
      </c>
      <c r="E125" s="37">
        <v>3.9000000000000004</v>
      </c>
      <c r="F125" s="37">
        <v>160577.04020458553</v>
      </c>
      <c r="G125" s="37">
        <v>20</v>
      </c>
      <c r="H125" s="37">
        <v>7.5729397997704534E-2</v>
      </c>
      <c r="I125" s="37">
        <v>45</v>
      </c>
      <c r="J125" s="37">
        <v>7.7928962707519531</v>
      </c>
      <c r="K125" s="37">
        <v>2503.431640625</v>
      </c>
      <c r="L125" s="37">
        <v>3.9000000000000004</v>
      </c>
      <c r="M125" s="37">
        <v>160580.91183678745</v>
      </c>
      <c r="N125" s="37">
        <v>20</v>
      </c>
      <c r="O125" s="37">
        <v>7.5731225881826028E-2</v>
      </c>
    </row>
    <row r="126" spans="2:15" x14ac:dyDescent="0.2">
      <c r="B126" s="37">
        <v>45</v>
      </c>
      <c r="C126" s="37">
        <v>7.7961940765380859</v>
      </c>
      <c r="D126" s="37">
        <v>2503.0478515625</v>
      </c>
      <c r="E126" s="37">
        <v>4</v>
      </c>
      <c r="F126" s="37">
        <v>159982.76125885177</v>
      </c>
      <c r="G126" s="37">
        <v>20</v>
      </c>
      <c r="H126" s="37">
        <v>7.5449041908311726E-2</v>
      </c>
      <c r="I126" s="37">
        <v>45</v>
      </c>
      <c r="J126" s="37">
        <v>7.7961874008178711</v>
      </c>
      <c r="K126" s="37">
        <v>2503.047119140625</v>
      </c>
      <c r="L126" s="37">
        <v>4</v>
      </c>
      <c r="M126" s="37">
        <v>159986.71486991219</v>
      </c>
      <c r="N126" s="37">
        <v>20</v>
      </c>
      <c r="O126" s="37">
        <v>7.5450911814678598E-2</v>
      </c>
    </row>
    <row r="127" spans="2:15" x14ac:dyDescent="0.2">
      <c r="B127" s="37">
        <v>45</v>
      </c>
      <c r="C127" s="37">
        <v>7.8003907203674316</v>
      </c>
      <c r="D127" s="37">
        <v>2502.78857421875</v>
      </c>
      <c r="E127" s="37">
        <v>4.1000000000000014</v>
      </c>
      <c r="F127" s="37">
        <v>159040.44635798063</v>
      </c>
      <c r="G127" s="37">
        <v>20</v>
      </c>
      <c r="H127" s="37">
        <v>7.5004544631110892E-2</v>
      </c>
      <c r="I127" s="37">
        <v>45</v>
      </c>
      <c r="J127" s="37">
        <v>7.8003830909729004</v>
      </c>
      <c r="K127" s="37">
        <v>2502.78759765625</v>
      </c>
      <c r="L127" s="37">
        <v>4.1000000000000014</v>
      </c>
      <c r="M127" s="37">
        <v>159047.68008407459</v>
      </c>
      <c r="N127" s="37">
        <v>20</v>
      </c>
      <c r="O127" s="37">
        <v>7.5007953535556157E-2</v>
      </c>
    </row>
    <row r="128" spans="2:15" x14ac:dyDescent="0.2">
      <c r="B128" s="37">
        <v>45</v>
      </c>
      <c r="C128" s="37">
        <v>7.805478572845459</v>
      </c>
      <c r="D128" s="37">
        <v>2502.64404296875</v>
      </c>
      <c r="E128" s="37">
        <v>4.2000000000000011</v>
      </c>
      <c r="F128" s="37">
        <v>157766.85185428883</v>
      </c>
      <c r="G128" s="37">
        <v>20</v>
      </c>
      <c r="H128" s="37">
        <v>7.4403789106866666E-2</v>
      </c>
      <c r="I128" s="37">
        <v>45</v>
      </c>
      <c r="J128" s="37">
        <v>7.8054704666137695</v>
      </c>
      <c r="K128" s="37">
        <v>2502.64306640625</v>
      </c>
      <c r="L128" s="37">
        <v>4.2000000000000011</v>
      </c>
      <c r="M128" s="37">
        <v>157767.53382457298</v>
      </c>
      <c r="N128" s="37">
        <v>20</v>
      </c>
      <c r="O128" s="37">
        <v>7.4404110722154457E-2</v>
      </c>
    </row>
    <row r="129" spans="2:15" x14ac:dyDescent="0.2">
      <c r="B129" s="37">
        <v>45</v>
      </c>
      <c r="C129" s="37">
        <v>7.8114352226257324</v>
      </c>
      <c r="D129" s="37">
        <v>2502.60205078125</v>
      </c>
      <c r="E129" s="37">
        <v>4.3000000000000007</v>
      </c>
      <c r="F129" s="37">
        <v>156162.37327750734</v>
      </c>
      <c r="G129" s="37">
        <v>20</v>
      </c>
      <c r="H129" s="37">
        <v>7.3646975156039102E-2</v>
      </c>
      <c r="I129" s="37">
        <v>45</v>
      </c>
      <c r="J129" s="37">
        <v>7.8114266395568848</v>
      </c>
      <c r="K129" s="37">
        <v>2502.60107421875</v>
      </c>
      <c r="L129" s="37">
        <v>4.3000000000000007</v>
      </c>
      <c r="M129" s="37">
        <v>156169.64409748997</v>
      </c>
      <c r="N129" s="37">
        <v>20</v>
      </c>
      <c r="O129" s="37">
        <v>7.3650404896761681E-2</v>
      </c>
    </row>
    <row r="130" spans="2:15" x14ac:dyDescent="0.2">
      <c r="B130" s="37">
        <v>45</v>
      </c>
      <c r="C130" s="37">
        <v>7.8182272911071777</v>
      </c>
      <c r="D130" s="37">
        <v>2502.64794921875</v>
      </c>
      <c r="E130" s="37">
        <v>4.4000000000000004</v>
      </c>
      <c r="F130" s="37">
        <v>154257.05032008243</v>
      </c>
      <c r="G130" s="37">
        <v>20</v>
      </c>
      <c r="H130" s="37">
        <v>7.2748271602835909E-2</v>
      </c>
      <c r="I130" s="37">
        <v>45</v>
      </c>
      <c r="J130" s="37">
        <v>7.8182182312011719</v>
      </c>
      <c r="K130" s="37">
        <v>2502.647216796875</v>
      </c>
      <c r="L130" s="37">
        <v>4.4000000000000004</v>
      </c>
      <c r="M130" s="37">
        <v>154257.73157009555</v>
      </c>
      <c r="N130" s="37">
        <v>20</v>
      </c>
      <c r="O130" s="37">
        <v>7.2748596230849755E-2</v>
      </c>
    </row>
    <row r="131" spans="2:15" x14ac:dyDescent="0.2">
      <c r="B131" s="37">
        <v>45</v>
      </c>
      <c r="C131" s="37">
        <v>7.825812816619873</v>
      </c>
      <c r="D131" s="37">
        <v>2502.765380859375</v>
      </c>
      <c r="E131" s="37">
        <v>4.5</v>
      </c>
      <c r="F131" s="37">
        <v>152051.34112755492</v>
      </c>
      <c r="G131" s="37">
        <v>20</v>
      </c>
      <c r="H131" s="37">
        <v>7.1707890984179734E-2</v>
      </c>
      <c r="I131" s="37">
        <v>45</v>
      </c>
      <c r="J131" s="37">
        <v>7.825803279876709</v>
      </c>
      <c r="K131" s="37">
        <v>2502.7646484375</v>
      </c>
      <c r="L131" s="37">
        <v>4.5</v>
      </c>
      <c r="M131" s="37">
        <v>152058.6558991372</v>
      </c>
      <c r="N131" s="37">
        <v>20</v>
      </c>
      <c r="O131" s="37">
        <v>7.1711344787723424E-2</v>
      </c>
    </row>
    <row r="132" spans="2:15" x14ac:dyDescent="0.2">
      <c r="B132" s="37">
        <v>45</v>
      </c>
      <c r="C132" s="37">
        <v>7.8341412544250488</v>
      </c>
      <c r="D132" s="37">
        <v>2502.9365234375</v>
      </c>
      <c r="E132" s="37">
        <v>4.6000000000000014</v>
      </c>
      <c r="F132" s="37">
        <v>149578.94526387643</v>
      </c>
      <c r="G132" s="37">
        <v>20</v>
      </c>
      <c r="H132" s="37">
        <v>7.0541729928809582E-2</v>
      </c>
      <c r="I132" s="37">
        <v>45</v>
      </c>
      <c r="J132" s="37">
        <v>7.8341317176818848</v>
      </c>
      <c r="K132" s="37">
        <v>2502.935791015625</v>
      </c>
      <c r="L132" s="37">
        <v>4.6000000000000014</v>
      </c>
      <c r="M132" s="37">
        <v>149589.53754846565</v>
      </c>
      <c r="N132" s="37">
        <v>20</v>
      </c>
      <c r="O132" s="37">
        <v>7.0546728126317959E-2</v>
      </c>
    </row>
    <row r="133" spans="2:15" x14ac:dyDescent="0.2">
      <c r="B133" s="37">
        <v>45</v>
      </c>
      <c r="C133" s="37">
        <v>7.8431577682495117</v>
      </c>
      <c r="D133" s="37">
        <v>2503.142333984375</v>
      </c>
      <c r="E133" s="37">
        <v>4.7000000000000011</v>
      </c>
      <c r="F133" s="37">
        <v>146866.62010669091</v>
      </c>
      <c r="G133" s="37">
        <v>20</v>
      </c>
      <c r="H133" s="37">
        <v>6.9262410161524082E-2</v>
      </c>
      <c r="I133" s="37">
        <v>45</v>
      </c>
      <c r="J133" s="37">
        <v>7.8431472778320313</v>
      </c>
      <c r="K133" s="37">
        <v>2503.141845703125</v>
      </c>
      <c r="L133" s="37">
        <v>4.7000000000000011</v>
      </c>
      <c r="M133" s="37">
        <v>146870.62540521941</v>
      </c>
      <c r="N133" s="37">
        <v>20</v>
      </c>
      <c r="O133" s="37">
        <v>6.9264297813342299E-2</v>
      </c>
    </row>
    <row r="134" spans="2:15" x14ac:dyDescent="0.2">
      <c r="B134" s="37">
        <v>45</v>
      </c>
      <c r="C134" s="37">
        <v>7.8527989387512207</v>
      </c>
      <c r="D134" s="37">
        <v>2503.364013671875</v>
      </c>
      <c r="E134" s="37">
        <v>4.8000000000000007</v>
      </c>
      <c r="F134" s="37">
        <v>143928.25502729457</v>
      </c>
      <c r="G134" s="37">
        <v>20</v>
      </c>
      <c r="H134" s="37">
        <v>6.7876483157919665E-2</v>
      </c>
      <c r="I134" s="37">
        <v>45</v>
      </c>
      <c r="J134" s="37">
        <v>7.8527884483337402</v>
      </c>
      <c r="K134" s="37">
        <v>2503.36376953125</v>
      </c>
      <c r="L134" s="37">
        <v>4.8000000000000007</v>
      </c>
      <c r="M134" s="37">
        <v>143932.26180186772</v>
      </c>
      <c r="N134" s="37">
        <v>20</v>
      </c>
      <c r="O134" s="37">
        <v>6.7878371632843118E-2</v>
      </c>
    </row>
    <row r="135" spans="2:15" x14ac:dyDescent="0.2">
      <c r="B135" s="37">
        <v>45</v>
      </c>
      <c r="C135" s="37">
        <v>7.862999439239502</v>
      </c>
      <c r="D135" s="37">
        <v>2503.58349609375</v>
      </c>
      <c r="E135" s="37">
        <v>4.9000000000000004</v>
      </c>
      <c r="F135" s="37">
        <v>140790.85070581533</v>
      </c>
      <c r="G135" s="37">
        <v>20</v>
      </c>
      <c r="H135" s="37">
        <v>6.6396682086628661E-2</v>
      </c>
      <c r="I135" s="37">
        <v>45</v>
      </c>
      <c r="J135" s="37">
        <v>7.8629889488220215</v>
      </c>
      <c r="K135" s="37">
        <v>2503.583251953125</v>
      </c>
      <c r="L135" s="37">
        <v>4.9000000000000004</v>
      </c>
      <c r="M135" s="37">
        <v>140791.53859657736</v>
      </c>
      <c r="N135" s="37">
        <v>20</v>
      </c>
      <c r="O135" s="37">
        <v>6.6397006531951644E-2</v>
      </c>
    </row>
    <row r="136" spans="2:15" x14ac:dyDescent="0.2">
      <c r="B136" s="37">
        <v>45</v>
      </c>
      <c r="C136" s="37">
        <v>7.8736896514892578</v>
      </c>
      <c r="D136" s="37">
        <v>2503.78271484375</v>
      </c>
      <c r="E136" s="37">
        <v>5</v>
      </c>
      <c r="F136" s="37">
        <v>137481.48513606717</v>
      </c>
      <c r="G136" s="37">
        <v>20</v>
      </c>
      <c r="H136" s="37">
        <v>6.4835776314041721E-2</v>
      </c>
      <c r="I136" s="37">
        <v>45</v>
      </c>
      <c r="J136" s="37">
        <v>7.8736791610717773</v>
      </c>
      <c r="K136" s="37">
        <v>2503.782470703125</v>
      </c>
      <c r="L136" s="37">
        <v>5</v>
      </c>
      <c r="M136" s="37">
        <v>137485.45680276645</v>
      </c>
      <c r="N136" s="37">
        <v>20</v>
      </c>
      <c r="O136" s="37">
        <v>6.4837648121250674E-2</v>
      </c>
    </row>
    <row r="137" spans="2:15" x14ac:dyDescent="0.2">
      <c r="B137" s="37">
        <v>45</v>
      </c>
      <c r="C137" s="37">
        <v>7.8847975730895996</v>
      </c>
      <c r="D137" s="37">
        <v>2503.946533203125</v>
      </c>
      <c r="E137" s="37">
        <v>5.1000000000000014</v>
      </c>
      <c r="F137" s="37">
        <v>134030.47033780883</v>
      </c>
      <c r="G137" s="37">
        <v>20</v>
      </c>
      <c r="H137" s="37">
        <v>6.3208068827798752E-2</v>
      </c>
      <c r="I137" s="37">
        <v>45</v>
      </c>
      <c r="J137" s="37">
        <v>7.8847870826721191</v>
      </c>
      <c r="K137" s="37">
        <v>2503.9462890625</v>
      </c>
      <c r="L137" s="37">
        <v>5.1000000000000014</v>
      </c>
      <c r="M137" s="37">
        <v>134037.75906965419</v>
      </c>
      <c r="N137" s="37">
        <v>20</v>
      </c>
      <c r="O137" s="37">
        <v>6.3211507035973238E-2</v>
      </c>
    </row>
    <row r="138" spans="2:15" x14ac:dyDescent="0.2">
      <c r="B138" s="37">
        <v>45</v>
      </c>
      <c r="C138" s="37">
        <v>7.8962507247924805</v>
      </c>
      <c r="D138" s="37">
        <v>2504.061279296875</v>
      </c>
      <c r="E138" s="37">
        <v>5.2000000000000011</v>
      </c>
      <c r="F138" s="37">
        <v>130464.83291927993</v>
      </c>
      <c r="G138" s="37">
        <v>20</v>
      </c>
      <c r="H138" s="37">
        <v>6.1526301608283526E-2</v>
      </c>
      <c r="I138" s="37">
        <v>45</v>
      </c>
      <c r="J138" s="37">
        <v>7.8962397575378418</v>
      </c>
      <c r="K138" s="37">
        <v>2504.06103515625</v>
      </c>
      <c r="L138" s="37">
        <v>5.2000000000000011</v>
      </c>
      <c r="M138" s="37">
        <v>130475.48487501487</v>
      </c>
      <c r="N138" s="37">
        <v>20</v>
      </c>
      <c r="O138" s="37">
        <v>6.1531324625760372E-2</v>
      </c>
    </row>
    <row r="139" spans="2:15" x14ac:dyDescent="0.2">
      <c r="B139" s="37">
        <v>45</v>
      </c>
      <c r="C139" s="37">
        <v>7.9079751968383789</v>
      </c>
      <c r="D139" s="37">
        <v>2504.1162109375</v>
      </c>
      <c r="E139" s="37">
        <v>5.3000000000000007</v>
      </c>
      <c r="F139" s="37">
        <v>126815.14974164724</v>
      </c>
      <c r="G139" s="37">
        <v>20</v>
      </c>
      <c r="H139" s="37">
        <v>5.9804895997125442E-2</v>
      </c>
      <c r="I139" s="37">
        <v>45</v>
      </c>
      <c r="J139" s="37">
        <v>7.9079647064208984</v>
      </c>
      <c r="K139" s="37">
        <v>2504.1162109375</v>
      </c>
      <c r="L139" s="37">
        <v>5.3000000000000007</v>
      </c>
      <c r="M139" s="37">
        <v>126822.48278068565</v>
      </c>
      <c r="N139" s="37">
        <v>20</v>
      </c>
      <c r="O139" s="37">
        <v>5.9808355008656847E-2</v>
      </c>
    </row>
    <row r="140" spans="2:15" x14ac:dyDescent="0.2">
      <c r="B140" s="37">
        <v>45</v>
      </c>
      <c r="C140" s="37">
        <v>7.9198980331420898</v>
      </c>
      <c r="D140" s="37">
        <v>2504.10205078125</v>
      </c>
      <c r="E140" s="37">
        <v>5.4</v>
      </c>
      <c r="F140" s="37">
        <v>123111.59596064639</v>
      </c>
      <c r="G140" s="37">
        <v>20</v>
      </c>
      <c r="H140" s="37">
        <v>5.8058089957312708E-2</v>
      </c>
      <c r="I140" s="37">
        <v>45</v>
      </c>
      <c r="J140" s="37">
        <v>7.9198880195617676</v>
      </c>
      <c r="K140" s="37">
        <v>2504.102294921875</v>
      </c>
      <c r="L140" s="37">
        <v>5.4</v>
      </c>
      <c r="M140" s="37">
        <v>123115.60612500647</v>
      </c>
      <c r="N140" s="37">
        <v>20</v>
      </c>
      <c r="O140" s="37">
        <v>5.805998309783595E-2</v>
      </c>
    </row>
    <row r="141" spans="2:15" x14ac:dyDescent="0.2">
      <c r="B141" s="37">
        <v>45</v>
      </c>
      <c r="C141" s="37">
        <v>7.9319486618041992</v>
      </c>
      <c r="D141" s="37">
        <v>2504.011474609375</v>
      </c>
      <c r="E141" s="37">
        <v>5.5</v>
      </c>
      <c r="F141" s="37">
        <v>119371.35423914802</v>
      </c>
      <c r="G141" s="37">
        <v>20</v>
      </c>
      <c r="H141" s="37">
        <v>5.6293983355387073E-2</v>
      </c>
      <c r="I141" s="37">
        <v>45</v>
      </c>
      <c r="J141" s="37">
        <v>7.931938648223877</v>
      </c>
      <c r="K141" s="37">
        <v>2504.01171875</v>
      </c>
      <c r="L141" s="37">
        <v>5.5</v>
      </c>
      <c r="M141" s="37">
        <v>119375.2984975438</v>
      </c>
      <c r="N141" s="37">
        <v>20</v>
      </c>
      <c r="O141" s="37">
        <v>5.6295842369502497E-2</v>
      </c>
    </row>
    <row r="142" spans="2:15" x14ac:dyDescent="0.2">
      <c r="B142" s="37">
        <v>45</v>
      </c>
      <c r="C142" s="37">
        <v>7.9440560340881348</v>
      </c>
      <c r="D142" s="37">
        <v>2503.838623046875</v>
      </c>
      <c r="E142" s="37">
        <v>5.6000000000000014</v>
      </c>
      <c r="F142" s="37">
        <v>115631.31261445378</v>
      </c>
      <c r="G142" s="37">
        <v>20</v>
      </c>
      <c r="H142" s="37">
        <v>5.4529971440700695E-2</v>
      </c>
      <c r="I142" s="37">
        <v>45</v>
      </c>
      <c r="J142" s="37">
        <v>7.9440464973449707</v>
      </c>
      <c r="K142" s="37">
        <v>2503.8388671875</v>
      </c>
      <c r="L142" s="37">
        <v>5.6000000000000014</v>
      </c>
      <c r="M142" s="37">
        <v>115631.89379773081</v>
      </c>
      <c r="N142" s="37">
        <v>20</v>
      </c>
      <c r="O142" s="37">
        <v>5.4530245537152716E-2</v>
      </c>
    </row>
    <row r="143" spans="2:15" x14ac:dyDescent="0.2">
      <c r="B143" s="37">
        <v>45</v>
      </c>
      <c r="C143" s="37">
        <v>7.956153392791748</v>
      </c>
      <c r="D143" s="37">
        <v>2503.579345703125</v>
      </c>
      <c r="E143" s="37">
        <v>5.7000000000000011</v>
      </c>
      <c r="F143" s="37">
        <v>111918.44867542268</v>
      </c>
      <c r="G143" s="37">
        <v>20</v>
      </c>
      <c r="H143" s="37">
        <v>5.2778779167470001E-2</v>
      </c>
      <c r="I143" s="37">
        <v>45</v>
      </c>
      <c r="J143" s="37">
        <v>7.9561443328857422</v>
      </c>
      <c r="K143" s="37">
        <v>2503.57958984375</v>
      </c>
      <c r="L143" s="37">
        <v>5.7000000000000011</v>
      </c>
      <c r="M143" s="37">
        <v>111922.35234531797</v>
      </c>
      <c r="N143" s="37">
        <v>20</v>
      </c>
      <c r="O143" s="37">
        <v>5.2780621881771149E-2</v>
      </c>
    </row>
    <row r="144" spans="2:15" x14ac:dyDescent="0.2">
      <c r="B144" s="37">
        <v>45</v>
      </c>
      <c r="C144" s="37">
        <v>7.9681763648986816</v>
      </c>
      <c r="D144" s="37">
        <v>2503.232666015625</v>
      </c>
      <c r="E144" s="37">
        <v>5.8000000000000007</v>
      </c>
      <c r="F144" s="37">
        <v>108253.06801540301</v>
      </c>
      <c r="G144" s="37">
        <v>20</v>
      </c>
      <c r="H144" s="37">
        <v>5.1049986684655276E-2</v>
      </c>
      <c r="I144" s="37">
        <v>45</v>
      </c>
      <c r="J144" s="37">
        <v>7.9681682586669922</v>
      </c>
      <c r="K144" s="37">
        <v>2503.233154296875</v>
      </c>
      <c r="L144" s="37">
        <v>5.8000000000000007</v>
      </c>
      <c r="M144" s="37">
        <v>108257.01619430135</v>
      </c>
      <c r="N144" s="37">
        <v>20</v>
      </c>
      <c r="O144" s="37">
        <v>5.1051847702104913E-2</v>
      </c>
    </row>
    <row r="145" spans="2:15" x14ac:dyDescent="0.2">
      <c r="B145" s="37">
        <v>45</v>
      </c>
      <c r="C145" s="37">
        <v>7.9800643920898437</v>
      </c>
      <c r="D145" s="37">
        <v>2502.7998046875</v>
      </c>
      <c r="E145" s="37">
        <v>5.9</v>
      </c>
      <c r="F145" s="37">
        <v>104672.10499286716</v>
      </c>
      <c r="G145" s="37">
        <v>20</v>
      </c>
      <c r="H145" s="37">
        <v>4.9361006035306791E-2</v>
      </c>
      <c r="I145" s="37">
        <v>45</v>
      </c>
      <c r="J145" s="37">
        <v>7.9800567626953125</v>
      </c>
      <c r="K145" s="37">
        <v>2502.800048828125</v>
      </c>
      <c r="L145" s="37">
        <v>5.9</v>
      </c>
      <c r="M145" s="37">
        <v>104672.68306604677</v>
      </c>
      <c r="N145" s="37">
        <v>20</v>
      </c>
      <c r="O145" s="37">
        <v>4.9361278720933072E-2</v>
      </c>
    </row>
    <row r="146" spans="2:15" x14ac:dyDescent="0.2">
      <c r="B146" s="37">
        <v>45</v>
      </c>
      <c r="C146" s="37">
        <v>7.9917607307434082</v>
      </c>
      <c r="D146" s="37">
        <v>2502.2919921875</v>
      </c>
      <c r="E146" s="37">
        <v>6</v>
      </c>
      <c r="F146" s="37">
        <v>101182.68585305729</v>
      </c>
      <c r="G146" s="37">
        <v>20</v>
      </c>
      <c r="H146" s="37">
        <v>4.7715203337061377E-2</v>
      </c>
      <c r="I146" s="37">
        <v>45</v>
      </c>
      <c r="J146" s="37">
        <v>7.9917540550231934</v>
      </c>
      <c r="K146" s="37">
        <v>2502.29248046875</v>
      </c>
      <c r="L146" s="37">
        <v>6</v>
      </c>
      <c r="M146" s="37">
        <v>101183.29966315971</v>
      </c>
      <c r="N146" s="37">
        <v>20</v>
      </c>
      <c r="O146" s="37">
        <v>4.7715495181817627E-2</v>
      </c>
    </row>
    <row r="147" spans="2:15" x14ac:dyDescent="0.2">
      <c r="B147" s="37">
        <v>45</v>
      </c>
      <c r="C147" s="37">
        <v>8.0032148361206055</v>
      </c>
      <c r="D147" s="37">
        <v>2501.741455078125</v>
      </c>
      <c r="E147" s="37">
        <v>6.1000000000000014</v>
      </c>
      <c r="F147" s="37">
        <v>97825.656803079313</v>
      </c>
      <c r="G147" s="37">
        <v>20</v>
      </c>
      <c r="H147" s="37">
        <v>4.6131840334071882E-2</v>
      </c>
      <c r="I147" s="37">
        <v>45</v>
      </c>
      <c r="J147" s="37">
        <v>8.003209114074707</v>
      </c>
      <c r="K147" s="37">
        <v>2501.741943359375</v>
      </c>
      <c r="L147" s="37">
        <v>6.1000000000000014</v>
      </c>
      <c r="M147" s="37">
        <v>97822.873479876012</v>
      </c>
      <c r="N147" s="37">
        <v>20</v>
      </c>
      <c r="O147" s="37">
        <v>4.6130530703140889E-2</v>
      </c>
    </row>
    <row r="148" spans="2:15" x14ac:dyDescent="0.2">
      <c r="B148" s="37">
        <v>45</v>
      </c>
      <c r="C148" s="37">
        <v>8.0143804550170898</v>
      </c>
      <c r="D148" s="37">
        <v>2501.138671875</v>
      </c>
      <c r="E148" s="37">
        <v>6.2000000000000011</v>
      </c>
      <c r="F148" s="37">
        <v>94610.8276730816</v>
      </c>
      <c r="G148" s="37">
        <v>20</v>
      </c>
      <c r="H148" s="37">
        <v>4.4615547052863323E-2</v>
      </c>
      <c r="I148" s="37">
        <v>45</v>
      </c>
      <c r="J148" s="37">
        <v>8.0143747329711914</v>
      </c>
      <c r="K148" s="37">
        <v>2501.139404296875</v>
      </c>
      <c r="L148" s="37">
        <v>6.2000000000000011</v>
      </c>
      <c r="M148" s="37">
        <v>94611.380554153569</v>
      </c>
      <c r="N148" s="37">
        <v>20</v>
      </c>
      <c r="O148" s="37">
        <v>4.4615809888727626E-2</v>
      </c>
    </row>
    <row r="149" spans="2:15" x14ac:dyDescent="0.2">
      <c r="B149" s="37">
        <v>45</v>
      </c>
      <c r="C149" s="37">
        <v>8.0252141952514648</v>
      </c>
      <c r="D149" s="37">
        <v>2500.4736328125</v>
      </c>
      <c r="E149" s="37">
        <v>6.3000000000000007</v>
      </c>
      <c r="F149" s="37">
        <v>91571.477546833412</v>
      </c>
      <c r="G149" s="37">
        <v>20</v>
      </c>
      <c r="H149" s="37">
        <v>4.3182018311027651E-2</v>
      </c>
      <c r="I149" s="37">
        <v>45</v>
      </c>
      <c r="J149" s="37">
        <v>8.0252094268798828</v>
      </c>
      <c r="K149" s="37">
        <v>2500.474609375</v>
      </c>
      <c r="L149" s="37">
        <v>6.3000000000000007</v>
      </c>
      <c r="M149" s="37">
        <v>91572.070938897916</v>
      </c>
      <c r="N149" s="37">
        <v>20</v>
      </c>
      <c r="O149" s="37">
        <v>4.3182298202630434E-2</v>
      </c>
    </row>
    <row r="150" spans="2:15" x14ac:dyDescent="0.2">
      <c r="B150" s="37">
        <v>45</v>
      </c>
      <c r="C150" s="37">
        <v>8.0356788635253906</v>
      </c>
      <c r="D150" s="37">
        <v>2499.750732421875</v>
      </c>
      <c r="E150" s="37">
        <v>6.4</v>
      </c>
      <c r="F150" s="37">
        <v>88717.745394722937</v>
      </c>
      <c r="G150" s="37">
        <v>20</v>
      </c>
      <c r="H150" s="37">
        <v>4.1836033344755504E-2</v>
      </c>
      <c r="I150" s="37">
        <v>45</v>
      </c>
      <c r="J150" s="37">
        <v>8.0356760025024414</v>
      </c>
      <c r="K150" s="37">
        <v>2499.75146484375</v>
      </c>
      <c r="L150" s="37">
        <v>6.4</v>
      </c>
      <c r="M150" s="37">
        <v>88718.30580956387</v>
      </c>
      <c r="N150" s="37">
        <v>20</v>
      </c>
      <c r="O150" s="37">
        <v>4.1836295942757208E-2</v>
      </c>
    </row>
    <row r="151" spans="2:15" x14ac:dyDescent="0.2">
      <c r="B151" s="37">
        <v>45</v>
      </c>
      <c r="C151" s="37">
        <v>8.0457429885864258</v>
      </c>
      <c r="D151" s="37">
        <v>2498.982666015625</v>
      </c>
      <c r="E151" s="37">
        <v>6.5</v>
      </c>
      <c r="F151" s="37">
        <v>86076.504300140077</v>
      </c>
      <c r="G151" s="37">
        <v>20</v>
      </c>
      <c r="H151" s="37">
        <v>4.0590264980851026E-2</v>
      </c>
      <c r="I151" s="37">
        <v>45</v>
      </c>
      <c r="J151" s="37">
        <v>8.0457401275634766</v>
      </c>
      <c r="K151" s="37">
        <v>2498.9833984375</v>
      </c>
      <c r="L151" s="37">
        <v>6.5</v>
      </c>
      <c r="M151" s="37">
        <v>86073.761584082356</v>
      </c>
      <c r="N151" s="37">
        <v>20</v>
      </c>
      <c r="O151" s="37">
        <v>4.0588970461017497E-2</v>
      </c>
    </row>
    <row r="152" spans="2:15" x14ac:dyDescent="0.2">
      <c r="B152" s="37">
        <v>45</v>
      </c>
      <c r="C152" s="37">
        <v>8.0553770065307617</v>
      </c>
      <c r="D152" s="37">
        <v>2498.181396484375</v>
      </c>
      <c r="E152" s="37">
        <v>6.6000000000000014</v>
      </c>
      <c r="F152" s="37">
        <v>83651.37478977257</v>
      </c>
      <c r="G152" s="37">
        <v>20</v>
      </c>
      <c r="H152" s="37">
        <v>3.9446425644182832E-2</v>
      </c>
      <c r="I152" s="37">
        <v>45</v>
      </c>
      <c r="J152" s="37">
        <v>8.0553750991821289</v>
      </c>
      <c r="K152" s="37">
        <v>2498.182373046875</v>
      </c>
      <c r="L152" s="37">
        <v>6.6000000000000014</v>
      </c>
      <c r="M152" s="37">
        <v>83648.606736200483</v>
      </c>
      <c r="N152" s="37">
        <v>20</v>
      </c>
      <c r="O152" s="37">
        <v>3.9445119256638364E-2</v>
      </c>
    </row>
    <row r="153" spans="2:15" x14ac:dyDescent="0.2">
      <c r="B153" s="37">
        <v>45</v>
      </c>
      <c r="C153" s="37">
        <v>8.0645580291748047</v>
      </c>
      <c r="D153" s="37">
        <v>2497.36083984375</v>
      </c>
      <c r="E153" s="37">
        <v>6.7000000000000011</v>
      </c>
      <c r="F153" s="37">
        <v>81462.603604963922</v>
      </c>
      <c r="G153" s="37">
        <v>20</v>
      </c>
      <c r="H153" s="37">
        <v>3.8414063086343986E-2</v>
      </c>
      <c r="I153" s="37">
        <v>45</v>
      </c>
      <c r="J153" s="37">
        <v>8.0645570755004883</v>
      </c>
      <c r="K153" s="37">
        <v>2497.36181640625</v>
      </c>
      <c r="L153" s="37">
        <v>6.7000000000000011</v>
      </c>
      <c r="M153" s="37">
        <v>81463.195915599805</v>
      </c>
      <c r="N153" s="37">
        <v>20</v>
      </c>
      <c r="O153" s="37">
        <v>3.8414342486279091E-2</v>
      </c>
    </row>
    <row r="154" spans="2:15" x14ac:dyDescent="0.2">
      <c r="B154" s="37">
        <v>45</v>
      </c>
      <c r="C154" s="37">
        <v>8.0732688903808594</v>
      </c>
      <c r="D154" s="37">
        <v>2496.535400390625</v>
      </c>
      <c r="E154" s="37">
        <v>6.8000000000000007</v>
      </c>
      <c r="F154" s="37">
        <v>79527.052210964248</v>
      </c>
      <c r="G154" s="37">
        <v>20</v>
      </c>
      <c r="H154" s="37">
        <v>3.7501132426433305E-2</v>
      </c>
      <c r="I154" s="37">
        <v>45</v>
      </c>
      <c r="J154" s="37">
        <v>8.073267936706543</v>
      </c>
      <c r="K154" s="37">
        <v>2496.5361328125</v>
      </c>
      <c r="L154" s="37">
        <v>6.8000000000000007</v>
      </c>
      <c r="M154" s="37">
        <v>79530.971346160397</v>
      </c>
      <c r="N154" s="37">
        <v>20</v>
      </c>
      <c r="O154" s="37">
        <v>3.7502981601163159E-2</v>
      </c>
    </row>
    <row r="155" spans="2:15" x14ac:dyDescent="0.2">
      <c r="B155" s="37">
        <v>45</v>
      </c>
      <c r="C155" s="37">
        <v>8.0814933776855469</v>
      </c>
      <c r="D155" s="37">
        <v>2495.720458984375</v>
      </c>
      <c r="E155" s="37">
        <v>6.9</v>
      </c>
      <c r="F155" s="37">
        <v>77848.343330397794</v>
      </c>
      <c r="G155" s="37">
        <v>20</v>
      </c>
      <c r="H155" s="37">
        <v>3.6709342866537154E-2</v>
      </c>
      <c r="I155" s="37">
        <v>45</v>
      </c>
      <c r="J155" s="37">
        <v>8.0814933776855469</v>
      </c>
      <c r="K155" s="37">
        <v>2495.72119140625</v>
      </c>
      <c r="L155" s="37">
        <v>6.9</v>
      </c>
      <c r="M155" s="37">
        <v>77848.900847363155</v>
      </c>
      <c r="N155" s="37">
        <v>20</v>
      </c>
      <c r="O155" s="37">
        <v>3.6709606713272003E-2</v>
      </c>
    </row>
    <row r="156" spans="2:15" x14ac:dyDescent="0.2">
      <c r="B156" s="37">
        <v>45</v>
      </c>
      <c r="C156" s="37">
        <v>8.0892219543457031</v>
      </c>
      <c r="D156" s="37">
        <v>2494.930908203125</v>
      </c>
      <c r="E156" s="37">
        <v>7</v>
      </c>
      <c r="F156" s="37">
        <v>76443.361637802125</v>
      </c>
      <c r="G156" s="37">
        <v>20</v>
      </c>
      <c r="H156" s="37">
        <v>3.6046661155234361E-2</v>
      </c>
      <c r="I156" s="37">
        <v>45</v>
      </c>
      <c r="J156" s="37">
        <v>8.0892219543457031</v>
      </c>
      <c r="K156" s="37">
        <v>2494.931396484375</v>
      </c>
      <c r="L156" s="37">
        <v>7</v>
      </c>
      <c r="M156" s="37">
        <v>76440.584247019404</v>
      </c>
      <c r="N156" s="37">
        <v>20</v>
      </c>
      <c r="O156" s="37">
        <v>3.6045349983864938E-2</v>
      </c>
    </row>
    <row r="157" spans="2:15" x14ac:dyDescent="0.2">
      <c r="B157" s="37">
        <v>45</v>
      </c>
      <c r="C157" s="37">
        <v>8.0964441299438477</v>
      </c>
      <c r="D157" s="37">
        <v>2494.178955078125</v>
      </c>
      <c r="E157" s="37">
        <v>7.1000000000000014</v>
      </c>
      <c r="F157" s="37">
        <v>75309.010010153637</v>
      </c>
      <c r="G157" s="37">
        <v>20</v>
      </c>
      <c r="H157" s="37">
        <v>3.5511624393773741E-2</v>
      </c>
      <c r="I157" s="37">
        <v>45</v>
      </c>
      <c r="J157" s="37">
        <v>8.0964450836181641</v>
      </c>
      <c r="K157" s="37">
        <v>2494.179443359375</v>
      </c>
      <c r="L157" s="37">
        <v>7.1000000000000014</v>
      </c>
      <c r="M157" s="37">
        <v>75309.591948011352</v>
      </c>
      <c r="N157" s="37">
        <v>20</v>
      </c>
      <c r="O157" s="37">
        <v>3.551189947165477E-2</v>
      </c>
    </row>
    <row r="158" spans="2:15" x14ac:dyDescent="0.2">
      <c r="B158" s="37">
        <v>45</v>
      </c>
      <c r="C158" s="37">
        <v>8.1031560897827148</v>
      </c>
      <c r="D158" s="37">
        <v>2493.47314453125</v>
      </c>
      <c r="E158" s="37">
        <v>7.2000000000000011</v>
      </c>
      <c r="F158" s="37">
        <v>74465.327579615128</v>
      </c>
      <c r="G158" s="37">
        <v>20</v>
      </c>
      <c r="H158" s="37">
        <v>3.5113688441958724E-2</v>
      </c>
      <c r="I158" s="37">
        <v>45</v>
      </c>
      <c r="J158" s="37">
        <v>8.1031579971313477</v>
      </c>
      <c r="K158" s="37">
        <v>2493.473388671875</v>
      </c>
      <c r="L158" s="37">
        <v>7.2000000000000011</v>
      </c>
      <c r="M158" s="37">
        <v>74452.570761278592</v>
      </c>
      <c r="N158" s="37">
        <v>20</v>
      </c>
      <c r="O158" s="37">
        <v>3.510767153231939E-2</v>
      </c>
    </row>
    <row r="159" spans="2:15" x14ac:dyDescent="0.2">
      <c r="B159" s="37">
        <v>45</v>
      </c>
      <c r="C159" s="37">
        <v>8.1093530654907227</v>
      </c>
      <c r="D159" s="37">
        <v>2492.81689453125</v>
      </c>
      <c r="E159" s="37">
        <v>7.3000000000000007</v>
      </c>
      <c r="F159" s="37">
        <v>73895.73440421166</v>
      </c>
      <c r="G159" s="37">
        <v>20</v>
      </c>
      <c r="H159" s="37">
        <v>3.4845034646218347E-2</v>
      </c>
      <c r="I159" s="37">
        <v>45</v>
      </c>
      <c r="J159" s="37">
        <v>8.1093549728393555</v>
      </c>
      <c r="K159" s="37">
        <v>2492.817138671875</v>
      </c>
      <c r="L159" s="37">
        <v>7.3000000000000007</v>
      </c>
      <c r="M159" s="37">
        <v>73892.949350930052</v>
      </c>
      <c r="N159" s="37">
        <v>20</v>
      </c>
      <c r="O159" s="37">
        <v>3.4843721121043128E-2</v>
      </c>
    </row>
    <row r="160" spans="2:15" x14ac:dyDescent="0.2">
      <c r="B160" s="37">
        <v>45</v>
      </c>
      <c r="C160" s="37">
        <v>8.1150321960449219</v>
      </c>
      <c r="D160" s="37">
        <v>2492.2138671875</v>
      </c>
      <c r="E160" s="37">
        <v>7.4</v>
      </c>
      <c r="F160" s="37">
        <v>73626.879860537869</v>
      </c>
      <c r="G160" s="37">
        <v>20</v>
      </c>
      <c r="H160" s="37">
        <v>3.4718233461189664E-2</v>
      </c>
      <c r="I160" s="37">
        <v>45</v>
      </c>
      <c r="J160" s="37">
        <v>8.1150341033935547</v>
      </c>
      <c r="K160" s="37">
        <v>2492.2138671875</v>
      </c>
      <c r="L160" s="37">
        <v>7.4</v>
      </c>
      <c r="M160" s="37">
        <v>73617.365382024815</v>
      </c>
      <c r="N160" s="37">
        <v>20</v>
      </c>
      <c r="O160" s="37">
        <v>3.4713746145202271E-2</v>
      </c>
    </row>
    <row r="161" spans="2:15" x14ac:dyDescent="0.2">
      <c r="B161" s="37">
        <v>45</v>
      </c>
      <c r="C161" s="37">
        <v>8.1201944351196289</v>
      </c>
      <c r="D161" s="37">
        <v>2491.669921875</v>
      </c>
      <c r="E161" s="37">
        <v>7.5</v>
      </c>
      <c r="F161" s="37">
        <v>73632.091042950022</v>
      </c>
      <c r="G161" s="37">
        <v>20</v>
      </c>
      <c r="H161" s="37">
        <v>3.4720706424075459E-2</v>
      </c>
      <c r="I161" s="37">
        <v>45</v>
      </c>
      <c r="J161" s="37">
        <v>8.1201972961425781</v>
      </c>
      <c r="K161" s="37">
        <v>2491.669677734375</v>
      </c>
      <c r="L161" s="37">
        <v>7.5</v>
      </c>
      <c r="M161" s="37">
        <v>73635.96492554032</v>
      </c>
      <c r="N161" s="37">
        <v>20</v>
      </c>
      <c r="O161" s="37">
        <v>3.4722533081009539E-2</v>
      </c>
    </row>
    <row r="162" spans="2:15" x14ac:dyDescent="0.2">
      <c r="B162" s="37">
        <v>45</v>
      </c>
      <c r="C162" s="37">
        <v>8.1248407363891602</v>
      </c>
      <c r="D162" s="37">
        <v>2491.19384765625</v>
      </c>
      <c r="E162" s="37">
        <v>7.6000000000000014</v>
      </c>
      <c r="F162" s="37">
        <v>73928.295263565509</v>
      </c>
      <c r="G162" s="37">
        <v>20</v>
      </c>
      <c r="H162" s="37">
        <v>3.4860436712098375E-2</v>
      </c>
      <c r="I162" s="37">
        <v>45</v>
      </c>
      <c r="J162" s="37">
        <v>8.1248435974121094</v>
      </c>
      <c r="K162" s="37">
        <v>2491.193359375</v>
      </c>
      <c r="L162" s="37">
        <v>7.6000000000000014</v>
      </c>
      <c r="M162" s="37">
        <v>73928.801585396563</v>
      </c>
      <c r="N162" s="37">
        <v>20</v>
      </c>
      <c r="O162" s="37">
        <v>3.4860675555300549E-2</v>
      </c>
    </row>
    <row r="163" spans="2:15" x14ac:dyDescent="0.2">
      <c r="B163" s="37">
        <v>45</v>
      </c>
      <c r="C163" s="37">
        <v>8.1289730072021484</v>
      </c>
      <c r="D163" s="37">
        <v>2490.79150390625</v>
      </c>
      <c r="E163" s="37">
        <v>7.7000000000000011</v>
      </c>
      <c r="F163" s="37">
        <v>74498.74043839662</v>
      </c>
      <c r="G163" s="37">
        <v>20</v>
      </c>
      <c r="H163" s="37">
        <v>3.5129525237895615E-2</v>
      </c>
      <c r="I163" s="37">
        <v>45</v>
      </c>
      <c r="J163" s="37">
        <v>8.1289768218994141</v>
      </c>
      <c r="K163" s="37">
        <v>2490.791259765625</v>
      </c>
      <c r="L163" s="37">
        <v>7.7000000000000011</v>
      </c>
      <c r="M163" s="37">
        <v>74502.585530865894</v>
      </c>
      <c r="N163" s="37">
        <v>20</v>
      </c>
      <c r="O163" s="37">
        <v>3.5131338503597218E-2</v>
      </c>
    </row>
    <row r="164" spans="2:15" x14ac:dyDescent="0.2">
      <c r="B164" s="37">
        <v>45</v>
      </c>
      <c r="C164" s="37">
        <v>8.1325950622558594</v>
      </c>
      <c r="D164" s="37">
        <v>2490.4609375</v>
      </c>
      <c r="E164" s="37">
        <v>7.8000000000000007</v>
      </c>
      <c r="F164" s="37">
        <v>75346.775294701234</v>
      </c>
      <c r="G164" s="37">
        <v>20</v>
      </c>
      <c r="H164" s="37">
        <v>3.5529550695521474E-2</v>
      </c>
      <c r="I164" s="37">
        <v>45</v>
      </c>
      <c r="J164" s="37">
        <v>8.1325998306274414</v>
      </c>
      <c r="K164" s="37">
        <v>2490.46044921875</v>
      </c>
      <c r="L164" s="37">
        <v>7.8000000000000007</v>
      </c>
      <c r="M164" s="37">
        <v>75347.282183721531</v>
      </c>
      <c r="N164" s="37">
        <v>20</v>
      </c>
      <c r="O164" s="37">
        <v>3.5529789538665778E-2</v>
      </c>
    </row>
    <row r="165" spans="2:15" x14ac:dyDescent="0.2">
      <c r="B165" s="37">
        <v>45</v>
      </c>
      <c r="C165" s="37">
        <v>8.1357097625732422</v>
      </c>
      <c r="D165" s="37">
        <v>2490.19140625</v>
      </c>
      <c r="E165" s="37">
        <v>7.9</v>
      </c>
      <c r="F165" s="37">
        <v>76458.709108676165</v>
      </c>
      <c r="G165" s="37">
        <v>20</v>
      </c>
      <c r="H165" s="37">
        <v>3.6054055125355811E-2</v>
      </c>
      <c r="I165" s="37">
        <v>45</v>
      </c>
      <c r="J165" s="37">
        <v>8.1357145309448242</v>
      </c>
      <c r="K165" s="37">
        <v>2490.19091796875</v>
      </c>
      <c r="L165" s="37">
        <v>7.9</v>
      </c>
      <c r="M165" s="37">
        <v>76459.158989173156</v>
      </c>
      <c r="N165" s="37">
        <v>20</v>
      </c>
      <c r="O165" s="37">
        <v>3.6054267345907325E-2</v>
      </c>
    </row>
    <row r="166" spans="2:15" x14ac:dyDescent="0.2">
      <c r="B166" s="37">
        <v>45</v>
      </c>
      <c r="C166" s="37">
        <v>8.1383199691772461</v>
      </c>
      <c r="D166" s="37">
        <v>2489.97119140625</v>
      </c>
      <c r="E166" s="37">
        <v>8</v>
      </c>
      <c r="F166" s="37">
        <v>77820.915259279471</v>
      </c>
      <c r="G166" s="37">
        <v>20</v>
      </c>
      <c r="H166" s="37">
        <v>3.6696610639527907E-2</v>
      </c>
      <c r="I166" s="37">
        <v>45</v>
      </c>
      <c r="J166" s="37">
        <v>8.1383256912231445</v>
      </c>
      <c r="K166" s="37">
        <v>2489.970703125</v>
      </c>
      <c r="L166" s="37">
        <v>8</v>
      </c>
      <c r="M166" s="37">
        <v>77821.393583466008</v>
      </c>
      <c r="N166" s="37">
        <v>20</v>
      </c>
      <c r="O166" s="37">
        <v>3.6696836702625905E-2</v>
      </c>
    </row>
    <row r="167" spans="2:15" x14ac:dyDescent="0.2">
      <c r="B167" s="37">
        <v>45</v>
      </c>
      <c r="C167" s="37">
        <v>8.1404333114624023</v>
      </c>
      <c r="D167" s="37">
        <v>2489.7900390625</v>
      </c>
      <c r="E167" s="37">
        <v>8.1000000000000014</v>
      </c>
      <c r="F167" s="37">
        <v>79419.798772712937</v>
      </c>
      <c r="G167" s="37">
        <v>20</v>
      </c>
      <c r="H167" s="37">
        <v>3.7450804888442581E-2</v>
      </c>
      <c r="I167" s="37">
        <v>45</v>
      </c>
      <c r="J167" s="37">
        <v>8.1404380798339844</v>
      </c>
      <c r="K167" s="37">
        <v>2489.78955078125</v>
      </c>
      <c r="L167" s="37">
        <v>8.1000000000000014</v>
      </c>
      <c r="M167" s="37">
        <v>79420.305869793374</v>
      </c>
      <c r="N167" s="37">
        <v>20</v>
      </c>
      <c r="O167" s="37">
        <v>3.745104354788989E-2</v>
      </c>
    </row>
    <row r="168" spans="2:15" x14ac:dyDescent="0.2">
      <c r="B168" s="37">
        <v>45</v>
      </c>
      <c r="C168" s="37">
        <v>8.1420555114746094</v>
      </c>
      <c r="D168" s="37">
        <v>2489.638671875</v>
      </c>
      <c r="E168" s="37">
        <v>8.1999999999999993</v>
      </c>
      <c r="F168" s="37">
        <v>81241.733882581582</v>
      </c>
      <c r="G168" s="37">
        <v>20</v>
      </c>
      <c r="H168" s="37">
        <v>3.8310207035308609E-2</v>
      </c>
      <c r="I168" s="37">
        <v>45</v>
      </c>
      <c r="J168" s="37">
        <v>8.1420612335205078</v>
      </c>
      <c r="K168" s="37">
        <v>2489.638427734375</v>
      </c>
      <c r="L168" s="37">
        <v>8.1999999999999993</v>
      </c>
      <c r="M168" s="37">
        <v>81248.910073445571</v>
      </c>
      <c r="N168" s="37">
        <v>20</v>
      </c>
      <c r="O168" s="37">
        <v>3.8313592421531081E-2</v>
      </c>
    </row>
    <row r="169" spans="2:15" x14ac:dyDescent="0.2">
      <c r="B169" s="37">
        <v>45</v>
      </c>
      <c r="C169" s="37">
        <v>8.1431970596313477</v>
      </c>
      <c r="D169" s="37">
        <v>2489.5078125</v>
      </c>
      <c r="E169" s="37">
        <v>8.3000000000000007</v>
      </c>
      <c r="F169" s="37">
        <v>83279.838131665587</v>
      </c>
      <c r="G169" s="37">
        <v>20</v>
      </c>
      <c r="H169" s="37">
        <v>3.9271572979315932E-2</v>
      </c>
      <c r="I169" s="37">
        <v>45</v>
      </c>
      <c r="J169" s="37">
        <v>8.1432027816772461</v>
      </c>
      <c r="K169" s="37">
        <v>2489.507568359375</v>
      </c>
      <c r="L169" s="37">
        <v>8.3000000000000007</v>
      </c>
      <c r="M169" s="37">
        <v>83280.319593103879</v>
      </c>
      <c r="N169" s="37">
        <v>20</v>
      </c>
      <c r="O169" s="37">
        <v>3.9271801006856365E-2</v>
      </c>
    </row>
    <row r="170" spans="2:15" x14ac:dyDescent="0.2">
      <c r="B170" s="37">
        <v>45</v>
      </c>
      <c r="C170" s="37">
        <v>8.1438694000244141</v>
      </c>
      <c r="D170" s="37">
        <v>2489.386474609375</v>
      </c>
      <c r="E170" s="37">
        <v>8.4000000000000021</v>
      </c>
      <c r="F170" s="37">
        <v>85500.3643308764</v>
      </c>
      <c r="G170" s="37">
        <v>20</v>
      </c>
      <c r="H170" s="37">
        <v>4.0318982780843483E-2</v>
      </c>
      <c r="I170" s="37">
        <v>45</v>
      </c>
      <c r="J170" s="37">
        <v>8.1438751220703125</v>
      </c>
      <c r="K170" s="37">
        <v>2489.386474609375</v>
      </c>
      <c r="L170" s="37">
        <v>8.4000000000000021</v>
      </c>
      <c r="M170" s="37">
        <v>85494.184559597445</v>
      </c>
      <c r="N170" s="37">
        <v>20</v>
      </c>
      <c r="O170" s="37">
        <v>4.0316068349324448E-2</v>
      </c>
    </row>
    <row r="171" spans="2:15" x14ac:dyDescent="0.2">
      <c r="B171" s="37">
        <v>45</v>
      </c>
      <c r="C171" s="37">
        <v>8.1440877914428711</v>
      </c>
      <c r="D171" s="37">
        <v>2489.26416015625</v>
      </c>
      <c r="E171" s="37">
        <v>8.5</v>
      </c>
      <c r="F171" s="37">
        <v>87883.033486018147</v>
      </c>
      <c r="G171" s="37">
        <v>20</v>
      </c>
      <c r="H171" s="37">
        <v>4.1442865514304032E-2</v>
      </c>
      <c r="I171" s="37">
        <v>45</v>
      </c>
      <c r="J171" s="37">
        <v>8.1440935134887695</v>
      </c>
      <c r="K171" s="37">
        <v>2489.264404296875</v>
      </c>
      <c r="L171" s="37">
        <v>8.5</v>
      </c>
      <c r="M171" s="37">
        <v>87876.882476559622</v>
      </c>
      <c r="N171" s="37">
        <v>20</v>
      </c>
      <c r="O171" s="37">
        <v>4.1439967496720555E-2</v>
      </c>
    </row>
    <row r="172" spans="2:15" x14ac:dyDescent="0.2">
      <c r="B172" s="37">
        <v>45</v>
      </c>
      <c r="C172" s="37">
        <v>8.1438694000244141</v>
      </c>
      <c r="D172" s="37">
        <v>2489.129638671875</v>
      </c>
      <c r="E172" s="37">
        <v>8.6000000000000014</v>
      </c>
      <c r="F172" s="37">
        <v>90414.08210055469</v>
      </c>
      <c r="G172" s="37">
        <v>20</v>
      </c>
      <c r="H172" s="37">
        <v>4.2636735463921369E-2</v>
      </c>
      <c r="I172" s="37">
        <v>45</v>
      </c>
      <c r="J172" s="37">
        <v>8.1438760757446289</v>
      </c>
      <c r="K172" s="37">
        <v>2489.1298828125</v>
      </c>
      <c r="L172" s="37">
        <v>8.6000000000000014</v>
      </c>
      <c r="M172" s="37">
        <v>90414.600128557271</v>
      </c>
      <c r="N172" s="37">
        <v>20</v>
      </c>
      <c r="O172" s="37">
        <v>4.2636979830769479E-2</v>
      </c>
    </row>
    <row r="173" spans="2:15" x14ac:dyDescent="0.2">
      <c r="B173" s="37">
        <v>45</v>
      </c>
      <c r="C173" s="37">
        <v>8.1432361602783203</v>
      </c>
      <c r="D173" s="37">
        <v>2488.9697265625</v>
      </c>
      <c r="E173" s="37">
        <v>8.6999999999999993</v>
      </c>
      <c r="F173" s="37">
        <v>93073.114181961297</v>
      </c>
      <c r="G173" s="37">
        <v>20</v>
      </c>
      <c r="H173" s="37">
        <v>4.3890968394372593E-2</v>
      </c>
      <c r="I173" s="37">
        <v>45</v>
      </c>
      <c r="J173" s="37">
        <v>8.1432428359985352</v>
      </c>
      <c r="K173" s="37">
        <v>2488.97021484375</v>
      </c>
      <c r="L173" s="37">
        <v>8.6999999999999993</v>
      </c>
      <c r="M173" s="37">
        <v>93073.66808924498</v>
      </c>
      <c r="N173" s="37">
        <v>20</v>
      </c>
      <c r="O173" s="37">
        <v>4.3891229672755383E-2</v>
      </c>
    </row>
    <row r="174" spans="2:15" x14ac:dyDescent="0.2">
      <c r="B174" s="37">
        <v>45</v>
      </c>
      <c r="C174" s="37">
        <v>8.1422128677368164</v>
      </c>
      <c r="D174" s="37">
        <v>2488.7705078125</v>
      </c>
      <c r="E174" s="37">
        <v>8.8000000000000007</v>
      </c>
      <c r="F174" s="37">
        <v>95832.973448356395</v>
      </c>
      <c r="G174" s="37">
        <v>20</v>
      </c>
      <c r="H174" s="37">
        <v>4.5192749881026173E-2</v>
      </c>
      <c r="I174" s="37">
        <v>45</v>
      </c>
      <c r="J174" s="37">
        <v>8.1422195434570312</v>
      </c>
      <c r="K174" s="37">
        <v>2488.77099609375</v>
      </c>
      <c r="L174" s="37">
        <v>8.8000000000000007</v>
      </c>
      <c r="M174" s="37">
        <v>95833.55487702573</v>
      </c>
      <c r="N174" s="37">
        <v>20</v>
      </c>
      <c r="O174" s="37">
        <v>4.5193024171501769E-2</v>
      </c>
    </row>
    <row r="175" spans="2:15" x14ac:dyDescent="0.2">
      <c r="B175" s="37">
        <v>45</v>
      </c>
      <c r="C175" s="37">
        <v>8.1408290863037109</v>
      </c>
      <c r="D175" s="37">
        <v>2488.521240234375</v>
      </c>
      <c r="E175" s="37">
        <v>8.9000000000000021</v>
      </c>
      <c r="F175" s="37">
        <v>98666.668214522098</v>
      </c>
      <c r="G175" s="37">
        <v>20</v>
      </c>
      <c r="H175" s="37">
        <v>4.6529352897827607E-2</v>
      </c>
      <c r="I175" s="37">
        <v>45</v>
      </c>
      <c r="J175" s="37">
        <v>8.1408348083496094</v>
      </c>
      <c r="K175" s="37">
        <v>2488.521728515625</v>
      </c>
      <c r="L175" s="37">
        <v>8.9000000000000021</v>
      </c>
      <c r="M175" s="37">
        <v>98673.849217096227</v>
      </c>
      <c r="N175" s="37">
        <v>20</v>
      </c>
      <c r="O175" s="37">
        <v>4.6532743731315385E-2</v>
      </c>
    </row>
    <row r="176" spans="2:15" x14ac:dyDescent="0.2">
      <c r="B176" s="37">
        <v>45</v>
      </c>
      <c r="C176" s="37">
        <v>8.1391172409057617</v>
      </c>
      <c r="D176" s="37">
        <v>2488.216796875</v>
      </c>
      <c r="E176" s="37">
        <v>9</v>
      </c>
      <c r="F176" s="37">
        <v>101560.44918548442</v>
      </c>
      <c r="G176" s="37">
        <v>20</v>
      </c>
      <c r="H176" s="37">
        <v>4.7894292035569865E-2</v>
      </c>
      <c r="I176" s="37">
        <v>45</v>
      </c>
      <c r="J176" s="37">
        <v>8.1391239166259766</v>
      </c>
      <c r="K176" s="37">
        <v>2488.21728515625</v>
      </c>
      <c r="L176" s="37">
        <v>9</v>
      </c>
      <c r="M176" s="37">
        <v>101554.30202592892</v>
      </c>
      <c r="N176" s="37">
        <v>20</v>
      </c>
      <c r="O176" s="37">
        <v>4.7891396344486165E-2</v>
      </c>
    </row>
    <row r="177" spans="2:15" x14ac:dyDescent="0.2">
      <c r="B177" s="37">
        <v>45</v>
      </c>
      <c r="C177" s="37">
        <v>8.1371164321899414</v>
      </c>
      <c r="D177" s="37">
        <v>2487.85791015625</v>
      </c>
      <c r="E177" s="37">
        <v>9.1000000000000014</v>
      </c>
      <c r="F177" s="37">
        <v>104473.9932804954</v>
      </c>
      <c r="G177" s="37">
        <v>20</v>
      </c>
      <c r="H177" s="37">
        <v>4.9268547029364666E-2</v>
      </c>
      <c r="I177" s="37">
        <v>45</v>
      </c>
      <c r="J177" s="37">
        <v>8.1371231079101562</v>
      </c>
      <c r="K177" s="37">
        <v>2487.8583984375</v>
      </c>
      <c r="L177" s="37">
        <v>9.1000000000000014</v>
      </c>
      <c r="M177" s="37">
        <v>104474.57812612498</v>
      </c>
      <c r="N177" s="37">
        <v>20</v>
      </c>
      <c r="O177" s="37">
        <v>4.9268822897677721E-2</v>
      </c>
    </row>
    <row r="178" spans="2:15" x14ac:dyDescent="0.2">
      <c r="B178" s="37">
        <v>45</v>
      </c>
      <c r="C178" s="37">
        <v>8.1348695755004883</v>
      </c>
      <c r="D178" s="37">
        <v>2487.44677734375</v>
      </c>
      <c r="E178" s="37">
        <v>9.1999999999999993</v>
      </c>
      <c r="F178" s="37">
        <v>107400.57676941316</v>
      </c>
      <c r="G178" s="37">
        <v>20</v>
      </c>
      <c r="H178" s="37">
        <v>5.0648944756717891E-2</v>
      </c>
      <c r="I178" s="37">
        <v>45</v>
      </c>
      <c r="J178" s="37">
        <v>8.1348752975463867</v>
      </c>
      <c r="K178" s="37">
        <v>2487.447265625</v>
      </c>
      <c r="L178" s="37">
        <v>9.1999999999999993</v>
      </c>
      <c r="M178" s="37">
        <v>107387.76806097712</v>
      </c>
      <c r="N178" s="37">
        <v>20</v>
      </c>
      <c r="O178" s="37">
        <v>5.0642905979052147E-2</v>
      </c>
    </row>
    <row r="179" spans="2:15" x14ac:dyDescent="0.2">
      <c r="B179" s="37">
        <v>45</v>
      </c>
      <c r="C179" s="37">
        <v>8.132420539855957</v>
      </c>
      <c r="D179" s="37">
        <v>2486.98583984375</v>
      </c>
      <c r="E179" s="37">
        <v>9.3000000000000007</v>
      </c>
      <c r="F179" s="37">
        <v>110293.08587863366</v>
      </c>
      <c r="G179" s="37">
        <v>20</v>
      </c>
      <c r="H179" s="37">
        <v>5.2013266341549874E-2</v>
      </c>
      <c r="I179" s="37">
        <v>45</v>
      </c>
      <c r="J179" s="37">
        <v>8.1324262619018555</v>
      </c>
      <c r="K179" s="37">
        <v>2486.986328125</v>
      </c>
      <c r="L179" s="37">
        <v>9.3000000000000007</v>
      </c>
      <c r="M179" s="37">
        <v>110293.61190513137</v>
      </c>
      <c r="N179" s="37">
        <v>20</v>
      </c>
      <c r="O179" s="37">
        <v>5.2013511151645507E-2</v>
      </c>
    </row>
    <row r="180" spans="2:15" x14ac:dyDescent="0.2">
      <c r="B180" s="37">
        <v>45</v>
      </c>
      <c r="C180" s="37">
        <v>8.1298179626464844</v>
      </c>
      <c r="D180" s="37">
        <v>2486.4755859375</v>
      </c>
      <c r="E180" s="37">
        <v>9.4000000000000021</v>
      </c>
      <c r="F180" s="37">
        <v>113144.69931373792</v>
      </c>
      <c r="G180" s="37">
        <v>20</v>
      </c>
      <c r="H180" s="37">
        <v>5.3358289464711592E-2</v>
      </c>
      <c r="I180" s="37">
        <v>45</v>
      </c>
      <c r="J180" s="37">
        <v>8.1298227310180664</v>
      </c>
      <c r="K180" s="37">
        <v>2486.47607421875</v>
      </c>
      <c r="L180" s="37">
        <v>9.4000000000000021</v>
      </c>
      <c r="M180" s="37">
        <v>113145.21967516428</v>
      </c>
      <c r="N180" s="37">
        <v>20</v>
      </c>
      <c r="O180" s="37">
        <v>5.3358534910067527E-2</v>
      </c>
    </row>
    <row r="181" spans="2:15" x14ac:dyDescent="0.2">
      <c r="B181" s="37">
        <v>45</v>
      </c>
      <c r="C181" s="37">
        <v>8.1271114349365234</v>
      </c>
      <c r="D181" s="37">
        <v>2485.917724609375</v>
      </c>
      <c r="E181" s="37">
        <v>9.5</v>
      </c>
      <c r="F181" s="37">
        <v>115921.77425657757</v>
      </c>
      <c r="G181" s="37">
        <v>20</v>
      </c>
      <c r="H181" s="37">
        <v>5.4668146198721124E-2</v>
      </c>
      <c r="I181" s="37">
        <v>45</v>
      </c>
      <c r="J181" s="37">
        <v>8.1271162033081055</v>
      </c>
      <c r="K181" s="37">
        <v>2485.918212890625</v>
      </c>
      <c r="L181" s="37">
        <v>9.5</v>
      </c>
      <c r="M181" s="37">
        <v>115922.29415965847</v>
      </c>
      <c r="N181" s="37">
        <v>20</v>
      </c>
      <c r="O181" s="37">
        <v>5.4668391443517303E-2</v>
      </c>
    </row>
    <row r="182" spans="2:15" x14ac:dyDescent="0.2">
      <c r="B182" s="37">
        <v>45</v>
      </c>
      <c r="C182" s="37">
        <v>8.1243553161621094</v>
      </c>
      <c r="D182" s="37">
        <v>2485.3173828125</v>
      </c>
      <c r="E182" s="37">
        <v>9.6000000000000014</v>
      </c>
      <c r="F182" s="37">
        <v>118630.62207665363</v>
      </c>
      <c r="G182" s="37">
        <v>20</v>
      </c>
      <c r="H182" s="37">
        <v>5.594581957062688E-2</v>
      </c>
      <c r="I182" s="37">
        <v>45</v>
      </c>
      <c r="J182" s="37">
        <v>8.124359130859375</v>
      </c>
      <c r="K182" s="37">
        <v>2485.317626953125</v>
      </c>
      <c r="L182" s="37">
        <v>9.6000000000000014</v>
      </c>
      <c r="M182" s="37">
        <v>118624.50958622379</v>
      </c>
      <c r="N182" s="37">
        <v>20</v>
      </c>
      <c r="O182" s="37">
        <v>5.594293432972916E-2</v>
      </c>
    </row>
    <row r="183" spans="2:15" x14ac:dyDescent="0.2">
      <c r="B183" s="37">
        <v>45</v>
      </c>
      <c r="C183" s="37">
        <v>8.1216020584106445</v>
      </c>
      <c r="D183" s="37">
        <v>2484.68212890625</v>
      </c>
      <c r="E183" s="37">
        <v>9.6999999999999993</v>
      </c>
      <c r="F183" s="37">
        <v>121204.45027564515</v>
      </c>
      <c r="G183" s="37">
        <v>20</v>
      </c>
      <c r="H183" s="37">
        <v>5.7159799895789155E-2</v>
      </c>
      <c r="I183" s="37">
        <v>45</v>
      </c>
      <c r="J183" s="37">
        <v>8.1216049194335938</v>
      </c>
      <c r="K183" s="37">
        <v>2484.682373046875</v>
      </c>
      <c r="L183" s="37">
        <v>9.6999999999999993</v>
      </c>
      <c r="M183" s="37">
        <v>121204.96444108435</v>
      </c>
      <c r="N183" s="37">
        <v>20</v>
      </c>
      <c r="O183" s="37">
        <v>5.716004245228562E-2</v>
      </c>
    </row>
    <row r="184" spans="2:15" x14ac:dyDescent="0.2">
      <c r="B184" s="37">
        <v>45</v>
      </c>
      <c r="C184" s="37">
        <v>8.1189060211181641</v>
      </c>
      <c r="D184" s="37">
        <v>2484.023681640625</v>
      </c>
      <c r="E184" s="37">
        <v>9.8000000000000007</v>
      </c>
      <c r="F184" s="37">
        <v>123649.79694068826</v>
      </c>
      <c r="G184" s="37">
        <v>20</v>
      </c>
      <c r="H184" s="37">
        <v>5.8313173461497309E-2</v>
      </c>
      <c r="I184" s="37">
        <v>45</v>
      </c>
      <c r="J184" s="37">
        <v>8.1189088821411133</v>
      </c>
      <c r="K184" s="37">
        <v>2484.02392578125</v>
      </c>
      <c r="L184" s="37">
        <v>9.8000000000000007</v>
      </c>
      <c r="M184" s="37">
        <v>123643.68982964588</v>
      </c>
      <c r="N184" s="37">
        <v>20</v>
      </c>
      <c r="O184" s="37">
        <v>5.8310290515672977E-2</v>
      </c>
    </row>
    <row r="185" spans="2:15" x14ac:dyDescent="0.2">
      <c r="B185" s="37">
        <v>45</v>
      </c>
      <c r="C185" s="37">
        <v>8.1163206100463867</v>
      </c>
      <c r="D185" s="37">
        <v>2483.353759765625</v>
      </c>
      <c r="E185" s="37">
        <v>9.9000000000000021</v>
      </c>
      <c r="F185" s="37">
        <v>125939.83099794523</v>
      </c>
      <c r="G185" s="37">
        <v>20</v>
      </c>
      <c r="H185" s="37">
        <v>5.9393293221879515E-2</v>
      </c>
      <c r="I185" s="37">
        <v>45</v>
      </c>
      <c r="J185" s="37">
        <v>8.1163234710693359</v>
      </c>
      <c r="K185" s="37">
        <v>2483.35400390625</v>
      </c>
      <c r="L185" s="37">
        <v>9.9000000000000021</v>
      </c>
      <c r="M185" s="37">
        <v>125940.38192044484</v>
      </c>
      <c r="N185" s="37">
        <v>20</v>
      </c>
      <c r="O185" s="37">
        <v>5.9393548629170401E-2</v>
      </c>
    </row>
    <row r="186" spans="2:15" x14ac:dyDescent="0.2">
      <c r="B186" s="37">
        <v>45</v>
      </c>
      <c r="C186" s="37">
        <v>8.1139001846313477</v>
      </c>
      <c r="D186" s="37">
        <v>2482.6845703125</v>
      </c>
      <c r="E186" s="37">
        <v>10</v>
      </c>
      <c r="F186" s="37">
        <v>128061.14540733998</v>
      </c>
      <c r="G186" s="37">
        <v>20</v>
      </c>
      <c r="H186" s="37">
        <v>6.0393812863257262E-2</v>
      </c>
      <c r="I186" s="37">
        <v>45</v>
      </c>
      <c r="J186" s="37">
        <v>8.1139020919799805</v>
      </c>
      <c r="K186" s="37">
        <v>2482.6845703125</v>
      </c>
      <c r="L186" s="37">
        <v>10</v>
      </c>
      <c r="M186" s="37">
        <v>128055.02439644604</v>
      </c>
      <c r="N186" s="37">
        <v>20</v>
      </c>
      <c r="O186" s="37">
        <v>6.0390927924747671E-2</v>
      </c>
    </row>
    <row r="187" spans="2:15" x14ac:dyDescent="0.2">
      <c r="B187" s="37">
        <v>45</v>
      </c>
      <c r="C187" s="37">
        <v>8.1116933822631836</v>
      </c>
      <c r="D187" s="37">
        <v>2482.0263671875</v>
      </c>
      <c r="E187" s="37">
        <v>10.100000000000001</v>
      </c>
      <c r="F187" s="37">
        <v>129986.99983473591</v>
      </c>
      <c r="G187" s="37">
        <v>20</v>
      </c>
      <c r="H187" s="37">
        <v>6.130215139152112E-2</v>
      </c>
      <c r="I187" s="37">
        <v>45</v>
      </c>
      <c r="J187" s="37">
        <v>8.1116943359375</v>
      </c>
      <c r="K187" s="37">
        <v>2482.0263671875</v>
      </c>
      <c r="L187" s="37">
        <v>10.100000000000001</v>
      </c>
      <c r="M187" s="37">
        <v>129994.19552904383</v>
      </c>
      <c r="N187" s="37">
        <v>20</v>
      </c>
      <c r="O187" s="37">
        <v>6.1305548058251849E-2</v>
      </c>
    </row>
    <row r="188" spans="2:15" x14ac:dyDescent="0.2">
      <c r="B188" s="37">
        <v>45</v>
      </c>
      <c r="C188" s="37">
        <v>8.1097478866577148</v>
      </c>
      <c r="D188" s="37">
        <v>2481.386962890625</v>
      </c>
      <c r="E188" s="37">
        <v>10.199999999999999</v>
      </c>
      <c r="F188" s="37">
        <v>131703.76834400391</v>
      </c>
      <c r="G188" s="37">
        <v>20</v>
      </c>
      <c r="H188" s="37">
        <v>6.2111863326974048E-2</v>
      </c>
      <c r="I188" s="37">
        <v>45</v>
      </c>
      <c r="J188" s="37">
        <v>8.1097488403320312</v>
      </c>
      <c r="K188" s="37">
        <v>2481.386962890625</v>
      </c>
      <c r="L188" s="37">
        <v>10.199999999999999</v>
      </c>
      <c r="M188" s="37">
        <v>131704.40877693382</v>
      </c>
      <c r="N188" s="37">
        <v>20</v>
      </c>
      <c r="O188" s="37">
        <v>6.211216544375097E-2</v>
      </c>
    </row>
    <row r="189" spans="2:15" x14ac:dyDescent="0.2">
      <c r="B189" s="37">
        <v>45</v>
      </c>
      <c r="C189" s="37">
        <v>8.1081094741821289</v>
      </c>
      <c r="D189" s="37">
        <v>2480.772705078125</v>
      </c>
      <c r="E189" s="37">
        <v>10.3</v>
      </c>
      <c r="F189" s="37">
        <v>133211.39356068411</v>
      </c>
      <c r="G189" s="37">
        <v>20</v>
      </c>
      <c r="H189" s="37">
        <v>6.2822926784652205E-2</v>
      </c>
      <c r="I189" s="37">
        <v>45</v>
      </c>
      <c r="J189" s="37">
        <v>8.1081094741821289</v>
      </c>
      <c r="K189" s="37">
        <v>2480.772705078125</v>
      </c>
      <c r="L189" s="37">
        <v>10.3</v>
      </c>
      <c r="M189" s="37">
        <v>133218.72720155335</v>
      </c>
      <c r="N189" s="37">
        <v>20</v>
      </c>
      <c r="O189" s="37">
        <v>6.2826383570857097E-2</v>
      </c>
    </row>
    <row r="190" spans="2:15" x14ac:dyDescent="0.2">
      <c r="B190" s="37">
        <v>45</v>
      </c>
      <c r="C190" s="37">
        <v>8.106816291809082</v>
      </c>
      <c r="D190" s="37">
        <v>2480.189453125</v>
      </c>
      <c r="E190" s="37">
        <v>10.400000000000002</v>
      </c>
      <c r="F190" s="37">
        <v>134489.79496135592</v>
      </c>
      <c r="G190" s="37">
        <v>20</v>
      </c>
      <c r="H190" s="37">
        <v>6.3425867342909281E-2</v>
      </c>
      <c r="I190" s="37">
        <v>45</v>
      </c>
      <c r="J190" s="37">
        <v>8.1068153381347656</v>
      </c>
      <c r="K190" s="37">
        <v>2480.189697265625</v>
      </c>
      <c r="L190" s="37">
        <v>10.400000000000002</v>
      </c>
      <c r="M190" s="37">
        <v>134483.78096529082</v>
      </c>
      <c r="N190" s="37">
        <v>20</v>
      </c>
      <c r="O190" s="37">
        <v>6.3423033049503377E-2</v>
      </c>
    </row>
    <row r="191" spans="2:15" x14ac:dyDescent="0.2">
      <c r="B191" s="37">
        <v>45</v>
      </c>
      <c r="C191" s="37">
        <v>8.1059064865112305</v>
      </c>
      <c r="D191" s="37">
        <v>2479.644775390625</v>
      </c>
      <c r="E191" s="37">
        <v>10.5</v>
      </c>
      <c r="F191" s="37">
        <v>135525.50776878087</v>
      </c>
      <c r="G191" s="37">
        <v>20</v>
      </c>
      <c r="H191" s="37">
        <v>6.3914349730581521E-2</v>
      </c>
      <c r="I191" s="37">
        <v>45</v>
      </c>
      <c r="J191" s="37">
        <v>8.1059045791625977</v>
      </c>
      <c r="K191" s="37">
        <v>2479.644775390625</v>
      </c>
      <c r="L191" s="37">
        <v>10.5</v>
      </c>
      <c r="M191" s="37">
        <v>135526.08994683172</v>
      </c>
      <c r="N191" s="37">
        <v>20</v>
      </c>
      <c r="O191" s="37">
        <v>6.3914619029757563E-2</v>
      </c>
    </row>
    <row r="192" spans="2:15" x14ac:dyDescent="0.2">
      <c r="B192" s="37">
        <v>45</v>
      </c>
      <c r="C192" s="37">
        <v>8.1054096221923828</v>
      </c>
      <c r="D192" s="37">
        <v>2479.14697265625</v>
      </c>
      <c r="E192" s="37">
        <v>10.600000000000001</v>
      </c>
      <c r="F192" s="37">
        <v>136311.84815518159</v>
      </c>
      <c r="G192" s="37">
        <v>20</v>
      </c>
      <c r="H192" s="37">
        <v>6.4285197782447234E-2</v>
      </c>
      <c r="I192" s="37">
        <v>45</v>
      </c>
      <c r="J192" s="37">
        <v>8.1054086685180664</v>
      </c>
      <c r="K192" s="37">
        <v>2479.14697265625</v>
      </c>
      <c r="L192" s="37">
        <v>10.600000000000001</v>
      </c>
      <c r="M192" s="37">
        <v>136312.42160274161</v>
      </c>
      <c r="N192" s="37">
        <v>20</v>
      </c>
      <c r="O192" s="37">
        <v>6.4285468275705263E-2</v>
      </c>
    </row>
    <row r="193" spans="2:15" x14ac:dyDescent="0.2">
      <c r="B193" s="37">
        <v>45</v>
      </c>
      <c r="C193" s="37">
        <v>8.1053552627563477</v>
      </c>
      <c r="D193" s="37">
        <v>2478.703857421875</v>
      </c>
      <c r="E193" s="37">
        <v>10.7</v>
      </c>
      <c r="F193" s="37">
        <v>136848.8093894505</v>
      </c>
      <c r="G193" s="37">
        <v>20</v>
      </c>
      <c r="H193" s="37">
        <v>6.453842449588576E-2</v>
      </c>
      <c r="I193" s="37">
        <v>45</v>
      </c>
      <c r="J193" s="37">
        <v>8.1053533554077148</v>
      </c>
      <c r="K193" s="37">
        <v>2478.7041015625</v>
      </c>
      <c r="L193" s="37">
        <v>10.7</v>
      </c>
      <c r="M193" s="37">
        <v>136856.04113202429</v>
      </c>
      <c r="N193" s="37">
        <v>20</v>
      </c>
      <c r="O193" s="37">
        <v>6.4541838564021931E-2</v>
      </c>
    </row>
    <row r="194" spans="2:15" x14ac:dyDescent="0.2">
      <c r="B194" s="37">
        <v>45</v>
      </c>
      <c r="C194" s="37">
        <v>8.1057634353637695</v>
      </c>
      <c r="D194" s="37">
        <v>2478.32080078125</v>
      </c>
      <c r="E194" s="37">
        <v>10.8</v>
      </c>
      <c r="F194" s="37">
        <v>137136.53465997806</v>
      </c>
      <c r="G194" s="37">
        <v>20</v>
      </c>
      <c r="H194" s="37">
        <v>6.4674097908497347E-2</v>
      </c>
      <c r="I194" s="37">
        <v>45</v>
      </c>
      <c r="J194" s="37">
        <v>8.1057605743408203</v>
      </c>
      <c r="K194" s="37">
        <v>2478.32080078125</v>
      </c>
      <c r="L194" s="37">
        <v>10.8</v>
      </c>
      <c r="M194" s="37">
        <v>137137.11074614094</v>
      </c>
      <c r="N194" s="37">
        <v>20</v>
      </c>
      <c r="O194" s="37">
        <v>6.4674369617119878E-2</v>
      </c>
    </row>
    <row r="195" spans="2:15" x14ac:dyDescent="0.2">
      <c r="B195" s="37">
        <v>45</v>
      </c>
      <c r="C195" s="37">
        <v>8.1066493988037109</v>
      </c>
      <c r="D195" s="37">
        <v>2477.998779296875</v>
      </c>
      <c r="E195" s="37">
        <v>10.900000000000002</v>
      </c>
      <c r="F195" s="37">
        <v>137161.66865552179</v>
      </c>
      <c r="G195" s="37">
        <v>20</v>
      </c>
      <c r="H195" s="37">
        <v>6.4685918442264775E-2</v>
      </c>
      <c r="I195" s="37">
        <v>45</v>
      </c>
      <c r="J195" s="37">
        <v>8.1066455841064453</v>
      </c>
      <c r="K195" s="37">
        <v>2477.998779296875</v>
      </c>
      <c r="L195" s="37">
        <v>10.900000000000002</v>
      </c>
      <c r="M195" s="37">
        <v>137162.24468365512</v>
      </c>
      <c r="N195" s="37">
        <v>20</v>
      </c>
      <c r="O195" s="37">
        <v>6.4686190150495787E-2</v>
      </c>
    </row>
    <row r="196" spans="2:15" x14ac:dyDescent="0.2">
      <c r="B196" s="37">
        <v>45</v>
      </c>
      <c r="C196" s="37">
        <v>8.1080236434936523</v>
      </c>
      <c r="D196" s="37">
        <v>2477.73681640625</v>
      </c>
      <c r="E196" s="37">
        <v>11</v>
      </c>
      <c r="F196" s="37">
        <v>136944.23750050479</v>
      </c>
      <c r="G196" s="37">
        <v>20</v>
      </c>
      <c r="H196" s="37">
        <v>6.4583330199814201E-2</v>
      </c>
      <c r="I196" s="37">
        <v>45</v>
      </c>
      <c r="J196" s="37">
        <v>8.1080198287963867</v>
      </c>
      <c r="K196" s="37">
        <v>2477.736572265625</v>
      </c>
      <c r="L196" s="37">
        <v>11</v>
      </c>
      <c r="M196" s="37">
        <v>136938.14275729534</v>
      </c>
      <c r="N196" s="37">
        <v>20</v>
      </c>
      <c r="O196" s="37">
        <v>6.458045809433105E-2</v>
      </c>
    </row>
    <row r="197" spans="2:15" x14ac:dyDescent="0.2">
      <c r="B197" s="37">
        <v>45</v>
      </c>
      <c r="C197" s="37">
        <v>8.1098918914794922</v>
      </c>
      <c r="D197" s="37">
        <v>2477.5322265625</v>
      </c>
      <c r="E197" s="37">
        <v>11.100000000000001</v>
      </c>
      <c r="F197" s="37">
        <v>136470.87417182446</v>
      </c>
      <c r="G197" s="37">
        <v>20</v>
      </c>
      <c r="H197" s="37">
        <v>6.43600279878873E-2</v>
      </c>
      <c r="I197" s="37">
        <v>45</v>
      </c>
      <c r="J197" s="37">
        <v>8.1098871231079102</v>
      </c>
      <c r="K197" s="37">
        <v>2477.5322265625</v>
      </c>
      <c r="L197" s="37">
        <v>11.100000000000001</v>
      </c>
      <c r="M197" s="37">
        <v>136464.81804100753</v>
      </c>
      <c r="N197" s="37">
        <v>20</v>
      </c>
      <c r="O197" s="37">
        <v>6.4357174129617528E-2</v>
      </c>
    </row>
    <row r="198" spans="2:15" x14ac:dyDescent="0.2">
      <c r="B198" s="37">
        <v>45</v>
      </c>
      <c r="C198" s="37">
        <v>8.1122512817382812</v>
      </c>
      <c r="D198" s="37">
        <v>2477.384033203125</v>
      </c>
      <c r="E198" s="37">
        <v>11.200000000000003</v>
      </c>
      <c r="F198" s="37">
        <v>135741.74404629573</v>
      </c>
      <c r="G198" s="37">
        <v>20</v>
      </c>
      <c r="H198" s="37">
        <v>6.4016089821903432E-2</v>
      </c>
      <c r="I198" s="37">
        <v>45</v>
      </c>
      <c r="J198" s="37">
        <v>8.1122465133666992</v>
      </c>
      <c r="K198" s="37">
        <v>2477.3837890625</v>
      </c>
      <c r="L198" s="37">
        <v>11.200000000000003</v>
      </c>
      <c r="M198" s="37">
        <v>135742.36804891907</v>
      </c>
      <c r="N198" s="37">
        <v>20</v>
      </c>
      <c r="O198" s="37">
        <v>6.4016389983862956E-2</v>
      </c>
    </row>
    <row r="199" spans="2:15" x14ac:dyDescent="0.2">
      <c r="B199" s="37">
        <v>45</v>
      </c>
      <c r="C199" s="37">
        <v>8.1150979995727539</v>
      </c>
      <c r="D199" s="37">
        <v>2477.290283203125</v>
      </c>
      <c r="E199" s="37">
        <v>11.3</v>
      </c>
      <c r="F199" s="37">
        <v>134790.33437162303</v>
      </c>
      <c r="G199" s="37">
        <v>20</v>
      </c>
      <c r="H199" s="37">
        <v>6.3567309325398003E-2</v>
      </c>
      <c r="I199" s="37">
        <v>45</v>
      </c>
      <c r="J199" s="37">
        <v>8.1150922775268555</v>
      </c>
      <c r="K199" s="37">
        <v>2477.2900390625</v>
      </c>
      <c r="L199" s="37">
        <v>11.3</v>
      </c>
      <c r="M199" s="37">
        <v>134790.9481497684</v>
      </c>
      <c r="N199" s="37">
        <v>20</v>
      </c>
      <c r="O199" s="37">
        <v>6.3567610485079307E-2</v>
      </c>
    </row>
    <row r="200" spans="2:15" x14ac:dyDescent="0.2">
      <c r="B200" s="37">
        <v>45</v>
      </c>
      <c r="C200" s="37">
        <v>8.1184196472167969</v>
      </c>
      <c r="D200" s="37">
        <v>2477.25</v>
      </c>
      <c r="E200" s="37">
        <v>11.400000000000002</v>
      </c>
      <c r="F200" s="37">
        <v>133590.14084777152</v>
      </c>
      <c r="G200" s="37">
        <v>20</v>
      </c>
      <c r="H200" s="37">
        <v>6.3001201669250051E-2</v>
      </c>
      <c r="I200" s="37">
        <v>45</v>
      </c>
      <c r="J200" s="37">
        <v>8.118412971496582</v>
      </c>
      <c r="K200" s="37">
        <v>2477.24951171875</v>
      </c>
      <c r="L200" s="37">
        <v>11.400000000000002</v>
      </c>
      <c r="M200" s="37">
        <v>133597.42542942331</v>
      </c>
      <c r="N200" s="37">
        <v>20</v>
      </c>
      <c r="O200" s="37">
        <v>6.3004640757707273E-2</v>
      </c>
    </row>
    <row r="201" spans="2:15" x14ac:dyDescent="0.2">
      <c r="B201" s="37">
        <v>45</v>
      </c>
      <c r="C201" s="37">
        <v>8.1221990585327148</v>
      </c>
      <c r="D201" s="37">
        <v>2477.260009765625</v>
      </c>
      <c r="E201" s="37">
        <v>11.5</v>
      </c>
      <c r="F201" s="37">
        <v>132188.08650042414</v>
      </c>
      <c r="G201" s="37">
        <v>20</v>
      </c>
      <c r="H201" s="37">
        <v>6.2339880535147954E-2</v>
      </c>
      <c r="I201" s="37">
        <v>45</v>
      </c>
      <c r="J201" s="37">
        <v>8.1221933364868164</v>
      </c>
      <c r="K201" s="37">
        <v>2477.259521484375</v>
      </c>
      <c r="L201" s="37">
        <v>11.5</v>
      </c>
      <c r="M201" s="37">
        <v>132195.3378985312</v>
      </c>
      <c r="N201" s="37">
        <v>20</v>
      </c>
      <c r="O201" s="37">
        <v>6.2343303981940545E-2</v>
      </c>
    </row>
    <row r="202" spans="2:15" x14ac:dyDescent="0.2">
      <c r="B202" s="37">
        <v>45</v>
      </c>
      <c r="C202" s="37">
        <v>8.1264162063598633</v>
      </c>
      <c r="D202" s="37">
        <v>2477.315185546875</v>
      </c>
      <c r="E202" s="37">
        <v>11.600000000000001</v>
      </c>
      <c r="F202" s="37">
        <v>130584.32845194521</v>
      </c>
      <c r="G202" s="37">
        <v>20</v>
      </c>
      <c r="H202" s="37">
        <v>6.1583425818150198E-2</v>
      </c>
      <c r="I202" s="37">
        <v>45</v>
      </c>
      <c r="J202" s="37">
        <v>8.1264095306396484</v>
      </c>
      <c r="K202" s="37">
        <v>2477.314697265625</v>
      </c>
      <c r="L202" s="37">
        <v>11.600000000000001</v>
      </c>
      <c r="M202" s="37">
        <v>130591.58266516757</v>
      </c>
      <c r="N202" s="37">
        <v>20</v>
      </c>
      <c r="O202" s="37">
        <v>6.1586850555820388E-2</v>
      </c>
    </row>
    <row r="203" spans="2:15" x14ac:dyDescent="0.2">
      <c r="B203" s="37">
        <v>45</v>
      </c>
      <c r="C203" s="37">
        <v>8.1310453414916992</v>
      </c>
      <c r="D203" s="37">
        <v>2477.407470703125</v>
      </c>
      <c r="E203" s="37">
        <v>11.700000000000003</v>
      </c>
      <c r="F203" s="37">
        <v>128785.62991013049</v>
      </c>
      <c r="G203" s="37">
        <v>20</v>
      </c>
      <c r="H203" s="37">
        <v>6.0735030644724852E-2</v>
      </c>
      <c r="I203" s="37">
        <v>45</v>
      </c>
      <c r="J203" s="37">
        <v>8.131037712097168</v>
      </c>
      <c r="K203" s="37">
        <v>2477.406982421875</v>
      </c>
      <c r="L203" s="37">
        <v>11.700000000000003</v>
      </c>
      <c r="M203" s="37">
        <v>128786.25782294889</v>
      </c>
      <c r="N203" s="37">
        <v>20</v>
      </c>
      <c r="O203" s="37">
        <v>6.0735326792598916E-2</v>
      </c>
    </row>
    <row r="204" spans="2:15" x14ac:dyDescent="0.2">
      <c r="B204" s="37">
        <v>45</v>
      </c>
      <c r="C204" s="37">
        <v>8.1360530853271484</v>
      </c>
      <c r="D204" s="37">
        <v>2477.527099609375</v>
      </c>
      <c r="E204" s="37">
        <v>11.8</v>
      </c>
      <c r="F204" s="37">
        <v>126805.54632257675</v>
      </c>
      <c r="G204" s="37">
        <v>20</v>
      </c>
      <c r="H204" s="37">
        <v>5.9801083351755539E-2</v>
      </c>
      <c r="I204" s="37">
        <v>45</v>
      </c>
      <c r="J204" s="37">
        <v>8.1360464096069336</v>
      </c>
      <c r="K204" s="37">
        <v>2477.5263671875</v>
      </c>
      <c r="L204" s="37">
        <v>11.8</v>
      </c>
      <c r="M204" s="37">
        <v>126812.73842986645</v>
      </c>
      <c r="N204" s="37">
        <v>20</v>
      </c>
      <c r="O204" s="37">
        <v>5.9804473046841548E-2</v>
      </c>
    </row>
    <row r="205" spans="2:15" x14ac:dyDescent="0.2">
      <c r="B205" s="37">
        <v>45</v>
      </c>
      <c r="C205" s="37">
        <v>8.1414079666137695</v>
      </c>
      <c r="D205" s="37">
        <v>2477.663818359375</v>
      </c>
      <c r="E205" s="37">
        <v>11.900000000000002</v>
      </c>
      <c r="F205" s="37">
        <v>124670.85796695828</v>
      </c>
      <c r="G205" s="37">
        <v>20</v>
      </c>
      <c r="H205" s="37">
        <v>5.8794221879819662E-2</v>
      </c>
      <c r="I205" s="37">
        <v>45</v>
      </c>
      <c r="J205" s="37">
        <v>8.1414003372192383</v>
      </c>
      <c r="K205" s="37">
        <v>2477.6630859375</v>
      </c>
      <c r="L205" s="37">
        <v>11.900000000000002</v>
      </c>
      <c r="M205" s="37">
        <v>124678.09286955072</v>
      </c>
      <c r="N205" s="37">
        <v>20</v>
      </c>
      <c r="O205" s="37">
        <v>5.8797626174885591E-2</v>
      </c>
    </row>
    <row r="206" spans="2:15" x14ac:dyDescent="0.2">
      <c r="B206" s="37">
        <v>45</v>
      </c>
      <c r="C206" s="37">
        <v>8.1470718383789062</v>
      </c>
      <c r="D206" s="37">
        <v>2477.80810546875</v>
      </c>
      <c r="E206" s="37">
        <v>12</v>
      </c>
      <c r="F206" s="37">
        <v>122401.68675546051</v>
      </c>
      <c r="G206" s="37">
        <v>20</v>
      </c>
      <c r="H206" s="37">
        <v>5.7723918043199866E-2</v>
      </c>
      <c r="I206" s="37">
        <v>45</v>
      </c>
      <c r="J206" s="37">
        <v>8.147064208984375</v>
      </c>
      <c r="K206" s="37">
        <v>2477.807373046875</v>
      </c>
      <c r="L206" s="37">
        <v>12</v>
      </c>
      <c r="M206" s="37">
        <v>122408.97372424995</v>
      </c>
      <c r="N206" s="37">
        <v>20</v>
      </c>
      <c r="O206" s="37">
        <v>5.7727352548806461E-2</v>
      </c>
    </row>
    <row r="207" spans="2:15" x14ac:dyDescent="0.2">
      <c r="B207" s="37">
        <v>45</v>
      </c>
      <c r="C207" s="37">
        <v>8.1530036926269531</v>
      </c>
      <c r="D207" s="37">
        <v>2477.952392578125</v>
      </c>
      <c r="E207" s="37">
        <v>12.100000000000001</v>
      </c>
      <c r="F207" s="37">
        <v>120004.83520215281</v>
      </c>
      <c r="G207" s="37">
        <v>20</v>
      </c>
      <c r="H207" s="37">
        <v>5.6593405856090746E-2</v>
      </c>
      <c r="I207" s="37">
        <v>45</v>
      </c>
      <c r="J207" s="37">
        <v>8.1529970169067383</v>
      </c>
      <c r="K207" s="37">
        <v>2477.951904296875</v>
      </c>
      <c r="L207" s="37">
        <v>12.100000000000001</v>
      </c>
      <c r="M207" s="37">
        <v>120012.10867059971</v>
      </c>
      <c r="N207" s="37">
        <v>20</v>
      </c>
      <c r="O207" s="37">
        <v>5.6596845047628165E-2</v>
      </c>
    </row>
    <row r="208" spans="2:15" x14ac:dyDescent="0.2">
      <c r="B208" s="37">
        <v>45</v>
      </c>
      <c r="C208" s="37">
        <v>8.1591634750366211</v>
      </c>
      <c r="D208" s="37">
        <v>2478.089111328125</v>
      </c>
      <c r="E208" s="37">
        <v>12.200000000000003</v>
      </c>
      <c r="F208" s="37">
        <v>117513.9777457806</v>
      </c>
      <c r="G208" s="37">
        <v>20</v>
      </c>
      <c r="H208" s="37">
        <v>5.5418560701455649E-2</v>
      </c>
      <c r="I208" s="37">
        <v>45</v>
      </c>
      <c r="J208" s="37">
        <v>8.1591558456420898</v>
      </c>
      <c r="K208" s="37">
        <v>2478.088623046875</v>
      </c>
      <c r="L208" s="37">
        <v>12.200000000000003</v>
      </c>
      <c r="M208" s="37">
        <v>117507.94124341068</v>
      </c>
      <c r="N208" s="37">
        <v>20</v>
      </c>
      <c r="O208" s="37">
        <v>5.5415710489111543E-2</v>
      </c>
    </row>
    <row r="209" spans="2:15" x14ac:dyDescent="0.2">
      <c r="B209" s="37">
        <v>45</v>
      </c>
      <c r="C209" s="37">
        <v>8.1655063629150391</v>
      </c>
      <c r="D209" s="37">
        <v>2478.21044921875</v>
      </c>
      <c r="E209" s="37">
        <v>12.3</v>
      </c>
      <c r="F209" s="37">
        <v>114922.47997135906</v>
      </c>
      <c r="G209" s="37">
        <v>20</v>
      </c>
      <c r="H209" s="37">
        <v>5.4196244655732237E-2</v>
      </c>
      <c r="I209" s="37">
        <v>45</v>
      </c>
      <c r="J209" s="37">
        <v>8.1654996871948242</v>
      </c>
      <c r="K209" s="37">
        <v>2478.2099609375</v>
      </c>
      <c r="L209" s="37">
        <v>12.3</v>
      </c>
      <c r="M209" s="37">
        <v>114929.72166911681</v>
      </c>
      <c r="N209" s="37">
        <v>20</v>
      </c>
      <c r="O209" s="37">
        <v>5.4199668614143243E-2</v>
      </c>
    </row>
    <row r="210" spans="2:15" x14ac:dyDescent="0.2">
      <c r="B210" s="37">
        <v>45</v>
      </c>
      <c r="C210" s="37">
        <v>8.1719894409179687</v>
      </c>
      <c r="D210" s="37">
        <v>2478.306640625</v>
      </c>
      <c r="E210" s="37">
        <v>12.400000000000002</v>
      </c>
      <c r="F210" s="37">
        <v>112277.16194311414</v>
      </c>
      <c r="G210" s="37">
        <v>20</v>
      </c>
      <c r="H210" s="37">
        <v>5.2948550691930635E-2</v>
      </c>
      <c r="I210" s="37">
        <v>45</v>
      </c>
      <c r="J210" s="37">
        <v>8.1719827651977539</v>
      </c>
      <c r="K210" s="37">
        <v>2478.306396484375</v>
      </c>
      <c r="L210" s="37">
        <v>12.400000000000002</v>
      </c>
      <c r="M210" s="37">
        <v>112284.45227036996</v>
      </c>
      <c r="N210" s="37">
        <v>20</v>
      </c>
      <c r="O210" s="37">
        <v>5.2951992126926473E-2</v>
      </c>
    </row>
    <row r="211" spans="2:15" x14ac:dyDescent="0.2">
      <c r="B211" s="37">
        <v>45</v>
      </c>
      <c r="C211" s="37">
        <v>8.1785669326782227</v>
      </c>
      <c r="D211" s="37">
        <v>2478.367919921875</v>
      </c>
      <c r="E211" s="37">
        <v>12.5</v>
      </c>
      <c r="F211" s="37">
        <v>109591.45045625372</v>
      </c>
      <c r="G211" s="37">
        <v>20</v>
      </c>
      <c r="H211" s="37">
        <v>5.168179627019201E-2</v>
      </c>
      <c r="I211" s="37">
        <v>45</v>
      </c>
      <c r="J211" s="37">
        <v>8.1785602569580078</v>
      </c>
      <c r="K211" s="37">
        <v>2478.367919921875</v>
      </c>
      <c r="L211" s="37">
        <v>12.5</v>
      </c>
      <c r="M211" s="37">
        <v>109598.71449779117</v>
      </c>
      <c r="N211" s="37">
        <v>20</v>
      </c>
      <c r="O211" s="37">
        <v>5.1685225272197807E-2</v>
      </c>
    </row>
    <row r="212" spans="2:15" x14ac:dyDescent="0.2">
      <c r="B212" s="37">
        <v>45</v>
      </c>
      <c r="C212" s="37">
        <v>8.1851968765258789</v>
      </c>
      <c r="D212" s="37">
        <v>2478.38525390625</v>
      </c>
      <c r="E212" s="37">
        <v>12.600000000000001</v>
      </c>
      <c r="F212" s="37">
        <v>106885.42228593117</v>
      </c>
      <c r="G212" s="37">
        <v>20</v>
      </c>
      <c r="H212" s="37">
        <v>5.0405474130922785E-2</v>
      </c>
      <c r="I212" s="37">
        <v>45</v>
      </c>
      <c r="J212" s="37">
        <v>8.1851902008056641</v>
      </c>
      <c r="K212" s="37">
        <v>2478.38525390625</v>
      </c>
      <c r="L212" s="37">
        <v>12.600000000000001</v>
      </c>
      <c r="M212" s="37">
        <v>106886.02236805343</v>
      </c>
      <c r="N212" s="37">
        <v>20</v>
      </c>
      <c r="O212" s="37">
        <v>5.0405757166849988E-2</v>
      </c>
    </row>
    <row r="213" spans="2:15" x14ac:dyDescent="0.2">
      <c r="B213" s="37">
        <v>45</v>
      </c>
      <c r="C213" s="37">
        <v>8.1918354034423828</v>
      </c>
      <c r="D213" s="37">
        <v>2478.351806640625</v>
      </c>
      <c r="E213" s="37">
        <v>12.700000000000003</v>
      </c>
      <c r="F213" s="37">
        <v>104172.459539843</v>
      </c>
      <c r="G213" s="37">
        <v>20</v>
      </c>
      <c r="H213" s="37">
        <v>4.9125866557368912E-2</v>
      </c>
      <c r="I213" s="37">
        <v>45</v>
      </c>
      <c r="J213" s="37">
        <v>8.1918296813964844</v>
      </c>
      <c r="K213" s="37">
        <v>2478.35205078125</v>
      </c>
      <c r="L213" s="37">
        <v>12.700000000000003</v>
      </c>
      <c r="M213" s="37">
        <v>104173.05758888736</v>
      </c>
      <c r="N213" s="37">
        <v>20</v>
      </c>
      <c r="O213" s="37">
        <v>4.9126153346906939E-2</v>
      </c>
    </row>
    <row r="214" spans="2:15" x14ac:dyDescent="0.2">
      <c r="B214" s="37">
        <v>45</v>
      </c>
      <c r="C214" s="37">
        <v>8.1984443664550781</v>
      </c>
      <c r="D214" s="37">
        <v>2478.2646484375</v>
      </c>
      <c r="E214" s="37">
        <v>12.8</v>
      </c>
      <c r="F214" s="37">
        <v>101472.75352816566</v>
      </c>
      <c r="G214" s="37">
        <v>20</v>
      </c>
      <c r="H214" s="37">
        <v>4.7852523855500109E-2</v>
      </c>
      <c r="I214" s="37">
        <v>45</v>
      </c>
      <c r="J214" s="37">
        <v>8.1984386444091797</v>
      </c>
      <c r="K214" s="37">
        <v>2478.264892578125</v>
      </c>
      <c r="L214" s="37">
        <v>12.8</v>
      </c>
      <c r="M214" s="37">
        <v>101486.67696977177</v>
      </c>
      <c r="N214" s="37">
        <v>20</v>
      </c>
      <c r="O214" s="37">
        <v>4.785908712672763E-2</v>
      </c>
    </row>
    <row r="215" spans="2:15" x14ac:dyDescent="0.2">
      <c r="B215" s="37">
        <v>45</v>
      </c>
      <c r="C215" s="37">
        <v>8.2049846649169922</v>
      </c>
      <c r="D215" s="37">
        <v>2478.12255859375</v>
      </c>
      <c r="E215" s="37">
        <v>12.900000000000002</v>
      </c>
      <c r="F215" s="37">
        <v>98826.441496315951</v>
      </c>
      <c r="G215" s="37">
        <v>20</v>
      </c>
      <c r="H215" s="37">
        <v>4.6604364013204502E-2</v>
      </c>
      <c r="I215" s="37">
        <v>45</v>
      </c>
      <c r="J215" s="37">
        <v>8.2049798965454102</v>
      </c>
      <c r="K215" s="37">
        <v>2478.123046875</v>
      </c>
      <c r="L215" s="37">
        <v>12.900000000000002</v>
      </c>
      <c r="M215" s="37">
        <v>98827.039408246346</v>
      </c>
      <c r="N215" s="37">
        <v>20</v>
      </c>
      <c r="O215" s="37">
        <v>4.6604637420017858E-2</v>
      </c>
    </row>
    <row r="216" spans="2:15" x14ac:dyDescent="0.2">
      <c r="B216" s="37">
        <v>45</v>
      </c>
      <c r="C216" s="37">
        <v>8.2114219665527344</v>
      </c>
      <c r="D216" s="37">
        <v>2477.92724609375</v>
      </c>
      <c r="E216" s="37">
        <v>13</v>
      </c>
      <c r="F216" s="37">
        <v>96220.456760456305</v>
      </c>
      <c r="G216" s="37">
        <v>20</v>
      </c>
      <c r="H216" s="37">
        <v>4.5375218799086132E-2</v>
      </c>
      <c r="I216" s="37">
        <v>45</v>
      </c>
      <c r="J216" s="37">
        <v>8.2114181518554687</v>
      </c>
      <c r="K216" s="37">
        <v>2477.927978515625</v>
      </c>
      <c r="L216" s="37">
        <v>13</v>
      </c>
      <c r="M216" s="37">
        <v>96227.664098504509</v>
      </c>
      <c r="N216" s="37">
        <v>20</v>
      </c>
      <c r="O216" s="37">
        <v>4.5378616495949237E-2</v>
      </c>
    </row>
    <row r="217" spans="2:15" x14ac:dyDescent="0.2">
      <c r="B217" s="37">
        <v>45</v>
      </c>
      <c r="C217" s="37">
        <v>8.2177257537841797</v>
      </c>
      <c r="D217" s="37">
        <v>2477.680908203125</v>
      </c>
      <c r="E217" s="37">
        <v>13.100000000000001</v>
      </c>
      <c r="F217" s="37">
        <v>93694.894919600119</v>
      </c>
      <c r="G217" s="37">
        <v>20</v>
      </c>
      <c r="H217" s="37">
        <v>4.4184001866440281E-2</v>
      </c>
      <c r="I217" s="37">
        <v>45</v>
      </c>
      <c r="J217" s="37">
        <v>8.2177219390869141</v>
      </c>
      <c r="K217" s="37">
        <v>2477.681640625</v>
      </c>
      <c r="L217" s="37">
        <v>13.100000000000001</v>
      </c>
      <c r="M217" s="37">
        <v>93695.482345704091</v>
      </c>
      <c r="N217" s="37">
        <v>20</v>
      </c>
      <c r="O217" s="37">
        <v>4.4184278916227331E-2</v>
      </c>
    </row>
    <row r="218" spans="2:15" x14ac:dyDescent="0.2">
      <c r="B218" s="37">
        <v>45</v>
      </c>
      <c r="C218" s="37">
        <v>8.2238674163818359</v>
      </c>
      <c r="D218" s="37">
        <v>2477.38623046875</v>
      </c>
      <c r="E218" s="37">
        <v>13.200000000000003</v>
      </c>
      <c r="F218" s="37">
        <v>91256.635562645373</v>
      </c>
      <c r="G218" s="37">
        <v>20</v>
      </c>
      <c r="H218" s="37">
        <v>4.3033967421490106E-2</v>
      </c>
      <c r="I218" s="37">
        <v>45</v>
      </c>
      <c r="J218" s="37">
        <v>8.2238636016845703</v>
      </c>
      <c r="K218" s="37">
        <v>2477.386962890625</v>
      </c>
      <c r="L218" s="37">
        <v>13.200000000000003</v>
      </c>
      <c r="M218" s="37">
        <v>91250.597516385082</v>
      </c>
      <c r="N218" s="37">
        <v>20</v>
      </c>
      <c r="O218" s="37">
        <v>4.3031121059981962E-2</v>
      </c>
    </row>
    <row r="219" spans="2:15" x14ac:dyDescent="0.2">
      <c r="B219" s="37">
        <v>45</v>
      </c>
      <c r="C219" s="37">
        <v>8.2298212051391602</v>
      </c>
      <c r="D219" s="37">
        <v>2477.04638671875</v>
      </c>
      <c r="E219" s="37">
        <v>13.3</v>
      </c>
      <c r="F219" s="37">
        <v>88925.755099675429</v>
      </c>
      <c r="G219" s="37">
        <v>20</v>
      </c>
      <c r="H219" s="37">
        <v>4.1934575656181527E-2</v>
      </c>
      <c r="I219" s="37">
        <v>45</v>
      </c>
      <c r="J219" s="37">
        <v>8.2298173904418945</v>
      </c>
      <c r="K219" s="37">
        <v>2477.047119140625</v>
      </c>
      <c r="L219" s="37">
        <v>13.3</v>
      </c>
      <c r="M219" s="37">
        <v>88933.038289657823</v>
      </c>
      <c r="N219" s="37">
        <v>20</v>
      </c>
      <c r="O219" s="37">
        <v>4.1938012795279117E-2</v>
      </c>
    </row>
    <row r="220" spans="2:15" x14ac:dyDescent="0.2">
      <c r="B220" s="37">
        <v>45</v>
      </c>
      <c r="C220" s="37">
        <v>8.235565185546875</v>
      </c>
      <c r="D220" s="37">
        <v>2476.667236328125</v>
      </c>
      <c r="E220" s="37">
        <v>13.400000000000002</v>
      </c>
      <c r="F220" s="37">
        <v>86722.578974038945</v>
      </c>
      <c r="G220" s="37">
        <v>20</v>
      </c>
      <c r="H220" s="37">
        <v>4.0895415705436901E-2</v>
      </c>
      <c r="I220" s="37">
        <v>45</v>
      </c>
      <c r="J220" s="37">
        <v>8.2355632781982422</v>
      </c>
      <c r="K220" s="37">
        <v>2476.667724609375</v>
      </c>
      <c r="L220" s="37">
        <v>13.400000000000002</v>
      </c>
      <c r="M220" s="37">
        <v>86723.161027832757</v>
      </c>
      <c r="N220" s="37">
        <v>20</v>
      </c>
      <c r="O220" s="37">
        <v>4.08956902541463E-2</v>
      </c>
    </row>
    <row r="221" spans="2:15" x14ac:dyDescent="0.2">
      <c r="B221" s="37">
        <v>45</v>
      </c>
      <c r="C221" s="37">
        <v>8.2410831451416016</v>
      </c>
      <c r="D221" s="37">
        <v>2476.255859375</v>
      </c>
      <c r="E221" s="37">
        <v>13.5</v>
      </c>
      <c r="F221" s="37">
        <v>84660.531086208081</v>
      </c>
      <c r="G221" s="37">
        <v>20</v>
      </c>
      <c r="H221" s="37">
        <v>3.9922819460728343E-2</v>
      </c>
      <c r="I221" s="37">
        <v>45</v>
      </c>
      <c r="J221" s="37">
        <v>8.2410812377929687</v>
      </c>
      <c r="K221" s="37">
        <v>2476.256591796875</v>
      </c>
      <c r="L221" s="37">
        <v>13.5</v>
      </c>
      <c r="M221" s="37">
        <v>84661.071437865496</v>
      </c>
      <c r="N221" s="37">
        <v>20</v>
      </c>
      <c r="O221" s="37">
        <v>3.9923071571794005E-2</v>
      </c>
    </row>
    <row r="222" spans="2:15" x14ac:dyDescent="0.2">
      <c r="B222" s="37">
        <v>45</v>
      </c>
      <c r="C222" s="37">
        <v>8.2463579177856445</v>
      </c>
      <c r="D222" s="37">
        <v>2475.82275390625</v>
      </c>
      <c r="E222" s="37">
        <v>13.600000000000001</v>
      </c>
      <c r="F222" s="37">
        <v>82739.809873608989</v>
      </c>
      <c r="G222" s="37">
        <v>20</v>
      </c>
      <c r="H222" s="37">
        <v>3.9016877856550752E-2</v>
      </c>
      <c r="I222" s="37">
        <v>45</v>
      </c>
      <c r="J222" s="37">
        <v>8.2463560104370117</v>
      </c>
      <c r="K222" s="37">
        <v>2475.822998046875</v>
      </c>
      <c r="L222" s="37">
        <v>13.600000000000001</v>
      </c>
      <c r="M222" s="37">
        <v>82740.410644859614</v>
      </c>
      <c r="N222" s="37">
        <v>20</v>
      </c>
      <c r="O222" s="37">
        <v>3.9017161241204579E-2</v>
      </c>
    </row>
    <row r="223" spans="2:15" x14ac:dyDescent="0.2">
      <c r="B223" s="37">
        <v>45</v>
      </c>
      <c r="C223" s="37">
        <v>8.2513790130615234</v>
      </c>
      <c r="D223" s="37">
        <v>2475.37841796875</v>
      </c>
      <c r="E223" s="37">
        <v>13.700000000000003</v>
      </c>
      <c r="F223" s="37">
        <v>80980.860737516792</v>
      </c>
      <c r="G223" s="37">
        <v>20</v>
      </c>
      <c r="H223" s="37">
        <v>3.8187234451739341E-2</v>
      </c>
      <c r="I223" s="37">
        <v>45</v>
      </c>
      <c r="J223" s="37">
        <v>8.2513771057128906</v>
      </c>
      <c r="K223" s="37">
        <v>2475.378662109375</v>
      </c>
      <c r="L223" s="37">
        <v>13.700000000000003</v>
      </c>
      <c r="M223" s="37">
        <v>80988.062983090087</v>
      </c>
      <c r="N223" s="37">
        <v>20</v>
      </c>
      <c r="O223" s="37">
        <v>3.8190632882552478E-2</v>
      </c>
    </row>
    <row r="224" spans="2:15" x14ac:dyDescent="0.2">
      <c r="B224" s="37">
        <v>45</v>
      </c>
      <c r="C224" s="37">
        <v>8.256134033203125</v>
      </c>
      <c r="D224" s="37">
        <v>2474.93359375</v>
      </c>
      <c r="E224" s="37">
        <v>13.8</v>
      </c>
      <c r="F224" s="37">
        <v>79410.317171893897</v>
      </c>
      <c r="G224" s="37">
        <v>20</v>
      </c>
      <c r="H224" s="37">
        <v>3.7446457315329237E-2</v>
      </c>
      <c r="I224" s="37">
        <v>45</v>
      </c>
      <c r="J224" s="37">
        <v>8.2561321258544922</v>
      </c>
      <c r="K224" s="37">
        <v>2474.933837890625</v>
      </c>
      <c r="L224" s="37">
        <v>13.8</v>
      </c>
      <c r="M224" s="37">
        <v>79404.237516980837</v>
      </c>
      <c r="N224" s="37">
        <v>20</v>
      </c>
      <c r="O224" s="37">
        <v>3.7443590563945847E-2</v>
      </c>
    </row>
    <row r="225" spans="2:15" x14ac:dyDescent="0.2">
      <c r="B225" s="37">
        <v>45</v>
      </c>
      <c r="C225" s="37">
        <v>8.2606143951416016</v>
      </c>
      <c r="D225" s="37">
        <v>2474.49755859375</v>
      </c>
      <c r="E225" s="37">
        <v>13.900000000000002</v>
      </c>
      <c r="F225" s="37">
        <v>78008.598346777042</v>
      </c>
      <c r="G225" s="37">
        <v>20</v>
      </c>
      <c r="H225" s="37">
        <v>3.6785305410608954E-2</v>
      </c>
      <c r="I225" s="37">
        <v>45</v>
      </c>
      <c r="J225" s="37">
        <v>8.2606143951416016</v>
      </c>
      <c r="K225" s="37">
        <v>2474.49755859375</v>
      </c>
      <c r="L225" s="37">
        <v>13.900000000000002</v>
      </c>
      <c r="M225" s="37">
        <v>78009.095068448805</v>
      </c>
      <c r="N225" s="37">
        <v>20</v>
      </c>
      <c r="O225" s="37">
        <v>3.6785541454383827E-2</v>
      </c>
    </row>
    <row r="226" spans="2:15" x14ac:dyDescent="0.2">
      <c r="B226" s="37">
        <v>45</v>
      </c>
      <c r="C226" s="37">
        <v>8.2648153305053711</v>
      </c>
      <c r="D226" s="37">
        <v>2474.076904296875</v>
      </c>
      <c r="E226" s="37">
        <v>14</v>
      </c>
      <c r="F226" s="37">
        <v>76802.426191640639</v>
      </c>
      <c r="G226" s="37">
        <v>20</v>
      </c>
      <c r="H226" s="37">
        <v>3.6216389386845717E-2</v>
      </c>
      <c r="I226" s="37">
        <v>45</v>
      </c>
      <c r="J226" s="37">
        <v>8.2648143768310547</v>
      </c>
      <c r="K226" s="37">
        <v>2474.076904296875</v>
      </c>
      <c r="L226" s="37">
        <v>14</v>
      </c>
      <c r="M226" s="37">
        <v>76802.954946389538</v>
      </c>
      <c r="N226" s="37">
        <v>20</v>
      </c>
      <c r="O226" s="37">
        <v>3.6216635854034916E-2</v>
      </c>
    </row>
    <row r="227" spans="2:15" x14ac:dyDescent="0.2">
      <c r="B227" s="37">
        <v>45</v>
      </c>
      <c r="C227" s="37">
        <v>8.2687292098999023</v>
      </c>
      <c r="D227" s="37">
        <v>2473.677490234375</v>
      </c>
      <c r="E227" s="37">
        <v>14.100000000000001</v>
      </c>
      <c r="F227" s="37">
        <v>75798.482621941701</v>
      </c>
      <c r="G227" s="37">
        <v>20</v>
      </c>
      <c r="H227" s="37">
        <v>3.574285606441175E-2</v>
      </c>
      <c r="I227" s="37">
        <v>45</v>
      </c>
      <c r="J227" s="37">
        <v>8.2687282562255859</v>
      </c>
      <c r="K227" s="37">
        <v>2473.677490234375</v>
      </c>
      <c r="L227" s="37">
        <v>14.100000000000001</v>
      </c>
      <c r="M227" s="37">
        <v>75792.331285962282</v>
      </c>
      <c r="N227" s="37">
        <v>20</v>
      </c>
      <c r="O227" s="37">
        <v>3.5739953866373235E-2</v>
      </c>
    </row>
    <row r="228" spans="2:15" x14ac:dyDescent="0.2">
      <c r="B228" s="37">
        <v>45</v>
      </c>
      <c r="C228" s="37">
        <v>8.2723503112792969</v>
      </c>
      <c r="D228" s="37">
        <v>2473.30419921875</v>
      </c>
      <c r="E228" s="37">
        <v>14.200000000000003</v>
      </c>
      <c r="F228" s="37">
        <v>74996.903965411722</v>
      </c>
      <c r="G228" s="37">
        <v>20</v>
      </c>
      <c r="H228" s="37">
        <v>3.5364771533783729E-2</v>
      </c>
      <c r="I228" s="37">
        <v>45</v>
      </c>
      <c r="J228" s="37">
        <v>8.2723503112792969</v>
      </c>
      <c r="K228" s="37">
        <v>2473.303955078125</v>
      </c>
      <c r="L228" s="37">
        <v>14.200000000000003</v>
      </c>
      <c r="M228" s="37">
        <v>74990.79024739236</v>
      </c>
      <c r="N228" s="37">
        <v>20</v>
      </c>
      <c r="O228" s="37">
        <v>3.5361888239107277E-2</v>
      </c>
    </row>
    <row r="229" spans="2:15" x14ac:dyDescent="0.2">
      <c r="B229" s="37">
        <v>45</v>
      </c>
      <c r="C229" s="37">
        <v>8.2756757736206055</v>
      </c>
      <c r="D229" s="37">
        <v>2472.961669921875</v>
      </c>
      <c r="E229" s="37">
        <v>14.3</v>
      </c>
      <c r="F229" s="37">
        <v>74391.183216920224</v>
      </c>
      <c r="G229" s="37">
        <v>20</v>
      </c>
      <c r="H229" s="37">
        <v>3.507907103254905E-2</v>
      </c>
      <c r="I229" s="37">
        <v>45</v>
      </c>
      <c r="J229" s="37">
        <v>8.2756767272949219</v>
      </c>
      <c r="K229" s="37">
        <v>2472.96142578125</v>
      </c>
      <c r="L229" s="37">
        <v>14.3</v>
      </c>
      <c r="M229" s="37">
        <v>74385.024511429758</v>
      </c>
      <c r="N229" s="37">
        <v>20</v>
      </c>
      <c r="O229" s="37">
        <v>3.5076166410556261E-2</v>
      </c>
    </row>
    <row r="230" spans="2:15" x14ac:dyDescent="0.2">
      <c r="B230" s="37">
        <v>45</v>
      </c>
      <c r="C230" s="37">
        <v>8.2787017822265625</v>
      </c>
      <c r="D230" s="37">
        <v>2472.65380859375</v>
      </c>
      <c r="E230" s="37">
        <v>14.400000000000002</v>
      </c>
      <c r="F230" s="37">
        <v>74014.60798648819</v>
      </c>
      <c r="G230" s="37">
        <v>20</v>
      </c>
      <c r="H230" s="37">
        <v>3.4901453465519761E-2</v>
      </c>
      <c r="I230" s="37">
        <v>45</v>
      </c>
      <c r="J230" s="37">
        <v>8.2787027359008789</v>
      </c>
      <c r="K230" s="37">
        <v>2472.653564453125</v>
      </c>
      <c r="L230" s="37">
        <v>14.400000000000002</v>
      </c>
      <c r="M230" s="37">
        <v>74008.449419209632</v>
      </c>
      <c r="N230" s="37">
        <v>20</v>
      </c>
      <c r="O230" s="37">
        <v>3.4898548836448627E-2</v>
      </c>
    </row>
    <row r="231" spans="2:15" x14ac:dyDescent="0.2">
      <c r="B231" s="37">
        <v>45</v>
      </c>
      <c r="C231" s="37">
        <v>8.2814245223999023</v>
      </c>
      <c r="D231" s="37">
        <v>2472.383056640625</v>
      </c>
      <c r="E231" s="37">
        <v>14.5</v>
      </c>
      <c r="F231" s="37">
        <v>73827.240794533878</v>
      </c>
      <c r="G231" s="37">
        <v>20</v>
      </c>
      <c r="H231" s="37">
        <v>3.4813082827221453E-2</v>
      </c>
      <c r="I231" s="37">
        <v>45</v>
      </c>
      <c r="J231" s="37">
        <v>8.2814264297485352</v>
      </c>
      <c r="K231" s="37">
        <v>2472.383056640625</v>
      </c>
      <c r="L231" s="37">
        <v>14.5</v>
      </c>
      <c r="M231" s="37">
        <v>73821.088703718997</v>
      </c>
      <c r="N231" s="37">
        <v>20</v>
      </c>
      <c r="O231" s="37">
        <v>3.4810181184396959E-2</v>
      </c>
    </row>
    <row r="232" spans="2:15" x14ac:dyDescent="0.2">
      <c r="B232" s="37">
        <v>45</v>
      </c>
      <c r="C232" s="37">
        <v>8.2838430404663086</v>
      </c>
      <c r="D232" s="37">
        <v>2472.150146484375</v>
      </c>
      <c r="E232" s="37">
        <v>14.600000000000001</v>
      </c>
      <c r="F232" s="37">
        <v>73855.673720246792</v>
      </c>
      <c r="G232" s="37">
        <v>20</v>
      </c>
      <c r="H232" s="37">
        <v>3.4826501954197175E-2</v>
      </c>
      <c r="I232" s="37">
        <v>45</v>
      </c>
      <c r="J232" s="37">
        <v>8.283843994140625</v>
      </c>
      <c r="K232" s="37">
        <v>2472.150146484375</v>
      </c>
      <c r="L232" s="37">
        <v>14.600000000000001</v>
      </c>
      <c r="M232" s="37">
        <v>73849.520266958047</v>
      </c>
      <c r="N232" s="37">
        <v>20</v>
      </c>
      <c r="O232" s="37">
        <v>3.4823599633166953E-2</v>
      </c>
    </row>
    <row r="233" spans="2:15" x14ac:dyDescent="0.2">
      <c r="B233" s="37">
        <v>45</v>
      </c>
      <c r="C233" s="37">
        <v>8.2859535217285156</v>
      </c>
      <c r="D233" s="37">
        <v>2471.95263671875</v>
      </c>
      <c r="E233" s="37">
        <v>14.700000000000003</v>
      </c>
      <c r="F233" s="37">
        <v>74099.943040836093</v>
      </c>
      <c r="G233" s="37">
        <v>20</v>
      </c>
      <c r="H233" s="37">
        <v>3.4941729552030093E-2</v>
      </c>
      <c r="I233" s="37">
        <v>45</v>
      </c>
      <c r="J233" s="37">
        <v>8.2859554290771484</v>
      </c>
      <c r="K233" s="37">
        <v>2471.95263671875</v>
      </c>
      <c r="L233" s="37">
        <v>14.700000000000003</v>
      </c>
      <c r="M233" s="37">
        <v>74087.111441498986</v>
      </c>
      <c r="N233" s="37">
        <v>20</v>
      </c>
      <c r="O233" s="37">
        <v>3.4935676486102143E-2</v>
      </c>
    </row>
    <row r="234" spans="2:15" x14ac:dyDescent="0.2">
      <c r="B234" s="37">
        <v>45</v>
      </c>
      <c r="C234" s="37">
        <v>8.287755012512207</v>
      </c>
      <c r="D234" s="37">
        <v>2471.7861328125</v>
      </c>
      <c r="E234" s="37">
        <v>14.8</v>
      </c>
      <c r="F234" s="37">
        <v>74526.430850521923</v>
      </c>
      <c r="G234" s="37">
        <v>20</v>
      </c>
      <c r="H234" s="37">
        <v>3.5142907698963992E-2</v>
      </c>
      <c r="I234" s="37">
        <v>45</v>
      </c>
      <c r="J234" s="37">
        <v>8.2877578735351562</v>
      </c>
      <c r="K234" s="37">
        <v>2471.7861328125</v>
      </c>
      <c r="L234" s="37">
        <v>14.8</v>
      </c>
      <c r="M234" s="37">
        <v>74527.00088707199</v>
      </c>
      <c r="N234" s="37">
        <v>20</v>
      </c>
      <c r="O234" s="37">
        <v>3.5143176995036822E-2</v>
      </c>
    </row>
    <row r="235" spans="2:15" x14ac:dyDescent="0.2">
      <c r="B235" s="37">
        <v>45</v>
      </c>
      <c r="C235" s="37">
        <v>8.2892484664916992</v>
      </c>
      <c r="D235" s="37">
        <v>2471.645263671875</v>
      </c>
      <c r="E235" s="37">
        <v>14.900000000000002</v>
      </c>
      <c r="F235" s="37">
        <v>75161.83282334535</v>
      </c>
      <c r="G235" s="37">
        <v>20</v>
      </c>
      <c r="H235" s="37">
        <v>3.5442629260329948E-2</v>
      </c>
      <c r="I235" s="37">
        <v>45</v>
      </c>
      <c r="J235" s="37">
        <v>8.2892513275146484</v>
      </c>
      <c r="K235" s="37">
        <v>2471.645263671875</v>
      </c>
      <c r="L235" s="37">
        <v>14.900000000000002</v>
      </c>
      <c r="M235" s="37">
        <v>75155.724509985506</v>
      </c>
      <c r="N235" s="37">
        <v>20</v>
      </c>
      <c r="O235" s="37">
        <v>3.5439747788377364E-2</v>
      </c>
    </row>
    <row r="236" spans="2:15" x14ac:dyDescent="0.2">
      <c r="B236" s="37">
        <v>45</v>
      </c>
      <c r="C236" s="37">
        <v>8.2904338836669922</v>
      </c>
      <c r="D236" s="37">
        <v>2471.525146484375</v>
      </c>
      <c r="E236" s="37">
        <v>15</v>
      </c>
      <c r="F236" s="37">
        <v>75985.880068399609</v>
      </c>
      <c r="G236" s="37">
        <v>20</v>
      </c>
      <c r="H236" s="37">
        <v>3.5831333180520349E-2</v>
      </c>
      <c r="I236" s="37">
        <v>45</v>
      </c>
      <c r="J236" s="37">
        <v>8.2904367446899414</v>
      </c>
      <c r="K236" s="37">
        <v>2471.525146484375</v>
      </c>
      <c r="L236" s="37">
        <v>15</v>
      </c>
      <c r="M236" s="37">
        <v>75979.726037415647</v>
      </c>
      <c r="N236" s="37">
        <v>20</v>
      </c>
      <c r="O236" s="37">
        <v>3.5828430126023707E-2</v>
      </c>
    </row>
    <row r="237" spans="2:15" x14ac:dyDescent="0.2">
      <c r="B237" s="37">
        <v>45</v>
      </c>
      <c r="C237" s="37">
        <v>8.2913150787353516</v>
      </c>
      <c r="D237" s="37">
        <v>2471.421142578125</v>
      </c>
      <c r="E237" s="37">
        <v>15.100000000000001</v>
      </c>
      <c r="F237" s="37">
        <v>76978.397292029185</v>
      </c>
      <c r="G237" s="37">
        <v>20</v>
      </c>
      <c r="H237" s="37">
        <v>3.6299502327677639E-2</v>
      </c>
      <c r="I237" s="37">
        <v>45</v>
      </c>
      <c r="J237" s="37">
        <v>8.2913179397583008</v>
      </c>
      <c r="K237" s="37">
        <v>2471.42138671875</v>
      </c>
      <c r="L237" s="37">
        <v>15.100000000000001</v>
      </c>
      <c r="M237" s="37">
        <v>76985.651827480629</v>
      </c>
      <c r="N237" s="37">
        <v>20</v>
      </c>
      <c r="O237" s="37">
        <v>3.6302924024153339E-2</v>
      </c>
    </row>
    <row r="238" spans="2:15" x14ac:dyDescent="0.2">
      <c r="B238" s="37">
        <v>45</v>
      </c>
      <c r="C238" s="37">
        <v>8.2918949127197266</v>
      </c>
      <c r="D238" s="37">
        <v>2471.32958984375</v>
      </c>
      <c r="E238" s="37">
        <v>15.200000000000003</v>
      </c>
      <c r="F238" s="37">
        <v>78159.398158455559</v>
      </c>
      <c r="G238" s="37">
        <v>20</v>
      </c>
      <c r="H238" s="37">
        <v>3.6856576834033088E-2</v>
      </c>
      <c r="I238" s="37">
        <v>45</v>
      </c>
      <c r="J238" s="37">
        <v>8.2918987274169922</v>
      </c>
      <c r="K238" s="37">
        <v>2471.329833984375</v>
      </c>
      <c r="L238" s="37">
        <v>15.200000000000003</v>
      </c>
      <c r="M238" s="37">
        <v>78159.926557322309</v>
      </c>
      <c r="N238" s="37">
        <v>20</v>
      </c>
      <c r="O238" s="37">
        <v>3.6856826733486864E-2</v>
      </c>
    </row>
    <row r="239" spans="2:15" x14ac:dyDescent="0.2">
      <c r="B239" s="37">
        <v>45</v>
      </c>
      <c r="C239" s="37">
        <v>8.2921819686889648</v>
      </c>
      <c r="D239" s="37">
        <v>2471.24658203125</v>
      </c>
      <c r="E239" s="37">
        <v>15.3</v>
      </c>
      <c r="F239" s="37">
        <v>79495.225559891347</v>
      </c>
      <c r="G239" s="37">
        <v>20</v>
      </c>
      <c r="H239" s="37">
        <v>3.7486680504201821E-2</v>
      </c>
      <c r="I239" s="37">
        <v>45</v>
      </c>
      <c r="J239" s="37">
        <v>8.2921857833862305</v>
      </c>
      <c r="K239" s="37">
        <v>2471.246826171875</v>
      </c>
      <c r="L239" s="37">
        <v>15.3</v>
      </c>
      <c r="M239" s="37">
        <v>79495.846140548034</v>
      </c>
      <c r="N239" s="37">
        <v>20</v>
      </c>
      <c r="O239" s="37">
        <v>3.7486974008938787E-2</v>
      </c>
    </row>
    <row r="240" spans="2:15" x14ac:dyDescent="0.2">
      <c r="B240" s="37">
        <v>45</v>
      </c>
      <c r="C240" s="37">
        <v>8.2921829223632812</v>
      </c>
      <c r="D240" s="37">
        <v>2471.167236328125</v>
      </c>
      <c r="E240" s="37">
        <v>15.400000000000002</v>
      </c>
      <c r="F240" s="37">
        <v>80979.288791164916</v>
      </c>
      <c r="G240" s="37">
        <v>20</v>
      </c>
      <c r="H240" s="37">
        <v>3.8186705372038283E-2</v>
      </c>
      <c r="I240" s="37">
        <v>45</v>
      </c>
      <c r="J240" s="37">
        <v>8.2921867370605469</v>
      </c>
      <c r="K240" s="37">
        <v>2471.16748046875</v>
      </c>
      <c r="L240" s="37">
        <v>15.400000000000002</v>
      </c>
      <c r="M240" s="37">
        <v>80966.416690097569</v>
      </c>
      <c r="N240" s="37">
        <v>20</v>
      </c>
      <c r="O240" s="37">
        <v>3.8180633635813852E-2</v>
      </c>
    </row>
    <row r="241" spans="2:15" x14ac:dyDescent="0.2">
      <c r="B241" s="37">
        <v>45</v>
      </c>
      <c r="C241" s="37">
        <v>8.2919092178344727</v>
      </c>
      <c r="D241" s="37">
        <v>2471.086669921875</v>
      </c>
      <c r="E241" s="37">
        <v>15.5</v>
      </c>
      <c r="F241" s="37">
        <v>82577.740863590836</v>
      </c>
      <c r="G241" s="37">
        <v>20</v>
      </c>
      <c r="H241" s="37">
        <v>3.8940683345957461E-2</v>
      </c>
      <c r="I241" s="37">
        <v>45</v>
      </c>
      <c r="J241" s="37">
        <v>8.2919130325317383</v>
      </c>
      <c r="K241" s="37">
        <v>2471.0869140625</v>
      </c>
      <c r="L241" s="37">
        <v>15.5</v>
      </c>
      <c r="M241" s="37">
        <v>82578.271969449474</v>
      </c>
      <c r="N241" s="37">
        <v>20</v>
      </c>
      <c r="O241" s="37">
        <v>3.8940933869130827E-2</v>
      </c>
    </row>
    <row r="242" spans="2:15" x14ac:dyDescent="0.2">
      <c r="B242" s="37">
        <v>45</v>
      </c>
      <c r="C242" s="37">
        <v>8.2913732528686523</v>
      </c>
      <c r="D242" s="37">
        <v>2470.999755859375</v>
      </c>
      <c r="E242" s="37">
        <v>15.600000000000001</v>
      </c>
      <c r="F242" s="37">
        <v>84317.328789280757</v>
      </c>
      <c r="G242" s="37">
        <v>20</v>
      </c>
      <c r="H242" s="37">
        <v>3.9761232365743603E-2</v>
      </c>
      <c r="I242" s="37">
        <v>45</v>
      </c>
      <c r="J242" s="37">
        <v>8.2913780212402344</v>
      </c>
      <c r="K242" s="37">
        <v>2470.999755859375</v>
      </c>
      <c r="L242" s="37">
        <v>15.600000000000001</v>
      </c>
      <c r="M242" s="37">
        <v>84317.899931732827</v>
      </c>
      <c r="N242" s="37">
        <v>20</v>
      </c>
      <c r="O242" s="37">
        <v>3.9761501784583354E-2</v>
      </c>
    </row>
    <row r="243" spans="2:15" x14ac:dyDescent="0.2">
      <c r="B243" s="37">
        <v>45</v>
      </c>
      <c r="C243" s="37">
        <v>8.2905902862548828</v>
      </c>
      <c r="D243" s="37">
        <v>2470.902099609375</v>
      </c>
      <c r="E243" s="37">
        <v>15.700000000000003</v>
      </c>
      <c r="F243" s="37">
        <v>86151.086172293726</v>
      </c>
      <c r="G243" s="37">
        <v>20</v>
      </c>
      <c r="H243" s="37">
        <v>4.0626194888166718E-2</v>
      </c>
      <c r="I243" s="37">
        <v>45</v>
      </c>
      <c r="J243" s="37">
        <v>8.2905941009521484</v>
      </c>
      <c r="K243" s="37">
        <v>2470.902099609375</v>
      </c>
      <c r="L243" s="37">
        <v>15.700000000000003</v>
      </c>
      <c r="M243" s="37">
        <v>86144.982472657299</v>
      </c>
      <c r="N243" s="37">
        <v>20</v>
      </c>
      <c r="O243" s="37">
        <v>4.0623315067495239E-2</v>
      </c>
    </row>
    <row r="244" spans="2:15" x14ac:dyDescent="0.2">
      <c r="B244" s="37">
        <v>45</v>
      </c>
      <c r="C244" s="37">
        <v>8.289576530456543</v>
      </c>
      <c r="D244" s="37">
        <v>2470.791015625</v>
      </c>
      <c r="E244" s="37">
        <v>15.8</v>
      </c>
      <c r="F244" s="37">
        <v>88072.240005194108</v>
      </c>
      <c r="G244" s="37">
        <v>20</v>
      </c>
      <c r="H244" s="37">
        <v>4.1532378601741554E-2</v>
      </c>
      <c r="I244" s="37">
        <v>45</v>
      </c>
      <c r="J244" s="37">
        <v>8.2895803451538086</v>
      </c>
      <c r="K244" s="37">
        <v>2470.791259765625</v>
      </c>
      <c r="L244" s="37">
        <v>15.8</v>
      </c>
      <c r="M244" s="37">
        <v>88066.090489549766</v>
      </c>
      <c r="N244" s="37">
        <v>20</v>
      </c>
      <c r="O244" s="37">
        <v>4.1529478693580743E-2</v>
      </c>
    </row>
    <row r="245" spans="2:15" x14ac:dyDescent="0.2">
      <c r="B245" s="37">
        <v>45</v>
      </c>
      <c r="C245" s="37">
        <v>8.2883501052856445</v>
      </c>
      <c r="D245" s="37">
        <v>2470.66552734375</v>
      </c>
      <c r="E245" s="37">
        <v>15.900000000000002</v>
      </c>
      <c r="F245" s="37">
        <v>90067.228741029103</v>
      </c>
      <c r="G245" s="37">
        <v>20</v>
      </c>
      <c r="H245" s="37">
        <v>4.2473386499904349E-2</v>
      </c>
      <c r="I245" s="37">
        <v>45</v>
      </c>
      <c r="J245" s="37">
        <v>8.2883539199829102</v>
      </c>
      <c r="K245" s="37">
        <v>2470.66552734375</v>
      </c>
      <c r="L245" s="37">
        <v>15.900000000000002</v>
      </c>
      <c r="M245" s="37">
        <v>90061.029657460167</v>
      </c>
      <c r="N245" s="37">
        <v>20</v>
      </c>
      <c r="O245" s="37">
        <v>4.2470461508983488E-2</v>
      </c>
    </row>
    <row r="246" spans="2:15" x14ac:dyDescent="0.2">
      <c r="B246" s="37">
        <v>45</v>
      </c>
      <c r="C246" s="37">
        <v>8.2869338989257813</v>
      </c>
      <c r="D246" s="37">
        <v>2470.525146484375</v>
      </c>
      <c r="E246" s="37">
        <v>16</v>
      </c>
      <c r="F246" s="37">
        <v>92115.973990959348</v>
      </c>
      <c r="G246" s="37">
        <v>20</v>
      </c>
      <c r="H246" s="37">
        <v>4.3439744547621909E-2</v>
      </c>
      <c r="I246" s="37">
        <v>45</v>
      </c>
      <c r="J246" s="37">
        <v>8.2869377136230469</v>
      </c>
      <c r="K246" s="37">
        <v>2470.525146484375</v>
      </c>
      <c r="L246" s="37">
        <v>16</v>
      </c>
      <c r="M246" s="37">
        <v>92109.728622322917</v>
      </c>
      <c r="N246" s="37">
        <v>20</v>
      </c>
      <c r="O246" s="37">
        <v>4.3436797594297055E-2</v>
      </c>
    </row>
    <row r="247" spans="2:15" x14ac:dyDescent="0.2">
      <c r="B247" s="37">
        <v>45</v>
      </c>
      <c r="C247" s="37">
        <v>8.2853479385375977</v>
      </c>
      <c r="D247" s="37">
        <v>2470.369384765625</v>
      </c>
      <c r="E247" s="37">
        <v>16.100000000000001</v>
      </c>
      <c r="F247" s="37">
        <v>94191.515416160299</v>
      </c>
      <c r="G247" s="37">
        <v>20</v>
      </c>
      <c r="H247" s="37">
        <v>4.4418741250276138E-2</v>
      </c>
      <c r="I247" s="37">
        <v>45</v>
      </c>
      <c r="J247" s="37">
        <v>8.2853517532348633</v>
      </c>
      <c r="K247" s="37">
        <v>2470.369140625</v>
      </c>
      <c r="L247" s="37">
        <v>16.100000000000001</v>
      </c>
      <c r="M247" s="37">
        <v>94185.404792661488</v>
      </c>
      <c r="N247" s="37">
        <v>20</v>
      </c>
      <c r="O247" s="37">
        <v>4.4415859968620693E-2</v>
      </c>
    </row>
    <row r="248" spans="2:15" x14ac:dyDescent="0.2">
      <c r="B248" s="37">
        <v>45</v>
      </c>
      <c r="C248" s="37">
        <v>8.2836170196533203</v>
      </c>
      <c r="D248" s="37">
        <v>2470.197021484375</v>
      </c>
      <c r="E248" s="37">
        <v>16.200000000000003</v>
      </c>
      <c r="F248" s="37">
        <v>96287.305096597425</v>
      </c>
      <c r="G248" s="37">
        <v>20</v>
      </c>
      <c r="H248" s="37">
        <v>4.540728514541012E-2</v>
      </c>
      <c r="I248" s="37">
        <v>45</v>
      </c>
      <c r="J248" s="37">
        <v>8.2836208343505859</v>
      </c>
      <c r="K248" s="37">
        <v>2470.197021484375</v>
      </c>
      <c r="L248" s="37">
        <v>16.200000000000003</v>
      </c>
      <c r="M248" s="37">
        <v>96287.785750722542</v>
      </c>
      <c r="N248" s="37">
        <v>20</v>
      </c>
      <c r="O248" s="37">
        <v>4.5407509444823912E-2</v>
      </c>
    </row>
    <row r="249" spans="2:15" x14ac:dyDescent="0.2">
      <c r="B249" s="37">
        <v>45</v>
      </c>
      <c r="C249" s="37">
        <v>8.2817649841308594</v>
      </c>
      <c r="D249" s="37">
        <v>2470.007080078125</v>
      </c>
      <c r="E249" s="37">
        <v>16.3</v>
      </c>
      <c r="F249" s="37">
        <v>98396.175930020079</v>
      </c>
      <c r="G249" s="37">
        <v>20</v>
      </c>
      <c r="H249" s="37">
        <v>4.6401988941184504E-2</v>
      </c>
      <c r="I249" s="37">
        <v>45</v>
      </c>
      <c r="J249" s="37">
        <v>8.281768798828125</v>
      </c>
      <c r="K249" s="37">
        <v>2470.007080078125</v>
      </c>
      <c r="L249" s="37">
        <v>16.3</v>
      </c>
      <c r="M249" s="37">
        <v>98390.070799672205</v>
      </c>
      <c r="N249" s="37">
        <v>20</v>
      </c>
      <c r="O249" s="37">
        <v>4.6399110445427813E-2</v>
      </c>
    </row>
    <row r="250" spans="2:15" x14ac:dyDescent="0.2">
      <c r="B250" s="37">
        <v>45</v>
      </c>
      <c r="C250" s="37">
        <v>8.2798175811767578</v>
      </c>
      <c r="D250" s="37">
        <v>2469.798095703125</v>
      </c>
      <c r="E250" s="37">
        <v>16.400000000000002</v>
      </c>
      <c r="F250" s="37">
        <v>100471.45236549528</v>
      </c>
      <c r="G250" s="37">
        <v>20</v>
      </c>
      <c r="H250" s="37">
        <v>4.7380846799488098E-2</v>
      </c>
      <c r="I250" s="37">
        <v>45</v>
      </c>
      <c r="J250" s="37">
        <v>8.279820442199707</v>
      </c>
      <c r="K250" s="37">
        <v>2469.798095703125</v>
      </c>
      <c r="L250" s="37">
        <v>16.400000000000002</v>
      </c>
      <c r="M250" s="37">
        <v>100472.02447145573</v>
      </c>
      <c r="N250" s="37">
        <v>20</v>
      </c>
      <c r="O250" s="37">
        <v>4.7381116646338199E-2</v>
      </c>
    </row>
    <row r="251" spans="2:15" x14ac:dyDescent="0.2">
      <c r="B251" s="37">
        <v>45</v>
      </c>
      <c r="C251" s="37">
        <v>8.2777996063232422</v>
      </c>
      <c r="D251" s="37">
        <v>2469.570068359375</v>
      </c>
      <c r="E251" s="37">
        <v>16.5</v>
      </c>
      <c r="F251" s="37">
        <v>102519.67492712673</v>
      </c>
      <c r="G251" s="37">
        <v>20</v>
      </c>
      <c r="H251" s="37">
        <v>4.8346937419501773E-2</v>
      </c>
      <c r="I251" s="37">
        <v>45</v>
      </c>
      <c r="J251" s="37">
        <v>8.2778024673461914</v>
      </c>
      <c r="K251" s="37">
        <v>2469.570068359375</v>
      </c>
      <c r="L251" s="37">
        <v>16.5</v>
      </c>
      <c r="M251" s="37">
        <v>102513.51311377119</v>
      </c>
      <c r="N251" s="37">
        <v>20</v>
      </c>
      <c r="O251" s="37">
        <v>4.834403541175758E-2</v>
      </c>
    </row>
    <row r="252" spans="2:15" x14ac:dyDescent="0.2">
      <c r="B252" s="37">
        <v>45</v>
      </c>
      <c r="C252" s="37">
        <v>8.2757387161254883</v>
      </c>
      <c r="D252" s="37">
        <v>2469.32373046875</v>
      </c>
      <c r="E252" s="37">
        <v>16.600000000000001</v>
      </c>
      <c r="F252" s="37">
        <v>104513.80229200309</v>
      </c>
      <c r="G252" s="37">
        <v>20</v>
      </c>
      <c r="H252" s="37">
        <v>4.9287511385823678E-2</v>
      </c>
      <c r="I252" s="37">
        <v>45</v>
      </c>
      <c r="J252" s="37">
        <v>8.2757415771484375</v>
      </c>
      <c r="K252" s="37">
        <v>2469.32373046875</v>
      </c>
      <c r="L252" s="37">
        <v>16.600000000000001</v>
      </c>
      <c r="M252" s="37">
        <v>104507.69834018822</v>
      </c>
      <c r="N252" s="37">
        <v>20</v>
      </c>
      <c r="O252" s="37">
        <v>4.9284630588819156E-2</v>
      </c>
    </row>
    <row r="253" spans="2:15" x14ac:dyDescent="0.2">
      <c r="B253" s="37">
        <v>45</v>
      </c>
      <c r="C253" s="37">
        <v>8.2736616134643555</v>
      </c>
      <c r="D253" s="37">
        <v>2469.060791015625</v>
      </c>
      <c r="E253" s="37">
        <v>16.700000000000003</v>
      </c>
      <c r="F253" s="37">
        <v>106433.80115485567</v>
      </c>
      <c r="G253" s="37">
        <v>20</v>
      </c>
      <c r="H253" s="37">
        <v>5.0193114541365526E-2</v>
      </c>
      <c r="I253" s="37">
        <v>45</v>
      </c>
      <c r="J253" s="37">
        <v>8.2736635208129883</v>
      </c>
      <c r="K253" s="37">
        <v>2469.06103515625</v>
      </c>
      <c r="L253" s="37">
        <v>16.700000000000003</v>
      </c>
      <c r="M253" s="37">
        <v>106434.37840048742</v>
      </c>
      <c r="N253" s="37">
        <v>20</v>
      </c>
      <c r="O253" s="37">
        <v>5.0193386831597998E-2</v>
      </c>
    </row>
    <row r="254" spans="2:15" x14ac:dyDescent="0.2">
      <c r="B254" s="37">
        <v>45</v>
      </c>
      <c r="C254" s="37">
        <v>8.2715950012207031</v>
      </c>
      <c r="D254" s="37">
        <v>2468.7841796875</v>
      </c>
      <c r="E254" s="37">
        <v>16.8</v>
      </c>
      <c r="F254" s="37">
        <v>108286.30014563848</v>
      </c>
      <c r="G254" s="37">
        <v>20</v>
      </c>
      <c r="H254" s="37">
        <v>5.1066878681989683E-2</v>
      </c>
      <c r="I254" s="37">
        <v>45</v>
      </c>
      <c r="J254" s="37">
        <v>8.2715978622436523</v>
      </c>
      <c r="K254" s="37">
        <v>2468.784423828125</v>
      </c>
      <c r="L254" s="37">
        <v>16.8</v>
      </c>
      <c r="M254" s="37">
        <v>108280.15342580606</v>
      </c>
      <c r="N254" s="37">
        <v>20</v>
      </c>
      <c r="O254" s="37">
        <v>5.1063977524069694E-2</v>
      </c>
    </row>
    <row r="255" spans="2:15" x14ac:dyDescent="0.2">
      <c r="B255" s="37">
        <v>45</v>
      </c>
      <c r="C255" s="37">
        <v>8.2695674896240234</v>
      </c>
      <c r="D255" s="37">
        <v>2468.49609375</v>
      </c>
      <c r="E255" s="37">
        <v>16.900000000000002</v>
      </c>
      <c r="F255" s="37">
        <v>110024.26931674597</v>
      </c>
      <c r="G255" s="37">
        <v>20</v>
      </c>
      <c r="H255" s="37">
        <v>5.1886618444846246E-2</v>
      </c>
      <c r="I255" s="37">
        <v>45</v>
      </c>
      <c r="J255" s="37">
        <v>8.2695693969726562</v>
      </c>
      <c r="K255" s="37">
        <v>2468.496337890625</v>
      </c>
      <c r="L255" s="37">
        <v>16.900000000000002</v>
      </c>
      <c r="M255" s="37">
        <v>110018.17514144613</v>
      </c>
      <c r="N255" s="37">
        <v>20</v>
      </c>
      <c r="O255" s="37">
        <v>5.1883741949926308E-2</v>
      </c>
    </row>
    <row r="256" spans="2:15" x14ac:dyDescent="0.2">
      <c r="B256" s="37">
        <v>45</v>
      </c>
      <c r="C256" s="37">
        <v>8.2676057815551758</v>
      </c>
      <c r="D256" s="37">
        <v>2468.198486328125</v>
      </c>
      <c r="E256" s="37">
        <v>17</v>
      </c>
      <c r="F256" s="37">
        <v>111654.41614101619</v>
      </c>
      <c r="G256" s="37">
        <v>20</v>
      </c>
      <c r="H256" s="37">
        <v>5.2655499856240566E-2</v>
      </c>
      <c r="I256" s="37">
        <v>45</v>
      </c>
      <c r="J256" s="37">
        <v>8.2676067352294922</v>
      </c>
      <c r="K256" s="37">
        <v>2468.198974609375</v>
      </c>
      <c r="L256" s="37">
        <v>17</v>
      </c>
      <c r="M256" s="37">
        <v>111654.99869226009</v>
      </c>
      <c r="N256" s="37">
        <v>20</v>
      </c>
      <c r="O256" s="37">
        <v>5.2655774618677535E-2</v>
      </c>
    </row>
    <row r="257" spans="2:15" x14ac:dyDescent="0.2">
      <c r="B257" s="37">
        <v>45</v>
      </c>
      <c r="C257" s="37">
        <v>8.2657346725463867</v>
      </c>
      <c r="D257" s="37">
        <v>2467.8935546875</v>
      </c>
      <c r="E257" s="37">
        <v>17.100000000000001</v>
      </c>
      <c r="F257" s="37">
        <v>113156.56816925827</v>
      </c>
      <c r="G257" s="37">
        <v>20</v>
      </c>
      <c r="H257" s="37">
        <v>5.3364001912727589E-2</v>
      </c>
      <c r="I257" s="37">
        <v>45</v>
      </c>
      <c r="J257" s="37">
        <v>8.2657365798950195</v>
      </c>
      <c r="K257" s="37">
        <v>2467.89404296875</v>
      </c>
      <c r="L257" s="37">
        <v>17.100000000000001</v>
      </c>
      <c r="M257" s="37">
        <v>113157.09306135568</v>
      </c>
      <c r="N257" s="37">
        <v>20</v>
      </c>
      <c r="O257" s="37">
        <v>5.3364253481700541E-2</v>
      </c>
    </row>
    <row r="258" spans="2:15" x14ac:dyDescent="0.2">
      <c r="B258" s="37">
        <v>45</v>
      </c>
      <c r="C258" s="37">
        <v>8.2639827728271484</v>
      </c>
      <c r="D258" s="37">
        <v>2467.58447265625</v>
      </c>
      <c r="E258" s="37">
        <v>17.200000000000003</v>
      </c>
      <c r="F258" s="37">
        <v>114523.93679135665</v>
      </c>
      <c r="G258" s="37">
        <v>20</v>
      </c>
      <c r="H258" s="37">
        <v>5.4008936586303173E-2</v>
      </c>
      <c r="I258" s="37">
        <v>45</v>
      </c>
      <c r="J258" s="37">
        <v>8.2639837265014648</v>
      </c>
      <c r="K258" s="37">
        <v>2467.584716796875</v>
      </c>
      <c r="L258" s="37">
        <v>17.200000000000003</v>
      </c>
      <c r="M258" s="37">
        <v>114517.84868244275</v>
      </c>
      <c r="N258" s="37">
        <v>20</v>
      </c>
      <c r="O258" s="37">
        <v>5.4006058645114541E-2</v>
      </c>
    </row>
    <row r="259" spans="2:15" x14ac:dyDescent="0.2">
      <c r="B259" s="37">
        <v>45</v>
      </c>
      <c r="C259" s="37">
        <v>8.2623739242553711</v>
      </c>
      <c r="D259" s="37">
        <v>2467.275146484375</v>
      </c>
      <c r="E259" s="37">
        <v>17.3</v>
      </c>
      <c r="F259" s="37">
        <v>115743.12615712915</v>
      </c>
      <c r="G259" s="37">
        <v>20</v>
      </c>
      <c r="H259" s="37">
        <v>5.4583964920461782E-2</v>
      </c>
      <c r="I259" s="37">
        <v>45</v>
      </c>
      <c r="J259" s="37">
        <v>8.2623739242553711</v>
      </c>
      <c r="K259" s="37">
        <v>2467.275390625</v>
      </c>
      <c r="L259" s="37">
        <v>17.3</v>
      </c>
      <c r="M259" s="37">
        <v>115737.07285143885</v>
      </c>
      <c r="N259" s="37">
        <v>20</v>
      </c>
      <c r="O259" s="37">
        <v>5.4581115863493103E-2</v>
      </c>
    </row>
    <row r="260" spans="2:15" x14ac:dyDescent="0.2">
      <c r="B260" s="37">
        <v>45</v>
      </c>
      <c r="C260" s="37">
        <v>8.2609319686889648</v>
      </c>
      <c r="D260" s="37">
        <v>2466.97119140625</v>
      </c>
      <c r="E260" s="37">
        <v>17.400000000000002</v>
      </c>
      <c r="F260" s="37">
        <v>116794.03896860607</v>
      </c>
      <c r="G260" s="37">
        <v>20</v>
      </c>
      <c r="H260" s="37">
        <v>5.5079629987047046E-2</v>
      </c>
      <c r="I260" s="37">
        <v>45</v>
      </c>
      <c r="J260" s="37">
        <v>8.2609329223632812</v>
      </c>
      <c r="K260" s="37">
        <v>2466.971435546875</v>
      </c>
      <c r="L260" s="37">
        <v>17.400000000000002</v>
      </c>
      <c r="M260" s="37">
        <v>116794.56729487433</v>
      </c>
      <c r="N260" s="37">
        <v>20</v>
      </c>
      <c r="O260" s="37">
        <v>5.5079879148467382E-2</v>
      </c>
    </row>
    <row r="261" spans="2:15" x14ac:dyDescent="0.2">
      <c r="B261" s="37">
        <v>45</v>
      </c>
      <c r="C261" s="37">
        <v>8.2596826553344727</v>
      </c>
      <c r="D261" s="37">
        <v>2466.6787109375</v>
      </c>
      <c r="E261" s="37">
        <v>17.5</v>
      </c>
      <c r="F261" s="37">
        <v>117690.20628269791</v>
      </c>
      <c r="G261" s="37">
        <v>20</v>
      </c>
      <c r="H261" s="37">
        <v>5.5502306584686655E-2</v>
      </c>
      <c r="I261" s="37">
        <v>45</v>
      </c>
      <c r="J261" s="37">
        <v>8.2596817016601562</v>
      </c>
      <c r="K261" s="37">
        <v>2466.678955078125</v>
      </c>
      <c r="L261" s="37">
        <v>17.5</v>
      </c>
      <c r="M261" s="37">
        <v>117697.40990455802</v>
      </c>
      <c r="N261" s="37">
        <v>20</v>
      </c>
      <c r="O261" s="37">
        <v>5.5505702325992758E-2</v>
      </c>
    </row>
    <row r="262" spans="2:15" x14ac:dyDescent="0.2">
      <c r="B262" s="37">
        <v>45</v>
      </c>
      <c r="C262" s="37">
        <v>8.2586441040039062</v>
      </c>
      <c r="D262" s="37">
        <v>2466.40380859375</v>
      </c>
      <c r="E262" s="37">
        <v>17.600000000000001</v>
      </c>
      <c r="F262" s="37">
        <v>118411.43626498296</v>
      </c>
      <c r="G262" s="37">
        <v>20</v>
      </c>
      <c r="H262" s="37">
        <v>5.584245916702027E-2</v>
      </c>
      <c r="I262" s="37">
        <v>45</v>
      </c>
      <c r="J262" s="37">
        <v>8.2586441040039062</v>
      </c>
      <c r="K262" s="37">
        <v>2466.404296875</v>
      </c>
      <c r="L262" s="37">
        <v>17.600000000000001</v>
      </c>
      <c r="M262" s="37">
        <v>118418.62956183673</v>
      </c>
      <c r="N262" s="37">
        <v>20</v>
      </c>
      <c r="O262" s="37">
        <v>5.5845859094188502E-2</v>
      </c>
    </row>
    <row r="263" spans="2:15" x14ac:dyDescent="0.2">
      <c r="B263" s="37">
        <v>45</v>
      </c>
      <c r="C263" s="37">
        <v>8.257838249206543</v>
      </c>
      <c r="D263" s="37">
        <v>2466.15234375</v>
      </c>
      <c r="E263" s="37">
        <v>17.700000000000003</v>
      </c>
      <c r="F263" s="37">
        <v>118957.80627403157</v>
      </c>
      <c r="G263" s="37">
        <v>20</v>
      </c>
      <c r="H263" s="37">
        <v>5.6100147011139814E-2</v>
      </c>
      <c r="I263" s="37">
        <v>45</v>
      </c>
      <c r="J263" s="37">
        <v>8.2578372955322266</v>
      </c>
      <c r="K263" s="37">
        <v>2466.152587890625</v>
      </c>
      <c r="L263" s="37">
        <v>17.700000000000003</v>
      </c>
      <c r="M263" s="37">
        <v>118965.11907509358</v>
      </c>
      <c r="N263" s="37">
        <v>20</v>
      </c>
      <c r="O263" s="37">
        <v>5.610358952429545E-2</v>
      </c>
    </row>
    <row r="264" spans="2:15" x14ac:dyDescent="0.2">
      <c r="B264" s="37">
        <v>45</v>
      </c>
      <c r="C264" s="37">
        <v>8.2572793960571289</v>
      </c>
      <c r="D264" s="37">
        <v>2465.928466796875</v>
      </c>
      <c r="E264" s="37">
        <v>17.8</v>
      </c>
      <c r="F264" s="37">
        <v>119316.18794721446</v>
      </c>
      <c r="G264" s="37">
        <v>20</v>
      </c>
      <c r="H264" s="37">
        <v>5.6269159392563974E-2</v>
      </c>
      <c r="I264" s="37">
        <v>45</v>
      </c>
      <c r="J264" s="37">
        <v>8.2572784423828125</v>
      </c>
      <c r="K264" s="37">
        <v>2465.928466796875</v>
      </c>
      <c r="L264" s="37">
        <v>17.8</v>
      </c>
      <c r="M264" s="37">
        <v>119323.48018341562</v>
      </c>
      <c r="N264" s="37">
        <v>20</v>
      </c>
      <c r="O264" s="37">
        <v>5.6272601513844708E-2</v>
      </c>
    </row>
    <row r="265" spans="2:15" x14ac:dyDescent="0.2">
      <c r="B265" s="37">
        <v>45</v>
      </c>
      <c r="C265" s="37">
        <v>8.2569828033447266</v>
      </c>
      <c r="D265" s="37">
        <v>2465.736083984375</v>
      </c>
      <c r="E265" s="37">
        <v>17.900000000000002</v>
      </c>
      <c r="F265" s="37">
        <v>119506.51194937386</v>
      </c>
      <c r="G265" s="37">
        <v>20</v>
      </c>
      <c r="H265" s="37">
        <v>5.6358904775256444E-2</v>
      </c>
      <c r="I265" s="37">
        <v>45</v>
      </c>
      <c r="J265" s="37">
        <v>8.2569808959960937</v>
      </c>
      <c r="K265" s="37">
        <v>2465.736083984375</v>
      </c>
      <c r="L265" s="37">
        <v>17.900000000000002</v>
      </c>
      <c r="M265" s="37">
        <v>119507.08064278508</v>
      </c>
      <c r="N265" s="37">
        <v>20</v>
      </c>
      <c r="O265" s="37">
        <v>5.63591730609369E-2</v>
      </c>
    </row>
    <row r="266" spans="2:15" x14ac:dyDescent="0.2">
      <c r="B266" s="37">
        <v>45</v>
      </c>
      <c r="C266" s="37">
        <v>8.2569589614868164</v>
      </c>
      <c r="D266" s="37">
        <v>2465.57861328125</v>
      </c>
      <c r="E266" s="37">
        <v>18</v>
      </c>
      <c r="F266" s="37">
        <v>119502.16011657222</v>
      </c>
      <c r="G266" s="37">
        <v>20</v>
      </c>
      <c r="H266" s="37">
        <v>5.6356827387545418E-2</v>
      </c>
      <c r="I266" s="37">
        <v>45</v>
      </c>
      <c r="J266" s="37">
        <v>8.2569561004638672</v>
      </c>
      <c r="K266" s="37">
        <v>2465.578369140625</v>
      </c>
      <c r="L266" s="37">
        <v>18</v>
      </c>
      <c r="M266" s="37">
        <v>119509.41428716967</v>
      </c>
      <c r="N266" s="37">
        <v>20</v>
      </c>
      <c r="O266" s="37">
        <v>5.6360241969351091E-2</v>
      </c>
    </row>
    <row r="267" spans="2:15" x14ac:dyDescent="0.2">
      <c r="B267" s="37">
        <v>45</v>
      </c>
      <c r="C267" s="37">
        <v>8.2572145462036133</v>
      </c>
      <c r="D267" s="37">
        <v>2465.459228515625</v>
      </c>
      <c r="E267" s="37">
        <v>18.100000000000001</v>
      </c>
      <c r="F267" s="37">
        <v>119316.54557075362</v>
      </c>
      <c r="G267" s="37">
        <v>20</v>
      </c>
      <c r="H267" s="37">
        <v>5.6269254449205351E-2</v>
      </c>
      <c r="I267" s="37">
        <v>45</v>
      </c>
      <c r="J267" s="37">
        <v>8.2572116851806641</v>
      </c>
      <c r="K267" s="37">
        <v>2465.458984375</v>
      </c>
      <c r="L267" s="37">
        <v>18.100000000000001</v>
      </c>
      <c r="M267" s="37">
        <v>119317.15239884789</v>
      </c>
      <c r="N267" s="37">
        <v>20</v>
      </c>
      <c r="O267" s="37">
        <v>5.6269545570948439E-2</v>
      </c>
    </row>
    <row r="268" spans="2:15" x14ac:dyDescent="0.2">
      <c r="B268" s="37">
        <v>45</v>
      </c>
      <c r="C268" s="37">
        <v>8.2577533721923828</v>
      </c>
      <c r="D268" s="37">
        <v>2465.380126953125</v>
      </c>
      <c r="E268" s="37">
        <v>18.200000000000003</v>
      </c>
      <c r="F268" s="37">
        <v>118949.75749188371</v>
      </c>
      <c r="G268" s="37">
        <v>20</v>
      </c>
      <c r="H268" s="37">
        <v>5.6096228252681166E-2</v>
      </c>
      <c r="I268" s="37">
        <v>45</v>
      </c>
      <c r="J268" s="37">
        <v>8.2577495574951172</v>
      </c>
      <c r="K268" s="37">
        <v>2465.379638671875</v>
      </c>
      <c r="L268" s="37">
        <v>18.200000000000003</v>
      </c>
      <c r="M268" s="37">
        <v>118956.98018794251</v>
      </c>
      <c r="N268" s="37">
        <v>20</v>
      </c>
      <c r="O268" s="37">
        <v>5.6099642594013011E-2</v>
      </c>
    </row>
    <row r="269" spans="2:15" x14ac:dyDescent="0.2">
      <c r="B269" s="37">
        <v>45</v>
      </c>
      <c r="C269" s="37">
        <v>8.258575439453125</v>
      </c>
      <c r="D269" s="37">
        <v>2465.34228515625</v>
      </c>
      <c r="E269" s="37">
        <v>18.3</v>
      </c>
      <c r="F269" s="37">
        <v>118408.6570854945</v>
      </c>
      <c r="G269" s="37">
        <v>20</v>
      </c>
      <c r="H269" s="37">
        <v>5.5840987718094363E-2</v>
      </c>
      <c r="I269" s="37">
        <v>45</v>
      </c>
      <c r="J269" s="37">
        <v>8.2585716247558594</v>
      </c>
      <c r="K269" s="37">
        <v>2465.341796875</v>
      </c>
      <c r="L269" s="37">
        <v>18.3</v>
      </c>
      <c r="M269" s="37">
        <v>118409.2096822647</v>
      </c>
      <c r="N269" s="37">
        <v>20</v>
      </c>
      <c r="O269" s="37">
        <v>5.5841253298604079E-2</v>
      </c>
    </row>
    <row r="270" spans="2:15" x14ac:dyDescent="0.2">
      <c r="B270" s="37">
        <v>45</v>
      </c>
      <c r="C270" s="37">
        <v>8.2596759796142578</v>
      </c>
      <c r="D270" s="37">
        <v>2465.345458984375</v>
      </c>
      <c r="E270" s="37">
        <v>18.400000000000002</v>
      </c>
      <c r="F270" s="37">
        <v>117699.81001166972</v>
      </c>
      <c r="G270" s="37">
        <v>20</v>
      </c>
      <c r="H270" s="37">
        <v>5.5506627654088467E-2</v>
      </c>
      <c r="I270" s="37">
        <v>45</v>
      </c>
      <c r="J270" s="37">
        <v>8.2596721649169922</v>
      </c>
      <c r="K270" s="37">
        <v>2465.344970703125</v>
      </c>
      <c r="L270" s="37">
        <v>18.400000000000002</v>
      </c>
      <c r="M270" s="37">
        <v>117707.07515907811</v>
      </c>
      <c r="N270" s="37">
        <v>20</v>
      </c>
      <c r="O270" s="37">
        <v>5.5510066974762032E-2</v>
      </c>
    </row>
    <row r="271" spans="2:15" x14ac:dyDescent="0.2">
      <c r="B271" s="37">
        <v>45</v>
      </c>
      <c r="C271" s="37">
        <v>8.2610483169555664</v>
      </c>
      <c r="D271" s="37">
        <v>2465.38671875</v>
      </c>
      <c r="E271" s="37">
        <v>18.5</v>
      </c>
      <c r="F271" s="37">
        <v>116816.78326270124</v>
      </c>
      <c r="G271" s="37">
        <v>20</v>
      </c>
      <c r="H271" s="37">
        <v>5.5090125740947245E-2</v>
      </c>
      <c r="I271" s="37">
        <v>45</v>
      </c>
      <c r="J271" s="37">
        <v>8.2610445022583008</v>
      </c>
      <c r="K271" s="37">
        <v>2465.385986328125</v>
      </c>
      <c r="L271" s="37">
        <v>18.5</v>
      </c>
      <c r="M271" s="37">
        <v>116830.70236494861</v>
      </c>
      <c r="N271" s="37">
        <v>20</v>
      </c>
      <c r="O271" s="37">
        <v>5.5096681683795966E-2</v>
      </c>
    </row>
    <row r="272" spans="2:15" x14ac:dyDescent="0.2">
      <c r="B272" s="37">
        <v>45</v>
      </c>
      <c r="C272" s="37">
        <v>8.2626800537109375</v>
      </c>
      <c r="D272" s="37">
        <v>2465.461181640625</v>
      </c>
      <c r="E272" s="37">
        <v>18.600000000000001</v>
      </c>
      <c r="F272" s="37">
        <v>115799.50979748626</v>
      </c>
      <c r="G272" s="37">
        <v>20</v>
      </c>
      <c r="H272" s="37">
        <v>5.4610294201630112E-2</v>
      </c>
      <c r="I272" s="37">
        <v>45</v>
      </c>
      <c r="J272" s="37">
        <v>8.2626762390136719</v>
      </c>
      <c r="K272" s="37">
        <v>2465.46044921875</v>
      </c>
      <c r="L272" s="37">
        <v>18.600000000000001</v>
      </c>
      <c r="M272" s="37">
        <v>115793.43814587878</v>
      </c>
      <c r="N272" s="37">
        <v>20</v>
      </c>
      <c r="O272" s="37">
        <v>5.460743258241163E-2</v>
      </c>
    </row>
    <row r="273" spans="2:15" x14ac:dyDescent="0.2">
      <c r="B273" s="37">
        <v>45</v>
      </c>
      <c r="C273" s="37">
        <v>8.2645559310913086</v>
      </c>
      <c r="D273" s="37">
        <v>2465.56298828125</v>
      </c>
      <c r="E273" s="37">
        <v>18.700000000000003</v>
      </c>
      <c r="F273" s="37">
        <v>114607.96735636455</v>
      </c>
      <c r="G273" s="37">
        <v>20</v>
      </c>
      <c r="H273" s="37">
        <v>5.4048268779655531E-2</v>
      </c>
      <c r="I273" s="37">
        <v>45</v>
      </c>
      <c r="J273" s="37">
        <v>8.264552116394043</v>
      </c>
      <c r="K273" s="37">
        <v>2465.5625</v>
      </c>
      <c r="L273" s="37">
        <v>18.700000000000003</v>
      </c>
      <c r="M273" s="37">
        <v>114615.2019954339</v>
      </c>
      <c r="N273" s="37">
        <v>20</v>
      </c>
      <c r="O273" s="37">
        <v>5.405168380347334E-2</v>
      </c>
    </row>
    <row r="274" spans="2:15" x14ac:dyDescent="0.2">
      <c r="B274" s="37">
        <v>45</v>
      </c>
      <c r="C274" s="37">
        <v>8.2666587829589844</v>
      </c>
      <c r="D274" s="37">
        <v>2465.685791015625</v>
      </c>
      <c r="E274" s="37">
        <v>18.8</v>
      </c>
      <c r="F274" s="37">
        <v>113295.62594645546</v>
      </c>
      <c r="G274" s="37">
        <v>20</v>
      </c>
      <c r="H274" s="37">
        <v>5.3429271605238957E-2</v>
      </c>
      <c r="I274" s="37">
        <v>45</v>
      </c>
      <c r="J274" s="37">
        <v>8.2666540145874023</v>
      </c>
      <c r="K274" s="37">
        <v>2465.685546875</v>
      </c>
      <c r="L274" s="37">
        <v>18.8</v>
      </c>
      <c r="M274" s="37">
        <v>113296.15340242832</v>
      </c>
      <c r="N274" s="37">
        <v>20</v>
      </c>
      <c r="O274" s="37">
        <v>5.3429515532947371E-2</v>
      </c>
    </row>
    <row r="275" spans="2:15" x14ac:dyDescent="0.2">
      <c r="B275" s="37">
        <v>45</v>
      </c>
      <c r="C275" s="37">
        <v>8.2689666748046875</v>
      </c>
      <c r="D275" s="37">
        <v>2465.822998046875</v>
      </c>
      <c r="E275" s="37">
        <v>18.900000000000002</v>
      </c>
      <c r="F275" s="37">
        <v>111842.39632521642</v>
      </c>
      <c r="G275" s="37">
        <v>20</v>
      </c>
      <c r="H275" s="37">
        <v>5.2743819051620858E-2</v>
      </c>
      <c r="I275" s="37">
        <v>45</v>
      </c>
      <c r="J275" s="37">
        <v>8.2689619064331055</v>
      </c>
      <c r="K275" s="37">
        <v>2465.82275390625</v>
      </c>
      <c r="L275" s="37">
        <v>18.900000000000002</v>
      </c>
      <c r="M275" s="37">
        <v>111849.69336655815</v>
      </c>
      <c r="N275" s="37">
        <v>20</v>
      </c>
      <c r="O275" s="37">
        <v>5.2747258720541861E-2</v>
      </c>
    </row>
    <row r="276" spans="2:15" x14ac:dyDescent="0.2">
      <c r="B276" s="37">
        <v>45</v>
      </c>
      <c r="C276" s="37">
        <v>8.271458625793457</v>
      </c>
      <c r="D276" s="37">
        <v>2465.968017578125</v>
      </c>
      <c r="E276" s="37">
        <v>19</v>
      </c>
      <c r="F276" s="37">
        <v>110295.1237428897</v>
      </c>
      <c r="G276" s="37">
        <v>20</v>
      </c>
      <c r="H276" s="37">
        <v>5.2014010626496437E-2</v>
      </c>
      <c r="I276" s="37">
        <v>45</v>
      </c>
      <c r="J276" s="37">
        <v>8.271453857421875</v>
      </c>
      <c r="K276" s="37">
        <v>2465.9677734375</v>
      </c>
      <c r="L276" s="37">
        <v>19</v>
      </c>
      <c r="M276" s="37">
        <v>110289.00848919817</v>
      </c>
      <c r="N276" s="37">
        <v>20</v>
      </c>
      <c r="O276" s="37">
        <v>5.2011128412030545E-2</v>
      </c>
    </row>
    <row r="277" spans="2:15" x14ac:dyDescent="0.2">
      <c r="B277" s="37">
        <v>45</v>
      </c>
      <c r="C277" s="37">
        <v>8.2741098403930664</v>
      </c>
      <c r="D277" s="37">
        <v>2466.113525390625</v>
      </c>
      <c r="E277" s="37">
        <v>19.100000000000001</v>
      </c>
      <c r="F277" s="37">
        <v>108627.08832961375</v>
      </c>
      <c r="G277" s="37">
        <v>20</v>
      </c>
      <c r="H277" s="37">
        <v>5.1227246976812656E-2</v>
      </c>
      <c r="I277" s="37">
        <v>45</v>
      </c>
      <c r="J277" s="37">
        <v>8.2741050720214844</v>
      </c>
      <c r="K277" s="37">
        <v>2466.113525390625</v>
      </c>
      <c r="L277" s="37">
        <v>19.100000000000001</v>
      </c>
      <c r="M277" s="37">
        <v>108627.6674576127</v>
      </c>
      <c r="N277" s="37">
        <v>20</v>
      </c>
      <c r="O277" s="37">
        <v>5.1227515503524078E-2</v>
      </c>
    </row>
    <row r="278" spans="2:15" x14ac:dyDescent="0.2">
      <c r="B278" s="37">
        <v>45</v>
      </c>
      <c r="C278" s="37">
        <v>8.2768945693969727</v>
      </c>
      <c r="D278" s="37">
        <v>2466.253173828125</v>
      </c>
      <c r="E278" s="37">
        <v>19.200000000000003</v>
      </c>
      <c r="F278" s="37">
        <v>106871.61889626362</v>
      </c>
      <c r="G278" s="37">
        <v>20</v>
      </c>
      <c r="H278" s="37">
        <v>5.0399242118369963E-2</v>
      </c>
      <c r="I278" s="37">
        <v>45</v>
      </c>
      <c r="J278" s="37">
        <v>8.276890754699707</v>
      </c>
      <c r="K278" s="37">
        <v>2466.253173828125</v>
      </c>
      <c r="L278" s="37">
        <v>19.200000000000003</v>
      </c>
      <c r="M278" s="37">
        <v>106878.90714887501</v>
      </c>
      <c r="N278" s="37">
        <v>20</v>
      </c>
      <c r="O278" s="37">
        <v>5.0402682358701684E-2</v>
      </c>
    </row>
    <row r="279" spans="2:15" x14ac:dyDescent="0.2">
      <c r="B279" s="37">
        <v>45</v>
      </c>
      <c r="C279" s="37">
        <v>8.279789924621582</v>
      </c>
      <c r="D279" s="37">
        <v>2466.37939453125</v>
      </c>
      <c r="E279" s="37">
        <v>19.3</v>
      </c>
      <c r="F279" s="37">
        <v>105055.53089431711</v>
      </c>
      <c r="G279" s="37">
        <v>20</v>
      </c>
      <c r="H279" s="37">
        <v>4.9542654058147104E-2</v>
      </c>
      <c r="I279" s="37">
        <v>45</v>
      </c>
      <c r="J279" s="37">
        <v>8.27978515625</v>
      </c>
      <c r="K279" s="37">
        <v>2466.37939453125</v>
      </c>
      <c r="L279" s="37">
        <v>19.3</v>
      </c>
      <c r="M279" s="37">
        <v>105049.4769389952</v>
      </c>
      <c r="N279" s="37">
        <v>20</v>
      </c>
      <c r="O279" s="37">
        <v>4.9539796075884275E-2</v>
      </c>
    </row>
    <row r="280" spans="2:15" x14ac:dyDescent="0.2">
      <c r="B280" s="37">
        <v>45</v>
      </c>
      <c r="C280" s="37">
        <v>8.2827672958374023</v>
      </c>
      <c r="D280" s="37">
        <v>2466.48583984375</v>
      </c>
      <c r="E280" s="37">
        <v>19.400000000000002</v>
      </c>
      <c r="F280" s="37">
        <v>103165.46531836066</v>
      </c>
      <c r="G280" s="37">
        <v>20</v>
      </c>
      <c r="H280" s="37">
        <v>4.8651167231189826E-2</v>
      </c>
      <c r="I280" s="37">
        <v>45</v>
      </c>
      <c r="J280" s="37">
        <v>8.2827634811401367</v>
      </c>
      <c r="K280" s="37">
        <v>2466.486083984375</v>
      </c>
      <c r="L280" s="37">
        <v>19.400000000000002</v>
      </c>
      <c r="M280" s="37">
        <v>103159.32009583758</v>
      </c>
      <c r="N280" s="37">
        <v>20</v>
      </c>
      <c r="O280" s="37">
        <v>4.8648266345652683E-2</v>
      </c>
    </row>
    <row r="281" spans="2:15" x14ac:dyDescent="0.2">
      <c r="B281" s="37">
        <v>45</v>
      </c>
      <c r="C281" s="37">
        <v>8.2858047485351562</v>
      </c>
      <c r="D281" s="37">
        <v>2466.567626953125</v>
      </c>
      <c r="E281" s="37">
        <v>19.5</v>
      </c>
      <c r="F281" s="37">
        <v>101241.42476622683</v>
      </c>
      <c r="G281" s="37">
        <v>20</v>
      </c>
      <c r="H281" s="37">
        <v>4.7743655624922499E-2</v>
      </c>
      <c r="I281" s="37">
        <v>45</v>
      </c>
      <c r="J281" s="37">
        <v>8.2858009338378906</v>
      </c>
      <c r="K281" s="37">
        <v>2466.56787109375</v>
      </c>
      <c r="L281" s="37">
        <v>19.5</v>
      </c>
      <c r="M281" s="37">
        <v>101235.40760801738</v>
      </c>
      <c r="N281" s="37">
        <v>20</v>
      </c>
      <c r="O281" s="37">
        <v>4.7740819414706426E-2</v>
      </c>
    </row>
    <row r="282" spans="2:15" x14ac:dyDescent="0.2">
      <c r="B282" s="37">
        <v>45</v>
      </c>
      <c r="C282" s="37">
        <v>8.2888755798339844</v>
      </c>
      <c r="D282" s="37">
        <v>2466.62109375</v>
      </c>
      <c r="E282" s="37">
        <v>19.600000000000001</v>
      </c>
      <c r="F282" s="37">
        <v>99270.192017073801</v>
      </c>
      <c r="G282" s="37">
        <v>20</v>
      </c>
      <c r="H282" s="37">
        <v>4.6813892521760228E-2</v>
      </c>
      <c r="I282" s="37">
        <v>45</v>
      </c>
      <c r="J282" s="37">
        <v>8.2888727188110352</v>
      </c>
      <c r="K282" s="37">
        <v>2466.621337890625</v>
      </c>
      <c r="L282" s="37">
        <v>19.600000000000001</v>
      </c>
      <c r="M282" s="37">
        <v>99270.812018330864</v>
      </c>
      <c r="N282" s="37">
        <v>20</v>
      </c>
      <c r="O282" s="37">
        <v>4.6814184982264515E-2</v>
      </c>
    </row>
    <row r="283" spans="2:15" x14ac:dyDescent="0.2">
      <c r="B283" s="37">
        <v>45</v>
      </c>
      <c r="C283" s="37">
        <v>8.2919597625732422</v>
      </c>
      <c r="D283" s="37">
        <v>2466.644775390625</v>
      </c>
      <c r="E283" s="37">
        <v>19.700000000000003</v>
      </c>
      <c r="F283" s="37">
        <v>97291.924841003478</v>
      </c>
      <c r="G283" s="37">
        <v>20</v>
      </c>
      <c r="H283" s="37">
        <v>4.5880803613598066E-2</v>
      </c>
      <c r="I283" s="37">
        <v>45</v>
      </c>
      <c r="J283" s="37">
        <v>8.2919559478759766</v>
      </c>
      <c r="K283" s="37">
        <v>2466.645263671875</v>
      </c>
      <c r="L283" s="37">
        <v>19.700000000000003</v>
      </c>
      <c r="M283" s="37">
        <v>97299.18936070487</v>
      </c>
      <c r="N283" s="37">
        <v>20</v>
      </c>
      <c r="O283" s="37">
        <v>4.58842283240656E-2</v>
      </c>
    </row>
    <row r="284" spans="2:15" x14ac:dyDescent="0.2">
      <c r="B284" s="37">
        <v>45</v>
      </c>
      <c r="C284" s="37">
        <v>8.2950334548950195</v>
      </c>
      <c r="D284" s="37">
        <v>2466.638916015625</v>
      </c>
      <c r="E284" s="37">
        <v>19.8</v>
      </c>
      <c r="F284" s="37">
        <v>95313.45718561174</v>
      </c>
      <c r="G284" s="37">
        <v>20</v>
      </c>
      <c r="H284" s="37">
        <v>4.4947626301314957E-2</v>
      </c>
      <c r="I284" s="37">
        <v>45</v>
      </c>
      <c r="J284" s="37">
        <v>8.2950305938720703</v>
      </c>
      <c r="K284" s="37">
        <v>2466.63916015625</v>
      </c>
      <c r="L284" s="37">
        <v>19.8</v>
      </c>
      <c r="M284" s="37">
        <v>95307.398504066266</v>
      </c>
      <c r="N284" s="37">
        <v>20</v>
      </c>
      <c r="O284" s="37">
        <v>4.4944766504689898E-2</v>
      </c>
    </row>
    <row r="285" spans="2:15" x14ac:dyDescent="0.2">
      <c r="B285" s="37">
        <v>45</v>
      </c>
      <c r="C285" s="37">
        <v>8.2980794906616211</v>
      </c>
      <c r="D285" s="37">
        <v>2466.604248046875</v>
      </c>
      <c r="E285" s="37">
        <v>19.900000000000002</v>
      </c>
      <c r="F285" s="37">
        <v>93341.489612668855</v>
      </c>
      <c r="G285" s="37">
        <v>20</v>
      </c>
      <c r="H285" s="37">
        <v>4.4017511177382243E-2</v>
      </c>
      <c r="I285" s="37">
        <v>45</v>
      </c>
      <c r="J285" s="37">
        <v>8.2980756759643555</v>
      </c>
      <c r="K285" s="37">
        <v>2466.6044921875</v>
      </c>
      <c r="L285" s="37">
        <v>19.900000000000002</v>
      </c>
      <c r="M285" s="37">
        <v>93348.757505256624</v>
      </c>
      <c r="N285" s="37">
        <v>20</v>
      </c>
      <c r="O285" s="37">
        <v>4.4020934008236284E-2</v>
      </c>
    </row>
    <row r="286" spans="2:15" x14ac:dyDescent="0.2">
      <c r="B286" s="37">
        <v>45</v>
      </c>
      <c r="C286" s="37">
        <v>8.3010778427124023</v>
      </c>
      <c r="D286" s="37">
        <v>2466.542724609375</v>
      </c>
      <c r="E286" s="37">
        <v>20</v>
      </c>
      <c r="F286" s="37">
        <v>91402.905342403319</v>
      </c>
      <c r="G286" s="37">
        <v>20</v>
      </c>
      <c r="H286" s="37">
        <v>4.3103142583258272E-2</v>
      </c>
      <c r="I286" s="37">
        <v>45</v>
      </c>
      <c r="J286" s="37">
        <v>8.3010740280151367</v>
      </c>
      <c r="K286" s="37">
        <v>2466.54296875</v>
      </c>
      <c r="L286" s="37">
        <v>20</v>
      </c>
      <c r="M286" s="37">
        <v>91403.481904046028</v>
      </c>
      <c r="N286" s="37">
        <v>20</v>
      </c>
      <c r="O286" s="37">
        <v>4.3103414519598829E-2</v>
      </c>
    </row>
    <row r="287" spans="2:15" x14ac:dyDescent="0.2">
      <c r="B287" s="37">
        <v>45</v>
      </c>
      <c r="C287" s="37">
        <v>8.304011344909668</v>
      </c>
      <c r="D287" s="37">
        <v>2466.4560546875</v>
      </c>
      <c r="E287" s="37">
        <v>20.100000000000001</v>
      </c>
      <c r="F287" s="37">
        <v>89504.505663155243</v>
      </c>
      <c r="G287" s="37">
        <v>20</v>
      </c>
      <c r="H287" s="37">
        <v>4.2207723344792704E-2</v>
      </c>
      <c r="I287" s="37">
        <v>45</v>
      </c>
      <c r="J287" s="37">
        <v>8.3040084838867187</v>
      </c>
      <c r="K287" s="37">
        <v>2466.456298828125</v>
      </c>
      <c r="L287" s="37">
        <v>20.100000000000001</v>
      </c>
      <c r="M287" s="37">
        <v>89498.361965605465</v>
      </c>
      <c r="N287" s="37">
        <v>20</v>
      </c>
      <c r="O287" s="37">
        <v>4.2204823724701766E-2</v>
      </c>
    </row>
    <row r="288" spans="2:15" x14ac:dyDescent="0.2">
      <c r="B288" s="37">
        <v>45</v>
      </c>
      <c r="C288" s="37">
        <v>8.3068666458129883</v>
      </c>
      <c r="D288" s="37">
        <v>2466.34765625</v>
      </c>
      <c r="E288" s="37">
        <v>20.200000000000003</v>
      </c>
      <c r="F288" s="37">
        <v>87646.290787430538</v>
      </c>
      <c r="G288" s="37">
        <v>20</v>
      </c>
      <c r="H288" s="37">
        <v>4.133126311169262E-2</v>
      </c>
      <c r="I288" s="37">
        <v>45</v>
      </c>
      <c r="J288" s="37">
        <v>8.3068637847900391</v>
      </c>
      <c r="K288" s="37">
        <v>2466.34765625</v>
      </c>
      <c r="L288" s="37">
        <v>20.200000000000003</v>
      </c>
      <c r="M288" s="37">
        <v>87653.58655264652</v>
      </c>
      <c r="N288" s="37">
        <v>20</v>
      </c>
      <c r="O288" s="37">
        <v>4.1334703002320082E-2</v>
      </c>
    </row>
    <row r="289" spans="2:15" x14ac:dyDescent="0.2">
      <c r="B289" s="37">
        <v>45</v>
      </c>
      <c r="C289" s="37">
        <v>8.3096284866333008</v>
      </c>
      <c r="D289" s="37">
        <v>2466.220458984375</v>
      </c>
      <c r="E289" s="37">
        <v>20.3</v>
      </c>
      <c r="F289" s="37">
        <v>85882.046495267728</v>
      </c>
      <c r="G289" s="37">
        <v>20</v>
      </c>
      <c r="H289" s="37">
        <v>4.0499116973832877E-2</v>
      </c>
      <c r="I289" s="37">
        <v>45</v>
      </c>
      <c r="J289" s="37">
        <v>8.3096256256103516</v>
      </c>
      <c r="K289" s="37">
        <v>2466.220458984375</v>
      </c>
      <c r="L289" s="37">
        <v>20.3</v>
      </c>
      <c r="M289" s="37">
        <v>85875.93071223615</v>
      </c>
      <c r="N289" s="37">
        <v>20</v>
      </c>
      <c r="O289" s="37">
        <v>4.0496233584246213E-2</v>
      </c>
    </row>
    <row r="290" spans="2:15" x14ac:dyDescent="0.2">
      <c r="B290" s="37">
        <v>45</v>
      </c>
      <c r="C290" s="37">
        <v>8.3122835159301758</v>
      </c>
      <c r="D290" s="37">
        <v>2466.0791015625</v>
      </c>
      <c r="E290" s="37">
        <v>20.400000000000002</v>
      </c>
      <c r="F290" s="37">
        <v>84171.617531900381</v>
      </c>
      <c r="G290" s="37">
        <v>20</v>
      </c>
      <c r="H290" s="37">
        <v>3.9692355781052104E-2</v>
      </c>
      <c r="I290" s="37">
        <v>45</v>
      </c>
      <c r="J290" s="37">
        <v>8.3122806549072266</v>
      </c>
      <c r="K290" s="37">
        <v>2466.0791015625</v>
      </c>
      <c r="L290" s="37">
        <v>20.400000000000002</v>
      </c>
      <c r="M290" s="37">
        <v>84172.188153802417</v>
      </c>
      <c r="N290" s="37">
        <v>20</v>
      </c>
      <c r="O290" s="37">
        <v>3.9692624955287692E-2</v>
      </c>
    </row>
    <row r="291" spans="2:15" x14ac:dyDescent="0.2">
      <c r="B291" s="37">
        <v>45</v>
      </c>
      <c r="C291" s="37">
        <v>8.3148202896118164</v>
      </c>
      <c r="D291" s="37">
        <v>2465.927978515625</v>
      </c>
      <c r="E291" s="37">
        <v>20.5</v>
      </c>
      <c r="F291" s="37">
        <v>82561.979035732104</v>
      </c>
      <c r="G291" s="37">
        <v>20</v>
      </c>
      <c r="H291" s="37">
        <v>3.8933140410215214E-2</v>
      </c>
      <c r="I291" s="37">
        <v>45</v>
      </c>
      <c r="J291" s="37">
        <v>8.3148183822631836</v>
      </c>
      <c r="K291" s="37">
        <v>2465.927978515625</v>
      </c>
      <c r="L291" s="37">
        <v>20.5</v>
      </c>
      <c r="M291" s="37">
        <v>82555.867858512967</v>
      </c>
      <c r="N291" s="37">
        <v>20</v>
      </c>
      <c r="O291" s="37">
        <v>3.8930256578399602E-2</v>
      </c>
    </row>
    <row r="292" spans="2:15" x14ac:dyDescent="0.2">
      <c r="B292" s="37">
        <v>45</v>
      </c>
      <c r="C292" s="37">
        <v>8.3172292709350586</v>
      </c>
      <c r="D292" s="37">
        <v>2465.771484375</v>
      </c>
      <c r="E292" s="37">
        <v>20.6</v>
      </c>
      <c r="F292" s="37">
        <v>81039.925590082159</v>
      </c>
      <c r="G292" s="37">
        <v>20</v>
      </c>
      <c r="H292" s="37">
        <v>3.8215220312405269E-2</v>
      </c>
      <c r="I292" s="37">
        <v>45</v>
      </c>
      <c r="J292" s="37">
        <v>8.3172273635864258</v>
      </c>
      <c r="K292" s="37">
        <v>2465.771484375</v>
      </c>
      <c r="L292" s="37">
        <v>20.6</v>
      </c>
      <c r="M292" s="37">
        <v>81047.140426429542</v>
      </c>
      <c r="N292" s="37">
        <v>20</v>
      </c>
      <c r="O292" s="37">
        <v>3.8218624625238208E-2</v>
      </c>
    </row>
    <row r="293" spans="2:15" x14ac:dyDescent="0.2">
      <c r="B293" s="37">
        <v>45</v>
      </c>
      <c r="C293" s="37">
        <v>8.3194980621337891</v>
      </c>
      <c r="D293" s="37">
        <v>2465.613037109375</v>
      </c>
      <c r="E293" s="37">
        <v>20.700000000000003</v>
      </c>
      <c r="F293" s="37">
        <v>79638.856664897583</v>
      </c>
      <c r="G293" s="37">
        <v>20</v>
      </c>
      <c r="H293" s="37">
        <v>3.7554372573072196E-2</v>
      </c>
      <c r="I293" s="37">
        <v>45</v>
      </c>
      <c r="J293" s="37">
        <v>8.3194971084594727</v>
      </c>
      <c r="K293" s="37">
        <v>2465.613037109375</v>
      </c>
      <c r="L293" s="37">
        <v>20.700000000000003</v>
      </c>
      <c r="M293" s="37">
        <v>79639.464459536597</v>
      </c>
      <c r="N293" s="37">
        <v>20</v>
      </c>
      <c r="O293" s="37">
        <v>3.7554659274636686E-2</v>
      </c>
    </row>
    <row r="294" spans="2:15" x14ac:dyDescent="0.2">
      <c r="B294" s="37">
        <v>45</v>
      </c>
      <c r="C294" s="37">
        <v>8.321619987487793</v>
      </c>
      <c r="D294" s="37">
        <v>2465.45556640625</v>
      </c>
      <c r="E294" s="37">
        <v>20.8</v>
      </c>
      <c r="F294" s="37">
        <v>78372.283675399944</v>
      </c>
      <c r="G294" s="37">
        <v>20</v>
      </c>
      <c r="H294" s="37">
        <v>3.6956963055525684E-2</v>
      </c>
      <c r="I294" s="37">
        <v>45</v>
      </c>
      <c r="J294" s="37">
        <v>8.3216180801391602</v>
      </c>
      <c r="K294" s="37">
        <v>2465.45556640625</v>
      </c>
      <c r="L294" s="37">
        <v>20.8</v>
      </c>
      <c r="M294" s="37">
        <v>78359.455928958734</v>
      </c>
      <c r="N294" s="37">
        <v>20</v>
      </c>
      <c r="O294" s="37">
        <v>3.6950906971640315E-2</v>
      </c>
    </row>
    <row r="295" spans="2:15" x14ac:dyDescent="0.2">
      <c r="B295" s="37">
        <v>45</v>
      </c>
      <c r="C295" s="37">
        <v>8.3235836029052734</v>
      </c>
      <c r="D295" s="37">
        <v>2465.301025390625</v>
      </c>
      <c r="E295" s="37">
        <v>20.900000000000002</v>
      </c>
      <c r="F295" s="37">
        <v>77213.434480698925</v>
      </c>
      <c r="G295" s="37">
        <v>20</v>
      </c>
      <c r="H295" s="37">
        <v>3.6410360054508095E-2</v>
      </c>
      <c r="I295" s="37">
        <v>45</v>
      </c>
      <c r="J295" s="37">
        <v>8.3235836029052734</v>
      </c>
      <c r="K295" s="37">
        <v>2465.301025390625</v>
      </c>
      <c r="L295" s="37">
        <v>20.900000000000002</v>
      </c>
      <c r="M295" s="37">
        <v>77227.344580435005</v>
      </c>
      <c r="N295" s="37">
        <v>20</v>
      </c>
      <c r="O295" s="37">
        <v>3.6416916838282569E-2</v>
      </c>
    </row>
    <row r="296" spans="2:15" x14ac:dyDescent="0.2">
      <c r="B296" s="37">
        <v>45</v>
      </c>
      <c r="C296" s="37">
        <v>8.325383186340332</v>
      </c>
      <c r="D296" s="37">
        <v>2465.150390625</v>
      </c>
      <c r="E296" s="37">
        <v>21</v>
      </c>
      <c r="F296" s="37">
        <v>76202.549012626492</v>
      </c>
      <c r="G296" s="37">
        <v>20</v>
      </c>
      <c r="H296" s="37">
        <v>3.5933541746520588E-2</v>
      </c>
      <c r="I296" s="37">
        <v>45</v>
      </c>
      <c r="J296" s="37">
        <v>8.325383186340332</v>
      </c>
      <c r="K296" s="37">
        <v>2465.150390625</v>
      </c>
      <c r="L296" s="37">
        <v>21</v>
      </c>
      <c r="M296" s="37">
        <v>76189.671221756813</v>
      </c>
      <c r="N296" s="37">
        <v>20</v>
      </c>
      <c r="O296" s="37">
        <v>3.5927468681420535E-2</v>
      </c>
    </row>
    <row r="297" spans="2:15" x14ac:dyDescent="0.2">
      <c r="B297" s="37">
        <v>45</v>
      </c>
      <c r="C297" s="37">
        <v>8.3270111083984375</v>
      </c>
      <c r="D297" s="37">
        <v>2465.00537109375</v>
      </c>
      <c r="E297" s="37">
        <v>21.1</v>
      </c>
      <c r="F297" s="37">
        <v>75312.783633230516</v>
      </c>
      <c r="G297" s="37">
        <v>20</v>
      </c>
      <c r="H297" s="37">
        <v>3.5513857924081071E-2</v>
      </c>
      <c r="I297" s="37">
        <v>45</v>
      </c>
      <c r="J297" s="37">
        <v>8.3270111083984375</v>
      </c>
      <c r="K297" s="37">
        <v>2465.00537109375</v>
      </c>
      <c r="L297" s="37">
        <v>21.1</v>
      </c>
      <c r="M297" s="37">
        <v>75299.943970156382</v>
      </c>
      <c r="N297" s="37">
        <v>20</v>
      </c>
      <c r="O297" s="37">
        <v>3.5507802639729781E-2</v>
      </c>
    </row>
    <row r="298" spans="2:15" x14ac:dyDescent="0.2">
      <c r="B298" s="37">
        <v>45</v>
      </c>
      <c r="C298" s="37">
        <v>8.3284616470336914</v>
      </c>
      <c r="D298" s="37">
        <v>2464.8671875</v>
      </c>
      <c r="E298" s="37">
        <v>21.200000000000003</v>
      </c>
      <c r="F298" s="37">
        <v>74584.283373997838</v>
      </c>
      <c r="G298" s="37">
        <v>20</v>
      </c>
      <c r="H298" s="37">
        <v>3.5170238190702266E-2</v>
      </c>
      <c r="I298" s="37">
        <v>45</v>
      </c>
      <c r="J298" s="37">
        <v>8.3284616470336914</v>
      </c>
      <c r="K298" s="37">
        <v>2464.8671875</v>
      </c>
      <c r="L298" s="37">
        <v>21.200000000000003</v>
      </c>
      <c r="M298" s="37">
        <v>74584.816091799396</v>
      </c>
      <c r="N298" s="37">
        <v>20</v>
      </c>
      <c r="O298" s="37">
        <v>3.5170489476556793E-2</v>
      </c>
    </row>
    <row r="299" spans="2:15" x14ac:dyDescent="0.2">
      <c r="B299" s="37">
        <v>45</v>
      </c>
      <c r="C299" s="37">
        <v>8.3297290802001953</v>
      </c>
      <c r="D299" s="37">
        <v>2464.73681640625</v>
      </c>
      <c r="E299" s="37">
        <v>21.3</v>
      </c>
      <c r="F299" s="37">
        <v>73990.429843124104</v>
      </c>
      <c r="G299" s="37">
        <v>20</v>
      </c>
      <c r="H299" s="37">
        <v>3.4890129266175414E-2</v>
      </c>
      <c r="I299" s="37">
        <v>45</v>
      </c>
      <c r="J299" s="37">
        <v>8.3297290802001953</v>
      </c>
      <c r="K299" s="37">
        <v>2464.737060546875</v>
      </c>
      <c r="L299" s="37">
        <v>21.3</v>
      </c>
      <c r="M299" s="37">
        <v>73990.966230073027</v>
      </c>
      <c r="N299" s="37">
        <v>20</v>
      </c>
      <c r="O299" s="37">
        <v>3.4890382293498619E-2</v>
      </c>
    </row>
    <row r="300" spans="2:15" x14ac:dyDescent="0.2">
      <c r="B300" s="37">
        <v>45</v>
      </c>
      <c r="C300" s="37">
        <v>8.3308095932006836</v>
      </c>
      <c r="D300" s="37">
        <v>2464.61572265625</v>
      </c>
      <c r="E300" s="37">
        <v>21.400000000000002</v>
      </c>
      <c r="F300" s="37">
        <v>73557.917735169773</v>
      </c>
      <c r="G300" s="37">
        <v>20</v>
      </c>
      <c r="H300" s="37">
        <v>3.4686121570515864E-2</v>
      </c>
      <c r="I300" s="37">
        <v>45</v>
      </c>
      <c r="J300" s="37">
        <v>8.330810546875</v>
      </c>
      <c r="K300" s="37">
        <v>2464.6162109375</v>
      </c>
      <c r="L300" s="37">
        <v>21.400000000000002</v>
      </c>
      <c r="M300" s="37">
        <v>73571.83209025301</v>
      </c>
      <c r="N300" s="37">
        <v>20</v>
      </c>
      <c r="O300" s="37">
        <v>3.4692685636870828E-2</v>
      </c>
    </row>
    <row r="301" spans="2:15" x14ac:dyDescent="0.2">
      <c r="B301" s="37">
        <v>45</v>
      </c>
      <c r="C301" s="37">
        <v>8.3317012786865234</v>
      </c>
      <c r="D301" s="37">
        <v>2464.504150390625</v>
      </c>
      <c r="E301" s="37">
        <v>21.5</v>
      </c>
      <c r="F301" s="37">
        <v>73286.752178403025</v>
      </c>
      <c r="G301" s="37">
        <v>20</v>
      </c>
      <c r="H301" s="37">
        <v>3.455821828330731E-2</v>
      </c>
      <c r="I301" s="37">
        <v>45</v>
      </c>
      <c r="J301" s="37">
        <v>8.3317022323608398</v>
      </c>
      <c r="K301" s="37">
        <v>2464.50439453125</v>
      </c>
      <c r="L301" s="37">
        <v>21.5</v>
      </c>
      <c r="M301" s="37">
        <v>73273.918025331222</v>
      </c>
      <c r="N301" s="37">
        <v>20</v>
      </c>
      <c r="O301" s="37">
        <v>3.4552165017882143E-2</v>
      </c>
    </row>
    <row r="302" spans="2:15" x14ac:dyDescent="0.2">
      <c r="B302" s="37">
        <v>45</v>
      </c>
      <c r="C302" s="37">
        <v>8.3324012756347656</v>
      </c>
      <c r="D302" s="37">
        <v>2464.402099609375</v>
      </c>
      <c r="E302" s="37">
        <v>21.6</v>
      </c>
      <c r="F302" s="37">
        <v>73150.112425816973</v>
      </c>
      <c r="G302" s="37">
        <v>20</v>
      </c>
      <c r="H302" s="37">
        <v>3.4493770613842636E-2</v>
      </c>
      <c r="I302" s="37">
        <v>45</v>
      </c>
      <c r="J302" s="37">
        <v>8.3324031829833984</v>
      </c>
      <c r="K302" s="37">
        <v>2464.402587890625</v>
      </c>
      <c r="L302" s="37">
        <v>21.6</v>
      </c>
      <c r="M302" s="37">
        <v>73137.286123757629</v>
      </c>
      <c r="N302" s="37">
        <v>20</v>
      </c>
      <c r="O302" s="37">
        <v>3.448771805902872E-2</v>
      </c>
    </row>
    <row r="303" spans="2:15" x14ac:dyDescent="0.2">
      <c r="B303" s="37">
        <v>45</v>
      </c>
      <c r="C303" s="37">
        <v>8.332911491394043</v>
      </c>
      <c r="D303" s="37">
        <v>2464.309814453125</v>
      </c>
      <c r="E303" s="37">
        <v>21.700000000000003</v>
      </c>
      <c r="F303" s="37">
        <v>73174.821751914191</v>
      </c>
      <c r="G303" s="37">
        <v>20</v>
      </c>
      <c r="H303" s="37">
        <v>3.4505426671957974E-2</v>
      </c>
      <c r="I303" s="37">
        <v>45</v>
      </c>
      <c r="J303" s="37">
        <v>8.3329124450683594</v>
      </c>
      <c r="K303" s="37">
        <v>2464.31005859375</v>
      </c>
      <c r="L303" s="37">
        <v>21.700000000000003</v>
      </c>
      <c r="M303" s="37">
        <v>73175.36031947931</v>
      </c>
      <c r="N303" s="37">
        <v>20</v>
      </c>
      <c r="O303" s="37">
        <v>3.4505681563825268E-2</v>
      </c>
    </row>
    <row r="304" spans="2:15" x14ac:dyDescent="0.2">
      <c r="B304" s="37">
        <v>45</v>
      </c>
      <c r="C304" s="37">
        <v>8.3332309722900391</v>
      </c>
      <c r="D304" s="37">
        <v>2464.227294921875</v>
      </c>
      <c r="E304" s="37">
        <v>21.8</v>
      </c>
      <c r="F304" s="37">
        <v>73360.800069863486</v>
      </c>
      <c r="G304" s="37">
        <v>20</v>
      </c>
      <c r="H304" s="37">
        <v>3.4593154381316278E-2</v>
      </c>
      <c r="I304" s="37">
        <v>45</v>
      </c>
      <c r="J304" s="37">
        <v>8.3332328796386719</v>
      </c>
      <c r="K304" s="37">
        <v>2464.2275390625</v>
      </c>
      <c r="L304" s="37">
        <v>21.8</v>
      </c>
      <c r="M304" s="37">
        <v>73347.966305707203</v>
      </c>
      <c r="N304" s="37">
        <v>20</v>
      </c>
      <c r="O304" s="37">
        <v>3.4587100357418639E-2</v>
      </c>
    </row>
    <row r="305" spans="2:15" x14ac:dyDescent="0.2">
      <c r="B305" s="37">
        <v>45</v>
      </c>
      <c r="C305" s="37">
        <v>8.3333635330200195</v>
      </c>
      <c r="D305" s="37">
        <v>2464.1552734375</v>
      </c>
      <c r="E305" s="37">
        <v>21.900000000000002</v>
      </c>
      <c r="F305" s="37">
        <v>73654.577148991011</v>
      </c>
      <c r="G305" s="37">
        <v>20</v>
      </c>
      <c r="H305" s="37">
        <v>3.473172871024878E-2</v>
      </c>
      <c r="I305" s="37">
        <v>45</v>
      </c>
      <c r="J305" s="37">
        <v>8.3333654403686523</v>
      </c>
      <c r="K305" s="37">
        <v>2464.1552734375</v>
      </c>
      <c r="L305" s="37">
        <v>21.900000000000002</v>
      </c>
      <c r="M305" s="37">
        <v>73668.48375570582</v>
      </c>
      <c r="N305" s="37">
        <v>20</v>
      </c>
      <c r="O305" s="37">
        <v>3.4738288072124951E-2</v>
      </c>
    </row>
    <row r="306" spans="2:15" x14ac:dyDescent="0.2">
      <c r="B306" s="37">
        <v>45</v>
      </c>
      <c r="C306" s="37">
        <v>8.3333120346069336</v>
      </c>
      <c r="D306" s="37">
        <v>2464.094482421875</v>
      </c>
      <c r="E306" s="37">
        <v>22</v>
      </c>
      <c r="F306" s="37">
        <v>74109.618201243909</v>
      </c>
      <c r="G306" s="37">
        <v>20</v>
      </c>
      <c r="H306" s="37">
        <v>3.4946371404296593E-2</v>
      </c>
      <c r="I306" s="37">
        <v>45</v>
      </c>
      <c r="J306" s="37">
        <v>8.3333139419555664</v>
      </c>
      <c r="K306" s="37">
        <v>2464.0947265625</v>
      </c>
      <c r="L306" s="37">
        <v>22</v>
      </c>
      <c r="M306" s="37">
        <v>74110.158342739232</v>
      </c>
      <c r="N306" s="37">
        <v>20</v>
      </c>
      <c r="O306" s="37">
        <v>3.4946624753882931E-2</v>
      </c>
    </row>
    <row r="307" spans="2:15" x14ac:dyDescent="0.2">
      <c r="B307" s="37">
        <v>45</v>
      </c>
      <c r="C307" s="37">
        <v>8.3330812454223633</v>
      </c>
      <c r="D307" s="37">
        <v>2464.04638671875</v>
      </c>
      <c r="E307" s="37">
        <v>22.1</v>
      </c>
      <c r="F307" s="37">
        <v>74712.619689786006</v>
      </c>
      <c r="G307" s="37">
        <v>20</v>
      </c>
      <c r="H307" s="37">
        <v>3.5230803992040829E-2</v>
      </c>
      <c r="I307" s="37">
        <v>45</v>
      </c>
      <c r="J307" s="37">
        <v>8.3330831527709961</v>
      </c>
      <c r="K307" s="37">
        <v>2464.04638671875</v>
      </c>
      <c r="L307" s="37">
        <v>22.1</v>
      </c>
      <c r="M307" s="37">
        <v>74713.186814621891</v>
      </c>
      <c r="N307" s="37">
        <v>20</v>
      </c>
      <c r="O307" s="37">
        <v>3.5231072307523648E-2</v>
      </c>
    </row>
    <row r="308" spans="2:15" x14ac:dyDescent="0.2">
      <c r="B308" s="37">
        <v>45</v>
      </c>
      <c r="C308" s="37">
        <v>8.332676887512207</v>
      </c>
      <c r="D308" s="37">
        <v>2464.010986328125</v>
      </c>
      <c r="E308" s="37">
        <v>22.200000000000003</v>
      </c>
      <c r="F308" s="37">
        <v>75450.170250053052</v>
      </c>
      <c r="G308" s="37">
        <v>20</v>
      </c>
      <c r="H308" s="37">
        <v>3.557870344564279E-2</v>
      </c>
      <c r="I308" s="37">
        <v>45</v>
      </c>
      <c r="J308" s="37">
        <v>8.3326787948608398</v>
      </c>
      <c r="K308" s="37">
        <v>2464.010986328125</v>
      </c>
      <c r="L308" s="37">
        <v>22.200000000000003</v>
      </c>
      <c r="M308" s="37">
        <v>75437.366293705461</v>
      </c>
      <c r="N308" s="37">
        <v>20</v>
      </c>
      <c r="O308" s="37">
        <v>3.5572665162110766E-2</v>
      </c>
    </row>
    <row r="309" spans="2:15" x14ac:dyDescent="0.2">
      <c r="B309" s="37">
        <v>45</v>
      </c>
      <c r="C309" s="37">
        <v>8.3321046829223633</v>
      </c>
      <c r="D309" s="37">
        <v>2463.988525390625</v>
      </c>
      <c r="E309" s="37">
        <v>22.3</v>
      </c>
      <c r="F309" s="37">
        <v>76295.494552643679</v>
      </c>
      <c r="G309" s="37">
        <v>20</v>
      </c>
      <c r="H309" s="37">
        <v>3.5977439230175039E-2</v>
      </c>
      <c r="I309" s="37">
        <v>45</v>
      </c>
      <c r="J309" s="37">
        <v>8.3321065902709961</v>
      </c>
      <c r="K309" s="37">
        <v>2463.98828125</v>
      </c>
      <c r="L309" s="37">
        <v>22.3</v>
      </c>
      <c r="M309" s="37">
        <v>76309.361381877257</v>
      </c>
      <c r="N309" s="37">
        <v>20</v>
      </c>
      <c r="O309" s="37">
        <v>3.5983979678573245E-2</v>
      </c>
    </row>
    <row r="310" spans="2:15" x14ac:dyDescent="0.2">
      <c r="B310" s="37">
        <v>45</v>
      </c>
      <c r="C310" s="37">
        <v>8.3313713073730469</v>
      </c>
      <c r="D310" s="37">
        <v>2463.9775390625</v>
      </c>
      <c r="E310" s="37">
        <v>22.400000000000002</v>
      </c>
      <c r="F310" s="37">
        <v>77261.86830775236</v>
      </c>
      <c r="G310" s="37">
        <v>20</v>
      </c>
      <c r="H310" s="37">
        <v>3.6433271737995904E-2</v>
      </c>
      <c r="I310" s="37">
        <v>45</v>
      </c>
      <c r="J310" s="37">
        <v>8.3313732147216797</v>
      </c>
      <c r="K310" s="37">
        <v>2463.977294921875</v>
      </c>
      <c r="L310" s="37">
        <v>22.400000000000002</v>
      </c>
      <c r="M310" s="37">
        <v>77262.433848541958</v>
      </c>
      <c r="N310" s="37">
        <v>20</v>
      </c>
      <c r="O310" s="37">
        <v>3.6433538513953409E-2</v>
      </c>
    </row>
    <row r="311" spans="2:15" x14ac:dyDescent="0.2">
      <c r="B311" s="37">
        <v>45</v>
      </c>
      <c r="C311" s="37">
        <v>8.3304843902587891</v>
      </c>
      <c r="D311" s="37">
        <v>2463.976806640625</v>
      </c>
      <c r="E311" s="37">
        <v>22.5</v>
      </c>
      <c r="F311" s="37">
        <v>78335.932275528641</v>
      </c>
      <c r="G311" s="37">
        <v>20</v>
      </c>
      <c r="H311" s="37">
        <v>3.6939899350908599E-2</v>
      </c>
      <c r="I311" s="37">
        <v>45</v>
      </c>
      <c r="J311" s="37">
        <v>8.3304862976074219</v>
      </c>
      <c r="K311" s="37">
        <v>2463.9765625</v>
      </c>
      <c r="L311" s="37">
        <v>22.5</v>
      </c>
      <c r="M311" s="37">
        <v>78309.717006235369</v>
      </c>
      <c r="N311" s="37">
        <v>20</v>
      </c>
      <c r="O311" s="37">
        <v>3.6927533666611834E-2</v>
      </c>
    </row>
    <row r="312" spans="2:15" x14ac:dyDescent="0.2">
      <c r="B312" s="37">
        <v>45</v>
      </c>
      <c r="C312" s="37">
        <v>8.3294515609741211</v>
      </c>
      <c r="D312" s="37">
        <v>2463.98486328125</v>
      </c>
      <c r="E312" s="37">
        <v>22.6</v>
      </c>
      <c r="F312" s="37">
        <v>79477.503903061428</v>
      </c>
      <c r="G312" s="37">
        <v>20</v>
      </c>
      <c r="H312" s="37">
        <v>3.7478369927882657E-2</v>
      </c>
      <c r="I312" s="37">
        <v>45</v>
      </c>
      <c r="J312" s="37">
        <v>8.3294534683227539</v>
      </c>
      <c r="K312" s="37">
        <v>2463.984619140625</v>
      </c>
      <c r="L312" s="37">
        <v>22.6</v>
      </c>
      <c r="M312" s="37">
        <v>79491.407106728657</v>
      </c>
      <c r="N312" s="37">
        <v>20</v>
      </c>
      <c r="O312" s="37">
        <v>3.7484925463949541E-2</v>
      </c>
    </row>
    <row r="313" spans="2:15" x14ac:dyDescent="0.2">
      <c r="B313" s="37">
        <v>45</v>
      </c>
      <c r="C313" s="37">
        <v>8.3282804489135742</v>
      </c>
      <c r="D313" s="37">
        <v>2463.999267578125</v>
      </c>
      <c r="E313" s="37">
        <v>22.700000000000003</v>
      </c>
      <c r="F313" s="37">
        <v>80739.950201530606</v>
      </c>
      <c r="G313" s="37">
        <v>20</v>
      </c>
      <c r="H313" s="37">
        <v>3.807385510160622E-2</v>
      </c>
      <c r="I313" s="37">
        <v>45</v>
      </c>
      <c r="J313" s="37">
        <v>8.328282356262207</v>
      </c>
      <c r="K313" s="37">
        <v>2463.9990234375</v>
      </c>
      <c r="L313" s="37">
        <v>22.700000000000003</v>
      </c>
      <c r="M313" s="37">
        <v>80740.552794928924</v>
      </c>
      <c r="N313" s="37">
        <v>20</v>
      </c>
      <c r="O313" s="37">
        <v>3.8074137398690991E-2</v>
      </c>
    </row>
    <row r="314" spans="2:15" x14ac:dyDescent="0.2">
      <c r="B314" s="37">
        <v>45</v>
      </c>
      <c r="C314" s="37">
        <v>8.3269786834716797</v>
      </c>
      <c r="D314" s="37">
        <v>2464.018310546875</v>
      </c>
      <c r="E314" s="37">
        <v>22.8</v>
      </c>
      <c r="F314" s="37">
        <v>82069.793079180061</v>
      </c>
      <c r="G314" s="37">
        <v>20</v>
      </c>
      <c r="H314" s="37">
        <v>3.870112680872919E-2</v>
      </c>
      <c r="I314" s="37">
        <v>45</v>
      </c>
      <c r="J314" s="37">
        <v>8.3269805908203125</v>
      </c>
      <c r="K314" s="37">
        <v>2464.017822265625</v>
      </c>
      <c r="L314" s="37">
        <v>22.8</v>
      </c>
      <c r="M314" s="37">
        <v>82056.983782709605</v>
      </c>
      <c r="N314" s="37">
        <v>20</v>
      </c>
      <c r="O314" s="37">
        <v>3.8695083550963218E-2</v>
      </c>
    </row>
    <row r="315" spans="2:15" x14ac:dyDescent="0.2">
      <c r="B315" s="37">
        <v>45</v>
      </c>
      <c r="C315" s="37">
        <v>8.3255558013916016</v>
      </c>
      <c r="D315" s="37">
        <v>2464.03857421875</v>
      </c>
      <c r="E315" s="37">
        <v>22.900000000000002</v>
      </c>
      <c r="F315" s="37">
        <v>83440.070656265496</v>
      </c>
      <c r="G315" s="37">
        <v>20</v>
      </c>
      <c r="H315" s="37">
        <v>3.9347471022139681E-2</v>
      </c>
      <c r="I315" s="37">
        <v>45</v>
      </c>
      <c r="J315" s="37">
        <v>8.3255586624145508</v>
      </c>
      <c r="K315" s="37">
        <v>2464.038330078125</v>
      </c>
      <c r="L315" s="37">
        <v>22.900000000000002</v>
      </c>
      <c r="M315" s="37">
        <v>83453.97895599909</v>
      </c>
      <c r="N315" s="37">
        <v>20</v>
      </c>
      <c r="O315" s="37">
        <v>3.9354027671091994E-2</v>
      </c>
    </row>
    <row r="316" spans="2:15" x14ac:dyDescent="0.2">
      <c r="B316" s="37">
        <v>45</v>
      </c>
      <c r="C316" s="37">
        <v>8.3240203857421875</v>
      </c>
      <c r="D316" s="37">
        <v>2464.05712890625</v>
      </c>
      <c r="E316" s="37">
        <v>23</v>
      </c>
      <c r="F316" s="37">
        <v>84877.480006227081</v>
      </c>
      <c r="G316" s="37">
        <v>20</v>
      </c>
      <c r="H316" s="37">
        <v>4.0025475533787366E-2</v>
      </c>
      <c r="I316" s="37">
        <v>45</v>
      </c>
      <c r="J316" s="37">
        <v>8.3240232467651367</v>
      </c>
      <c r="K316" s="37">
        <v>2464.05712890625</v>
      </c>
      <c r="L316" s="37">
        <v>23</v>
      </c>
      <c r="M316" s="37">
        <v>84891.461226250714</v>
      </c>
      <c r="N316" s="37">
        <v>20</v>
      </c>
      <c r="O316" s="37">
        <v>4.0032068996170511E-2</v>
      </c>
    </row>
    <row r="317" spans="2:15" x14ac:dyDescent="0.2">
      <c r="B317" s="37">
        <v>45</v>
      </c>
      <c r="C317" s="37">
        <v>8.3223819732666016</v>
      </c>
      <c r="D317" s="37">
        <v>2464.0703125</v>
      </c>
      <c r="E317" s="37">
        <v>23.1</v>
      </c>
      <c r="F317" s="37">
        <v>86368.63043025005</v>
      </c>
      <c r="G317" s="37">
        <v>20</v>
      </c>
      <c r="H317" s="37">
        <v>4.0728833813798222E-2</v>
      </c>
      <c r="I317" s="37">
        <v>45</v>
      </c>
      <c r="J317" s="37">
        <v>8.3223838806152344</v>
      </c>
      <c r="K317" s="37">
        <v>2464.0703125</v>
      </c>
      <c r="L317" s="37">
        <v>23.1</v>
      </c>
      <c r="M317" s="37">
        <v>86369.131123834406</v>
      </c>
      <c r="N317" s="37">
        <v>20</v>
      </c>
      <c r="O317" s="37">
        <v>4.0729066826096415E-2</v>
      </c>
    </row>
    <row r="318" spans="2:15" x14ac:dyDescent="0.2">
      <c r="B318" s="37">
        <v>45</v>
      </c>
      <c r="C318" s="37">
        <v>8.3206501007080078</v>
      </c>
      <c r="D318" s="37">
        <v>2464.073974609375</v>
      </c>
      <c r="E318" s="37">
        <v>23.200000000000003</v>
      </c>
      <c r="F318" s="37">
        <v>87859.651475992883</v>
      </c>
      <c r="G318" s="37">
        <v>20</v>
      </c>
      <c r="H318" s="37">
        <v>4.1432119775096948E-2</v>
      </c>
      <c r="I318" s="37">
        <v>45</v>
      </c>
      <c r="J318" s="37">
        <v>8.3206520080566406</v>
      </c>
      <c r="K318" s="37">
        <v>2464.073974609375</v>
      </c>
      <c r="L318" s="37">
        <v>23.200000000000003</v>
      </c>
      <c r="M318" s="37">
        <v>87860.227068262437</v>
      </c>
      <c r="N318" s="37">
        <v>20</v>
      </c>
      <c r="O318" s="37">
        <v>4.1432387712224919E-2</v>
      </c>
    </row>
    <row r="319" spans="2:15" x14ac:dyDescent="0.2">
      <c r="B319" s="37">
        <v>45</v>
      </c>
      <c r="C319" s="37">
        <v>8.3188352584838867</v>
      </c>
      <c r="D319" s="37">
        <v>2464.064697265625</v>
      </c>
      <c r="E319" s="37">
        <v>23.3</v>
      </c>
      <c r="F319" s="37">
        <v>89377.388373959329</v>
      </c>
      <c r="G319" s="37">
        <v>20</v>
      </c>
      <c r="H319" s="37">
        <v>4.214800483768643E-2</v>
      </c>
      <c r="I319" s="37">
        <v>45</v>
      </c>
      <c r="J319" s="37">
        <v>8.3188381195068359</v>
      </c>
      <c r="K319" s="37">
        <v>2464.06494140625</v>
      </c>
      <c r="L319" s="37">
        <v>23.3</v>
      </c>
      <c r="M319" s="37">
        <v>89377.920087726248</v>
      </c>
      <c r="N319" s="37">
        <v>20</v>
      </c>
      <c r="O319" s="37">
        <v>4.2148259543669006E-2</v>
      </c>
    </row>
    <row r="320" spans="2:15" x14ac:dyDescent="0.2">
      <c r="B320" s="37">
        <v>45</v>
      </c>
      <c r="C320" s="37">
        <v>8.3169498443603516</v>
      </c>
      <c r="D320" s="37">
        <v>2464.040283203125</v>
      </c>
      <c r="E320" s="37">
        <v>23.400000000000002</v>
      </c>
      <c r="F320" s="37">
        <v>90881.559263072515</v>
      </c>
      <c r="G320" s="37">
        <v>20</v>
      </c>
      <c r="H320" s="37">
        <v>4.285749878641746E-2</v>
      </c>
      <c r="I320" s="37">
        <v>45</v>
      </c>
      <c r="J320" s="37">
        <v>8.3169527053833008</v>
      </c>
      <c r="K320" s="37">
        <v>2464.04052734375</v>
      </c>
      <c r="L320" s="37">
        <v>23.400000000000002</v>
      </c>
      <c r="M320" s="37">
        <v>90868.693499575893</v>
      </c>
      <c r="N320" s="37">
        <v>20</v>
      </c>
      <c r="O320" s="37">
        <v>4.2851427930528659E-2</v>
      </c>
    </row>
    <row r="321" spans="2:15" x14ac:dyDescent="0.2">
      <c r="B321" s="37">
        <v>45</v>
      </c>
      <c r="C321" s="37">
        <v>8.3150062561035156</v>
      </c>
      <c r="D321" s="37">
        <v>2463.99853515625</v>
      </c>
      <c r="E321" s="37">
        <v>23.5</v>
      </c>
      <c r="F321" s="37">
        <v>92371.936832004445</v>
      </c>
      <c r="G321" s="37">
        <v>20</v>
      </c>
      <c r="H321" s="37">
        <v>4.3560469758612552E-2</v>
      </c>
      <c r="I321" s="37">
        <v>45</v>
      </c>
      <c r="J321" s="37">
        <v>8.3150091171264648</v>
      </c>
      <c r="K321" s="37">
        <v>2463.998779296875</v>
      </c>
      <c r="L321" s="37">
        <v>23.5</v>
      </c>
      <c r="M321" s="37">
        <v>92372.494204293514</v>
      </c>
      <c r="N321" s="37">
        <v>20</v>
      </c>
      <c r="O321" s="37">
        <v>4.3560741723530007E-2</v>
      </c>
    </row>
    <row r="322" spans="2:15" x14ac:dyDescent="0.2">
      <c r="B322" s="37">
        <v>45</v>
      </c>
      <c r="C322" s="37">
        <v>8.313018798828125</v>
      </c>
      <c r="D322" s="37">
        <v>2463.93896484375</v>
      </c>
      <c r="E322" s="37">
        <v>23.6</v>
      </c>
      <c r="F322" s="37">
        <v>93848.62385609695</v>
      </c>
      <c r="G322" s="37">
        <v>20</v>
      </c>
      <c r="H322" s="37">
        <v>4.4256987169294083E-2</v>
      </c>
      <c r="I322" s="37">
        <v>45</v>
      </c>
      <c r="J322" s="37">
        <v>8.3130207061767578</v>
      </c>
      <c r="K322" s="37">
        <v>2463.939453125</v>
      </c>
      <c r="L322" s="37">
        <v>23.6</v>
      </c>
      <c r="M322" s="37">
        <v>93849.184845300537</v>
      </c>
      <c r="N322" s="37">
        <v>20</v>
      </c>
      <c r="O322" s="37">
        <v>4.425726151038132E-2</v>
      </c>
    </row>
    <row r="323" spans="2:15" x14ac:dyDescent="0.2">
      <c r="B323" s="37">
        <v>45</v>
      </c>
      <c r="C323" s="37">
        <v>8.3110008239746094</v>
      </c>
      <c r="D323" s="37">
        <v>2463.862060546875</v>
      </c>
      <c r="E323" s="37">
        <v>23.700000000000003</v>
      </c>
      <c r="F323" s="37">
        <v>95284.700797820828</v>
      </c>
      <c r="G323" s="37">
        <v>20</v>
      </c>
      <c r="H323" s="37">
        <v>4.4934354646967371E-2</v>
      </c>
      <c r="I323" s="37">
        <v>45</v>
      </c>
      <c r="J323" s="37">
        <v>8.3110027313232422</v>
      </c>
      <c r="K323" s="37">
        <v>2463.8623046875</v>
      </c>
      <c r="L323" s="37">
        <v>23.700000000000003</v>
      </c>
      <c r="M323" s="37">
        <v>95271.901929461383</v>
      </c>
      <c r="N323" s="37">
        <v>20</v>
      </c>
      <c r="O323" s="37">
        <v>4.4928319983094447E-2</v>
      </c>
    </row>
    <row r="324" spans="2:15" x14ac:dyDescent="0.2">
      <c r="B324" s="37">
        <v>45</v>
      </c>
      <c r="C324" s="37">
        <v>8.3089694976806641</v>
      </c>
      <c r="D324" s="37">
        <v>2463.7685546875</v>
      </c>
      <c r="E324" s="37">
        <v>23.8</v>
      </c>
      <c r="F324" s="37">
        <v>96666.84245028389</v>
      </c>
      <c r="G324" s="37">
        <v>20</v>
      </c>
      <c r="H324" s="37">
        <v>4.558626890280517E-2</v>
      </c>
      <c r="I324" s="37">
        <v>45</v>
      </c>
      <c r="J324" s="37">
        <v>8.3089704513549805</v>
      </c>
      <c r="K324" s="37">
        <v>2463.768798828125</v>
      </c>
      <c r="L324" s="37">
        <v>23.8</v>
      </c>
      <c r="M324" s="37">
        <v>96654.003453697529</v>
      </c>
      <c r="N324" s="37">
        <v>20</v>
      </c>
      <c r="O324" s="37">
        <v>4.5580215500024161E-2</v>
      </c>
    </row>
    <row r="325" spans="2:15" x14ac:dyDescent="0.2">
      <c r="B325" s="37">
        <v>45</v>
      </c>
      <c r="C325" s="37">
        <v>8.3069400787353516</v>
      </c>
      <c r="D325" s="37">
        <v>2463.66015625</v>
      </c>
      <c r="E325" s="37">
        <v>23.900000000000002</v>
      </c>
      <c r="F325" s="37">
        <v>97981.531247922918</v>
      </c>
      <c r="G325" s="37">
        <v>20</v>
      </c>
      <c r="H325" s="37">
        <v>4.6206372112335366E-2</v>
      </c>
      <c r="I325" s="37">
        <v>45</v>
      </c>
      <c r="J325" s="37">
        <v>8.306941032409668</v>
      </c>
      <c r="K325" s="37">
        <v>2463.66064453125</v>
      </c>
      <c r="L325" s="37">
        <v>23.900000000000002</v>
      </c>
      <c r="M325" s="37">
        <v>97982.031064114446</v>
      </c>
      <c r="N325" s="37">
        <v>20</v>
      </c>
      <c r="O325" s="37">
        <v>4.6206607896218971E-2</v>
      </c>
    </row>
    <row r="326" spans="2:15" x14ac:dyDescent="0.2">
      <c r="B326" s="37">
        <v>45</v>
      </c>
      <c r="C326" s="37">
        <v>8.3049297332763672</v>
      </c>
      <c r="D326" s="37">
        <v>2463.5400390625</v>
      </c>
      <c r="E326" s="37">
        <v>24</v>
      </c>
      <c r="F326" s="37">
        <v>99215.448050766805</v>
      </c>
      <c r="G326" s="37">
        <v>20</v>
      </c>
      <c r="H326" s="37">
        <v>4.678836782246993E-2</v>
      </c>
      <c r="I326" s="37">
        <v>45</v>
      </c>
      <c r="J326" s="37">
        <v>8.304931640625</v>
      </c>
      <c r="K326" s="37">
        <v>2463.540283203125</v>
      </c>
      <c r="L326" s="37">
        <v>24</v>
      </c>
      <c r="M326" s="37">
        <v>99229.305657123608</v>
      </c>
      <c r="N326" s="37">
        <v>20</v>
      </c>
      <c r="O326" s="37">
        <v>4.6794907513032266E-2</v>
      </c>
    </row>
    <row r="327" spans="2:15" x14ac:dyDescent="0.2">
      <c r="B327" s="37">
        <v>45</v>
      </c>
      <c r="C327" s="37">
        <v>8.3029575347900391</v>
      </c>
      <c r="D327" s="37">
        <v>2463.411376953125</v>
      </c>
      <c r="E327" s="37">
        <v>24.1</v>
      </c>
      <c r="F327" s="37">
        <v>100381.91660805562</v>
      </c>
      <c r="G327" s="37">
        <v>20</v>
      </c>
      <c r="H327" s="37">
        <v>4.7338555833553071E-2</v>
      </c>
      <c r="I327" s="37">
        <v>45</v>
      </c>
      <c r="J327" s="37">
        <v>8.3029584884643555</v>
      </c>
      <c r="K327" s="37">
        <v>2463.41162109375</v>
      </c>
      <c r="L327" s="37">
        <v>24.1</v>
      </c>
      <c r="M327" s="37">
        <v>100382.48926313217</v>
      </c>
      <c r="N327" s="37">
        <v>20</v>
      </c>
      <c r="O327" s="37">
        <v>4.7338825975380118E-2</v>
      </c>
    </row>
    <row r="328" spans="2:15" x14ac:dyDescent="0.2">
      <c r="B328" s="37">
        <v>45</v>
      </c>
      <c r="C328" s="37">
        <v>8.3010396957397461</v>
      </c>
      <c r="D328" s="37">
        <v>2463.279052734375</v>
      </c>
      <c r="E328" s="37">
        <v>24.200000000000003</v>
      </c>
      <c r="F328" s="37">
        <v>101467.65396795941</v>
      </c>
      <c r="G328" s="37">
        <v>20</v>
      </c>
      <c r="H328" s="37">
        <v>4.7850655334618658E-2</v>
      </c>
      <c r="I328" s="37">
        <v>45</v>
      </c>
      <c r="J328" s="37">
        <v>8.3010406494140625</v>
      </c>
      <c r="K328" s="37">
        <v>2463.279296875</v>
      </c>
      <c r="L328" s="37">
        <v>24.200000000000003</v>
      </c>
      <c r="M328" s="37">
        <v>101468.18875600575</v>
      </c>
      <c r="N328" s="37">
        <v>20</v>
      </c>
      <c r="O328" s="37">
        <v>4.7850907605400415E-2</v>
      </c>
    </row>
    <row r="329" spans="2:15" x14ac:dyDescent="0.2">
      <c r="B329" s="37">
        <v>45</v>
      </c>
      <c r="C329" s="37">
        <v>8.2991943359375</v>
      </c>
      <c r="D329" s="37">
        <v>2463.14794921875</v>
      </c>
      <c r="E329" s="37">
        <v>24.300000000000004</v>
      </c>
      <c r="F329" s="37">
        <v>102432.54912154966</v>
      </c>
      <c r="G329" s="37">
        <v>20</v>
      </c>
      <c r="H329" s="37">
        <v>4.8305762068556281E-2</v>
      </c>
      <c r="I329" s="37">
        <v>45</v>
      </c>
      <c r="J329" s="37">
        <v>8.2991952896118164</v>
      </c>
      <c r="K329" s="37">
        <v>2463.148193359375</v>
      </c>
      <c r="L329" s="37">
        <v>24.300000000000004</v>
      </c>
      <c r="M329" s="37">
        <v>102419.71243688554</v>
      </c>
      <c r="N329" s="37">
        <v>20</v>
      </c>
      <c r="O329" s="37">
        <v>4.8299710350035434E-2</v>
      </c>
    </row>
    <row r="330" spans="2:15" x14ac:dyDescent="0.2">
      <c r="B330" s="37">
        <v>45</v>
      </c>
      <c r="C330" s="37">
        <v>8.2974376678466797</v>
      </c>
      <c r="D330" s="37">
        <v>2463.023681640625</v>
      </c>
      <c r="E330" s="37">
        <v>24.4</v>
      </c>
      <c r="F330" s="37">
        <v>103303.41765581521</v>
      </c>
      <c r="G330" s="37">
        <v>20</v>
      </c>
      <c r="H330" s="37">
        <v>4.8716518965568133E-2</v>
      </c>
      <c r="I330" s="37">
        <v>45</v>
      </c>
      <c r="J330" s="37">
        <v>8.2974376678466797</v>
      </c>
      <c r="K330" s="37">
        <v>2463.023681640625</v>
      </c>
      <c r="L330" s="37">
        <v>24.4</v>
      </c>
      <c r="M330" s="37">
        <v>103290.60059229312</v>
      </c>
      <c r="N330" s="37">
        <v>20</v>
      </c>
      <c r="O330" s="37">
        <v>4.871046268882543E-2</v>
      </c>
    </row>
    <row r="331" spans="2:15" x14ac:dyDescent="0.2">
      <c r="B331" s="37">
        <v>45</v>
      </c>
      <c r="C331" s="37">
        <v>8.2957849502563477</v>
      </c>
      <c r="D331" s="37">
        <v>2462.910888671875</v>
      </c>
      <c r="E331" s="37">
        <v>24.5</v>
      </c>
      <c r="F331" s="37">
        <v>104053.55534247558</v>
      </c>
      <c r="G331" s="37">
        <v>20</v>
      </c>
      <c r="H331" s="37">
        <v>4.9070322720639131E-2</v>
      </c>
      <c r="I331" s="37">
        <v>45</v>
      </c>
      <c r="J331" s="37">
        <v>8.2957839965820312</v>
      </c>
      <c r="K331" s="37">
        <v>2462.910888671875</v>
      </c>
      <c r="L331" s="37">
        <v>24.5</v>
      </c>
      <c r="M331" s="37">
        <v>104040.72371899923</v>
      </c>
      <c r="N331" s="37">
        <v>20</v>
      </c>
      <c r="O331" s="37">
        <v>4.9064266443279894E-2</v>
      </c>
    </row>
    <row r="332" spans="2:15" x14ac:dyDescent="0.2">
      <c r="B332" s="37">
        <v>45</v>
      </c>
      <c r="C332" s="37">
        <v>8.2942495346069336</v>
      </c>
      <c r="D332" s="37">
        <v>2462.81396484375</v>
      </c>
      <c r="E332" s="37">
        <v>24.6</v>
      </c>
      <c r="F332" s="37">
        <v>104683.0468217335</v>
      </c>
      <c r="G332" s="37">
        <v>20</v>
      </c>
      <c r="H332" s="37">
        <v>4.936721286574805E-2</v>
      </c>
      <c r="I332" s="37">
        <v>45</v>
      </c>
      <c r="J332" s="37">
        <v>8.2942495346069336</v>
      </c>
      <c r="K332" s="37">
        <v>2462.813720703125</v>
      </c>
      <c r="L332" s="37">
        <v>24.6</v>
      </c>
      <c r="M332" s="37">
        <v>104670.18439239381</v>
      </c>
      <c r="N332" s="37">
        <v>20</v>
      </c>
      <c r="O332" s="37">
        <v>4.9361156620844927E-2</v>
      </c>
    </row>
    <row r="333" spans="2:15" x14ac:dyDescent="0.2">
      <c r="B333" s="37">
        <v>45</v>
      </c>
      <c r="C333" s="37">
        <v>8.2928447723388672</v>
      </c>
      <c r="D333" s="37">
        <v>2462.736083984375</v>
      </c>
      <c r="E333" s="37">
        <v>24.700000000000003</v>
      </c>
      <c r="F333" s="37">
        <v>105191.79300175878</v>
      </c>
      <c r="G333" s="37">
        <v>20</v>
      </c>
      <c r="H333" s="37">
        <v>4.9607164940460372E-2</v>
      </c>
      <c r="I333" s="37">
        <v>45</v>
      </c>
      <c r="J333" s="37">
        <v>8.2928438186645508</v>
      </c>
      <c r="K333" s="37">
        <v>2462.73583984375</v>
      </c>
      <c r="L333" s="37">
        <v>24.700000000000003</v>
      </c>
      <c r="M333" s="37">
        <v>105178.99826272874</v>
      </c>
      <c r="N333" s="37">
        <v>20</v>
      </c>
      <c r="O333" s="37">
        <v>4.960112586519231E-2</v>
      </c>
    </row>
    <row r="334" spans="2:15" x14ac:dyDescent="0.2">
      <c r="B334" s="37">
        <v>45</v>
      </c>
      <c r="C334" s="37">
        <v>8.2915802001953125</v>
      </c>
      <c r="D334" s="37">
        <v>2462.68017578125</v>
      </c>
      <c r="E334" s="37">
        <v>24.800000000000004</v>
      </c>
      <c r="F334" s="37">
        <v>105566.60358896008</v>
      </c>
      <c r="G334" s="37">
        <v>20</v>
      </c>
      <c r="H334" s="37">
        <v>4.9783939010877146E-2</v>
      </c>
      <c r="I334" s="37">
        <v>45</v>
      </c>
      <c r="J334" s="37">
        <v>8.2915792465209961</v>
      </c>
      <c r="K334" s="37">
        <v>2462.6796875</v>
      </c>
      <c r="L334" s="37">
        <v>24.800000000000004</v>
      </c>
      <c r="M334" s="37">
        <v>105553.80746693534</v>
      </c>
      <c r="N334" s="37">
        <v>20</v>
      </c>
      <c r="O334" s="37">
        <v>4.9777899172240486E-2</v>
      </c>
    </row>
    <row r="335" spans="2:15" x14ac:dyDescent="0.2">
      <c r="B335" s="37">
        <v>45</v>
      </c>
      <c r="C335" s="37">
        <v>8.2904634475708008</v>
      </c>
      <c r="D335" s="37">
        <v>2462.647705078125</v>
      </c>
      <c r="E335" s="37">
        <v>24.9</v>
      </c>
      <c r="F335" s="37">
        <v>105794.05686745554</v>
      </c>
      <c r="G335" s="37">
        <v>20</v>
      </c>
      <c r="H335" s="37">
        <v>4.9891207723798382E-2</v>
      </c>
      <c r="I335" s="37">
        <v>45</v>
      </c>
      <c r="J335" s="37">
        <v>8.290461540222168</v>
      </c>
      <c r="K335" s="37">
        <v>2462.6474609375</v>
      </c>
      <c r="L335" s="37">
        <v>24.9</v>
      </c>
      <c r="M335" s="37">
        <v>105807.99486875311</v>
      </c>
      <c r="N335" s="37">
        <v>20</v>
      </c>
      <c r="O335" s="37">
        <v>4.989777845942503E-2</v>
      </c>
    </row>
    <row r="336" spans="2:15" x14ac:dyDescent="0.2">
      <c r="B336" s="37">
        <v>45</v>
      </c>
      <c r="C336" s="37">
        <v>8.2894992828369141</v>
      </c>
      <c r="D336" s="37">
        <v>2462.64013671875</v>
      </c>
      <c r="E336" s="37">
        <v>25</v>
      </c>
      <c r="F336" s="37">
        <v>105914.28136780644</v>
      </c>
      <c r="G336" s="37">
        <v>20</v>
      </c>
      <c r="H336" s="37">
        <v>4.994789619120079E-2</v>
      </c>
      <c r="I336" s="37">
        <v>45</v>
      </c>
      <c r="J336" s="37">
        <v>8.2894973754882812</v>
      </c>
      <c r="K336" s="37">
        <v>2462.639892578125</v>
      </c>
      <c r="L336" s="37">
        <v>25</v>
      </c>
      <c r="M336" s="37">
        <v>105928.18167918138</v>
      </c>
      <c r="N336" s="37">
        <v>20</v>
      </c>
      <c r="O336" s="37">
        <v>4.9954449080316078E-2</v>
      </c>
    </row>
    <row r="337" spans="2:15" x14ac:dyDescent="0.2">
      <c r="B337" s="37">
        <v>45</v>
      </c>
      <c r="C337" s="37">
        <v>8.288691520690918</v>
      </c>
      <c r="D337" s="37">
        <v>2462.657470703125</v>
      </c>
      <c r="E337" s="37">
        <v>25.1</v>
      </c>
      <c r="F337" s="37">
        <v>105927.23177987454</v>
      </c>
      <c r="G337" s="37">
        <v>20</v>
      </c>
      <c r="H337" s="37">
        <v>4.9953990851386854E-2</v>
      </c>
      <c r="I337" s="37">
        <v>45</v>
      </c>
      <c r="J337" s="37">
        <v>8.2886896133422852</v>
      </c>
      <c r="K337" s="37">
        <v>2462.656982421875</v>
      </c>
      <c r="L337" s="37">
        <v>25.1</v>
      </c>
      <c r="M337" s="37">
        <v>105901.04300619211</v>
      </c>
      <c r="N337" s="37">
        <v>20</v>
      </c>
      <c r="O337" s="37">
        <v>4.9941645386404554E-2</v>
      </c>
    </row>
    <row r="338" spans="2:15" x14ac:dyDescent="0.2">
      <c r="B338" s="37">
        <v>45</v>
      </c>
      <c r="C338" s="37">
        <v>8.2880411148071289</v>
      </c>
      <c r="D338" s="37">
        <v>2462.698486328125</v>
      </c>
      <c r="E338" s="37">
        <v>25.200000000000003</v>
      </c>
      <c r="F338" s="37">
        <v>105766.1353784594</v>
      </c>
      <c r="G338" s="37">
        <v>20</v>
      </c>
      <c r="H338" s="37">
        <v>4.9877990970681116E-2</v>
      </c>
      <c r="I338" s="37">
        <v>45</v>
      </c>
      <c r="J338" s="37">
        <v>8.2880392074584961</v>
      </c>
      <c r="K338" s="37">
        <v>2462.6982421875</v>
      </c>
      <c r="L338" s="37">
        <v>25.200000000000003</v>
      </c>
      <c r="M338" s="37">
        <v>105753.34053570277</v>
      </c>
      <c r="N338" s="37">
        <v>20</v>
      </c>
      <c r="O338" s="37">
        <v>4.9871951589810906E-2</v>
      </c>
    </row>
    <row r="339" spans="2:15" x14ac:dyDescent="0.2">
      <c r="B339" s="37">
        <v>45</v>
      </c>
      <c r="C339" s="37">
        <v>8.2875452041625977</v>
      </c>
      <c r="D339" s="37">
        <v>2462.76123046875</v>
      </c>
      <c r="E339" s="37">
        <v>25.300000000000004</v>
      </c>
      <c r="F339" s="37">
        <v>105484.39285469329</v>
      </c>
      <c r="G339" s="37">
        <v>20</v>
      </c>
      <c r="H339" s="37">
        <v>4.9745077911291839E-2</v>
      </c>
      <c r="I339" s="37">
        <v>45</v>
      </c>
      <c r="J339" s="37">
        <v>8.2875432968139648</v>
      </c>
      <c r="K339" s="37">
        <v>2462.760986328125</v>
      </c>
      <c r="L339" s="37">
        <v>25.300000000000004</v>
      </c>
      <c r="M339" s="37">
        <v>105484.94513539312</v>
      </c>
      <c r="N339" s="37">
        <v>20</v>
      </c>
      <c r="O339" s="37">
        <v>4.9745346442388774E-2</v>
      </c>
    </row>
    <row r="340" spans="2:15" x14ac:dyDescent="0.2">
      <c r="B340" s="37">
        <v>45</v>
      </c>
      <c r="C340" s="37">
        <v>8.287200927734375</v>
      </c>
      <c r="D340" s="37">
        <v>2462.843017578125</v>
      </c>
      <c r="E340" s="37">
        <v>25.4</v>
      </c>
      <c r="F340" s="37">
        <v>105081.91823623338</v>
      </c>
      <c r="G340" s="37">
        <v>20</v>
      </c>
      <c r="H340" s="37">
        <v>4.955523521065517E-2</v>
      </c>
      <c r="I340" s="37">
        <v>45</v>
      </c>
      <c r="J340" s="37">
        <v>8.2871990203857422</v>
      </c>
      <c r="K340" s="37">
        <v>2462.843017578125</v>
      </c>
      <c r="L340" s="37">
        <v>25.4</v>
      </c>
      <c r="M340" s="37">
        <v>105069.15140245699</v>
      </c>
      <c r="N340" s="37">
        <v>20</v>
      </c>
      <c r="O340" s="37">
        <v>4.9549217043545868E-2</v>
      </c>
    </row>
    <row r="341" spans="2:15" x14ac:dyDescent="0.2">
      <c r="B341" s="37">
        <v>45</v>
      </c>
      <c r="C341" s="37">
        <v>8.2870016098022461</v>
      </c>
      <c r="D341" s="37">
        <v>2462.940185546875</v>
      </c>
      <c r="E341" s="37">
        <v>25.5</v>
      </c>
      <c r="F341" s="37">
        <v>104532.09820685905</v>
      </c>
      <c r="G341" s="37">
        <v>20</v>
      </c>
      <c r="H341" s="37">
        <v>4.9295885181469101E-2</v>
      </c>
      <c r="I341" s="37">
        <v>45</v>
      </c>
      <c r="J341" s="37">
        <v>8.2869997024536133</v>
      </c>
      <c r="K341" s="37">
        <v>2462.940185546875</v>
      </c>
      <c r="L341" s="37">
        <v>25.5</v>
      </c>
      <c r="M341" s="37">
        <v>104546.02568195891</v>
      </c>
      <c r="N341" s="37">
        <v>20</v>
      </c>
      <c r="O341" s="37">
        <v>4.9302458875234004E-2</v>
      </c>
    </row>
    <row r="342" spans="2:15" x14ac:dyDescent="0.2">
      <c r="B342" s="37">
        <v>45</v>
      </c>
      <c r="C342" s="37">
        <v>8.2869415283203125</v>
      </c>
      <c r="D342" s="37">
        <v>2463.04931640625</v>
      </c>
      <c r="E342" s="37">
        <v>25.6</v>
      </c>
      <c r="F342" s="37">
        <v>103901.63042327043</v>
      </c>
      <c r="G342" s="37">
        <v>20</v>
      </c>
      <c r="H342" s="37">
        <v>4.8998509524843865E-2</v>
      </c>
      <c r="I342" s="37">
        <v>45</v>
      </c>
      <c r="J342" s="37">
        <v>8.2869396209716797</v>
      </c>
      <c r="K342" s="37">
        <v>2463.04931640625</v>
      </c>
      <c r="L342" s="37">
        <v>25.6</v>
      </c>
      <c r="M342" s="37">
        <v>103902.1731593522</v>
      </c>
      <c r="N342" s="37">
        <v>20</v>
      </c>
      <c r="O342" s="37">
        <v>4.8998757571734053E-2</v>
      </c>
    </row>
    <row r="343" spans="2:15" x14ac:dyDescent="0.2">
      <c r="B343" s="37">
        <v>45</v>
      </c>
      <c r="C343" s="37">
        <v>8.2870121002197266</v>
      </c>
      <c r="D343" s="37">
        <v>2463.16650390625</v>
      </c>
      <c r="E343" s="37">
        <v>25.700000000000003</v>
      </c>
      <c r="F343" s="37">
        <v>103137.05199499491</v>
      </c>
      <c r="G343" s="37">
        <v>20</v>
      </c>
      <c r="H343" s="37">
        <v>4.8637865434457875E-2</v>
      </c>
      <c r="I343" s="37">
        <v>45</v>
      </c>
      <c r="J343" s="37">
        <v>8.2870092391967773</v>
      </c>
      <c r="K343" s="37">
        <v>2463.16650390625</v>
      </c>
      <c r="L343" s="37">
        <v>25.700000000000003</v>
      </c>
      <c r="M343" s="37">
        <v>103137.59833389339</v>
      </c>
      <c r="N343" s="37">
        <v>20</v>
      </c>
      <c r="O343" s="37">
        <v>4.8638115153207401E-2</v>
      </c>
    </row>
    <row r="344" spans="2:15" x14ac:dyDescent="0.2">
      <c r="B344" s="37">
        <v>45</v>
      </c>
      <c r="C344" s="37">
        <v>8.2872028350830078</v>
      </c>
      <c r="D344" s="37">
        <v>2463.288818359375</v>
      </c>
      <c r="E344" s="37">
        <v>25.800000000000004</v>
      </c>
      <c r="F344" s="37">
        <v>102265.09333752279</v>
      </c>
      <c r="G344" s="37">
        <v>20</v>
      </c>
      <c r="H344" s="37">
        <v>4.8226577691932525E-2</v>
      </c>
      <c r="I344" s="37">
        <v>45</v>
      </c>
      <c r="J344" s="37">
        <v>8.287200927734375</v>
      </c>
      <c r="K344" s="37">
        <v>2463.288818359375</v>
      </c>
      <c r="L344" s="37">
        <v>25.800000000000004</v>
      </c>
      <c r="M344" s="37">
        <v>102265.62306480114</v>
      </c>
      <c r="N344" s="37">
        <v>20</v>
      </c>
      <c r="O344" s="37">
        <v>4.822682757151469E-2</v>
      </c>
    </row>
    <row r="345" spans="2:15" x14ac:dyDescent="0.2">
      <c r="B345" s="37">
        <v>45</v>
      </c>
      <c r="C345" s="37">
        <v>8.2875041961669922</v>
      </c>
      <c r="D345" s="37">
        <v>2463.413330078125</v>
      </c>
      <c r="E345" s="37">
        <v>25.9</v>
      </c>
      <c r="F345" s="37">
        <v>101312.41031444514</v>
      </c>
      <c r="G345" s="37">
        <v>20</v>
      </c>
      <c r="H345" s="37">
        <v>4.7777212012174802E-2</v>
      </c>
      <c r="I345" s="37">
        <v>45</v>
      </c>
      <c r="J345" s="37">
        <v>8.2875022888183594</v>
      </c>
      <c r="K345" s="37">
        <v>2463.413330078125</v>
      </c>
      <c r="L345" s="37">
        <v>25.9</v>
      </c>
      <c r="M345" s="37">
        <v>101299.61746798136</v>
      </c>
      <c r="N345" s="37">
        <v>20</v>
      </c>
      <c r="O345" s="37">
        <v>4.7771173659996134E-2</v>
      </c>
    </row>
    <row r="346" spans="2:15" x14ac:dyDescent="0.2">
      <c r="B346" s="37">
        <v>45</v>
      </c>
      <c r="C346" s="37">
        <v>8.2879056930541992</v>
      </c>
      <c r="D346" s="37">
        <v>2463.53759765625</v>
      </c>
      <c r="E346" s="37">
        <v>26</v>
      </c>
      <c r="F346" s="37">
        <v>100225.69248333831</v>
      </c>
      <c r="G346" s="37">
        <v>20</v>
      </c>
      <c r="H346" s="37">
        <v>4.7264629437705152E-2</v>
      </c>
      <c r="I346" s="37">
        <v>45</v>
      </c>
      <c r="J346" s="37">
        <v>8.2879037857055664</v>
      </c>
      <c r="K346" s="37">
        <v>2463.537841796875</v>
      </c>
      <c r="L346" s="37">
        <v>26</v>
      </c>
      <c r="M346" s="37">
        <v>100253.02311821117</v>
      </c>
      <c r="N346" s="37">
        <v>20</v>
      </c>
      <c r="O346" s="37">
        <v>4.7277513600528023E-2</v>
      </c>
    </row>
    <row r="347" spans="2:15" x14ac:dyDescent="0.2">
      <c r="B347" s="37">
        <v>45</v>
      </c>
      <c r="C347" s="37">
        <v>8.2883968353271484</v>
      </c>
      <c r="D347" s="37">
        <v>2463.659423828125</v>
      </c>
      <c r="E347" s="37">
        <v>26.1</v>
      </c>
      <c r="F347" s="37">
        <v>99098.492945041478</v>
      </c>
      <c r="G347" s="37">
        <v>20</v>
      </c>
      <c r="H347" s="37">
        <v>4.6732955190210153E-2</v>
      </c>
      <c r="I347" s="37">
        <v>45</v>
      </c>
      <c r="J347" s="37">
        <v>8.2883949279785156</v>
      </c>
      <c r="K347" s="37">
        <v>2463.65966796875</v>
      </c>
      <c r="L347" s="37">
        <v>26.1</v>
      </c>
      <c r="M347" s="37">
        <v>99099.044959248058</v>
      </c>
      <c r="N347" s="37">
        <v>20</v>
      </c>
      <c r="O347" s="37">
        <v>4.6733207935454012E-2</v>
      </c>
    </row>
    <row r="348" spans="2:15" x14ac:dyDescent="0.2">
      <c r="B348" s="37">
        <v>45</v>
      </c>
      <c r="C348" s="37">
        <v>8.2889652252197266</v>
      </c>
      <c r="D348" s="37">
        <v>2463.77734375</v>
      </c>
      <c r="E348" s="37">
        <v>26.200000000000003</v>
      </c>
      <c r="F348" s="37">
        <v>97890.717140121749</v>
      </c>
      <c r="G348" s="37">
        <v>20</v>
      </c>
      <c r="H348" s="37">
        <v>4.6163272676595E-2</v>
      </c>
      <c r="I348" s="37">
        <v>45</v>
      </c>
      <c r="J348" s="37">
        <v>8.2889633178710937</v>
      </c>
      <c r="K348" s="37">
        <v>2463.77734375</v>
      </c>
      <c r="L348" s="37">
        <v>26.200000000000003</v>
      </c>
      <c r="M348" s="37">
        <v>97877.9093184878</v>
      </c>
      <c r="N348" s="37">
        <v>20</v>
      </c>
      <c r="O348" s="37">
        <v>4.6157234897623134E-2</v>
      </c>
    </row>
    <row r="349" spans="2:15" x14ac:dyDescent="0.2">
      <c r="B349" s="37">
        <v>45</v>
      </c>
      <c r="C349" s="37">
        <v>8.2896003723144531</v>
      </c>
      <c r="D349" s="37">
        <v>2463.8896484375</v>
      </c>
      <c r="E349" s="37">
        <v>26.300000000000004</v>
      </c>
      <c r="F349" s="37">
        <v>96602.393701002438</v>
      </c>
      <c r="G349" s="37">
        <v>20</v>
      </c>
      <c r="H349" s="37">
        <v>4.5555602668966522E-2</v>
      </c>
      <c r="I349" s="37">
        <v>45</v>
      </c>
      <c r="J349" s="37">
        <v>8.2895984649658203</v>
      </c>
      <c r="K349" s="37">
        <v>2463.8896484375</v>
      </c>
      <c r="L349" s="37">
        <v>26.300000000000004</v>
      </c>
      <c r="M349" s="37">
        <v>96589.563498371775</v>
      </c>
      <c r="N349" s="37">
        <v>20</v>
      </c>
      <c r="O349" s="37">
        <v>4.5549546940408851E-2</v>
      </c>
    </row>
    <row r="350" spans="2:15" x14ac:dyDescent="0.2">
      <c r="B350" s="37">
        <v>45</v>
      </c>
      <c r="C350" s="37">
        <v>8.2902908325195313</v>
      </c>
      <c r="D350" s="37">
        <v>2463.995849609375</v>
      </c>
      <c r="E350" s="37">
        <v>26.4</v>
      </c>
      <c r="F350" s="37">
        <v>95260.292166643485</v>
      </c>
      <c r="G350" s="37">
        <v>20</v>
      </c>
      <c r="H350" s="37">
        <v>4.492257200160521E-2</v>
      </c>
      <c r="I350" s="37">
        <v>45</v>
      </c>
      <c r="J350" s="37">
        <v>8.290287971496582</v>
      </c>
      <c r="K350" s="37">
        <v>2463.995849609375</v>
      </c>
      <c r="L350" s="37">
        <v>26.4</v>
      </c>
      <c r="M350" s="37">
        <v>95260.876433331374</v>
      </c>
      <c r="N350" s="37">
        <v>20</v>
      </c>
      <c r="O350" s="37">
        <v>4.4922840466129627E-2</v>
      </c>
    </row>
    <row r="351" spans="2:15" x14ac:dyDescent="0.2">
      <c r="B351" s="37">
        <v>45</v>
      </c>
      <c r="C351" s="37">
        <v>8.2910242080688477</v>
      </c>
      <c r="D351" s="37">
        <v>2464.095703125</v>
      </c>
      <c r="E351" s="37">
        <v>26.5</v>
      </c>
      <c r="F351" s="37">
        <v>93864.539261260783</v>
      </c>
      <c r="G351" s="37">
        <v>20</v>
      </c>
      <c r="H351" s="37">
        <v>4.4264226045720979E-2</v>
      </c>
      <c r="I351" s="37">
        <v>45</v>
      </c>
      <c r="J351" s="37">
        <v>8.2910213470458984</v>
      </c>
      <c r="K351" s="37">
        <v>2464.095703125</v>
      </c>
      <c r="L351" s="37">
        <v>26.5</v>
      </c>
      <c r="M351" s="37">
        <v>93878.490451996971</v>
      </c>
      <c r="N351" s="37">
        <v>20</v>
      </c>
      <c r="O351" s="37">
        <v>4.4270803376315337E-2</v>
      </c>
    </row>
    <row r="352" spans="2:15" x14ac:dyDescent="0.2">
      <c r="B352" s="37">
        <v>45</v>
      </c>
      <c r="C352" s="37">
        <v>8.2917900085449219</v>
      </c>
      <c r="D352" s="37">
        <v>2464.189697265625</v>
      </c>
      <c r="E352" s="37">
        <v>26.6</v>
      </c>
      <c r="F352" s="37">
        <v>92468.65033596693</v>
      </c>
      <c r="G352" s="37">
        <v>20</v>
      </c>
      <c r="H352" s="37">
        <v>4.360582203697777E-2</v>
      </c>
      <c r="I352" s="37">
        <v>45</v>
      </c>
      <c r="J352" s="37">
        <v>8.2917871475219727</v>
      </c>
      <c r="K352" s="37">
        <v>2464.189453125</v>
      </c>
      <c r="L352" s="37">
        <v>26.6</v>
      </c>
      <c r="M352" s="37">
        <v>92469.167944749337</v>
      </c>
      <c r="N352" s="37">
        <v>20</v>
      </c>
      <c r="O352" s="37">
        <v>4.3606072810167977E-2</v>
      </c>
    </row>
    <row r="353" spans="2:15" x14ac:dyDescent="0.2">
      <c r="B353" s="37">
        <v>45</v>
      </c>
      <c r="C353" s="37">
        <v>8.2925758361816406</v>
      </c>
      <c r="D353" s="37">
        <v>2464.27783203125</v>
      </c>
      <c r="E353" s="37">
        <v>26.700000000000003</v>
      </c>
      <c r="F353" s="37">
        <v>91032.555810187085</v>
      </c>
      <c r="G353" s="37">
        <v>20</v>
      </c>
      <c r="H353" s="37">
        <v>4.2928448794539727E-2</v>
      </c>
      <c r="I353" s="37">
        <v>45</v>
      </c>
      <c r="J353" s="37">
        <v>8.2925729751586914</v>
      </c>
      <c r="K353" s="37">
        <v>2464.277587890625</v>
      </c>
      <c r="L353" s="37">
        <v>26.700000000000003</v>
      </c>
      <c r="M353" s="37">
        <v>91046.521911708594</v>
      </c>
      <c r="N353" s="37">
        <v>20</v>
      </c>
      <c r="O353" s="37">
        <v>4.2935039830561288E-2</v>
      </c>
    </row>
    <row r="354" spans="2:15" x14ac:dyDescent="0.2">
      <c r="B354" s="37">
        <v>45</v>
      </c>
      <c r="C354" s="37">
        <v>8.293370246887207</v>
      </c>
      <c r="D354" s="37">
        <v>2464.3603515625</v>
      </c>
      <c r="E354" s="37">
        <v>26.800000000000004</v>
      </c>
      <c r="F354" s="37">
        <v>89596.499569014806</v>
      </c>
      <c r="G354" s="37">
        <v>20</v>
      </c>
      <c r="H354" s="37">
        <v>4.2251098971350889E-2</v>
      </c>
      <c r="I354" s="37">
        <v>45</v>
      </c>
      <c r="J354" s="37">
        <v>8.2933683395385742</v>
      </c>
      <c r="K354" s="37">
        <v>2464.360107421875</v>
      </c>
      <c r="L354" s="37">
        <v>26.800000000000004</v>
      </c>
      <c r="M354" s="37">
        <v>89597.041897561241</v>
      </c>
      <c r="N354" s="37">
        <v>20</v>
      </c>
      <c r="O354" s="37">
        <v>4.2251348591313957E-2</v>
      </c>
    </row>
    <row r="355" spans="2:15" x14ac:dyDescent="0.2">
      <c r="B355" s="37">
        <v>45</v>
      </c>
      <c r="C355" s="37">
        <v>8.2941617965698242</v>
      </c>
      <c r="D355" s="37">
        <v>2464.43701171875</v>
      </c>
      <c r="E355" s="37">
        <v>26.9</v>
      </c>
      <c r="F355" s="37">
        <v>88147.085277604623</v>
      </c>
      <c r="G355" s="37">
        <v>20</v>
      </c>
      <c r="H355" s="37">
        <v>4.1567443806764422E-2</v>
      </c>
      <c r="I355" s="37">
        <v>45</v>
      </c>
      <c r="J355" s="37">
        <v>8.2941598892211914</v>
      </c>
      <c r="K355" s="37">
        <v>2464.436767578125</v>
      </c>
      <c r="L355" s="37">
        <v>26.9</v>
      </c>
      <c r="M355" s="37">
        <v>88161.030126179743</v>
      </c>
      <c r="N355" s="37">
        <v>20</v>
      </c>
      <c r="O355" s="37">
        <v>4.1574018667791618E-2</v>
      </c>
    </row>
    <row r="356" spans="2:15" x14ac:dyDescent="0.2">
      <c r="B356" s="37">
        <v>45</v>
      </c>
      <c r="C356" s="37">
        <v>8.2949390411376953</v>
      </c>
      <c r="D356" s="37">
        <v>2464.507568359375</v>
      </c>
      <c r="E356" s="37">
        <v>27</v>
      </c>
      <c r="F356" s="37">
        <v>86697.695670928981</v>
      </c>
      <c r="G356" s="37">
        <v>20</v>
      </c>
      <c r="H356" s="37">
        <v>4.0883804717364497E-2</v>
      </c>
      <c r="I356" s="37">
        <v>45</v>
      </c>
      <c r="J356" s="37">
        <v>8.2949361801147461</v>
      </c>
      <c r="K356" s="37">
        <v>2464.50732421875</v>
      </c>
      <c r="L356" s="37">
        <v>27</v>
      </c>
      <c r="M356" s="37">
        <v>86684.922808729811</v>
      </c>
      <c r="N356" s="37">
        <v>20</v>
      </c>
      <c r="O356" s="37">
        <v>4.0877776948061523E-2</v>
      </c>
    </row>
    <row r="357" spans="2:15" x14ac:dyDescent="0.2">
      <c r="B357" s="37">
        <v>45</v>
      </c>
      <c r="C357" s="37">
        <v>8.2956886291503906</v>
      </c>
      <c r="D357" s="37">
        <v>2464.5712890625</v>
      </c>
      <c r="E357" s="37">
        <v>27.1</v>
      </c>
      <c r="F357" s="37">
        <v>85288.516914181397</v>
      </c>
      <c r="G357" s="37">
        <v>20</v>
      </c>
      <c r="H357" s="37">
        <v>4.0219133810118587E-2</v>
      </c>
      <c r="I357" s="37">
        <v>45</v>
      </c>
      <c r="J357" s="37">
        <v>8.2956867218017578</v>
      </c>
      <c r="K357" s="37">
        <v>2464.571044921875</v>
      </c>
      <c r="L357" s="37">
        <v>27.1</v>
      </c>
      <c r="M357" s="37">
        <v>85275.742541012718</v>
      </c>
      <c r="N357" s="37">
        <v>20</v>
      </c>
      <c r="O357" s="37">
        <v>4.0213105523968978E-2</v>
      </c>
    </row>
    <row r="358" spans="2:15" x14ac:dyDescent="0.2">
      <c r="B358" s="37">
        <v>45</v>
      </c>
      <c r="C358" s="37">
        <v>8.2964010238647461</v>
      </c>
      <c r="D358" s="37">
        <v>2464.62744140625</v>
      </c>
      <c r="E358" s="37">
        <v>27.200000000000003</v>
      </c>
      <c r="F358" s="37">
        <v>83892.892592968579</v>
      </c>
      <c r="G358" s="37">
        <v>20</v>
      </c>
      <c r="H358" s="37">
        <v>3.956084691666617E-2</v>
      </c>
      <c r="I358" s="37">
        <v>45</v>
      </c>
      <c r="J358" s="37">
        <v>8.2963991165161133</v>
      </c>
      <c r="K358" s="37">
        <v>2464.62744140625</v>
      </c>
      <c r="L358" s="37">
        <v>27.200000000000003</v>
      </c>
      <c r="M358" s="37">
        <v>83880.057922479071</v>
      </c>
      <c r="N358" s="37">
        <v>20</v>
      </c>
      <c r="O358" s="37">
        <v>3.9554790330220427E-2</v>
      </c>
    </row>
    <row r="359" spans="2:15" x14ac:dyDescent="0.2">
      <c r="B359" s="37">
        <v>45</v>
      </c>
      <c r="C359" s="37">
        <v>8.2970638275146484</v>
      </c>
      <c r="D359" s="37">
        <v>2464.675537109375</v>
      </c>
      <c r="E359" s="37">
        <v>27.300000000000004</v>
      </c>
      <c r="F359" s="37">
        <v>82550.860750828389</v>
      </c>
      <c r="G359" s="37">
        <v>20</v>
      </c>
      <c r="H359" s="37">
        <v>3.8927838108328019E-2</v>
      </c>
      <c r="I359" s="37">
        <v>45</v>
      </c>
      <c r="J359" s="37">
        <v>8.2970619201660156</v>
      </c>
      <c r="K359" s="37">
        <v>2464.675537109375</v>
      </c>
      <c r="L359" s="37">
        <v>27.300000000000004</v>
      </c>
      <c r="M359" s="37">
        <v>82538.025550478866</v>
      </c>
      <c r="N359" s="37">
        <v>20</v>
      </c>
      <c r="O359" s="37">
        <v>3.8921781443191833E-2</v>
      </c>
    </row>
    <row r="360" spans="2:15" x14ac:dyDescent="0.2">
      <c r="B360" s="37">
        <v>45</v>
      </c>
      <c r="C360" s="37">
        <v>8.2976655960083008</v>
      </c>
      <c r="D360" s="37">
        <v>2464.71533203125</v>
      </c>
      <c r="E360" s="37">
        <v>27.4</v>
      </c>
      <c r="F360" s="37">
        <v>81235.668822847656</v>
      </c>
      <c r="G360" s="37">
        <v>20</v>
      </c>
      <c r="H360" s="37">
        <v>3.8307483817512707E-2</v>
      </c>
      <c r="I360" s="37">
        <v>45</v>
      </c>
      <c r="J360" s="37">
        <v>8.2976646423339844</v>
      </c>
      <c r="K360" s="37">
        <v>2464.71533203125</v>
      </c>
      <c r="L360" s="37">
        <v>27.4</v>
      </c>
      <c r="M360" s="37">
        <v>81236.258964327411</v>
      </c>
      <c r="N360" s="37">
        <v>20</v>
      </c>
      <c r="O360" s="37">
        <v>3.8307766484968322E-2</v>
      </c>
    </row>
    <row r="361" spans="2:15" x14ac:dyDescent="0.2">
      <c r="B361" s="37">
        <v>45</v>
      </c>
      <c r="C361" s="37">
        <v>8.2981977462768555</v>
      </c>
      <c r="D361" s="37">
        <v>2464.74560546875</v>
      </c>
      <c r="E361" s="37">
        <v>27.5</v>
      </c>
      <c r="F361" s="37">
        <v>79987.507407630459</v>
      </c>
      <c r="G361" s="37">
        <v>20</v>
      </c>
      <c r="H361" s="37">
        <v>3.7718760482370967E-2</v>
      </c>
      <c r="I361" s="37">
        <v>45</v>
      </c>
      <c r="J361" s="37">
        <v>8.2981967926025391</v>
      </c>
      <c r="K361" s="37">
        <v>2464.74560546875</v>
      </c>
      <c r="L361" s="37">
        <v>27.5</v>
      </c>
      <c r="M361" s="37">
        <v>80001.458096503018</v>
      </c>
      <c r="N361" s="37">
        <v>20</v>
      </c>
      <c r="O361" s="37">
        <v>3.7725339099988153E-2</v>
      </c>
    </row>
    <row r="362" spans="2:15" x14ac:dyDescent="0.2">
      <c r="B362" s="37">
        <v>45</v>
      </c>
      <c r="C362" s="37">
        <v>8.298649787902832</v>
      </c>
      <c r="D362" s="37">
        <v>2464.76611328125</v>
      </c>
      <c r="E362" s="37">
        <v>27.6</v>
      </c>
      <c r="F362" s="37">
        <v>78819.807877180996</v>
      </c>
      <c r="G362" s="37">
        <v>20</v>
      </c>
      <c r="H362" s="37">
        <v>3.7167973255747354E-2</v>
      </c>
      <c r="I362" s="37">
        <v>45</v>
      </c>
      <c r="J362" s="37">
        <v>8.2986488342285156</v>
      </c>
      <c r="K362" s="37">
        <v>2464.766357421875</v>
      </c>
      <c r="L362" s="37">
        <v>27.6</v>
      </c>
      <c r="M362" s="37">
        <v>78820.350617092656</v>
      </c>
      <c r="N362" s="37">
        <v>20</v>
      </c>
      <c r="O362" s="37">
        <v>3.7168229271883568E-2</v>
      </c>
    </row>
    <row r="363" spans="2:15" x14ac:dyDescent="0.2">
      <c r="B363" s="37">
        <v>45</v>
      </c>
      <c r="C363" s="37">
        <v>8.2990140914916992</v>
      </c>
      <c r="D363" s="37">
        <v>2464.776611328125</v>
      </c>
      <c r="E363" s="37">
        <v>27.700000000000003</v>
      </c>
      <c r="F363" s="37">
        <v>77705.70464844149</v>
      </c>
      <c r="G363" s="37">
        <v>20</v>
      </c>
      <c r="H363" s="37">
        <v>3.6642469583941191E-2</v>
      </c>
      <c r="I363" s="37">
        <v>45</v>
      </c>
      <c r="J363" s="37">
        <v>8.2990131378173828</v>
      </c>
      <c r="K363" s="37">
        <v>2464.77685546875</v>
      </c>
      <c r="L363" s="37">
        <v>27.700000000000003</v>
      </c>
      <c r="M363" s="37">
        <v>77706.236190289885</v>
      </c>
      <c r="N363" s="37">
        <v>20</v>
      </c>
      <c r="O363" s="37">
        <v>3.6642726656891104E-2</v>
      </c>
    </row>
    <row r="364" spans="2:15" x14ac:dyDescent="0.2">
      <c r="B364" s="37">
        <v>45</v>
      </c>
      <c r="C364" s="37">
        <v>8.2992830276489258</v>
      </c>
      <c r="D364" s="37">
        <v>2464.77685546875</v>
      </c>
      <c r="E364" s="37">
        <v>27.800000000000004</v>
      </c>
      <c r="F364" s="37">
        <v>76685.377512589432</v>
      </c>
      <c r="G364" s="37">
        <v>20</v>
      </c>
      <c r="H364" s="37">
        <v>3.6161199727315685E-2</v>
      </c>
      <c r="I364" s="37">
        <v>45</v>
      </c>
      <c r="J364" s="37">
        <v>8.2992820739746094</v>
      </c>
      <c r="K364" s="37">
        <v>2464.777099609375</v>
      </c>
      <c r="L364" s="37">
        <v>27.800000000000004</v>
      </c>
      <c r="M364" s="37">
        <v>76672.547243883426</v>
      </c>
      <c r="N364" s="37">
        <v>20</v>
      </c>
      <c r="O364" s="37">
        <v>3.6155151929258895E-2</v>
      </c>
    </row>
    <row r="365" spans="2:15" x14ac:dyDescent="0.2">
      <c r="B365" s="37">
        <v>45</v>
      </c>
      <c r="C365" s="37">
        <v>8.2994499206542969</v>
      </c>
      <c r="D365" s="37">
        <v>2464.767578125</v>
      </c>
      <c r="E365" s="37">
        <v>27.9</v>
      </c>
      <c r="F365" s="37">
        <v>75745.522005486695</v>
      </c>
      <c r="G365" s="37">
        <v>20</v>
      </c>
      <c r="H365" s="37">
        <v>3.5717886025097914E-2</v>
      </c>
      <c r="I365" s="37">
        <v>45</v>
      </c>
      <c r="J365" s="37">
        <v>8.2994499206542969</v>
      </c>
      <c r="K365" s="37">
        <v>2464.76806640625</v>
      </c>
      <c r="L365" s="37">
        <v>27.9</v>
      </c>
      <c r="M365" s="37">
        <v>75732.660111033416</v>
      </c>
      <c r="N365" s="37">
        <v>20</v>
      </c>
      <c r="O365" s="37">
        <v>3.5711820315835044E-2</v>
      </c>
    </row>
    <row r="366" spans="2:15" x14ac:dyDescent="0.2">
      <c r="B366" s="37">
        <v>45</v>
      </c>
      <c r="C366" s="37">
        <v>8.2995119094848633</v>
      </c>
      <c r="D366" s="37">
        <v>2464.750244140625</v>
      </c>
      <c r="E366" s="37">
        <v>28</v>
      </c>
      <c r="F366" s="37">
        <v>74899.452672105457</v>
      </c>
      <c r="G366" s="37">
        <v>20</v>
      </c>
      <c r="H366" s="37">
        <v>3.5318803392840561E-2</v>
      </c>
      <c r="I366" s="37">
        <v>45</v>
      </c>
      <c r="J366" s="37">
        <v>8.2995119094848633</v>
      </c>
      <c r="K366" s="37">
        <v>2464.75048828125</v>
      </c>
      <c r="L366" s="37">
        <v>28</v>
      </c>
      <c r="M366" s="37">
        <v>74886.6237944483</v>
      </c>
      <c r="N366" s="37">
        <v>20</v>
      </c>
      <c r="O366" s="37">
        <v>3.5312755337659769E-2</v>
      </c>
    </row>
    <row r="367" spans="2:15" x14ac:dyDescent="0.2">
      <c r="B367" s="37">
        <v>45</v>
      </c>
      <c r="C367" s="37">
        <v>8.299464225769043</v>
      </c>
      <c r="D367" s="37">
        <v>2464.7265625</v>
      </c>
      <c r="E367" s="37">
        <v>28.1</v>
      </c>
      <c r="F367" s="37">
        <v>74133.898398937788</v>
      </c>
      <c r="G367" s="37">
        <v>20</v>
      </c>
      <c r="H367" s="37">
        <v>3.4957704496952617E-2</v>
      </c>
      <c r="I367" s="37">
        <v>45</v>
      </c>
      <c r="J367" s="37">
        <v>8.299464225769043</v>
      </c>
      <c r="K367" s="37">
        <v>2464.72705078125</v>
      </c>
      <c r="L367" s="37">
        <v>28.1</v>
      </c>
      <c r="M367" s="37">
        <v>74134.447484951248</v>
      </c>
      <c r="N367" s="37">
        <v>20</v>
      </c>
      <c r="O367" s="37">
        <v>3.4957963509515112E-2</v>
      </c>
    </row>
    <row r="368" spans="2:15" x14ac:dyDescent="0.2">
      <c r="B368" s="37">
        <v>45</v>
      </c>
      <c r="C368" s="37">
        <v>8.2993049621582031</v>
      </c>
      <c r="D368" s="37">
        <v>2464.699462890625</v>
      </c>
      <c r="E368" s="37">
        <v>28.200000000000003</v>
      </c>
      <c r="F368" s="37">
        <v>73502.392928649861</v>
      </c>
      <c r="G368" s="37">
        <v>20</v>
      </c>
      <c r="H368" s="37">
        <v>3.465982726518875E-2</v>
      </c>
      <c r="I368" s="37">
        <v>45</v>
      </c>
      <c r="J368" s="37">
        <v>8.2993049621582031</v>
      </c>
      <c r="K368" s="37">
        <v>2464.69970703125</v>
      </c>
      <c r="L368" s="37">
        <v>28.200000000000003</v>
      </c>
      <c r="M368" s="37">
        <v>73502.97506116009</v>
      </c>
      <c r="N368" s="37">
        <v>20</v>
      </c>
      <c r="O368" s="37">
        <v>3.4660104994138977E-2</v>
      </c>
    </row>
    <row r="369" spans="2:15" x14ac:dyDescent="0.2">
      <c r="B369" s="37">
        <v>45</v>
      </c>
      <c r="C369" s="37">
        <v>8.2990341186523437</v>
      </c>
      <c r="D369" s="37">
        <v>2464.67138671875</v>
      </c>
      <c r="E369" s="37">
        <v>28.300000000000004</v>
      </c>
      <c r="F369" s="37">
        <v>72951.513492271042</v>
      </c>
      <c r="G369" s="37">
        <v>20</v>
      </c>
      <c r="H369" s="37">
        <v>3.4399982099942335E-2</v>
      </c>
      <c r="I369" s="37">
        <v>45</v>
      </c>
      <c r="J369" s="37">
        <v>8.2990350723266602</v>
      </c>
      <c r="K369" s="37">
        <v>2464.671630859375</v>
      </c>
      <c r="L369" s="37">
        <v>28.300000000000004</v>
      </c>
      <c r="M369" s="37">
        <v>72952.058097261557</v>
      </c>
      <c r="N369" s="37">
        <v>20</v>
      </c>
      <c r="O369" s="37">
        <v>3.4400238996456591E-2</v>
      </c>
    </row>
    <row r="370" spans="2:15" x14ac:dyDescent="0.2">
      <c r="B370" s="37">
        <v>45</v>
      </c>
      <c r="C370" s="37">
        <v>8.2986516952514648</v>
      </c>
      <c r="D370" s="37">
        <v>2464.645751953125</v>
      </c>
      <c r="E370" s="37">
        <v>28.4</v>
      </c>
      <c r="F370" s="37">
        <v>72508.034090304907</v>
      </c>
      <c r="G370" s="37">
        <v>20</v>
      </c>
      <c r="H370" s="37">
        <v>3.4190797475065919E-2</v>
      </c>
      <c r="I370" s="37">
        <v>45</v>
      </c>
      <c r="J370" s="37">
        <v>8.2986526489257813</v>
      </c>
      <c r="K370" s="37">
        <v>2464.645751953125</v>
      </c>
      <c r="L370" s="37">
        <v>28.4</v>
      </c>
      <c r="M370" s="37">
        <v>72521.982544893632</v>
      </c>
      <c r="N370" s="37">
        <v>20</v>
      </c>
      <c r="O370" s="37">
        <v>3.4197377473374965E-2</v>
      </c>
    </row>
    <row r="371" spans="2:15" x14ac:dyDescent="0.2">
      <c r="B371" s="37">
        <v>45</v>
      </c>
      <c r="C371" s="37">
        <v>8.2981595993041992</v>
      </c>
      <c r="D371" s="37">
        <v>2464.625</v>
      </c>
      <c r="E371" s="37">
        <v>28.5</v>
      </c>
      <c r="F371" s="37">
        <v>72198.814600940386</v>
      </c>
      <c r="G371" s="37">
        <v>20</v>
      </c>
      <c r="H371" s="37">
        <v>3.4044938872077685E-2</v>
      </c>
      <c r="I371" s="37">
        <v>45</v>
      </c>
      <c r="J371" s="37">
        <v>8.2981595993041992</v>
      </c>
      <c r="K371" s="37">
        <v>2464.625244140625</v>
      </c>
      <c r="L371" s="37">
        <v>28.5</v>
      </c>
      <c r="M371" s="37">
        <v>72199.372497488177</v>
      </c>
      <c r="N371" s="37">
        <v>20</v>
      </c>
      <c r="O371" s="37">
        <v>3.4045202967436662E-2</v>
      </c>
    </row>
    <row r="372" spans="2:15" x14ac:dyDescent="0.2">
      <c r="B372" s="37">
        <v>45</v>
      </c>
      <c r="C372" s="37">
        <v>8.2975578308105469</v>
      </c>
      <c r="D372" s="37">
        <v>2464.612548828125</v>
      </c>
      <c r="E372" s="37">
        <v>28.6</v>
      </c>
      <c r="F372" s="37">
        <v>71970.317072837483</v>
      </c>
      <c r="G372" s="37">
        <v>20</v>
      </c>
      <c r="H372" s="37">
        <v>3.3937157944388757E-2</v>
      </c>
      <c r="I372" s="37">
        <v>45</v>
      </c>
      <c r="J372" s="37">
        <v>8.2975587844848633</v>
      </c>
      <c r="K372" s="37">
        <v>2464.612548828125</v>
      </c>
      <c r="L372" s="37">
        <v>28.6</v>
      </c>
      <c r="M372" s="37">
        <v>71984.252786119003</v>
      </c>
      <c r="N372" s="37">
        <v>20</v>
      </c>
      <c r="O372" s="37">
        <v>3.3943731748080991E-2</v>
      </c>
    </row>
    <row r="373" spans="2:15" x14ac:dyDescent="0.2">
      <c r="B373" s="37">
        <v>45</v>
      </c>
      <c r="C373" s="37">
        <v>8.2968502044677734</v>
      </c>
      <c r="D373" s="37">
        <v>2464.611083984375</v>
      </c>
      <c r="E373" s="37">
        <v>28.700000000000003</v>
      </c>
      <c r="F373" s="37">
        <v>71889.525549598839</v>
      </c>
      <c r="G373" s="37">
        <v>20</v>
      </c>
      <c r="H373" s="37">
        <v>3.3899047873773215E-2</v>
      </c>
      <c r="I373" s="37">
        <v>45</v>
      </c>
      <c r="J373" s="37">
        <v>8.2968511581420898</v>
      </c>
      <c r="K373" s="37">
        <v>2464.61083984375</v>
      </c>
      <c r="L373" s="37">
        <v>28.700000000000003</v>
      </c>
      <c r="M373" s="37">
        <v>71890.088888271639</v>
      </c>
      <c r="N373" s="37">
        <v>20</v>
      </c>
      <c r="O373" s="37">
        <v>3.3899313014011077E-2</v>
      </c>
    </row>
    <row r="374" spans="2:15" x14ac:dyDescent="0.2">
      <c r="B374" s="37">
        <v>45</v>
      </c>
      <c r="C374" s="37">
        <v>8.2960386276245117</v>
      </c>
      <c r="D374" s="37">
        <v>2464.62255859375</v>
      </c>
      <c r="E374" s="37">
        <v>28.800000000000004</v>
      </c>
      <c r="F374" s="37">
        <v>71903.000007216222</v>
      </c>
      <c r="G374" s="37">
        <v>20</v>
      </c>
      <c r="H374" s="37">
        <v>3.3905401770419702E-2</v>
      </c>
      <c r="I374" s="37">
        <v>45</v>
      </c>
      <c r="J374" s="37">
        <v>8.2960386276245117</v>
      </c>
      <c r="K374" s="37">
        <v>2464.622314453125</v>
      </c>
      <c r="L374" s="37">
        <v>28.800000000000004</v>
      </c>
      <c r="M374" s="37">
        <v>71876.770983316557</v>
      </c>
      <c r="N374" s="37">
        <v>20</v>
      </c>
      <c r="O374" s="37">
        <v>3.3893030085726021E-2</v>
      </c>
    </row>
    <row r="375" spans="2:15" x14ac:dyDescent="0.2">
      <c r="B375" s="37">
        <v>45</v>
      </c>
      <c r="C375" s="37">
        <v>8.2951259613037109</v>
      </c>
      <c r="D375" s="37">
        <v>2464.649169921875</v>
      </c>
      <c r="E375" s="37">
        <v>28.9</v>
      </c>
      <c r="F375" s="37">
        <v>72024.072027794697</v>
      </c>
      <c r="G375" s="37">
        <v>20</v>
      </c>
      <c r="H375" s="37">
        <v>3.3962509089908464E-2</v>
      </c>
      <c r="I375" s="37">
        <v>45</v>
      </c>
      <c r="J375" s="37">
        <v>8.2951259613037109</v>
      </c>
      <c r="K375" s="37">
        <v>2464.64892578125</v>
      </c>
      <c r="L375" s="37">
        <v>28.9</v>
      </c>
      <c r="M375" s="37">
        <v>72024.662392971935</v>
      </c>
      <c r="N375" s="37">
        <v>20</v>
      </c>
      <c r="O375" s="37">
        <v>3.3962788021370281E-2</v>
      </c>
    </row>
    <row r="376" spans="2:15" x14ac:dyDescent="0.2">
      <c r="B376" s="37">
        <v>45</v>
      </c>
      <c r="C376" s="37">
        <v>8.2941131591796875</v>
      </c>
      <c r="D376" s="37">
        <v>2464.691650390625</v>
      </c>
      <c r="E376" s="37">
        <v>29</v>
      </c>
      <c r="F376" s="37">
        <v>72252.824257133514</v>
      </c>
      <c r="G376" s="37">
        <v>20</v>
      </c>
      <c r="H376" s="37">
        <v>3.4070408818699292E-2</v>
      </c>
      <c r="I376" s="37">
        <v>45</v>
      </c>
      <c r="J376" s="37">
        <v>8.2941141128540039</v>
      </c>
      <c r="K376" s="37">
        <v>2464.69140625</v>
      </c>
      <c r="L376" s="37">
        <v>29</v>
      </c>
      <c r="M376" s="37">
        <v>72253.386809671108</v>
      </c>
      <c r="N376" s="37">
        <v>20</v>
      </c>
      <c r="O376" s="37">
        <v>3.4070674593934987E-2</v>
      </c>
    </row>
    <row r="377" spans="2:15" x14ac:dyDescent="0.2">
      <c r="B377" s="37">
        <v>45</v>
      </c>
      <c r="C377" s="37">
        <v>8.2930049896240234</v>
      </c>
      <c r="D377" s="37">
        <v>2464.750244140625</v>
      </c>
      <c r="E377" s="37">
        <v>29.1</v>
      </c>
      <c r="F377" s="37">
        <v>72575.835442806987</v>
      </c>
      <c r="G377" s="37">
        <v>20</v>
      </c>
      <c r="H377" s="37">
        <v>3.4222770375608828E-2</v>
      </c>
      <c r="I377" s="37">
        <v>45</v>
      </c>
      <c r="J377" s="37">
        <v>8.2930049896240234</v>
      </c>
      <c r="K377" s="37">
        <v>2464.749755859375</v>
      </c>
      <c r="L377" s="37">
        <v>29.1</v>
      </c>
      <c r="M377" s="37">
        <v>72576.3932443425</v>
      </c>
      <c r="N377" s="37">
        <v>20</v>
      </c>
      <c r="O377" s="37">
        <v>3.422303383394041E-2</v>
      </c>
    </row>
    <row r="378" spans="2:15" x14ac:dyDescent="0.2">
      <c r="B378" s="37">
        <v>45</v>
      </c>
      <c r="C378" s="37">
        <v>8.2918004989624023</v>
      </c>
      <c r="D378" s="37">
        <v>2464.82373046875</v>
      </c>
      <c r="E378" s="37">
        <v>29.200000000000003</v>
      </c>
      <c r="F378" s="37">
        <v>73019.849214871763</v>
      </c>
      <c r="G378" s="37">
        <v>20</v>
      </c>
      <c r="H378" s="37">
        <v>3.4432207900406901E-2</v>
      </c>
      <c r="I378" s="37">
        <v>45</v>
      </c>
      <c r="J378" s="37">
        <v>8.2918014526367187</v>
      </c>
      <c r="K378" s="37">
        <v>2464.823486328125</v>
      </c>
      <c r="L378" s="37">
        <v>29.200000000000003</v>
      </c>
      <c r="M378" s="37">
        <v>73007.003362034477</v>
      </c>
      <c r="N378" s="37">
        <v>20</v>
      </c>
      <c r="O378" s="37">
        <v>3.4426148336424989E-2</v>
      </c>
    </row>
    <row r="379" spans="2:15" x14ac:dyDescent="0.2">
      <c r="B379" s="37">
        <v>45</v>
      </c>
      <c r="C379" s="37">
        <v>8.2905035018920898</v>
      </c>
      <c r="D379" s="37">
        <v>2464.910400390625</v>
      </c>
      <c r="E379" s="37">
        <v>29.300000000000004</v>
      </c>
      <c r="F379" s="37">
        <v>73517.861866084611</v>
      </c>
      <c r="G379" s="37">
        <v>20</v>
      </c>
      <c r="H379" s="37">
        <v>3.4667115989957406E-2</v>
      </c>
      <c r="I379" s="37">
        <v>45</v>
      </c>
      <c r="J379" s="37">
        <v>8.2905044555664062</v>
      </c>
      <c r="K379" s="37">
        <v>2464.91015625</v>
      </c>
      <c r="L379" s="37">
        <v>29.300000000000004</v>
      </c>
      <c r="M379" s="37">
        <v>73518.424987924504</v>
      </c>
      <c r="N379" s="37">
        <v>20</v>
      </c>
      <c r="O379" s="37">
        <v>3.4667381078249813E-2</v>
      </c>
    </row>
    <row r="380" spans="2:15" x14ac:dyDescent="0.2">
      <c r="B380" s="37">
        <v>45</v>
      </c>
      <c r="C380" s="37">
        <v>8.2891149520874023</v>
      </c>
      <c r="D380" s="37">
        <v>2465.0078125</v>
      </c>
      <c r="E380" s="37">
        <v>29.4</v>
      </c>
      <c r="F380" s="37">
        <v>74123.424310389819</v>
      </c>
      <c r="G380" s="37">
        <v>20</v>
      </c>
      <c r="H380" s="37">
        <v>3.4952754840401945E-2</v>
      </c>
      <c r="I380" s="37">
        <v>45</v>
      </c>
      <c r="J380" s="37">
        <v>8.2891159057617188</v>
      </c>
      <c r="K380" s="37">
        <v>2465.0078125</v>
      </c>
      <c r="L380" s="37">
        <v>29.4</v>
      </c>
      <c r="M380" s="37">
        <v>74123.966073673786</v>
      </c>
      <c r="N380" s="37">
        <v>20</v>
      </c>
      <c r="O380" s="37">
        <v>3.4953009747853668E-2</v>
      </c>
    </row>
    <row r="381" spans="2:15" x14ac:dyDescent="0.2">
      <c r="B381" s="37">
        <v>45</v>
      </c>
      <c r="C381" s="37">
        <v>8.2876358032226563</v>
      </c>
      <c r="D381" s="37">
        <v>2465.113037109375</v>
      </c>
      <c r="E381" s="37">
        <v>29.5</v>
      </c>
      <c r="F381" s="37">
        <v>74836.408567671228</v>
      </c>
      <c r="G381" s="37">
        <v>20</v>
      </c>
      <c r="H381" s="37">
        <v>3.5289064089783224E-2</v>
      </c>
      <c r="I381" s="37">
        <v>45</v>
      </c>
      <c r="J381" s="37">
        <v>8.2876377105712891</v>
      </c>
      <c r="K381" s="37">
        <v>2465.113037109375</v>
      </c>
      <c r="L381" s="37">
        <v>29.5</v>
      </c>
      <c r="M381" s="37">
        <v>74836.95048166225</v>
      </c>
      <c r="N381" s="37">
        <v>20</v>
      </c>
      <c r="O381" s="37">
        <v>3.5289318968257516E-2</v>
      </c>
    </row>
    <row r="382" spans="2:15" x14ac:dyDescent="0.2">
      <c r="B382" s="37">
        <v>45</v>
      </c>
      <c r="C382" s="37">
        <v>8.2860689163208008</v>
      </c>
      <c r="D382" s="37">
        <v>2465.22265625</v>
      </c>
      <c r="E382" s="37">
        <v>29.6</v>
      </c>
      <c r="F382" s="37">
        <v>75589.822429084234</v>
      </c>
      <c r="G382" s="37">
        <v>20</v>
      </c>
      <c r="H382" s="37">
        <v>3.5644442346276985E-2</v>
      </c>
      <c r="I382" s="37">
        <v>45</v>
      </c>
      <c r="J382" s="37">
        <v>8.2860698699951172</v>
      </c>
      <c r="K382" s="37">
        <v>2465.22265625</v>
      </c>
      <c r="L382" s="37">
        <v>29.6</v>
      </c>
      <c r="M382" s="37">
        <v>75603.771433525631</v>
      </c>
      <c r="N382" s="37">
        <v>20</v>
      </c>
      <c r="O382" s="37">
        <v>3.5651022530774755E-2</v>
      </c>
    </row>
    <row r="383" spans="2:15" x14ac:dyDescent="0.2">
      <c r="B383" s="37">
        <v>45</v>
      </c>
      <c r="C383" s="37">
        <v>8.2844142913818359</v>
      </c>
      <c r="D383" s="37">
        <v>2465.33349609375</v>
      </c>
      <c r="E383" s="37">
        <v>29.700000000000003</v>
      </c>
      <c r="F383" s="37">
        <v>76437.131039448257</v>
      </c>
      <c r="G383" s="37">
        <v>20</v>
      </c>
      <c r="H383" s="37">
        <v>3.6044109311129703E-2</v>
      </c>
      <c r="I383" s="37">
        <v>45</v>
      </c>
      <c r="J383" s="37">
        <v>8.2844161987304687</v>
      </c>
      <c r="K383" s="37">
        <v>2465.33349609375</v>
      </c>
      <c r="L383" s="37">
        <v>29.700000000000003</v>
      </c>
      <c r="M383" s="37">
        <v>76437.725403771095</v>
      </c>
      <c r="N383" s="37">
        <v>20</v>
      </c>
      <c r="O383" s="37">
        <v>3.604439080343487E-2</v>
      </c>
    </row>
    <row r="384" spans="2:15" x14ac:dyDescent="0.2">
      <c r="B384" s="37">
        <v>45</v>
      </c>
      <c r="C384" s="37">
        <v>8.2826757431030273</v>
      </c>
      <c r="D384" s="37">
        <v>2465.44189453125</v>
      </c>
      <c r="E384" s="37">
        <v>29.800000000000004</v>
      </c>
      <c r="F384" s="37">
        <v>77324.74355650082</v>
      </c>
      <c r="G384" s="37">
        <v>20</v>
      </c>
      <c r="H384" s="37">
        <v>3.646278866722133E-2</v>
      </c>
      <c r="I384" s="37">
        <v>45</v>
      </c>
      <c r="J384" s="37">
        <v>8.2826776504516602</v>
      </c>
      <c r="K384" s="37">
        <v>2465.442138671875</v>
      </c>
      <c r="L384" s="37">
        <v>29.800000000000004</v>
      </c>
      <c r="M384" s="37">
        <v>77325.304677980545</v>
      </c>
      <c r="N384" s="37">
        <v>20</v>
      </c>
      <c r="O384" s="37">
        <v>3.6463052041504317E-2</v>
      </c>
    </row>
    <row r="385" spans="2:15" x14ac:dyDescent="0.2">
      <c r="B385" s="37">
        <v>45</v>
      </c>
      <c r="C385" s="37">
        <v>8.2808570861816406</v>
      </c>
      <c r="D385" s="37">
        <v>2465.544921875</v>
      </c>
      <c r="E385" s="37">
        <v>29.9</v>
      </c>
      <c r="F385" s="37">
        <v>78279.304978035085</v>
      </c>
      <c r="G385" s="37">
        <v>20</v>
      </c>
      <c r="H385" s="37">
        <v>3.6913043635296197E-2</v>
      </c>
      <c r="I385" s="37">
        <v>45</v>
      </c>
      <c r="J385" s="37">
        <v>8.280858039855957</v>
      </c>
      <c r="K385" s="37">
        <v>2465.545166015625</v>
      </c>
      <c r="L385" s="37">
        <v>29.9</v>
      </c>
      <c r="M385" s="37">
        <v>78293.227941094374</v>
      </c>
      <c r="N385" s="37">
        <v>20</v>
      </c>
      <c r="O385" s="37">
        <v>3.6919613372121227E-2</v>
      </c>
    </row>
    <row r="386" spans="2:15" x14ac:dyDescent="0.2">
      <c r="B386" s="37">
        <v>45</v>
      </c>
      <c r="C386" s="37">
        <v>8.278961181640625</v>
      </c>
      <c r="D386" s="37">
        <v>2465.639892578125</v>
      </c>
      <c r="E386" s="37">
        <v>30</v>
      </c>
      <c r="F386" s="37">
        <v>79287.387659118438</v>
      </c>
      <c r="G386" s="37">
        <v>20</v>
      </c>
      <c r="H386" s="37">
        <v>3.738854316893761E-2</v>
      </c>
      <c r="I386" s="37">
        <v>45</v>
      </c>
      <c r="J386" s="37">
        <v>8.2789621353149414</v>
      </c>
      <c r="K386" s="37">
        <v>2465.64013671875</v>
      </c>
      <c r="L386" s="37">
        <v>30</v>
      </c>
      <c r="M386" s="37">
        <v>79287.930395278527</v>
      </c>
      <c r="N386" s="37">
        <v>20</v>
      </c>
      <c r="O386" s="37">
        <v>3.7388801008792986E-2</v>
      </c>
    </row>
    <row r="387" spans="2:15" x14ac:dyDescent="0.2">
      <c r="B387" s="37">
        <v>45</v>
      </c>
      <c r="C387" s="37">
        <v>8.2769937515258789</v>
      </c>
      <c r="D387" s="37">
        <v>2465.72412109375</v>
      </c>
      <c r="E387" s="37">
        <v>30.1</v>
      </c>
      <c r="F387" s="37">
        <v>80308.761754353895</v>
      </c>
      <c r="G387" s="37">
        <v>20</v>
      </c>
      <c r="H387" s="37">
        <v>3.7870314081455712E-2</v>
      </c>
      <c r="I387" s="37">
        <v>45</v>
      </c>
      <c r="J387" s="37">
        <v>8.2769947052001953</v>
      </c>
      <c r="K387" s="37">
        <v>2465.724609375</v>
      </c>
      <c r="L387" s="37">
        <v>30.1</v>
      </c>
      <c r="M387" s="37">
        <v>80322.662846476305</v>
      </c>
      <c r="N387" s="37">
        <v>20</v>
      </c>
      <c r="O387" s="37">
        <v>3.7876872223542288E-2</v>
      </c>
    </row>
    <row r="388" spans="2:15" x14ac:dyDescent="0.2">
      <c r="B388" s="37">
        <v>45</v>
      </c>
      <c r="C388" s="37">
        <v>8.2749605178833008</v>
      </c>
      <c r="D388" s="37">
        <v>2465.796875</v>
      </c>
      <c r="E388" s="37">
        <v>30.200000000000003</v>
      </c>
      <c r="F388" s="37">
        <v>81383.507340693395</v>
      </c>
      <c r="G388" s="37">
        <v>20</v>
      </c>
      <c r="H388" s="37">
        <v>3.8377257448003375E-2</v>
      </c>
      <c r="I388" s="37">
        <v>45</v>
      </c>
      <c r="J388" s="37">
        <v>8.2749624252319336</v>
      </c>
      <c r="K388" s="37">
        <v>2465.79736328125</v>
      </c>
      <c r="L388" s="37">
        <v>30.200000000000003</v>
      </c>
      <c r="M388" s="37">
        <v>81370.673845032812</v>
      </c>
      <c r="N388" s="37">
        <v>20</v>
      </c>
      <c r="O388" s="37">
        <v>3.8371205041077376E-2</v>
      </c>
    </row>
    <row r="389" spans="2:15" x14ac:dyDescent="0.2">
      <c r="B389" s="37">
        <v>45</v>
      </c>
      <c r="C389" s="37">
        <v>8.2728700637817383</v>
      </c>
      <c r="D389" s="37">
        <v>2465.857666015625</v>
      </c>
      <c r="E389" s="37">
        <v>30.300000000000004</v>
      </c>
      <c r="F389" s="37">
        <v>82458.102016605291</v>
      </c>
      <c r="G389" s="37">
        <v>20</v>
      </c>
      <c r="H389" s="37">
        <v>3.8884128701306905E-2</v>
      </c>
      <c r="I389" s="37">
        <v>45</v>
      </c>
      <c r="J389" s="37">
        <v>8.2728710174560547</v>
      </c>
      <c r="K389" s="37">
        <v>2465.85791015625</v>
      </c>
      <c r="L389" s="37">
        <v>30.300000000000004</v>
      </c>
      <c r="M389" s="37">
        <v>82445.277093656186</v>
      </c>
      <c r="N389" s="37">
        <v>20</v>
      </c>
      <c r="O389" s="37">
        <v>3.88780804525517E-2</v>
      </c>
    </row>
    <row r="390" spans="2:15" x14ac:dyDescent="0.2">
      <c r="B390" s="37">
        <v>45</v>
      </c>
      <c r="C390" s="37">
        <v>8.2707290649414062</v>
      </c>
      <c r="D390" s="37">
        <v>2465.906982421875</v>
      </c>
      <c r="E390" s="37">
        <v>30.400000000000006</v>
      </c>
      <c r="F390" s="37">
        <v>83532.521488948754</v>
      </c>
      <c r="G390" s="37">
        <v>20</v>
      </c>
      <c r="H390" s="37">
        <v>3.9390910847373922E-2</v>
      </c>
      <c r="I390" s="37">
        <v>45</v>
      </c>
      <c r="J390" s="37">
        <v>8.2707309722900391</v>
      </c>
      <c r="K390" s="37">
        <v>2465.9072265625</v>
      </c>
      <c r="L390" s="37">
        <v>30.400000000000006</v>
      </c>
      <c r="M390" s="37">
        <v>83519.725808547388</v>
      </c>
      <c r="N390" s="37">
        <v>20</v>
      </c>
      <c r="O390" s="37">
        <v>3.9384876562082373E-2</v>
      </c>
    </row>
    <row r="391" spans="2:15" x14ac:dyDescent="0.2">
      <c r="B391" s="37">
        <v>45</v>
      </c>
      <c r="C391" s="37">
        <v>8.2685489654541016</v>
      </c>
      <c r="D391" s="37">
        <v>2465.94580078125</v>
      </c>
      <c r="E391" s="37">
        <v>30.5</v>
      </c>
      <c r="F391" s="37">
        <v>84606.797521150947</v>
      </c>
      <c r="G391" s="37">
        <v>20</v>
      </c>
      <c r="H391" s="37">
        <v>3.9897629626081663E-2</v>
      </c>
      <c r="I391" s="37">
        <v>45</v>
      </c>
      <c r="J391" s="37">
        <v>8.268549919128418</v>
      </c>
      <c r="K391" s="37">
        <v>2465.946044921875</v>
      </c>
      <c r="L391" s="37">
        <v>30.5</v>
      </c>
      <c r="M391" s="37">
        <v>84607.37566878651</v>
      </c>
      <c r="N391" s="37">
        <v>20</v>
      </c>
      <c r="O391" s="37">
        <v>3.9897899250500198E-2</v>
      </c>
    </row>
    <row r="392" spans="2:15" x14ac:dyDescent="0.2">
      <c r="B392" s="37">
        <v>45</v>
      </c>
      <c r="C392" s="37">
        <v>8.2663383483886719</v>
      </c>
      <c r="D392" s="37">
        <v>2465.9765625</v>
      </c>
      <c r="E392" s="37">
        <v>30.6</v>
      </c>
      <c r="F392" s="37">
        <v>85680.927872917222</v>
      </c>
      <c r="G392" s="37">
        <v>20</v>
      </c>
      <c r="H392" s="37">
        <v>4.0404272215740347E-2</v>
      </c>
      <c r="I392" s="37">
        <v>45</v>
      </c>
      <c r="J392" s="37">
        <v>8.2663393020629883</v>
      </c>
      <c r="K392" s="37">
        <v>2465.9765625</v>
      </c>
      <c r="L392" s="37">
        <v>30.6</v>
      </c>
      <c r="M392" s="37">
        <v>85681.466835707863</v>
      </c>
      <c r="N392" s="37">
        <v>20</v>
      </c>
      <c r="O392" s="37">
        <v>4.0404526446843114E-2</v>
      </c>
    </row>
    <row r="393" spans="2:15" x14ac:dyDescent="0.2">
      <c r="B393" s="37">
        <v>45</v>
      </c>
      <c r="C393" s="37">
        <v>8.2641086578369141</v>
      </c>
      <c r="D393" s="37">
        <v>2466.0009765625</v>
      </c>
      <c r="E393" s="37">
        <v>30.700000000000003</v>
      </c>
      <c r="F393" s="37">
        <v>86728.081655398142</v>
      </c>
      <c r="G393" s="37">
        <v>20</v>
      </c>
      <c r="H393" s="37">
        <v>4.089819908179676E-2</v>
      </c>
      <c r="I393" s="37">
        <v>45</v>
      </c>
      <c r="J393" s="37">
        <v>8.2641096115112305</v>
      </c>
      <c r="K393" s="37">
        <v>2466.0009765625</v>
      </c>
      <c r="L393" s="37">
        <v>30.700000000000003</v>
      </c>
      <c r="M393" s="37">
        <v>86728.628070711551</v>
      </c>
      <c r="N393" s="37">
        <v>20</v>
      </c>
      <c r="O393" s="37">
        <v>4.0898453246364423E-2</v>
      </c>
    </row>
    <row r="394" spans="2:15" x14ac:dyDescent="0.2">
      <c r="B394" s="37">
        <v>45</v>
      </c>
      <c r="C394" s="37">
        <v>8.2618694305419922</v>
      </c>
      <c r="D394" s="37">
        <v>2466.021728515625</v>
      </c>
      <c r="E394" s="37">
        <v>30.800000000000004</v>
      </c>
      <c r="F394" s="37">
        <v>87748.397012676462</v>
      </c>
      <c r="G394" s="37">
        <v>20</v>
      </c>
      <c r="H394" s="37">
        <v>4.1379454559019299E-2</v>
      </c>
      <c r="I394" s="37">
        <v>45</v>
      </c>
      <c r="J394" s="37">
        <v>8.2618703842163086</v>
      </c>
      <c r="K394" s="37">
        <v>2466.021728515625</v>
      </c>
      <c r="L394" s="37">
        <v>30.800000000000004</v>
      </c>
      <c r="M394" s="37">
        <v>87762.313295127606</v>
      </c>
      <c r="N394" s="37">
        <v>20</v>
      </c>
      <c r="O394" s="37">
        <v>4.1386020792618571E-2</v>
      </c>
    </row>
    <row r="395" spans="2:15" x14ac:dyDescent="0.2">
      <c r="B395" s="37">
        <v>45</v>
      </c>
      <c r="C395" s="37">
        <v>8.2596330642700195</v>
      </c>
      <c r="D395" s="37">
        <v>2466.041259765625</v>
      </c>
      <c r="E395" s="37">
        <v>30.900000000000006</v>
      </c>
      <c r="F395" s="37">
        <v>88741.810490880671</v>
      </c>
      <c r="G395" s="37">
        <v>20</v>
      </c>
      <c r="H395" s="37">
        <v>4.1848022867211711E-2</v>
      </c>
      <c r="I395" s="37">
        <v>45</v>
      </c>
      <c r="J395" s="37">
        <v>8.2596340179443359</v>
      </c>
      <c r="K395" s="37">
        <v>2466.041259765625</v>
      </c>
      <c r="L395" s="37">
        <v>30.900000000000006</v>
      </c>
      <c r="M395" s="37">
        <v>88742.377080136415</v>
      </c>
      <c r="N395" s="37">
        <v>20</v>
      </c>
      <c r="O395" s="37">
        <v>4.1848290140258086E-2</v>
      </c>
    </row>
    <row r="396" spans="2:15" x14ac:dyDescent="0.2">
      <c r="B396" s="37">
        <v>45</v>
      </c>
      <c r="C396" s="37">
        <v>8.2574090957641602</v>
      </c>
      <c r="D396" s="37">
        <v>2466.0625</v>
      </c>
      <c r="E396" s="37">
        <v>31</v>
      </c>
      <c r="F396" s="37">
        <v>89681.628741404449</v>
      </c>
      <c r="G396" s="37">
        <v>20</v>
      </c>
      <c r="H396" s="37">
        <v>4.2291313589428121E-2</v>
      </c>
      <c r="I396" s="37">
        <v>45</v>
      </c>
      <c r="J396" s="37">
        <v>8.2574100494384766</v>
      </c>
      <c r="K396" s="37">
        <v>2466.062255859375</v>
      </c>
      <c r="L396" s="37">
        <v>31</v>
      </c>
      <c r="M396" s="37">
        <v>89668.808792374257</v>
      </c>
      <c r="N396" s="37">
        <v>20</v>
      </c>
      <c r="O396" s="37">
        <v>4.228525987080424E-2</v>
      </c>
    </row>
    <row r="397" spans="2:15" x14ac:dyDescent="0.2">
      <c r="B397" s="37">
        <v>45</v>
      </c>
      <c r="C397" s="37">
        <v>8.2552080154418945</v>
      </c>
      <c r="D397" s="37">
        <v>2466.08740234375</v>
      </c>
      <c r="E397" s="37">
        <v>31.1</v>
      </c>
      <c r="F397" s="37">
        <v>90567.858348107678</v>
      </c>
      <c r="G397" s="37">
        <v>20</v>
      </c>
      <c r="H397" s="37">
        <v>4.2709316760859102E-2</v>
      </c>
      <c r="I397" s="37">
        <v>45</v>
      </c>
      <c r="J397" s="37">
        <v>8.2552089691162109</v>
      </c>
      <c r="K397" s="37">
        <v>2466.087158203125</v>
      </c>
      <c r="L397" s="37">
        <v>31.1</v>
      </c>
      <c r="M397" s="37">
        <v>90581.765707882325</v>
      </c>
      <c r="N397" s="37">
        <v>20</v>
      </c>
      <c r="O397" s="37">
        <v>4.271587920473098E-2</v>
      </c>
    </row>
    <row r="398" spans="2:15" x14ac:dyDescent="0.2">
      <c r="B398" s="37">
        <v>45</v>
      </c>
      <c r="C398" s="37">
        <v>8.2530393600463867</v>
      </c>
      <c r="D398" s="37">
        <v>2466.118408203125</v>
      </c>
      <c r="E398" s="37">
        <v>31.200000000000003</v>
      </c>
      <c r="F398" s="37">
        <v>91413.900411750976</v>
      </c>
      <c r="G398" s="37">
        <v>20</v>
      </c>
      <c r="H398" s="37">
        <v>4.3108369213103431E-2</v>
      </c>
      <c r="I398" s="37">
        <v>45</v>
      </c>
      <c r="J398" s="37">
        <v>8.2530403137207031</v>
      </c>
      <c r="K398" s="37">
        <v>2466.1181640625</v>
      </c>
      <c r="L398" s="37">
        <v>31.200000000000003</v>
      </c>
      <c r="M398" s="37">
        <v>91387.674049915964</v>
      </c>
      <c r="N398" s="37">
        <v>20</v>
      </c>
      <c r="O398" s="37">
        <v>4.3095998232397875E-2</v>
      </c>
    </row>
    <row r="399" spans="2:15" x14ac:dyDescent="0.2">
      <c r="B399" s="37">
        <v>45</v>
      </c>
      <c r="C399" s="37">
        <v>8.2509117126464844</v>
      </c>
      <c r="D399" s="37">
        <v>2466.156982421875</v>
      </c>
      <c r="E399" s="37">
        <v>31.300000000000004</v>
      </c>
      <c r="F399" s="37">
        <v>92166.170937736446</v>
      </c>
      <c r="G399" s="37">
        <v>20</v>
      </c>
      <c r="H399" s="37">
        <v>4.3463196357927183E-2</v>
      </c>
      <c r="I399" s="37">
        <v>45</v>
      </c>
      <c r="J399" s="37">
        <v>8.2509117126464844</v>
      </c>
      <c r="K399" s="37">
        <v>2466.15673828125</v>
      </c>
      <c r="L399" s="37">
        <v>31.300000000000004</v>
      </c>
      <c r="M399" s="37">
        <v>92166.735123757826</v>
      </c>
      <c r="N399" s="37">
        <v>20</v>
      </c>
      <c r="O399" s="37">
        <v>4.3463462475150212E-2</v>
      </c>
    </row>
    <row r="400" spans="2:15" x14ac:dyDescent="0.2">
      <c r="B400" s="37">
        <v>45</v>
      </c>
      <c r="C400" s="37">
        <v>8.2488327026367188</v>
      </c>
      <c r="D400" s="37">
        <v>2466.2041015625</v>
      </c>
      <c r="E400" s="37">
        <v>31.400000000000006</v>
      </c>
      <c r="F400" s="37">
        <v>92838.170988764716</v>
      </c>
      <c r="G400" s="37">
        <v>20</v>
      </c>
      <c r="H400" s="37">
        <v>4.3780154418562159E-2</v>
      </c>
      <c r="I400" s="37">
        <v>45</v>
      </c>
      <c r="J400" s="37">
        <v>8.2488317489624023</v>
      </c>
      <c r="K400" s="37">
        <v>2466.203857421875</v>
      </c>
      <c r="L400" s="37">
        <v>31.400000000000006</v>
      </c>
      <c r="M400" s="37">
        <v>92852.087850253229</v>
      </c>
      <c r="N400" s="37">
        <v>20</v>
      </c>
      <c r="O400" s="37">
        <v>4.3786716415309838E-2</v>
      </c>
    </row>
    <row r="401" spans="2:15" x14ac:dyDescent="0.2">
      <c r="B401" s="37">
        <v>45</v>
      </c>
      <c r="C401" s="37">
        <v>8.2468070983886719</v>
      </c>
      <c r="D401" s="37">
        <v>2466.259765625</v>
      </c>
      <c r="E401" s="37">
        <v>31.5</v>
      </c>
      <c r="F401" s="37">
        <v>93443.156481209138</v>
      </c>
      <c r="G401" s="37">
        <v>20</v>
      </c>
      <c r="H401" s="37">
        <v>4.4065503746231277E-2</v>
      </c>
      <c r="I401" s="37">
        <v>45</v>
      </c>
      <c r="J401" s="37">
        <v>8.2468070983886719</v>
      </c>
      <c r="K401" s="37">
        <v>2466.259765625</v>
      </c>
      <c r="L401" s="37">
        <v>31.5</v>
      </c>
      <c r="M401" s="37">
        <v>93470.467888119369</v>
      </c>
      <c r="N401" s="37">
        <v>20</v>
      </c>
      <c r="O401" s="37">
        <v>4.40783865737224E-2</v>
      </c>
    </row>
    <row r="402" spans="2:15" x14ac:dyDescent="0.2">
      <c r="B402" s="37">
        <v>45</v>
      </c>
      <c r="C402" s="37">
        <v>8.2448415756225586</v>
      </c>
      <c r="D402" s="37">
        <v>2466.32421875</v>
      </c>
      <c r="E402" s="37">
        <v>31.6</v>
      </c>
      <c r="F402" s="37">
        <v>93994.476273798995</v>
      </c>
      <c r="G402" s="37">
        <v>20</v>
      </c>
      <c r="H402" s="37">
        <v>4.4325544002189708E-2</v>
      </c>
      <c r="I402" s="37">
        <v>45</v>
      </c>
      <c r="J402" s="37">
        <v>8.2448415756225586</v>
      </c>
      <c r="K402" s="37">
        <v>2466.323974609375</v>
      </c>
      <c r="L402" s="37">
        <v>31.6</v>
      </c>
      <c r="M402" s="37">
        <v>93995.04052154666</v>
      </c>
      <c r="N402" s="37">
        <v>20</v>
      </c>
      <c r="O402" s="37">
        <v>4.4325810146652198E-2</v>
      </c>
    </row>
    <row r="403" spans="2:15" x14ac:dyDescent="0.2">
      <c r="B403" s="37">
        <v>45</v>
      </c>
      <c r="C403" s="37">
        <v>8.2429409027099609</v>
      </c>
      <c r="D403" s="37">
        <v>2466.396484375</v>
      </c>
      <c r="E403" s="37">
        <v>31.700000000000003</v>
      </c>
      <c r="F403" s="37">
        <v>94425.285904552889</v>
      </c>
      <c r="G403" s="37">
        <v>20</v>
      </c>
      <c r="H403" s="37">
        <v>4.45287308617335E-2</v>
      </c>
      <c r="I403" s="37">
        <v>45</v>
      </c>
      <c r="J403" s="37">
        <v>8.2429409027099609</v>
      </c>
      <c r="K403" s="37">
        <v>2466.396484375</v>
      </c>
      <c r="L403" s="37">
        <v>31.700000000000003</v>
      </c>
      <c r="M403" s="37">
        <v>94452.628341976189</v>
      </c>
      <c r="N403" s="37">
        <v>20</v>
      </c>
      <c r="O403" s="37">
        <v>4.4541628316387763E-2</v>
      </c>
    </row>
    <row r="404" spans="2:15" x14ac:dyDescent="0.2">
      <c r="B404" s="37">
        <v>45</v>
      </c>
      <c r="C404" s="37">
        <v>8.2411069869995117</v>
      </c>
      <c r="D404" s="37">
        <v>2466.475830078125</v>
      </c>
      <c r="E404" s="37">
        <v>31.800000000000004</v>
      </c>
      <c r="F404" s="37">
        <v>94775.694768552275</v>
      </c>
      <c r="G404" s="37">
        <v>20</v>
      </c>
      <c r="H404" s="37">
        <v>4.469399191113449E-2</v>
      </c>
      <c r="I404" s="37">
        <v>45</v>
      </c>
      <c r="J404" s="37">
        <v>8.2411069869995117</v>
      </c>
      <c r="K404" s="37">
        <v>2466.475830078125</v>
      </c>
      <c r="L404" s="37">
        <v>31.800000000000004</v>
      </c>
      <c r="M404" s="37">
        <v>94789.581030595553</v>
      </c>
      <c r="N404" s="37">
        <v>20</v>
      </c>
      <c r="O404" s="37">
        <v>4.4700550824385239E-2</v>
      </c>
    </row>
    <row r="405" spans="2:15" x14ac:dyDescent="0.2">
      <c r="B405" s="37">
        <v>45</v>
      </c>
      <c r="C405" s="37">
        <v>8.2393436431884766</v>
      </c>
      <c r="D405" s="37">
        <v>2466.5615234375</v>
      </c>
      <c r="E405" s="37">
        <v>31.900000000000006</v>
      </c>
      <c r="F405" s="37">
        <v>95045.558021499921</v>
      </c>
      <c r="G405" s="37">
        <v>20</v>
      </c>
      <c r="H405" s="37">
        <v>4.4821270842293766E-2</v>
      </c>
      <c r="I405" s="37">
        <v>45</v>
      </c>
      <c r="J405" s="37">
        <v>8.2393436431884766</v>
      </c>
      <c r="K405" s="37">
        <v>2466.5615234375</v>
      </c>
      <c r="L405" s="37">
        <v>31.900000000000006</v>
      </c>
      <c r="M405" s="37">
        <v>95046.11459886076</v>
      </c>
      <c r="N405" s="37">
        <v>20</v>
      </c>
      <c r="O405" s="37">
        <v>4.4821539310212245E-2</v>
      </c>
    </row>
    <row r="406" spans="2:15" x14ac:dyDescent="0.2">
      <c r="B406" s="37">
        <v>45</v>
      </c>
      <c r="C406" s="37">
        <v>8.2376518249511719</v>
      </c>
      <c r="D406" s="37">
        <v>2466.652587890625</v>
      </c>
      <c r="E406" s="37">
        <v>32</v>
      </c>
      <c r="F406" s="37">
        <v>95208.151218594357</v>
      </c>
      <c r="G406" s="37">
        <v>20</v>
      </c>
      <c r="H406" s="37">
        <v>4.4897956270994771E-2</v>
      </c>
      <c r="I406" s="37">
        <v>45</v>
      </c>
      <c r="J406" s="37">
        <v>8.2376508712768555</v>
      </c>
      <c r="K406" s="37">
        <v>2466.652587890625</v>
      </c>
      <c r="L406" s="37">
        <v>32</v>
      </c>
      <c r="M406" s="37">
        <v>95222.163001376714</v>
      </c>
      <c r="N406" s="37">
        <v>20</v>
      </c>
      <c r="O406" s="37">
        <v>4.4904556550783681E-2</v>
      </c>
    </row>
    <row r="407" spans="2:15" x14ac:dyDescent="0.2">
      <c r="B407" s="37">
        <v>45</v>
      </c>
      <c r="C407" s="37">
        <v>8.2360334396362305</v>
      </c>
      <c r="D407" s="37">
        <v>2466.748046875</v>
      </c>
      <c r="E407" s="37">
        <v>32.1</v>
      </c>
      <c r="F407" s="37">
        <v>95290.26064745996</v>
      </c>
      <c r="G407" s="37">
        <v>20</v>
      </c>
      <c r="H407" s="37">
        <v>4.4936677391007936E-2</v>
      </c>
      <c r="I407" s="37">
        <v>45</v>
      </c>
      <c r="J407" s="37">
        <v>8.2360324859619141</v>
      </c>
      <c r="K407" s="37">
        <v>2466.748291015625</v>
      </c>
      <c r="L407" s="37">
        <v>32.1</v>
      </c>
      <c r="M407" s="37">
        <v>95304.236209422772</v>
      </c>
      <c r="N407" s="37">
        <v>20</v>
      </c>
      <c r="O407" s="37">
        <v>4.4943266619920978E-2</v>
      </c>
    </row>
    <row r="408" spans="2:15" x14ac:dyDescent="0.2">
      <c r="B408" s="37">
        <v>45</v>
      </c>
      <c r="C408" s="37">
        <v>8.2344875335693359</v>
      </c>
      <c r="D408" s="37">
        <v>2466.84765625</v>
      </c>
      <c r="E408" s="37">
        <v>32.200000000000003</v>
      </c>
      <c r="F408" s="37">
        <v>95265.073759409424</v>
      </c>
      <c r="G408" s="37">
        <v>20</v>
      </c>
      <c r="H408" s="37">
        <v>4.4924786677474619E-2</v>
      </c>
      <c r="I408" s="37">
        <v>45</v>
      </c>
      <c r="J408" s="37">
        <v>8.2344875335693359</v>
      </c>
      <c r="K408" s="37">
        <v>2466.847900390625</v>
      </c>
      <c r="L408" s="37">
        <v>32.200000000000003</v>
      </c>
      <c r="M408" s="37">
        <v>95252.272953630381</v>
      </c>
      <c r="N408" s="37">
        <v>20</v>
      </c>
      <c r="O408" s="37">
        <v>4.4918745445151197E-2</v>
      </c>
    </row>
    <row r="409" spans="2:15" x14ac:dyDescent="0.2">
      <c r="B409" s="37">
        <v>45</v>
      </c>
      <c r="C409" s="37">
        <v>8.2330160140991211</v>
      </c>
      <c r="D409" s="37">
        <v>2466.950927734375</v>
      </c>
      <c r="E409" s="37">
        <v>32.300000000000004</v>
      </c>
      <c r="F409" s="37">
        <v>95132.607844469152</v>
      </c>
      <c r="G409" s="37">
        <v>20</v>
      </c>
      <c r="H409" s="37">
        <v>4.4862286057565669E-2</v>
      </c>
      <c r="I409" s="37">
        <v>45</v>
      </c>
      <c r="J409" s="37">
        <v>8.2330160140991211</v>
      </c>
      <c r="K409" s="37">
        <v>2466.951171875</v>
      </c>
      <c r="L409" s="37">
        <v>32.300000000000004</v>
      </c>
      <c r="M409" s="37">
        <v>95133.167824783319</v>
      </c>
      <c r="N409" s="37">
        <v>20</v>
      </c>
      <c r="O409" s="37">
        <v>4.4862550189608191E-2</v>
      </c>
    </row>
    <row r="410" spans="2:15" x14ac:dyDescent="0.2">
      <c r="B410" s="37">
        <v>45</v>
      </c>
      <c r="C410" s="37">
        <v>8.2316188812255859</v>
      </c>
      <c r="D410" s="37">
        <v>2467.057373046875</v>
      </c>
      <c r="E410" s="37">
        <v>32.400000000000006</v>
      </c>
      <c r="F410" s="37">
        <v>94906.196700114597</v>
      </c>
      <c r="G410" s="37">
        <v>20</v>
      </c>
      <c r="H410" s="37">
        <v>4.4755486837550686E-2</v>
      </c>
      <c r="I410" s="37">
        <v>45</v>
      </c>
      <c r="J410" s="37">
        <v>8.2316179275512695</v>
      </c>
      <c r="K410" s="37">
        <v>2467.0576171875</v>
      </c>
      <c r="L410" s="37">
        <v>32.400000000000006</v>
      </c>
      <c r="M410" s="37">
        <v>94920.139176621829</v>
      </c>
      <c r="N410" s="37">
        <v>20</v>
      </c>
      <c r="O410" s="37">
        <v>4.4762060420064947E-2</v>
      </c>
    </row>
    <row r="411" spans="2:15" x14ac:dyDescent="0.2">
      <c r="B411" s="37">
        <v>45</v>
      </c>
      <c r="C411" s="37">
        <v>8.2302942276000977</v>
      </c>
      <c r="D411" s="37">
        <v>2467.16796875</v>
      </c>
      <c r="E411" s="37">
        <v>32.5</v>
      </c>
      <c r="F411" s="37">
        <v>94612.681682752314</v>
      </c>
      <c r="G411" s="37">
        <v>20</v>
      </c>
      <c r="H411" s="37">
        <v>4.4617031562455257E-2</v>
      </c>
      <c r="I411" s="37">
        <v>45</v>
      </c>
      <c r="J411" s="37">
        <v>8.2302932739257813</v>
      </c>
      <c r="K411" s="37">
        <v>2467.16796875</v>
      </c>
      <c r="L411" s="37">
        <v>32.5</v>
      </c>
      <c r="M411" s="37">
        <v>94613.277653801182</v>
      </c>
      <c r="N411" s="37">
        <v>20</v>
      </c>
      <c r="O411" s="37">
        <v>4.4617306382818654E-2</v>
      </c>
    </row>
    <row r="412" spans="2:15" x14ac:dyDescent="0.2">
      <c r="B412" s="37">
        <v>45</v>
      </c>
      <c r="C412" s="37">
        <v>8.2290410995483398</v>
      </c>
      <c r="D412" s="37">
        <v>2467.282958984375</v>
      </c>
      <c r="E412" s="37">
        <v>32.6</v>
      </c>
      <c r="F412" s="37">
        <v>94225.299570666641</v>
      </c>
      <c r="G412" s="37">
        <v>20</v>
      </c>
      <c r="H412" s="37">
        <v>4.4434302191894502E-2</v>
      </c>
      <c r="I412" s="37">
        <v>45</v>
      </c>
      <c r="J412" s="37">
        <v>8.2290401458740234</v>
      </c>
      <c r="K412" s="37">
        <v>2467.282958984375</v>
      </c>
      <c r="L412" s="37">
        <v>32.6</v>
      </c>
      <c r="M412" s="37">
        <v>94212.493237776172</v>
      </c>
      <c r="N412" s="37">
        <v>20</v>
      </c>
      <c r="O412" s="37">
        <v>4.4428258287479018E-2</v>
      </c>
    </row>
    <row r="413" spans="2:15" x14ac:dyDescent="0.2">
      <c r="B413" s="37">
        <v>45</v>
      </c>
      <c r="C413" s="37">
        <v>8.2278594970703125</v>
      </c>
      <c r="D413" s="37">
        <v>2467.4033203125</v>
      </c>
      <c r="E413" s="37">
        <v>32.700000000000003</v>
      </c>
      <c r="F413" s="37">
        <v>93730.724410807932</v>
      </c>
      <c r="G413" s="37">
        <v>20</v>
      </c>
      <c r="H413" s="37">
        <v>4.4201009737057352E-2</v>
      </c>
      <c r="I413" s="37">
        <v>45</v>
      </c>
      <c r="J413" s="37">
        <v>8.2278585433959961</v>
      </c>
      <c r="K413" s="37">
        <v>2467.4033203125</v>
      </c>
      <c r="L413" s="37">
        <v>32.700000000000003</v>
      </c>
      <c r="M413" s="37">
        <v>93744.655772392478</v>
      </c>
      <c r="N413" s="37">
        <v>20</v>
      </c>
      <c r="O413" s="37">
        <v>4.4207590498358394E-2</v>
      </c>
    </row>
    <row r="414" spans="2:15" x14ac:dyDescent="0.2">
      <c r="B414" s="37">
        <v>45</v>
      </c>
      <c r="C414" s="37">
        <v>8.22674560546875</v>
      </c>
      <c r="D414" s="37">
        <v>2467.5302734375</v>
      </c>
      <c r="E414" s="37">
        <v>32.800000000000004</v>
      </c>
      <c r="F414" s="37">
        <v>93169.092703780378</v>
      </c>
      <c r="G414" s="37">
        <v>20</v>
      </c>
      <c r="H414" s="37">
        <v>4.3936095996848133E-2</v>
      </c>
      <c r="I414" s="37">
        <v>45</v>
      </c>
      <c r="J414" s="37">
        <v>8.2267446517944336</v>
      </c>
      <c r="K414" s="37">
        <v>2467.5302734375</v>
      </c>
      <c r="L414" s="37">
        <v>32.800000000000004</v>
      </c>
      <c r="M414" s="37">
        <v>93183.047723008931</v>
      </c>
      <c r="N414" s="37">
        <v>20</v>
      </c>
      <c r="O414" s="37">
        <v>4.3942675504693857E-2</v>
      </c>
    </row>
    <row r="415" spans="2:15" x14ac:dyDescent="0.2">
      <c r="B415" s="37">
        <v>45</v>
      </c>
      <c r="C415" s="37">
        <v>8.2256975173950195</v>
      </c>
      <c r="D415" s="37">
        <v>2467.66455078125</v>
      </c>
      <c r="E415" s="37">
        <v>32.900000000000006</v>
      </c>
      <c r="F415" s="37">
        <v>92527.170000706261</v>
      </c>
      <c r="G415" s="37">
        <v>20</v>
      </c>
      <c r="H415" s="37">
        <v>4.3633302689708948E-2</v>
      </c>
      <c r="I415" s="37">
        <v>45</v>
      </c>
      <c r="J415" s="37">
        <v>8.2256965637207031</v>
      </c>
      <c r="K415" s="37">
        <v>2467.664306640625</v>
      </c>
      <c r="L415" s="37">
        <v>32.900000000000006</v>
      </c>
      <c r="M415" s="37">
        <v>92554.469937040703</v>
      </c>
      <c r="N415" s="37">
        <v>20</v>
      </c>
      <c r="O415" s="37">
        <v>4.3646186239757231E-2</v>
      </c>
    </row>
    <row r="416" spans="2:15" x14ac:dyDescent="0.2">
      <c r="B416" s="37">
        <v>45</v>
      </c>
      <c r="C416" s="37">
        <v>8.2247114181518555</v>
      </c>
      <c r="D416" s="37">
        <v>2467.806640625</v>
      </c>
      <c r="E416" s="37">
        <v>33</v>
      </c>
      <c r="F416" s="37">
        <v>91818.247626207478</v>
      </c>
      <c r="G416" s="37">
        <v>20</v>
      </c>
      <c r="H416" s="37">
        <v>4.329891476318358E-2</v>
      </c>
      <c r="I416" s="37">
        <v>45</v>
      </c>
      <c r="J416" s="37">
        <v>8.2247104644775391</v>
      </c>
      <c r="K416" s="37">
        <v>2467.806396484375</v>
      </c>
      <c r="L416" s="37">
        <v>33</v>
      </c>
      <c r="M416" s="37">
        <v>91805.422189937701</v>
      </c>
      <c r="N416" s="37">
        <v>20</v>
      </c>
      <c r="O416" s="37">
        <v>4.3292868013426654E-2</v>
      </c>
    </row>
    <row r="417" spans="2:15" x14ac:dyDescent="0.2">
      <c r="B417" s="37">
        <v>45</v>
      </c>
      <c r="C417" s="37">
        <v>8.2237834930419922</v>
      </c>
      <c r="D417" s="37">
        <v>2467.95703125</v>
      </c>
      <c r="E417" s="37">
        <v>33.1</v>
      </c>
      <c r="F417" s="37">
        <v>91042.444186030611</v>
      </c>
      <c r="G417" s="37">
        <v>20</v>
      </c>
      <c r="H417" s="37">
        <v>4.2932975840900105E-2</v>
      </c>
      <c r="I417" s="37">
        <v>45</v>
      </c>
      <c r="J417" s="37">
        <v>8.2237815856933594</v>
      </c>
      <c r="K417" s="37">
        <v>2467.956787109375</v>
      </c>
      <c r="L417" s="37">
        <v>33.1</v>
      </c>
      <c r="M417" s="37">
        <v>91042.995313735024</v>
      </c>
      <c r="N417" s="37">
        <v>20</v>
      </c>
      <c r="O417" s="37">
        <v>4.2933241785825041E-2</v>
      </c>
    </row>
    <row r="418" spans="2:15" x14ac:dyDescent="0.2">
      <c r="B418" s="37">
        <v>45</v>
      </c>
      <c r="C418" s="37">
        <v>8.2229070663452148</v>
      </c>
      <c r="D418" s="37">
        <v>2468.115234375</v>
      </c>
      <c r="E418" s="37">
        <v>33.200000000000003</v>
      </c>
      <c r="F418" s="37">
        <v>90213.13128599881</v>
      </c>
      <c r="G418" s="37">
        <v>20</v>
      </c>
      <c r="H418" s="37">
        <v>4.2541802331662049E-2</v>
      </c>
      <c r="I418" s="37">
        <v>45</v>
      </c>
      <c r="J418" s="37">
        <v>8.222905158996582</v>
      </c>
      <c r="K418" s="37">
        <v>2468.114990234375</v>
      </c>
      <c r="L418" s="37">
        <v>33.200000000000003</v>
      </c>
      <c r="M418" s="37">
        <v>90213.682633839606</v>
      </c>
      <c r="N418" s="37">
        <v>20</v>
      </c>
      <c r="O418" s="37">
        <v>4.2542068244921648E-2</v>
      </c>
    </row>
    <row r="419" spans="2:15" x14ac:dyDescent="0.2">
      <c r="B419" s="37">
        <v>45</v>
      </c>
      <c r="C419" s="37">
        <v>8.222076416015625</v>
      </c>
      <c r="D419" s="37">
        <v>2468.281005859375</v>
      </c>
      <c r="E419" s="37">
        <v>33.300000000000004</v>
      </c>
      <c r="F419" s="37">
        <v>89303.555628023983</v>
      </c>
      <c r="G419" s="37">
        <v>20</v>
      </c>
      <c r="H419" s="37">
        <v>4.2112779973511448E-2</v>
      </c>
      <c r="I419" s="37">
        <v>45</v>
      </c>
      <c r="J419" s="37">
        <v>8.2220745086669922</v>
      </c>
      <c r="K419" s="37">
        <v>2468.280517578125</v>
      </c>
      <c r="L419" s="37">
        <v>33.300000000000004</v>
      </c>
      <c r="M419" s="37">
        <v>89317.488683270829</v>
      </c>
      <c r="N419" s="37">
        <v>20</v>
      </c>
      <c r="O419" s="37">
        <v>4.2119349374750703E-2</v>
      </c>
    </row>
    <row r="420" spans="2:15" x14ac:dyDescent="0.2">
      <c r="B420" s="37">
        <v>45</v>
      </c>
      <c r="C420" s="37">
        <v>8.2212848663330078</v>
      </c>
      <c r="D420" s="37">
        <v>2468.45263671875</v>
      </c>
      <c r="E420" s="37">
        <v>33.400000000000006</v>
      </c>
      <c r="F420" s="37">
        <v>88367.260994868731</v>
      </c>
      <c r="G420" s="37">
        <v>20</v>
      </c>
      <c r="H420" s="37">
        <v>4.1671147896431442E-2</v>
      </c>
      <c r="I420" s="37">
        <v>45</v>
      </c>
      <c r="J420" s="37">
        <v>8.221282958984375</v>
      </c>
      <c r="K420" s="37">
        <v>2468.452392578125</v>
      </c>
      <c r="L420" s="37">
        <v>33.400000000000006</v>
      </c>
      <c r="M420" s="37">
        <v>88381.212023206506</v>
      </c>
      <c r="N420" s="37">
        <v>20</v>
      </c>
      <c r="O420" s="37">
        <v>4.1677725873009483E-2</v>
      </c>
    </row>
    <row r="421" spans="2:15" x14ac:dyDescent="0.2">
      <c r="B421" s="37">
        <v>45</v>
      </c>
      <c r="C421" s="37">
        <v>8.2205238342285156</v>
      </c>
      <c r="D421" s="37">
        <v>2468.62890625</v>
      </c>
      <c r="E421" s="37">
        <v>33.5</v>
      </c>
      <c r="F421" s="37">
        <v>87417.610382491897</v>
      </c>
      <c r="G421" s="37">
        <v>20</v>
      </c>
      <c r="H421" s="37">
        <v>4.1223207322775575E-2</v>
      </c>
      <c r="I421" s="37">
        <v>45</v>
      </c>
      <c r="J421" s="37">
        <v>8.2205219268798828</v>
      </c>
      <c r="K421" s="37">
        <v>2468.628662109375</v>
      </c>
      <c r="L421" s="37">
        <v>33.5</v>
      </c>
      <c r="M421" s="37">
        <v>87404.782633573908</v>
      </c>
      <c r="N421" s="37">
        <v>20</v>
      </c>
      <c r="O421" s="37">
        <v>4.1217153772057022E-2</v>
      </c>
    </row>
    <row r="422" spans="2:15" x14ac:dyDescent="0.2">
      <c r="B422" s="37">
        <v>45</v>
      </c>
      <c r="C422" s="37">
        <v>8.2197847366333008</v>
      </c>
      <c r="D422" s="37">
        <v>2468.8076171875</v>
      </c>
      <c r="E422" s="37">
        <v>33.6</v>
      </c>
      <c r="F422" s="37">
        <v>86401.107282449128</v>
      </c>
      <c r="G422" s="37">
        <v>20</v>
      </c>
      <c r="H422" s="37">
        <v>4.07437400738343E-2</v>
      </c>
      <c r="I422" s="37">
        <v>45</v>
      </c>
      <c r="J422" s="37">
        <v>8.219782829284668</v>
      </c>
      <c r="K422" s="37">
        <v>2468.807373046875</v>
      </c>
      <c r="L422" s="37">
        <v>33.6</v>
      </c>
      <c r="M422" s="37">
        <v>86401.664825331041</v>
      </c>
      <c r="N422" s="37">
        <v>20</v>
      </c>
      <c r="O422" s="37">
        <v>4.0743997879345975E-2</v>
      </c>
    </row>
    <row r="423" spans="2:15" x14ac:dyDescent="0.2">
      <c r="B423" s="37">
        <v>45</v>
      </c>
      <c r="C423" s="37">
        <v>8.2190580368041992</v>
      </c>
      <c r="D423" s="37">
        <v>2468.986328125</v>
      </c>
      <c r="E423" s="37">
        <v>33.700000000000003</v>
      </c>
      <c r="F423" s="37">
        <v>85357.806707014592</v>
      </c>
      <c r="G423" s="37">
        <v>20</v>
      </c>
      <c r="H423" s="37">
        <v>4.0251631922726641E-2</v>
      </c>
      <c r="I423" s="37">
        <v>45</v>
      </c>
      <c r="J423" s="37">
        <v>8.2190570831298828</v>
      </c>
      <c r="K423" s="37">
        <v>2468.986083984375</v>
      </c>
      <c r="L423" s="37">
        <v>33.700000000000003</v>
      </c>
      <c r="M423" s="37">
        <v>85358.35956182568</v>
      </c>
      <c r="N423" s="37">
        <v>20</v>
      </c>
      <c r="O423" s="37">
        <v>4.0251897657407401E-2</v>
      </c>
    </row>
    <row r="424" spans="2:15" x14ac:dyDescent="0.2">
      <c r="B424" s="37">
        <v>45</v>
      </c>
      <c r="C424" s="37">
        <v>8.2183361053466797</v>
      </c>
      <c r="D424" s="37">
        <v>2469.161865234375</v>
      </c>
      <c r="E424" s="37">
        <v>33.800000000000004</v>
      </c>
      <c r="F424" s="37">
        <v>84314.448421504596</v>
      </c>
      <c r="G424" s="37">
        <v>20</v>
      </c>
      <c r="H424" s="37">
        <v>3.9759500732740316E-2</v>
      </c>
      <c r="I424" s="37">
        <v>45</v>
      </c>
      <c r="J424" s="37">
        <v>8.2183341979980469</v>
      </c>
      <c r="K424" s="37">
        <v>2469.161865234375</v>
      </c>
      <c r="L424" s="37">
        <v>33.800000000000004</v>
      </c>
      <c r="M424" s="37">
        <v>84315.016608330465</v>
      </c>
      <c r="N424" s="37">
        <v>20</v>
      </c>
      <c r="O424" s="37">
        <v>3.9759768746184393E-2</v>
      </c>
    </row>
    <row r="425" spans="2:15" x14ac:dyDescent="0.2">
      <c r="B425" s="37">
        <v>45</v>
      </c>
      <c r="C425" s="37">
        <v>8.2176074981689453</v>
      </c>
      <c r="D425" s="37">
        <v>2469.331787109375</v>
      </c>
      <c r="E425" s="37">
        <v>33.900000000000006</v>
      </c>
      <c r="F425" s="37">
        <v>83257.688545968267</v>
      </c>
      <c r="G425" s="37">
        <v>20</v>
      </c>
      <c r="H425" s="37">
        <v>3.9261044705798859E-2</v>
      </c>
      <c r="I425" s="37">
        <v>45</v>
      </c>
      <c r="J425" s="37">
        <v>8.2176055908203125</v>
      </c>
      <c r="K425" s="37">
        <v>2469.33203125</v>
      </c>
      <c r="L425" s="37">
        <v>33.900000000000006</v>
      </c>
      <c r="M425" s="37">
        <v>83258.235450874257</v>
      </c>
      <c r="N425" s="37">
        <v>20</v>
      </c>
      <c r="O425" s="37">
        <v>3.9261302693845548E-2</v>
      </c>
    </row>
    <row r="426" spans="2:15" x14ac:dyDescent="0.2">
      <c r="B426" s="37">
        <v>45</v>
      </c>
      <c r="C426" s="37">
        <v>8.2168636322021484</v>
      </c>
      <c r="D426" s="37">
        <v>2469.49365234375</v>
      </c>
      <c r="E426" s="37">
        <v>34</v>
      </c>
      <c r="F426" s="37">
        <v>82200.796051253928</v>
      </c>
      <c r="G426" s="37">
        <v>20</v>
      </c>
      <c r="H426" s="37">
        <v>3.8762529510938309E-2</v>
      </c>
      <c r="I426" s="37">
        <v>45</v>
      </c>
      <c r="J426" s="37">
        <v>8.216862678527832</v>
      </c>
      <c r="K426" s="37">
        <v>2469.49365234375</v>
      </c>
      <c r="L426" s="37">
        <v>34</v>
      </c>
      <c r="M426" s="37">
        <v>82187.970864702947</v>
      </c>
      <c r="N426" s="37">
        <v>20</v>
      </c>
      <c r="O426" s="37">
        <v>3.8756477761123453E-2</v>
      </c>
    </row>
    <row r="427" spans="2:15" x14ac:dyDescent="0.2">
      <c r="B427" s="37">
        <v>45</v>
      </c>
      <c r="C427" s="37">
        <v>8.2160959243774414</v>
      </c>
      <c r="D427" s="37">
        <v>2469.644775390625</v>
      </c>
      <c r="E427" s="37">
        <v>34.1</v>
      </c>
      <c r="F427" s="37">
        <v>81143.751908216393</v>
      </c>
      <c r="G427" s="37">
        <v>20</v>
      </c>
      <c r="H427" s="37">
        <v>3.8263941321807146E-2</v>
      </c>
      <c r="I427" s="37">
        <v>45</v>
      </c>
      <c r="J427" s="37">
        <v>8.216094970703125</v>
      </c>
      <c r="K427" s="37">
        <v>2469.64501953125</v>
      </c>
      <c r="L427" s="37">
        <v>34.1</v>
      </c>
      <c r="M427" s="37">
        <v>81144.327124492047</v>
      </c>
      <c r="N427" s="37">
        <v>20</v>
      </c>
      <c r="O427" s="37">
        <v>3.8264204739394944E-2</v>
      </c>
    </row>
    <row r="428" spans="2:15" x14ac:dyDescent="0.2">
      <c r="B428" s="37">
        <v>45</v>
      </c>
      <c r="C428" s="37">
        <v>8.2152976989746094</v>
      </c>
      <c r="D428" s="37">
        <v>2469.783935546875</v>
      </c>
      <c r="E428" s="37">
        <v>34.200000000000003</v>
      </c>
      <c r="F428" s="37">
        <v>80113.375579002357</v>
      </c>
      <c r="G428" s="37">
        <v>20</v>
      </c>
      <c r="H428" s="37">
        <v>3.777792352320055E-2</v>
      </c>
      <c r="I428" s="37">
        <v>45</v>
      </c>
      <c r="J428" s="37">
        <v>8.215296745300293</v>
      </c>
      <c r="K428" s="37">
        <v>2469.7841796875</v>
      </c>
      <c r="L428" s="37">
        <v>34.200000000000003</v>
      </c>
      <c r="M428" s="37">
        <v>80100.569603209515</v>
      </c>
      <c r="N428" s="37">
        <v>20</v>
      </c>
      <c r="O428" s="37">
        <v>3.7771884806428194E-2</v>
      </c>
    </row>
    <row r="429" spans="2:15" x14ac:dyDescent="0.2">
      <c r="B429" s="37">
        <v>45</v>
      </c>
      <c r="C429" s="37">
        <v>8.2144594192504883</v>
      </c>
      <c r="D429" s="37">
        <v>2469.91015625</v>
      </c>
      <c r="E429" s="37">
        <v>34.300000000000004</v>
      </c>
      <c r="F429" s="37">
        <v>79082.819716852813</v>
      </c>
      <c r="G429" s="37">
        <v>20</v>
      </c>
      <c r="H429" s="37">
        <v>3.729182737895681E-2</v>
      </c>
      <c r="I429" s="37">
        <v>45</v>
      </c>
      <c r="J429" s="37">
        <v>8.2144594192504883</v>
      </c>
      <c r="K429" s="37">
        <v>2469.91064453125</v>
      </c>
      <c r="L429" s="37">
        <v>34.300000000000004</v>
      </c>
      <c r="M429" s="37">
        <v>79096.774587403474</v>
      </c>
      <c r="N429" s="37">
        <v>20</v>
      </c>
      <c r="O429" s="37">
        <v>3.7298408178192813E-2</v>
      </c>
    </row>
    <row r="430" spans="2:15" x14ac:dyDescent="0.2">
      <c r="B430" s="37">
        <v>45</v>
      </c>
      <c r="C430" s="37">
        <v>8.2135772705078125</v>
      </c>
      <c r="D430" s="37">
        <v>2470.023193359375</v>
      </c>
      <c r="E430" s="37">
        <v>34.400000000000006</v>
      </c>
      <c r="F430" s="37">
        <v>78092.285739942148</v>
      </c>
      <c r="G430" s="37">
        <v>20</v>
      </c>
      <c r="H430" s="37">
        <v>3.6824603204306118E-2</v>
      </c>
      <c r="I430" s="37">
        <v>45</v>
      </c>
      <c r="J430" s="37">
        <v>8.2135772705078125</v>
      </c>
      <c r="K430" s="37">
        <v>2470.023681640625</v>
      </c>
      <c r="L430" s="37">
        <v>34.400000000000006</v>
      </c>
      <c r="M430" s="37">
        <v>78092.863253038173</v>
      </c>
      <c r="N430" s="37">
        <v>20</v>
      </c>
      <c r="O430" s="37">
        <v>3.6824875620839109E-2</v>
      </c>
    </row>
    <row r="431" spans="2:15" x14ac:dyDescent="0.2">
      <c r="B431" s="37">
        <v>45</v>
      </c>
      <c r="C431" s="37">
        <v>8.2126455307006836</v>
      </c>
      <c r="D431" s="37">
        <v>2470.12353515625</v>
      </c>
      <c r="E431" s="37">
        <v>34.5</v>
      </c>
      <c r="F431" s="37">
        <v>77141.774115736378</v>
      </c>
      <c r="G431" s="37">
        <v>20</v>
      </c>
      <c r="H431" s="37">
        <v>3.6376255200676548E-2</v>
      </c>
      <c r="I431" s="37">
        <v>45</v>
      </c>
      <c r="J431" s="37">
        <v>8.2126455307006836</v>
      </c>
      <c r="K431" s="37">
        <v>2470.1240234375</v>
      </c>
      <c r="L431" s="37">
        <v>34.5</v>
      </c>
      <c r="M431" s="37">
        <v>77142.33961885891</v>
      </c>
      <c r="N431" s="37">
        <v>20</v>
      </c>
      <c r="O431" s="37">
        <v>3.6376521953923976E-2</v>
      </c>
    </row>
    <row r="432" spans="2:15" x14ac:dyDescent="0.2">
      <c r="B432" s="37">
        <v>45</v>
      </c>
      <c r="C432" s="37">
        <v>8.2116613388061523</v>
      </c>
      <c r="D432" s="37">
        <v>2470.21240234375</v>
      </c>
      <c r="E432" s="37">
        <v>34.6</v>
      </c>
      <c r="F432" s="37">
        <v>76244.726762625985</v>
      </c>
      <c r="G432" s="37">
        <v>20</v>
      </c>
      <c r="H432" s="37">
        <v>3.5953130881411256E-2</v>
      </c>
      <c r="I432" s="37">
        <v>45</v>
      </c>
      <c r="J432" s="37">
        <v>8.2116603851318359</v>
      </c>
      <c r="K432" s="37">
        <v>2470.212646484375</v>
      </c>
      <c r="L432" s="37">
        <v>34.6</v>
      </c>
      <c r="M432" s="37">
        <v>76231.914552309143</v>
      </c>
      <c r="N432" s="37">
        <v>20</v>
      </c>
      <c r="O432" s="37">
        <v>3.5947086074513183E-2</v>
      </c>
    </row>
    <row r="433" spans="2:15" x14ac:dyDescent="0.2">
      <c r="B433" s="37">
        <v>45</v>
      </c>
      <c r="C433" s="37">
        <v>8.2106199264526367</v>
      </c>
      <c r="D433" s="37">
        <v>2470.291748046875</v>
      </c>
      <c r="E433" s="37">
        <v>34.700000000000003</v>
      </c>
      <c r="F433" s="37">
        <v>75374.371693928071</v>
      </c>
      <c r="G433" s="37">
        <v>20</v>
      </c>
      <c r="H433" s="37">
        <v>3.5542590783767897E-2</v>
      </c>
      <c r="I433" s="37">
        <v>45</v>
      </c>
      <c r="J433" s="37">
        <v>8.2106199264526367</v>
      </c>
      <c r="K433" s="37">
        <v>2470.2919921875</v>
      </c>
      <c r="L433" s="37">
        <v>34.700000000000003</v>
      </c>
      <c r="M433" s="37">
        <v>75374.934824183525</v>
      </c>
      <c r="N433" s="37">
        <v>20</v>
      </c>
      <c r="O433" s="37">
        <v>3.5542861035102125E-2</v>
      </c>
    </row>
    <row r="434" spans="2:15" x14ac:dyDescent="0.2">
      <c r="B434" s="37">
        <v>45</v>
      </c>
      <c r="C434" s="37">
        <v>8.2095212936401367</v>
      </c>
      <c r="D434" s="37">
        <v>2470.364013671875</v>
      </c>
      <c r="E434" s="37">
        <v>34.800000000000004</v>
      </c>
      <c r="F434" s="37">
        <v>74557.569599874681</v>
      </c>
      <c r="G434" s="37">
        <v>20</v>
      </c>
      <c r="H434" s="37">
        <v>3.5157314947615224E-2</v>
      </c>
      <c r="I434" s="37">
        <v>45</v>
      </c>
      <c r="J434" s="37">
        <v>8.2095212936401367</v>
      </c>
      <c r="K434" s="37">
        <v>2470.364013671875</v>
      </c>
      <c r="L434" s="37">
        <v>34.800000000000004</v>
      </c>
      <c r="M434" s="37">
        <v>74558.136248434661</v>
      </c>
      <c r="N434" s="37">
        <v>20</v>
      </c>
      <c r="O434" s="37">
        <v>3.5157582241762401E-2</v>
      </c>
    </row>
    <row r="435" spans="2:15" x14ac:dyDescent="0.2">
      <c r="B435" s="37">
        <v>45</v>
      </c>
      <c r="C435" s="37">
        <v>8.2083644866943359</v>
      </c>
      <c r="D435" s="37">
        <v>2470.431884765625</v>
      </c>
      <c r="E435" s="37">
        <v>34.900000000000006</v>
      </c>
      <c r="F435" s="37">
        <v>73807.77259944762</v>
      </c>
      <c r="G435" s="37">
        <v>20</v>
      </c>
      <c r="H435" s="37">
        <v>3.4803640763769093E-2</v>
      </c>
      <c r="I435" s="37">
        <v>45</v>
      </c>
      <c r="J435" s="37">
        <v>8.2083644866943359</v>
      </c>
      <c r="K435" s="37">
        <v>2470.43212890625</v>
      </c>
      <c r="L435" s="37">
        <v>34.900000000000006</v>
      </c>
      <c r="M435" s="37">
        <v>73808.333544049674</v>
      </c>
      <c r="N435" s="37">
        <v>20</v>
      </c>
      <c r="O435" s="37">
        <v>3.4803905368471208E-2</v>
      </c>
    </row>
    <row r="436" spans="2:15" x14ac:dyDescent="0.2">
      <c r="B436" s="37">
        <v>45</v>
      </c>
      <c r="C436" s="37">
        <v>8.2071495056152344</v>
      </c>
      <c r="D436" s="37">
        <v>2470.4990234375</v>
      </c>
      <c r="E436" s="37">
        <v>35</v>
      </c>
      <c r="F436" s="37">
        <v>73125.025421276136</v>
      </c>
      <c r="G436" s="37">
        <v>20</v>
      </c>
      <c r="H436" s="37">
        <v>3.448159349619899E-2</v>
      </c>
      <c r="I436" s="37">
        <v>45</v>
      </c>
      <c r="J436" s="37">
        <v>8.2071495056152344</v>
      </c>
      <c r="K436" s="37">
        <v>2470.499267578125</v>
      </c>
      <c r="L436" s="37">
        <v>35</v>
      </c>
      <c r="M436" s="37">
        <v>73112.210132369684</v>
      </c>
      <c r="N436" s="37">
        <v>20</v>
      </c>
      <c r="O436" s="37">
        <v>3.4475547833357455E-2</v>
      </c>
    </row>
    <row r="437" spans="2:15" x14ac:dyDescent="0.2">
      <c r="B437" s="37">
        <v>45</v>
      </c>
      <c r="C437" s="37">
        <v>8.2058753967285156</v>
      </c>
      <c r="D437" s="37">
        <v>2470.568359375</v>
      </c>
      <c r="E437" s="37">
        <v>35.1</v>
      </c>
      <c r="F437" s="37">
        <v>72509.419502584671</v>
      </c>
      <c r="G437" s="37">
        <v>20</v>
      </c>
      <c r="H437" s="37">
        <v>3.4191214644203209E-2</v>
      </c>
      <c r="I437" s="37">
        <v>45</v>
      </c>
      <c r="J437" s="37">
        <v>8.2058753967285156</v>
      </c>
      <c r="K437" s="37">
        <v>2470.568359375</v>
      </c>
      <c r="L437" s="37">
        <v>35.1</v>
      </c>
      <c r="M437" s="37">
        <v>72496.580693898708</v>
      </c>
      <c r="N437" s="37">
        <v>20</v>
      </c>
      <c r="O437" s="37">
        <v>3.4185156808660667E-2</v>
      </c>
    </row>
    <row r="438" spans="2:15" x14ac:dyDescent="0.2">
      <c r="B438" s="37">
        <v>45</v>
      </c>
      <c r="C438" s="37">
        <v>8.2045431137084961</v>
      </c>
      <c r="D438" s="37">
        <v>2470.642822265625</v>
      </c>
      <c r="E438" s="37">
        <v>35.200000000000003</v>
      </c>
      <c r="F438" s="37">
        <v>71960.972724581661</v>
      </c>
      <c r="G438" s="37">
        <v>20</v>
      </c>
      <c r="H438" s="37">
        <v>3.3932512091489515E-2</v>
      </c>
      <c r="I438" s="37">
        <v>45</v>
      </c>
      <c r="J438" s="37">
        <v>8.2045431137084961</v>
      </c>
      <c r="K438" s="37">
        <v>2470.642578125</v>
      </c>
      <c r="L438" s="37">
        <v>35.200000000000003</v>
      </c>
      <c r="M438" s="37">
        <v>71961.555424309889</v>
      </c>
      <c r="N438" s="37">
        <v>20</v>
      </c>
      <c r="O438" s="37">
        <v>3.3932786959677552E-2</v>
      </c>
    </row>
    <row r="439" spans="2:15" x14ac:dyDescent="0.2">
      <c r="B439" s="37">
        <v>45</v>
      </c>
      <c r="C439" s="37">
        <v>8.2031536102294922</v>
      </c>
      <c r="D439" s="37">
        <v>2470.724365234375</v>
      </c>
      <c r="E439" s="37">
        <v>35.300000000000004</v>
      </c>
      <c r="F439" s="37">
        <v>71479.76868633421</v>
      </c>
      <c r="G439" s="37">
        <v>20</v>
      </c>
      <c r="H439" s="37">
        <v>3.3705528416777125E-2</v>
      </c>
      <c r="I439" s="37">
        <v>45</v>
      </c>
      <c r="J439" s="37">
        <v>8.2031526565551758</v>
      </c>
      <c r="K439" s="37">
        <v>2470.72412109375</v>
      </c>
      <c r="L439" s="37">
        <v>35.300000000000004</v>
      </c>
      <c r="M439" s="37">
        <v>71493.710156333604</v>
      </c>
      <c r="N439" s="37">
        <v>20</v>
      </c>
      <c r="O439" s="37">
        <v>3.3712103495968815E-2</v>
      </c>
    </row>
    <row r="440" spans="2:15" x14ac:dyDescent="0.2">
      <c r="B440" s="37">
        <v>45</v>
      </c>
      <c r="C440" s="37">
        <v>8.2017059326171875</v>
      </c>
      <c r="D440" s="37">
        <v>2470.815185546875</v>
      </c>
      <c r="E440" s="37">
        <v>35.400000000000006</v>
      </c>
      <c r="F440" s="37">
        <v>71079.213570454915</v>
      </c>
      <c r="G440" s="37">
        <v>20</v>
      </c>
      <c r="H440" s="37">
        <v>3.3516584551143903E-2</v>
      </c>
      <c r="I440" s="37">
        <v>45</v>
      </c>
      <c r="J440" s="37">
        <v>8.2017059326171875</v>
      </c>
      <c r="K440" s="37">
        <v>2470.81494140625</v>
      </c>
      <c r="L440" s="37">
        <v>35.400000000000006</v>
      </c>
      <c r="M440" s="37">
        <v>71079.754897598119</v>
      </c>
      <c r="N440" s="37">
        <v>20</v>
      </c>
      <c r="O440" s="37">
        <v>3.3516839339939833E-2</v>
      </c>
    </row>
    <row r="441" spans="2:15" x14ac:dyDescent="0.2">
      <c r="B441" s="37">
        <v>45</v>
      </c>
      <c r="C441" s="37">
        <v>8.2002010345458984</v>
      </c>
      <c r="D441" s="37">
        <v>2470.91650390625</v>
      </c>
      <c r="E441" s="37">
        <v>35.5</v>
      </c>
      <c r="F441" s="37">
        <v>70759.315680977641</v>
      </c>
      <c r="G441" s="37">
        <v>20</v>
      </c>
      <c r="H441" s="37">
        <v>3.3365686530553385E-2</v>
      </c>
      <c r="I441" s="37">
        <v>45</v>
      </c>
      <c r="J441" s="37">
        <v>8.2002010345458984</v>
      </c>
      <c r="K441" s="37">
        <v>2470.916259765625</v>
      </c>
      <c r="L441" s="37">
        <v>35.5</v>
      </c>
      <c r="M441" s="37">
        <v>70759.888474342719</v>
      </c>
      <c r="N441" s="37">
        <v>20</v>
      </c>
      <c r="O441" s="37">
        <v>3.3365956385756117E-2</v>
      </c>
    </row>
    <row r="442" spans="2:15" x14ac:dyDescent="0.2">
      <c r="B442" s="37">
        <v>45</v>
      </c>
      <c r="C442" s="37">
        <v>8.1986379623413086</v>
      </c>
      <c r="D442" s="37">
        <v>2471.0283203125</v>
      </c>
      <c r="E442" s="37">
        <v>35.6</v>
      </c>
      <c r="F442" s="37">
        <v>70533.486151760851</v>
      </c>
      <c r="G442" s="37">
        <v>20</v>
      </c>
      <c r="H442" s="37">
        <v>3.3259159585218828E-2</v>
      </c>
      <c r="I442" s="37">
        <v>45</v>
      </c>
      <c r="J442" s="37">
        <v>8.1986379623413086</v>
      </c>
      <c r="K442" s="37">
        <v>2471.028076171875</v>
      </c>
      <c r="L442" s="37">
        <v>35.6</v>
      </c>
      <c r="M442" s="37">
        <v>70534.047920690296</v>
      </c>
      <c r="N442" s="37">
        <v>20</v>
      </c>
      <c r="O442" s="37">
        <v>3.3259424429592947E-2</v>
      </c>
    </row>
    <row r="443" spans="2:15" x14ac:dyDescent="0.2">
      <c r="B443" s="37">
        <v>45</v>
      </c>
      <c r="C443" s="37">
        <v>8.197016716003418</v>
      </c>
      <c r="D443" s="37">
        <v>2471.151123046875</v>
      </c>
      <c r="E443" s="37">
        <v>35.700000000000003</v>
      </c>
      <c r="F443" s="37">
        <v>70374.955938578656</v>
      </c>
      <c r="G443" s="37">
        <v>20</v>
      </c>
      <c r="H443" s="37">
        <v>3.3184377006493918E-2</v>
      </c>
      <c r="I443" s="37">
        <v>45</v>
      </c>
      <c r="J443" s="37">
        <v>8.1970176696777344</v>
      </c>
      <c r="K443" s="37">
        <v>2471.15087890625</v>
      </c>
      <c r="L443" s="37">
        <v>35.700000000000003</v>
      </c>
      <c r="M443" s="37">
        <v>70375.517362003273</v>
      </c>
      <c r="N443" s="37">
        <v>20</v>
      </c>
      <c r="O443" s="37">
        <v>3.3184641840245201E-2</v>
      </c>
    </row>
    <row r="444" spans="2:15" x14ac:dyDescent="0.2">
      <c r="B444" s="37">
        <v>45</v>
      </c>
      <c r="C444" s="37">
        <v>8.1953363418579102</v>
      </c>
      <c r="D444" s="37">
        <v>2471.283447265625</v>
      </c>
      <c r="E444" s="37">
        <v>35.800000000000004</v>
      </c>
      <c r="F444" s="37">
        <v>70283.67332827131</v>
      </c>
      <c r="G444" s="37">
        <v>20</v>
      </c>
      <c r="H444" s="37">
        <v>3.3141315005085652E-2</v>
      </c>
      <c r="I444" s="37">
        <v>45</v>
      </c>
      <c r="J444" s="37">
        <v>8.1953363418579102</v>
      </c>
      <c r="K444" s="37">
        <v>2471.283203125</v>
      </c>
      <c r="L444" s="37">
        <v>35.800000000000004</v>
      </c>
      <c r="M444" s="37">
        <v>70297.613681709656</v>
      </c>
      <c r="N444" s="37">
        <v>20</v>
      </c>
      <c r="O444" s="37">
        <v>3.3147890645054967E-2</v>
      </c>
    </row>
    <row r="445" spans="2:15" x14ac:dyDescent="0.2">
      <c r="B445" s="37">
        <v>45</v>
      </c>
      <c r="C445" s="37">
        <v>8.1935958862304687</v>
      </c>
      <c r="D445" s="37">
        <v>2471.424072265625</v>
      </c>
      <c r="E445" s="37">
        <v>35.900000000000006</v>
      </c>
      <c r="F445" s="37">
        <v>70313.179538547512</v>
      </c>
      <c r="G445" s="37">
        <v>20</v>
      </c>
      <c r="H445" s="37">
        <v>3.3155228653802368E-2</v>
      </c>
      <c r="I445" s="37">
        <v>45</v>
      </c>
      <c r="J445" s="37">
        <v>8.1935958862304687</v>
      </c>
      <c r="K445" s="37">
        <v>2471.423828125</v>
      </c>
      <c r="L445" s="37">
        <v>35.900000000000006</v>
      </c>
      <c r="M445" s="37">
        <v>70300.342218551494</v>
      </c>
      <c r="N445" s="37">
        <v>20</v>
      </c>
      <c r="O445" s="37">
        <v>3.3149173280436546E-2</v>
      </c>
    </row>
    <row r="446" spans="2:15" x14ac:dyDescent="0.2">
      <c r="B446" s="37">
        <v>45</v>
      </c>
      <c r="C446" s="37">
        <v>8.1917934417724609</v>
      </c>
      <c r="D446" s="37">
        <v>2471.571044921875</v>
      </c>
      <c r="E446" s="37">
        <v>36</v>
      </c>
      <c r="F446" s="37">
        <v>70383.070530157434</v>
      </c>
      <c r="G446" s="37">
        <v>20</v>
      </c>
      <c r="H446" s="37">
        <v>3.3188191711293821E-2</v>
      </c>
      <c r="I446" s="37">
        <v>45</v>
      </c>
      <c r="J446" s="37">
        <v>8.1917934417724609</v>
      </c>
      <c r="K446" s="37">
        <v>2471.571044921875</v>
      </c>
      <c r="L446" s="37">
        <v>36</v>
      </c>
      <c r="M446" s="37">
        <v>70383.648233140862</v>
      </c>
      <c r="N446" s="37">
        <v>20</v>
      </c>
      <c r="O446" s="37">
        <v>3.3188464149837754E-2</v>
      </c>
    </row>
    <row r="447" spans="2:15" x14ac:dyDescent="0.2">
      <c r="B447" s="37">
        <v>45</v>
      </c>
      <c r="C447" s="37">
        <v>8.1899280548095703</v>
      </c>
      <c r="D447" s="37">
        <v>2471.72216796875</v>
      </c>
      <c r="E447" s="37">
        <v>36.1</v>
      </c>
      <c r="F447" s="37">
        <v>70533.530727741643</v>
      </c>
      <c r="G447" s="37">
        <v>20</v>
      </c>
      <c r="H447" s="37">
        <v>3.3259158850932162E-2</v>
      </c>
      <c r="I447" s="37">
        <v>45</v>
      </c>
      <c r="J447" s="37">
        <v>8.1899280548095703</v>
      </c>
      <c r="K447" s="37">
        <v>2471.72216796875</v>
      </c>
      <c r="L447" s="37">
        <v>36.1</v>
      </c>
      <c r="M447" s="37">
        <v>70547.465757495695</v>
      </c>
      <c r="N447" s="37">
        <v>20</v>
      </c>
      <c r="O447" s="37">
        <v>3.3265732056264395E-2</v>
      </c>
    </row>
    <row r="448" spans="2:15" x14ac:dyDescent="0.2">
      <c r="B448" s="37">
        <v>45</v>
      </c>
      <c r="C448" s="37">
        <v>8.1879997253417969</v>
      </c>
      <c r="D448" s="37">
        <v>2471.875244140625</v>
      </c>
      <c r="E448" s="37">
        <v>36.200000000000003</v>
      </c>
      <c r="F448" s="37">
        <v>70764.423046214142</v>
      </c>
      <c r="G448" s="37">
        <v>20</v>
      </c>
      <c r="H448" s="37">
        <v>3.3368065784423001E-2</v>
      </c>
      <c r="I448" s="37">
        <v>45</v>
      </c>
      <c r="J448" s="37">
        <v>8.1879997253417969</v>
      </c>
      <c r="K448" s="37">
        <v>2471.87548828125</v>
      </c>
      <c r="L448" s="37">
        <v>36.200000000000003</v>
      </c>
      <c r="M448" s="37">
        <v>70778.383877843386</v>
      </c>
      <c r="N448" s="37">
        <v>20</v>
      </c>
      <c r="O448" s="37">
        <v>3.3374651028782648E-2</v>
      </c>
    </row>
    <row r="449" spans="2:15" x14ac:dyDescent="0.2">
      <c r="B449" s="37">
        <v>45</v>
      </c>
      <c r="C449" s="37">
        <v>8.1860074996948242</v>
      </c>
      <c r="D449" s="37">
        <v>2472.0283203125</v>
      </c>
      <c r="E449" s="37">
        <v>36.300000000000004</v>
      </c>
      <c r="F449" s="37">
        <v>71075.781463983265</v>
      </c>
      <c r="G449" s="37">
        <v>20</v>
      </c>
      <c r="H449" s="37">
        <v>3.3514928009151096E-2</v>
      </c>
      <c r="I449" s="37">
        <v>45</v>
      </c>
      <c r="J449" s="37">
        <v>8.1860084533691406</v>
      </c>
      <c r="K449" s="37">
        <v>2472.028564453125</v>
      </c>
      <c r="L449" s="37">
        <v>36.300000000000004</v>
      </c>
      <c r="M449" s="37">
        <v>71089.730383290531</v>
      </c>
      <c r="N449" s="37">
        <v>20</v>
      </c>
      <c r="O449" s="37">
        <v>3.3521507953900333E-2</v>
      </c>
    </row>
    <row r="450" spans="2:15" x14ac:dyDescent="0.2">
      <c r="B450" s="37">
        <v>45</v>
      </c>
      <c r="C450" s="37">
        <v>8.1839523315429687</v>
      </c>
      <c r="D450" s="37">
        <v>2472.179443359375</v>
      </c>
      <c r="E450" s="37">
        <v>36.400000000000006</v>
      </c>
      <c r="F450" s="37">
        <v>71440.764004730416</v>
      </c>
      <c r="G450" s="37">
        <v>20</v>
      </c>
      <c r="H450" s="37">
        <v>3.3687085042507815E-2</v>
      </c>
      <c r="I450" s="37">
        <v>45</v>
      </c>
      <c r="J450" s="37">
        <v>8.1839532852172852</v>
      </c>
      <c r="K450" s="37">
        <v>2472.1796875</v>
      </c>
      <c r="L450" s="37">
        <v>36.400000000000006</v>
      </c>
      <c r="M450" s="37">
        <v>71441.314441453433</v>
      </c>
      <c r="N450" s="37">
        <v>20</v>
      </c>
      <c r="O450" s="37">
        <v>3.3687344770508637E-2</v>
      </c>
    </row>
    <row r="451" spans="2:15" x14ac:dyDescent="0.2">
      <c r="B451" s="37">
        <v>45</v>
      </c>
      <c r="C451" s="37">
        <v>8.1818351745605469</v>
      </c>
      <c r="D451" s="37">
        <v>2472.327392578125</v>
      </c>
      <c r="E451" s="37">
        <v>36.5</v>
      </c>
      <c r="F451" s="37">
        <v>71899.467010113847</v>
      </c>
      <c r="G451" s="37">
        <v>20</v>
      </c>
      <c r="H451" s="37">
        <v>3.3903449563967764E-2</v>
      </c>
      <c r="I451" s="37">
        <v>45</v>
      </c>
      <c r="J451" s="37">
        <v>8.1818361282348633</v>
      </c>
      <c r="K451" s="37">
        <v>2472.32763671875</v>
      </c>
      <c r="L451" s="37">
        <v>36.5</v>
      </c>
      <c r="M451" s="37">
        <v>71873.259435221145</v>
      </c>
      <c r="N451" s="37">
        <v>20</v>
      </c>
      <c r="O451" s="37">
        <v>3.3891087515558423E-2</v>
      </c>
    </row>
    <row r="452" spans="2:15" x14ac:dyDescent="0.2">
      <c r="B452" s="37">
        <v>45</v>
      </c>
      <c r="C452" s="37">
        <v>8.179656982421875</v>
      </c>
      <c r="D452" s="37">
        <v>2472.471435546875</v>
      </c>
      <c r="E452" s="37">
        <v>36.6</v>
      </c>
      <c r="F452" s="37">
        <v>72384.969024502599</v>
      </c>
      <c r="G452" s="37">
        <v>20</v>
      </c>
      <c r="H452" s="37">
        <v>3.4132454960718726E-2</v>
      </c>
      <c r="I452" s="37">
        <v>45</v>
      </c>
      <c r="J452" s="37">
        <v>8.1796579360961914</v>
      </c>
      <c r="K452" s="37">
        <v>2472.4716796875</v>
      </c>
      <c r="L452" s="37">
        <v>36.6</v>
      </c>
      <c r="M452" s="37">
        <v>72372.14102417235</v>
      </c>
      <c r="N452" s="37">
        <v>20</v>
      </c>
      <c r="O452" s="37">
        <v>3.4126403706707088E-2</v>
      </c>
    </row>
    <row r="453" spans="2:15" x14ac:dyDescent="0.2">
      <c r="B453" s="37">
        <v>45</v>
      </c>
      <c r="C453" s="37">
        <v>8.1774225234985352</v>
      </c>
      <c r="D453" s="37">
        <v>2472.611328125</v>
      </c>
      <c r="E453" s="37">
        <v>36.700000000000003</v>
      </c>
      <c r="F453" s="37">
        <v>72924.033644637995</v>
      </c>
      <c r="G453" s="37">
        <v>20</v>
      </c>
      <c r="H453" s="37">
        <v>3.4386725426635505E-2</v>
      </c>
      <c r="I453" s="37">
        <v>45</v>
      </c>
      <c r="J453" s="37">
        <v>8.1774234771728516</v>
      </c>
      <c r="K453" s="37">
        <v>2472.611572265625</v>
      </c>
      <c r="L453" s="37">
        <v>36.700000000000003</v>
      </c>
      <c r="M453" s="37">
        <v>72924.574910329815</v>
      </c>
      <c r="N453" s="37">
        <v>20</v>
      </c>
      <c r="O453" s="37">
        <v>3.4386980533096127E-2</v>
      </c>
    </row>
    <row r="454" spans="2:15" x14ac:dyDescent="0.2">
      <c r="B454" s="37">
        <v>45</v>
      </c>
      <c r="C454" s="37">
        <v>8.1751346588134766</v>
      </c>
      <c r="D454" s="37">
        <v>2472.746826171875</v>
      </c>
      <c r="E454" s="37">
        <v>36.800000000000004</v>
      </c>
      <c r="F454" s="37">
        <v>73530.015920692342</v>
      </c>
      <c r="G454" s="37">
        <v>20</v>
      </c>
      <c r="H454" s="37">
        <v>3.4672560277699001E-2</v>
      </c>
      <c r="I454" s="37">
        <v>45</v>
      </c>
      <c r="J454" s="37">
        <v>8.175135612487793</v>
      </c>
      <c r="K454" s="37">
        <v>2472.7470703125</v>
      </c>
      <c r="L454" s="37">
        <v>36.800000000000004</v>
      </c>
      <c r="M454" s="37">
        <v>73530.587940565834</v>
      </c>
      <c r="N454" s="37">
        <v>20</v>
      </c>
      <c r="O454" s="37">
        <v>3.467282971003316E-2</v>
      </c>
    </row>
    <row r="455" spans="2:15" x14ac:dyDescent="0.2">
      <c r="B455" s="37">
        <v>45</v>
      </c>
      <c r="C455" s="37">
        <v>8.1727962493896484</v>
      </c>
      <c r="D455" s="37">
        <v>2472.879150390625</v>
      </c>
      <c r="E455" s="37">
        <v>36.900000000000006</v>
      </c>
      <c r="F455" s="37">
        <v>74162.794860411683</v>
      </c>
      <c r="G455" s="37">
        <v>20</v>
      </c>
      <c r="H455" s="37">
        <v>3.4971034548189887E-2</v>
      </c>
      <c r="I455" s="37">
        <v>45</v>
      </c>
      <c r="J455" s="37">
        <v>8.1727972030639648</v>
      </c>
      <c r="K455" s="37">
        <v>2472.87939453125</v>
      </c>
      <c r="L455" s="37">
        <v>36.900000000000006</v>
      </c>
      <c r="M455" s="37">
        <v>74176.754923686472</v>
      </c>
      <c r="N455" s="37">
        <v>20</v>
      </c>
      <c r="O455" s="37">
        <v>3.4977619756916725E-2</v>
      </c>
    </row>
    <row r="456" spans="2:15" x14ac:dyDescent="0.2">
      <c r="B456" s="37">
        <v>45</v>
      </c>
      <c r="C456" s="37">
        <v>8.1704139709472656</v>
      </c>
      <c r="D456" s="37">
        <v>2473.009033203125</v>
      </c>
      <c r="E456" s="37">
        <v>37</v>
      </c>
      <c r="F456" s="37">
        <v>74862.529860056544</v>
      </c>
      <c r="G456" s="37">
        <v>20</v>
      </c>
      <c r="H456" s="37">
        <v>3.530109171763661E-2</v>
      </c>
      <c r="I456" s="37">
        <v>45</v>
      </c>
      <c r="J456" s="37">
        <v>8.170414924621582</v>
      </c>
      <c r="K456" s="37">
        <v>2473.00927734375</v>
      </c>
      <c r="L456" s="37">
        <v>37</v>
      </c>
      <c r="M456" s="37">
        <v>74849.70161567461</v>
      </c>
      <c r="N456" s="37">
        <v>20</v>
      </c>
      <c r="O456" s="37">
        <v>3.5295041002554886E-2</v>
      </c>
    </row>
    <row r="457" spans="2:15" x14ac:dyDescent="0.2">
      <c r="B457" s="37">
        <v>45</v>
      </c>
      <c r="C457" s="37">
        <v>8.1679925918579102</v>
      </c>
      <c r="D457" s="37">
        <v>2473.137939453125</v>
      </c>
      <c r="E457" s="37">
        <v>37.1</v>
      </c>
      <c r="F457" s="37">
        <v>75548.91046331315</v>
      </c>
      <c r="G457" s="37">
        <v>20</v>
      </c>
      <c r="H457" s="37">
        <v>3.5624848020614441E-2</v>
      </c>
      <c r="I457" s="37">
        <v>45</v>
      </c>
      <c r="J457" s="37">
        <v>8.1679935455322266</v>
      </c>
      <c r="K457" s="37">
        <v>2473.137939453125</v>
      </c>
      <c r="L457" s="37">
        <v>37.1</v>
      </c>
      <c r="M457" s="37">
        <v>75549.468237594352</v>
      </c>
      <c r="N457" s="37">
        <v>20</v>
      </c>
      <c r="O457" s="37">
        <v>3.5625110176139903E-2</v>
      </c>
    </row>
    <row r="458" spans="2:15" x14ac:dyDescent="0.2">
      <c r="B458" s="37">
        <v>45</v>
      </c>
      <c r="C458" s="37">
        <v>8.1655378341674805</v>
      </c>
      <c r="D458" s="37">
        <v>2473.267333984375</v>
      </c>
      <c r="E458" s="37">
        <v>37.200000000000003</v>
      </c>
      <c r="F458" s="37">
        <v>76302.296587052144</v>
      </c>
      <c r="G458" s="37">
        <v>20</v>
      </c>
      <c r="H458" s="37">
        <v>3.5980210415790727E-2</v>
      </c>
      <c r="I458" s="37">
        <v>45</v>
      </c>
      <c r="J458" s="37">
        <v>8.1655378341674805</v>
      </c>
      <c r="K458" s="37">
        <v>2473.26708984375</v>
      </c>
      <c r="L458" s="37">
        <v>37.200000000000003</v>
      </c>
      <c r="M458" s="37">
        <v>76316.235499622111</v>
      </c>
      <c r="N458" s="37">
        <v>20</v>
      </c>
      <c r="O458" s="37">
        <v>3.5986785938705454E-2</v>
      </c>
    </row>
    <row r="459" spans="2:15" x14ac:dyDescent="0.2">
      <c r="B459" s="37">
        <v>45</v>
      </c>
      <c r="C459" s="37">
        <v>8.1630544662475586</v>
      </c>
      <c r="D459" s="37">
        <v>2473.3984375</v>
      </c>
      <c r="E459" s="37">
        <v>37.300000000000004</v>
      </c>
      <c r="F459" s="37">
        <v>77055.749680106965</v>
      </c>
      <c r="G459" s="37">
        <v>20</v>
      </c>
      <c r="H459" s="37">
        <v>3.6335603791137157E-2</v>
      </c>
      <c r="I459" s="37">
        <v>45</v>
      </c>
      <c r="J459" s="37">
        <v>8.1630544662475586</v>
      </c>
      <c r="K459" s="37">
        <v>2473.398193359375</v>
      </c>
      <c r="L459" s="37">
        <v>37.300000000000004</v>
      </c>
      <c r="M459" s="37">
        <v>77069.698929295701</v>
      </c>
      <c r="N459" s="37">
        <v>20</v>
      </c>
      <c r="O459" s="37">
        <v>3.6342184288246752E-2</v>
      </c>
    </row>
    <row r="460" spans="2:15" x14ac:dyDescent="0.2">
      <c r="B460" s="37">
        <v>45</v>
      </c>
      <c r="C460" s="37">
        <v>8.1605491638183594</v>
      </c>
      <c r="D460" s="37">
        <v>2473.532470703125</v>
      </c>
      <c r="E460" s="37">
        <v>37.400000000000006</v>
      </c>
      <c r="F460" s="37">
        <v>77836.070875781952</v>
      </c>
      <c r="G460" s="37">
        <v>20</v>
      </c>
      <c r="H460" s="37">
        <v>3.6703670221988879E-2</v>
      </c>
      <c r="I460" s="37">
        <v>45</v>
      </c>
      <c r="J460" s="37">
        <v>8.1605491638183594</v>
      </c>
      <c r="K460" s="37">
        <v>2473.5322265625</v>
      </c>
      <c r="L460" s="37">
        <v>37.400000000000006</v>
      </c>
      <c r="M460" s="37">
        <v>77823.23819917113</v>
      </c>
      <c r="N460" s="37">
        <v>20</v>
      </c>
      <c r="O460" s="37">
        <v>3.6697614730561171E-2</v>
      </c>
    </row>
    <row r="461" spans="2:15" x14ac:dyDescent="0.2">
      <c r="B461" s="37">
        <v>45</v>
      </c>
      <c r="C461" s="37">
        <v>8.1580257415771484</v>
      </c>
      <c r="D461" s="37">
        <v>2473.67041015625</v>
      </c>
      <c r="E461" s="37">
        <v>37.5</v>
      </c>
      <c r="F461" s="37">
        <v>78589.706972687258</v>
      </c>
      <c r="G461" s="37">
        <v>20</v>
      </c>
      <c r="H461" s="37">
        <v>3.7059148774828687E-2</v>
      </c>
      <c r="I461" s="37">
        <v>45</v>
      </c>
      <c r="J461" s="37">
        <v>8.1580266952514648</v>
      </c>
      <c r="K461" s="37">
        <v>2473.670166015625</v>
      </c>
      <c r="L461" s="37">
        <v>37.5</v>
      </c>
      <c r="M461" s="37">
        <v>78590.272066509191</v>
      </c>
      <c r="N461" s="37">
        <v>20</v>
      </c>
      <c r="O461" s="37">
        <v>3.7059413600182015E-2</v>
      </c>
    </row>
    <row r="462" spans="2:15" x14ac:dyDescent="0.2">
      <c r="B462" s="37">
        <v>45</v>
      </c>
      <c r="C462" s="37">
        <v>8.155491828918457</v>
      </c>
      <c r="D462" s="37">
        <v>2473.8125</v>
      </c>
      <c r="E462" s="37">
        <v>37.6</v>
      </c>
      <c r="F462" s="37">
        <v>79370.229328278539</v>
      </c>
      <c r="G462" s="37">
        <v>20</v>
      </c>
      <c r="H462" s="37">
        <v>3.742730707315934E-2</v>
      </c>
      <c r="I462" s="37">
        <v>45</v>
      </c>
      <c r="J462" s="37">
        <v>8.155491828918457</v>
      </c>
      <c r="K462" s="37">
        <v>2473.812255859375</v>
      </c>
      <c r="L462" s="37">
        <v>37.6</v>
      </c>
      <c r="M462" s="37">
        <v>79357.418913489921</v>
      </c>
      <c r="N462" s="37">
        <v>20</v>
      </c>
      <c r="O462" s="37">
        <v>3.7421261416154789E-2</v>
      </c>
    </row>
    <row r="463" spans="2:15" x14ac:dyDescent="0.2">
      <c r="B463" s="37">
        <v>45</v>
      </c>
      <c r="C463" s="37">
        <v>8.152949333190918</v>
      </c>
      <c r="D463" s="37">
        <v>2473.958740234375</v>
      </c>
      <c r="E463" s="37">
        <v>37.700000000000003</v>
      </c>
      <c r="F463" s="37">
        <v>80137.451419911042</v>
      </c>
      <c r="G463" s="37">
        <v>20</v>
      </c>
      <c r="H463" s="37">
        <v>3.7789189600048047E-2</v>
      </c>
      <c r="I463" s="37">
        <v>45</v>
      </c>
      <c r="J463" s="37">
        <v>8.152949333190918</v>
      </c>
      <c r="K463" s="37">
        <v>2473.95849609375</v>
      </c>
      <c r="L463" s="37">
        <v>37.700000000000003</v>
      </c>
      <c r="M463" s="37">
        <v>80138.015993649286</v>
      </c>
      <c r="N463" s="37">
        <v>20</v>
      </c>
      <c r="O463" s="37">
        <v>3.7789460255820279E-2</v>
      </c>
    </row>
    <row r="464" spans="2:15" x14ac:dyDescent="0.2">
      <c r="B464" s="37">
        <v>45</v>
      </c>
      <c r="C464" s="37">
        <v>8.1504030227661133</v>
      </c>
      <c r="D464" s="37">
        <v>2474.108642578125</v>
      </c>
      <c r="E464" s="37">
        <v>37.800000000000004</v>
      </c>
      <c r="F464" s="37">
        <v>80864.558214569712</v>
      </c>
      <c r="G464" s="37">
        <v>20</v>
      </c>
      <c r="H464" s="37">
        <v>3.8132152313320122E-2</v>
      </c>
      <c r="I464" s="37">
        <v>45</v>
      </c>
      <c r="J464" s="37">
        <v>8.1504030227661133</v>
      </c>
      <c r="K464" s="37">
        <v>2474.108642578125</v>
      </c>
      <c r="L464" s="37">
        <v>37.800000000000004</v>
      </c>
      <c r="M464" s="37">
        <v>80878.51096960112</v>
      </c>
      <c r="N464" s="37">
        <v>20</v>
      </c>
      <c r="O464" s="37">
        <v>3.8138735013235434E-2</v>
      </c>
    </row>
    <row r="465" spans="2:15" x14ac:dyDescent="0.2">
      <c r="B465" s="37">
        <v>45</v>
      </c>
      <c r="C465" s="37">
        <v>8.1478567123413086</v>
      </c>
      <c r="D465" s="37">
        <v>2474.261474609375</v>
      </c>
      <c r="E465" s="37">
        <v>37.900000000000006</v>
      </c>
      <c r="F465" s="37">
        <v>81591.694656143765</v>
      </c>
      <c r="G465" s="37">
        <v>20</v>
      </c>
      <c r="H465" s="37">
        <v>3.8475128524578399E-2</v>
      </c>
      <c r="I465" s="37">
        <v>45</v>
      </c>
      <c r="J465" s="37">
        <v>8.1478567123413086</v>
      </c>
      <c r="K465" s="37">
        <v>2474.26123046875</v>
      </c>
      <c r="L465" s="37">
        <v>37.900000000000006</v>
      </c>
      <c r="M465" s="37">
        <v>81605.631245835204</v>
      </c>
      <c r="N465" s="37">
        <v>20</v>
      </c>
      <c r="O465" s="37">
        <v>3.8481703692803119E-2</v>
      </c>
    </row>
    <row r="466" spans="2:15" x14ac:dyDescent="0.2">
      <c r="B466" s="37">
        <v>45</v>
      </c>
      <c r="C466" s="37">
        <v>8.1453123092651367</v>
      </c>
      <c r="D466" s="37">
        <v>2474.415771484375</v>
      </c>
      <c r="E466" s="37">
        <v>38</v>
      </c>
      <c r="F466" s="37">
        <v>82318.824430496927</v>
      </c>
      <c r="G466" s="37">
        <v>20</v>
      </c>
      <c r="H466" s="37">
        <v>3.8818098331196399E-2</v>
      </c>
      <c r="I466" s="37">
        <v>45</v>
      </c>
      <c r="J466" s="37">
        <v>8.1453132629394531</v>
      </c>
      <c r="K466" s="37">
        <v>2474.41552734375</v>
      </c>
      <c r="L466" s="37">
        <v>38</v>
      </c>
      <c r="M466" s="37">
        <v>82305.995649998935</v>
      </c>
      <c r="N466" s="37">
        <v>20</v>
      </c>
      <c r="O466" s="37">
        <v>3.8812048423587472E-2</v>
      </c>
    </row>
    <row r="467" spans="2:15" x14ac:dyDescent="0.2">
      <c r="B467" s="37">
        <v>45</v>
      </c>
      <c r="C467" s="37">
        <v>8.1427745819091797</v>
      </c>
      <c r="D467" s="37">
        <v>2474.5703125</v>
      </c>
      <c r="E467" s="37">
        <v>38.1</v>
      </c>
      <c r="F467" s="37">
        <v>82992.372053816609</v>
      </c>
      <c r="G467" s="37">
        <v>20</v>
      </c>
      <c r="H467" s="37">
        <v>3.9135795662977362E-2</v>
      </c>
      <c r="I467" s="37">
        <v>45</v>
      </c>
      <c r="J467" s="37">
        <v>8.1427745819091797</v>
      </c>
      <c r="K467" s="37">
        <v>2474.5703125</v>
      </c>
      <c r="L467" s="37">
        <v>38.1</v>
      </c>
      <c r="M467" s="37">
        <v>82966.162473131044</v>
      </c>
      <c r="N467" s="37">
        <v>20</v>
      </c>
      <c r="O467" s="37">
        <v>3.9123432640995895E-2</v>
      </c>
    </row>
    <row r="468" spans="2:15" x14ac:dyDescent="0.2">
      <c r="B468" s="37">
        <v>45</v>
      </c>
      <c r="C468" s="37">
        <v>8.1402444839477539</v>
      </c>
      <c r="D468" s="37">
        <v>2474.723876953125</v>
      </c>
      <c r="E468" s="37">
        <v>38.200000000000003</v>
      </c>
      <c r="F468" s="37">
        <v>83612.27514563888</v>
      </c>
      <c r="G468" s="37">
        <v>20</v>
      </c>
      <c r="H468" s="37">
        <v>3.9428188473531856E-2</v>
      </c>
      <c r="I468" s="37">
        <v>45</v>
      </c>
      <c r="J468" s="37">
        <v>8.1402454376220703</v>
      </c>
      <c r="K468" s="37">
        <v>2474.723876953125</v>
      </c>
      <c r="L468" s="37">
        <v>38.200000000000003</v>
      </c>
      <c r="M468" s="37">
        <v>83612.831392753593</v>
      </c>
      <c r="N468" s="37">
        <v>20</v>
      </c>
      <c r="O468" s="37">
        <v>3.9428450856851649E-2</v>
      </c>
    </row>
    <row r="469" spans="2:15" x14ac:dyDescent="0.2">
      <c r="B469" s="37">
        <v>45</v>
      </c>
      <c r="C469" s="37">
        <v>8.137725830078125</v>
      </c>
      <c r="D469" s="37">
        <v>2474.875</v>
      </c>
      <c r="E469" s="37">
        <v>38.300000000000004</v>
      </c>
      <c r="F469" s="37">
        <v>84205.297019430422</v>
      </c>
      <c r="G469" s="37">
        <v>20</v>
      </c>
      <c r="H469" s="37">
        <v>3.9707897612745985E-2</v>
      </c>
      <c r="I469" s="37">
        <v>45</v>
      </c>
      <c r="J469" s="37">
        <v>8.137725830078125</v>
      </c>
      <c r="K469" s="37">
        <v>2474.875244140625</v>
      </c>
      <c r="L469" s="37">
        <v>38.300000000000004</v>
      </c>
      <c r="M469" s="37">
        <v>84192.45634287002</v>
      </c>
      <c r="N469" s="37">
        <v>20</v>
      </c>
      <c r="O469" s="37">
        <v>3.9701842374876416E-2</v>
      </c>
    </row>
    <row r="470" spans="2:15" x14ac:dyDescent="0.2">
      <c r="B470" s="37">
        <v>45</v>
      </c>
      <c r="C470" s="37">
        <v>8.1352195739746094</v>
      </c>
      <c r="D470" s="37">
        <v>2475.022705078125</v>
      </c>
      <c r="E470" s="37">
        <v>38.400000000000006</v>
      </c>
      <c r="F470" s="37">
        <v>84731.205222118719</v>
      </c>
      <c r="G470" s="37">
        <v>20</v>
      </c>
      <c r="H470" s="37">
        <v>3.9955953818579075E-2</v>
      </c>
      <c r="I470" s="37">
        <v>45</v>
      </c>
      <c r="J470" s="37">
        <v>8.1352195739746094</v>
      </c>
      <c r="K470" s="37">
        <v>2475.02294921875</v>
      </c>
      <c r="L470" s="37">
        <v>38.400000000000006</v>
      </c>
      <c r="M470" s="37">
        <v>84745.161474759196</v>
      </c>
      <c r="N470" s="37">
        <v>20</v>
      </c>
      <c r="O470" s="37">
        <v>3.996253873816985E-2</v>
      </c>
    </row>
    <row r="471" spans="2:15" x14ac:dyDescent="0.2">
      <c r="B471" s="37">
        <v>45</v>
      </c>
      <c r="C471" s="37">
        <v>8.1327285766601562</v>
      </c>
      <c r="D471" s="37">
        <v>2475.166259765625</v>
      </c>
      <c r="E471" s="37">
        <v>38.5</v>
      </c>
      <c r="F471" s="37">
        <v>85216.785748049195</v>
      </c>
      <c r="G471" s="37">
        <v>20</v>
      </c>
      <c r="H471" s="37">
        <v>4.0184985337553658E-2</v>
      </c>
      <c r="I471" s="37">
        <v>45</v>
      </c>
      <c r="J471" s="37">
        <v>8.1327295303344727</v>
      </c>
      <c r="K471" s="37">
        <v>2475.16650390625</v>
      </c>
      <c r="L471" s="37">
        <v>38.5</v>
      </c>
      <c r="M471" s="37">
        <v>85203.956020799524</v>
      </c>
      <c r="N471" s="37">
        <v>20</v>
      </c>
      <c r="O471" s="37">
        <v>4.0178935415416048E-2</v>
      </c>
    </row>
    <row r="472" spans="2:15" x14ac:dyDescent="0.2">
      <c r="B472" s="37">
        <v>45</v>
      </c>
      <c r="C472" s="37">
        <v>8.1302576065063477</v>
      </c>
      <c r="D472" s="37">
        <v>2475.3056640625</v>
      </c>
      <c r="E472" s="37">
        <v>38.6</v>
      </c>
      <c r="F472" s="37">
        <v>85648.618095326412</v>
      </c>
      <c r="G472" s="37">
        <v>20</v>
      </c>
      <c r="H472" s="37">
        <v>4.0388667266711177E-2</v>
      </c>
      <c r="I472" s="37">
        <v>45</v>
      </c>
      <c r="J472" s="37">
        <v>8.1302576065063477</v>
      </c>
      <c r="K472" s="37">
        <v>2475.305908203125</v>
      </c>
      <c r="L472" s="37">
        <v>38.6</v>
      </c>
      <c r="M472" s="37">
        <v>85649.200677005618</v>
      </c>
      <c r="N472" s="37">
        <v>20</v>
      </c>
      <c r="O472" s="37">
        <v>4.0388942073249418E-2</v>
      </c>
    </row>
    <row r="473" spans="2:15" x14ac:dyDescent="0.2">
      <c r="B473" s="37">
        <v>45</v>
      </c>
      <c r="C473" s="37">
        <v>8.1278076171875</v>
      </c>
      <c r="D473" s="37">
        <v>2475.441162109375</v>
      </c>
      <c r="E473" s="37">
        <v>38.700000000000003</v>
      </c>
      <c r="F473" s="37">
        <v>86013.343116647011</v>
      </c>
      <c r="G473" s="37">
        <v>20</v>
      </c>
      <c r="H473" s="37">
        <v>4.0560696470746144E-2</v>
      </c>
      <c r="I473" s="37">
        <v>45</v>
      </c>
      <c r="J473" s="37">
        <v>8.1278076171875</v>
      </c>
      <c r="K473" s="37">
        <v>2475.44140625</v>
      </c>
      <c r="L473" s="37">
        <v>38.700000000000003</v>
      </c>
      <c r="M473" s="37">
        <v>86013.90422832279</v>
      </c>
      <c r="N473" s="37">
        <v>20</v>
      </c>
      <c r="O473" s="37">
        <v>4.0560961149752661E-2</v>
      </c>
    </row>
    <row r="474" spans="2:15" x14ac:dyDescent="0.2">
      <c r="B474" s="37">
        <v>45</v>
      </c>
      <c r="C474" s="37">
        <v>8.1253824234008789</v>
      </c>
      <c r="D474" s="37">
        <v>2475.57373046875</v>
      </c>
      <c r="E474" s="37">
        <v>38.800000000000004</v>
      </c>
      <c r="F474" s="37">
        <v>86324.333743019059</v>
      </c>
      <c r="G474" s="37">
        <v>20</v>
      </c>
      <c r="H474" s="37">
        <v>4.0707371038516849E-2</v>
      </c>
      <c r="I474" s="37">
        <v>45</v>
      </c>
      <c r="J474" s="37">
        <v>8.1253824234008789</v>
      </c>
      <c r="K474" s="37">
        <v>2475.573974609375</v>
      </c>
      <c r="L474" s="37">
        <v>38.800000000000004</v>
      </c>
      <c r="M474" s="37">
        <v>86324.897530532529</v>
      </c>
      <c r="N474" s="37">
        <v>20</v>
      </c>
      <c r="O474" s="37">
        <v>4.0707641038918926E-2</v>
      </c>
    </row>
    <row r="475" spans="2:15" x14ac:dyDescent="0.2">
      <c r="B475" s="37">
        <v>45</v>
      </c>
      <c r="C475" s="37">
        <v>8.1229867935180664</v>
      </c>
      <c r="D475" s="37">
        <v>2475.705078125</v>
      </c>
      <c r="E475" s="37">
        <v>38.900000000000006</v>
      </c>
      <c r="F475" s="37">
        <v>86541.456934840302</v>
      </c>
      <c r="G475" s="37">
        <v>20</v>
      </c>
      <c r="H475" s="37">
        <v>4.0809774076316953E-2</v>
      </c>
      <c r="I475" s="37">
        <v>45</v>
      </c>
      <c r="J475" s="37">
        <v>8.12298583984375</v>
      </c>
      <c r="K475" s="37">
        <v>2475.705322265625</v>
      </c>
      <c r="L475" s="37">
        <v>38.900000000000006</v>
      </c>
      <c r="M475" s="37">
        <v>86568.803781701819</v>
      </c>
      <c r="N475" s="37">
        <v>20</v>
      </c>
      <c r="O475" s="37">
        <v>4.0822673583123761E-2</v>
      </c>
    </row>
    <row r="476" spans="2:15" x14ac:dyDescent="0.2">
      <c r="B476" s="37">
        <v>45</v>
      </c>
      <c r="C476" s="37">
        <v>8.1206216812133789</v>
      </c>
      <c r="D476" s="37">
        <v>2475.836669921875</v>
      </c>
      <c r="E476" s="37">
        <v>39</v>
      </c>
      <c r="F476" s="37">
        <v>86731.690083016438</v>
      </c>
      <c r="G476" s="37">
        <v>20</v>
      </c>
      <c r="H476" s="37">
        <v>4.0899492902252879E-2</v>
      </c>
      <c r="I476" s="37">
        <v>45</v>
      </c>
      <c r="J476" s="37">
        <v>8.1206216812133789</v>
      </c>
      <c r="K476" s="37">
        <v>2475.8369140625</v>
      </c>
      <c r="L476" s="37">
        <v>39</v>
      </c>
      <c r="M476" s="37">
        <v>86745.637597342109</v>
      </c>
      <c r="N476" s="37">
        <v>20</v>
      </c>
      <c r="O476" s="37">
        <v>4.0906078351340532E-2</v>
      </c>
    </row>
    <row r="477" spans="2:15" x14ac:dyDescent="0.2">
      <c r="B477" s="37">
        <v>45</v>
      </c>
      <c r="C477" s="37">
        <v>8.1182937622070312</v>
      </c>
      <c r="D477" s="37">
        <v>2475.970703125</v>
      </c>
      <c r="E477" s="37">
        <v>39.1</v>
      </c>
      <c r="F477" s="37">
        <v>86828.127607366347</v>
      </c>
      <c r="G477" s="37">
        <v>20</v>
      </c>
      <c r="H477" s="37">
        <v>4.0944974735306089E-2</v>
      </c>
      <c r="I477" s="37">
        <v>45</v>
      </c>
      <c r="J477" s="37">
        <v>8.1182928085327148</v>
      </c>
      <c r="K477" s="37">
        <v>2475.970947265625</v>
      </c>
      <c r="L477" s="37">
        <v>39.1</v>
      </c>
      <c r="M477" s="37">
        <v>86828.699994075883</v>
      </c>
      <c r="N477" s="37">
        <v>20</v>
      </c>
      <c r="O477" s="37">
        <v>4.0945244729095241E-2</v>
      </c>
    </row>
    <row r="478" spans="2:15" x14ac:dyDescent="0.2">
      <c r="B478" s="37">
        <v>45</v>
      </c>
      <c r="C478" s="37">
        <v>8.1160030364990234</v>
      </c>
      <c r="D478" s="37">
        <v>2476.109619140625</v>
      </c>
      <c r="E478" s="37">
        <v>39.200000000000003</v>
      </c>
      <c r="F478" s="37">
        <v>86884.355603748714</v>
      </c>
      <c r="G478" s="37">
        <v>20</v>
      </c>
      <c r="H478" s="37">
        <v>4.0971487558843597E-2</v>
      </c>
      <c r="I478" s="37">
        <v>45</v>
      </c>
      <c r="J478" s="37">
        <v>8.116002082824707</v>
      </c>
      <c r="K478" s="37">
        <v>2476.109619140625</v>
      </c>
      <c r="L478" s="37">
        <v>39.200000000000003</v>
      </c>
      <c r="M478" s="37">
        <v>86871.538946881148</v>
      </c>
      <c r="N478" s="37">
        <v>20</v>
      </c>
      <c r="O478" s="37">
        <v>4.0965439731421138E-2</v>
      </c>
    </row>
    <row r="479" spans="2:15" x14ac:dyDescent="0.2">
      <c r="B479" s="37">
        <v>45</v>
      </c>
      <c r="C479" s="37">
        <v>8.1137542724609375</v>
      </c>
      <c r="D479" s="37">
        <v>2476.25537109375</v>
      </c>
      <c r="E479" s="37">
        <v>39.300000000000004</v>
      </c>
      <c r="F479" s="37">
        <v>86846.895269909757</v>
      </c>
      <c r="G479" s="37">
        <v>20</v>
      </c>
      <c r="H479" s="37">
        <v>4.0953809803994282E-2</v>
      </c>
      <c r="I479" s="37">
        <v>45</v>
      </c>
      <c r="J479" s="37">
        <v>8.1137533187866211</v>
      </c>
      <c r="K479" s="37">
        <v>2476.25537109375</v>
      </c>
      <c r="L479" s="37">
        <v>39.300000000000004</v>
      </c>
      <c r="M479" s="37">
        <v>86847.472750844885</v>
      </c>
      <c r="N479" s="37">
        <v>20</v>
      </c>
      <c r="O479" s="37">
        <v>4.0954082205133732E-2</v>
      </c>
    </row>
    <row r="480" spans="2:15" x14ac:dyDescent="0.2">
      <c r="B480" s="37">
        <v>45</v>
      </c>
      <c r="C480" s="37">
        <v>8.1115474700927734</v>
      </c>
      <c r="D480" s="37">
        <v>2476.41015625</v>
      </c>
      <c r="E480" s="37">
        <v>39.400000000000006</v>
      </c>
      <c r="F480" s="37">
        <v>86755.937637291529</v>
      </c>
      <c r="G480" s="37">
        <v>20</v>
      </c>
      <c r="H480" s="37">
        <v>4.091089740903435E-2</v>
      </c>
      <c r="I480" s="37">
        <v>45</v>
      </c>
      <c r="J480" s="37">
        <v>8.1115474700927734</v>
      </c>
      <c r="K480" s="37">
        <v>2476.409912109375</v>
      </c>
      <c r="L480" s="37">
        <v>39.400000000000006</v>
      </c>
      <c r="M480" s="37">
        <v>86756.490731925733</v>
      </c>
      <c r="N480" s="37">
        <v>20</v>
      </c>
      <c r="O480" s="37">
        <v>4.0911162743914764E-2</v>
      </c>
    </row>
    <row r="481" spans="2:15" x14ac:dyDescent="0.2">
      <c r="B481" s="37">
        <v>45</v>
      </c>
      <c r="C481" s="37">
        <v>8.1093864440917969</v>
      </c>
      <c r="D481" s="37">
        <v>2476.574951171875</v>
      </c>
      <c r="E481" s="37">
        <v>39.5</v>
      </c>
      <c r="F481" s="37">
        <v>86571.354776120876</v>
      </c>
      <c r="G481" s="37">
        <v>20</v>
      </c>
      <c r="H481" s="37">
        <v>4.0823819742817215E-2</v>
      </c>
      <c r="I481" s="37">
        <v>45</v>
      </c>
      <c r="J481" s="37">
        <v>8.1093854904174805</v>
      </c>
      <c r="K481" s="37">
        <v>2476.57470703125</v>
      </c>
      <c r="L481" s="37">
        <v>39.5</v>
      </c>
      <c r="M481" s="37">
        <v>86571.896649844552</v>
      </c>
      <c r="N481" s="37">
        <v>20</v>
      </c>
      <c r="O481" s="37">
        <v>4.0824079860917427E-2</v>
      </c>
    </row>
    <row r="482" spans="2:15" x14ac:dyDescent="0.2">
      <c r="B482" s="37">
        <v>45</v>
      </c>
      <c r="C482" s="37">
        <v>8.107269287109375</v>
      </c>
      <c r="D482" s="37">
        <v>2476.75146484375</v>
      </c>
      <c r="E482" s="37">
        <v>39.6</v>
      </c>
      <c r="F482" s="37">
        <v>86346.705002679184</v>
      </c>
      <c r="G482" s="37">
        <v>20</v>
      </c>
      <c r="H482" s="37">
        <v>4.0717849335622641E-2</v>
      </c>
      <c r="I482" s="37">
        <v>45</v>
      </c>
      <c r="J482" s="37">
        <v>8.1072683334350586</v>
      </c>
      <c r="K482" s="37">
        <v>2476.751220703125</v>
      </c>
      <c r="L482" s="37">
        <v>39.6</v>
      </c>
      <c r="M482" s="37">
        <v>86333.871066908396</v>
      </c>
      <c r="N482" s="37">
        <v>20</v>
      </c>
      <c r="O482" s="37">
        <v>4.0711793307442803E-2</v>
      </c>
    </row>
    <row r="483" spans="2:15" x14ac:dyDescent="0.2">
      <c r="B483" s="37">
        <v>45</v>
      </c>
      <c r="C483" s="37">
        <v>8.1051959991455078</v>
      </c>
      <c r="D483" s="37">
        <v>2476.939697265625</v>
      </c>
      <c r="E483" s="37">
        <v>39.700000000000003</v>
      </c>
      <c r="F483" s="37">
        <v>86041.847769370404</v>
      </c>
      <c r="G483" s="37">
        <v>20</v>
      </c>
      <c r="H483" s="37">
        <v>4.0574045114589972E-2</v>
      </c>
      <c r="I483" s="37">
        <v>45</v>
      </c>
      <c r="J483" s="37">
        <v>8.1051950454711914</v>
      </c>
      <c r="K483" s="37">
        <v>2476.939208984375</v>
      </c>
      <c r="L483" s="37">
        <v>39.700000000000003</v>
      </c>
      <c r="M483" s="37">
        <v>86042.404178927347</v>
      </c>
      <c r="N483" s="37">
        <v>20</v>
      </c>
      <c r="O483" s="37">
        <v>4.0574307580700394E-2</v>
      </c>
    </row>
    <row r="484" spans="2:15" x14ac:dyDescent="0.2">
      <c r="B484" s="37">
        <v>45</v>
      </c>
      <c r="C484" s="37">
        <v>8.1031637191772461</v>
      </c>
      <c r="D484" s="37">
        <v>2477.13916015625</v>
      </c>
      <c r="E484" s="37">
        <v>39.800000000000004</v>
      </c>
      <c r="F484" s="37">
        <v>85696.958667619707</v>
      </c>
      <c r="G484" s="37">
        <v>20</v>
      </c>
      <c r="H484" s="37">
        <v>4.0411364576021583E-2</v>
      </c>
      <c r="I484" s="37">
        <v>45</v>
      </c>
      <c r="J484" s="37">
        <v>8.1031627655029297</v>
      </c>
      <c r="K484" s="37">
        <v>2477.138916015625</v>
      </c>
      <c r="L484" s="37">
        <v>39.800000000000004</v>
      </c>
      <c r="M484" s="37">
        <v>85697.537226438624</v>
      </c>
      <c r="N484" s="37">
        <v>20</v>
      </c>
      <c r="O484" s="37">
        <v>4.0411628555334249E-2</v>
      </c>
    </row>
    <row r="485" spans="2:15" x14ac:dyDescent="0.2">
      <c r="B485" s="37">
        <v>45</v>
      </c>
      <c r="C485" s="37">
        <v>8.101170539855957</v>
      </c>
      <c r="D485" s="37">
        <v>2477.34912109375</v>
      </c>
      <c r="E485" s="37">
        <v>39.900000000000006</v>
      </c>
      <c r="F485" s="37">
        <v>85271.866663074703</v>
      </c>
      <c r="G485" s="37">
        <v>20</v>
      </c>
      <c r="H485" s="37">
        <v>4.0210843481953237E-2</v>
      </c>
      <c r="I485" s="37">
        <v>45</v>
      </c>
      <c r="J485" s="37">
        <v>8.1011695861816406</v>
      </c>
      <c r="K485" s="37">
        <v>2477.348876953125</v>
      </c>
      <c r="L485" s="37">
        <v>39.900000000000006</v>
      </c>
      <c r="M485" s="37">
        <v>85272.408983008863</v>
      </c>
      <c r="N485" s="37">
        <v>20</v>
      </c>
      <c r="O485" s="37">
        <v>4.0211103690482058E-2</v>
      </c>
    </row>
    <row r="486" spans="2:15" x14ac:dyDescent="0.2">
      <c r="B486" s="37">
        <v>45</v>
      </c>
      <c r="C486" s="37">
        <v>8.099212646484375</v>
      </c>
      <c r="D486" s="37">
        <v>2477.56787109375</v>
      </c>
      <c r="E486" s="37">
        <v>40</v>
      </c>
      <c r="F486" s="37">
        <v>84806.696096386178</v>
      </c>
      <c r="G486" s="37">
        <v>20</v>
      </c>
      <c r="H486" s="37">
        <v>3.9991428283732339E-2</v>
      </c>
      <c r="I486" s="37">
        <v>45</v>
      </c>
      <c r="J486" s="37">
        <v>8.0992116928100586</v>
      </c>
      <c r="K486" s="37">
        <v>2477.567626953125</v>
      </c>
      <c r="L486" s="37">
        <v>40</v>
      </c>
      <c r="M486" s="37">
        <v>84820.640365429324</v>
      </c>
      <c r="N486" s="37">
        <v>20</v>
      </c>
      <c r="O486" s="37">
        <v>3.9998003642136327E-2</v>
      </c>
    </row>
    <row r="487" spans="2:15" x14ac:dyDescent="0.2">
      <c r="B487" s="37">
        <v>45</v>
      </c>
      <c r="C487" s="37">
        <v>8.097285270690918</v>
      </c>
      <c r="D487" s="37">
        <v>2477.793212890625</v>
      </c>
      <c r="E487" s="37">
        <v>40.1</v>
      </c>
      <c r="F487" s="37">
        <v>84274.621427300022</v>
      </c>
      <c r="G487" s="37">
        <v>20</v>
      </c>
      <c r="H487" s="37">
        <v>3.9740452102598217E-2</v>
      </c>
      <c r="I487" s="37">
        <v>45</v>
      </c>
      <c r="J487" s="37">
        <v>8.0972843170166016</v>
      </c>
      <c r="K487" s="37">
        <v>2477.79296875</v>
      </c>
      <c r="L487" s="37">
        <v>40.1</v>
      </c>
      <c r="M487" s="37">
        <v>84275.200150133009</v>
      </c>
      <c r="N487" s="37">
        <v>20</v>
      </c>
      <c r="O487" s="37">
        <v>3.9740716574377374E-2</v>
      </c>
    </row>
    <row r="488" spans="2:15" x14ac:dyDescent="0.2">
      <c r="B488" s="37">
        <v>45</v>
      </c>
      <c r="C488" s="37">
        <v>8.0953817367553711</v>
      </c>
      <c r="D488" s="37">
        <v>2478.0224609375</v>
      </c>
      <c r="E488" s="37">
        <v>40.200000000000003</v>
      </c>
      <c r="F488" s="37">
        <v>83689.042978755009</v>
      </c>
      <c r="G488" s="37">
        <v>20</v>
      </c>
      <c r="H488" s="37">
        <v>3.9464233938399089E-2</v>
      </c>
      <c r="I488" s="37">
        <v>45</v>
      </c>
      <c r="J488" s="37">
        <v>8.0953807830810547</v>
      </c>
      <c r="K488" s="37">
        <v>2478.0224609375</v>
      </c>
      <c r="L488" s="37">
        <v>40.200000000000003</v>
      </c>
      <c r="M488" s="37">
        <v>83716.38836023875</v>
      </c>
      <c r="N488" s="37">
        <v>20</v>
      </c>
      <c r="O488" s="37">
        <v>3.9477132747772495E-2</v>
      </c>
    </row>
    <row r="489" spans="2:15" x14ac:dyDescent="0.2">
      <c r="B489" s="37">
        <v>45</v>
      </c>
      <c r="C489" s="37">
        <v>8.0934972763061523</v>
      </c>
      <c r="D489" s="37">
        <v>2478.2529296875</v>
      </c>
      <c r="E489" s="37">
        <v>40.300000000000004</v>
      </c>
      <c r="F489" s="37">
        <v>83090.022989893187</v>
      </c>
      <c r="G489" s="37">
        <v>20</v>
      </c>
      <c r="H489" s="37">
        <v>3.9181681513005238E-2</v>
      </c>
      <c r="I489" s="37">
        <v>45</v>
      </c>
      <c r="J489" s="37">
        <v>8.0934963226318359</v>
      </c>
      <c r="K489" s="37">
        <v>2478.2529296875</v>
      </c>
      <c r="L489" s="37">
        <v>40.300000000000004</v>
      </c>
      <c r="M489" s="37">
        <v>83090.599278771857</v>
      </c>
      <c r="N489" s="37">
        <v>20</v>
      </c>
      <c r="O489" s="37">
        <v>3.9181953351919131E-2</v>
      </c>
    </row>
    <row r="490" spans="2:15" x14ac:dyDescent="0.2">
      <c r="B490" s="37">
        <v>45</v>
      </c>
      <c r="C490" s="37">
        <v>8.0916261672973633</v>
      </c>
      <c r="D490" s="37">
        <v>2478.482177734375</v>
      </c>
      <c r="E490" s="37">
        <v>40.400000000000006</v>
      </c>
      <c r="F490" s="37">
        <v>82437.398117841178</v>
      </c>
      <c r="G490" s="37">
        <v>20</v>
      </c>
      <c r="H490" s="37">
        <v>3.8873843426687392E-2</v>
      </c>
      <c r="I490" s="37">
        <v>45</v>
      </c>
      <c r="J490" s="37">
        <v>8.0916252136230469</v>
      </c>
      <c r="K490" s="37">
        <v>2478.482177734375</v>
      </c>
      <c r="L490" s="37">
        <v>40.400000000000006</v>
      </c>
      <c r="M490" s="37">
        <v>82451.367166073673</v>
      </c>
      <c r="N490" s="37">
        <v>20</v>
      </c>
      <c r="O490" s="37">
        <v>3.8880430668050373E-2</v>
      </c>
    </row>
    <row r="491" spans="2:15" x14ac:dyDescent="0.2">
      <c r="B491" s="37">
        <v>45</v>
      </c>
      <c r="C491" s="37">
        <v>8.0897617340087891</v>
      </c>
      <c r="D491" s="37">
        <v>2478.707275390625</v>
      </c>
      <c r="E491" s="37">
        <v>40.5</v>
      </c>
      <c r="F491" s="37">
        <v>81757.887480590725</v>
      </c>
      <c r="G491" s="37">
        <v>20</v>
      </c>
      <c r="H491" s="37">
        <v>3.8553323071871197E-2</v>
      </c>
      <c r="I491" s="37">
        <v>45</v>
      </c>
      <c r="J491" s="37">
        <v>8.0897607803344727</v>
      </c>
      <c r="K491" s="37">
        <v>2478.70751953125</v>
      </c>
      <c r="L491" s="37">
        <v>40.5</v>
      </c>
      <c r="M491" s="37">
        <v>81771.842330735497</v>
      </c>
      <c r="N491" s="37">
        <v>20</v>
      </c>
      <c r="O491" s="37">
        <v>3.8559903680734038E-2</v>
      </c>
    </row>
    <row r="492" spans="2:15" x14ac:dyDescent="0.2">
      <c r="B492" s="37">
        <v>45</v>
      </c>
      <c r="C492" s="37">
        <v>8.0878982543945313</v>
      </c>
      <c r="D492" s="37">
        <v>2478.92626953125</v>
      </c>
      <c r="E492" s="37">
        <v>40.6</v>
      </c>
      <c r="F492" s="37">
        <v>81038.066458716596</v>
      </c>
      <c r="G492" s="37">
        <v>20</v>
      </c>
      <c r="H492" s="37">
        <v>3.8213786231892213E-2</v>
      </c>
      <c r="I492" s="37">
        <v>45</v>
      </c>
      <c r="J492" s="37">
        <v>8.0878982543945313</v>
      </c>
      <c r="K492" s="37">
        <v>2478.926513671875</v>
      </c>
      <c r="L492" s="37">
        <v>40.6</v>
      </c>
      <c r="M492" s="37">
        <v>81052.03133196976</v>
      </c>
      <c r="N492" s="37">
        <v>20</v>
      </c>
      <c r="O492" s="37">
        <v>3.8220371615843185E-2</v>
      </c>
    </row>
    <row r="493" spans="2:15" x14ac:dyDescent="0.2">
      <c r="B493" s="37">
        <v>45</v>
      </c>
      <c r="C493" s="37">
        <v>8.0860319137573242</v>
      </c>
      <c r="D493" s="37">
        <v>2479.137451171875</v>
      </c>
      <c r="E493" s="37">
        <v>40.700000000000003</v>
      </c>
      <c r="F493" s="37">
        <v>80304.675139956613</v>
      </c>
      <c r="G493" s="37">
        <v>20</v>
      </c>
      <c r="H493" s="37">
        <v>3.7867853399863864E-2</v>
      </c>
      <c r="I493" s="37">
        <v>45</v>
      </c>
      <c r="J493" s="37">
        <v>8.0860309600830078</v>
      </c>
      <c r="K493" s="37">
        <v>2479.1376953125</v>
      </c>
      <c r="L493" s="37">
        <v>40.700000000000003</v>
      </c>
      <c r="M493" s="37">
        <v>80291.859845215193</v>
      </c>
      <c r="N493" s="37">
        <v>20</v>
      </c>
      <c r="O493" s="37">
        <v>3.7861806698543415E-2</v>
      </c>
    </row>
    <row r="494" spans="2:15" x14ac:dyDescent="0.2">
      <c r="B494" s="37">
        <v>45</v>
      </c>
      <c r="C494" s="37">
        <v>8.0841560363769531</v>
      </c>
      <c r="D494" s="37">
        <v>2479.339599609375</v>
      </c>
      <c r="E494" s="37">
        <v>40.800000000000004</v>
      </c>
      <c r="F494" s="37">
        <v>79544.338464201399</v>
      </c>
      <c r="G494" s="37">
        <v>20</v>
      </c>
      <c r="H494" s="37">
        <v>3.7509209833397228E-2</v>
      </c>
      <c r="I494" s="37">
        <v>45</v>
      </c>
      <c r="J494" s="37">
        <v>8.0841560363769531</v>
      </c>
      <c r="K494" s="37">
        <v>2479.33984375</v>
      </c>
      <c r="L494" s="37">
        <v>40.800000000000004</v>
      </c>
      <c r="M494" s="37">
        <v>79558.300708174691</v>
      </c>
      <c r="N494" s="37">
        <v>20</v>
      </c>
      <c r="O494" s="37">
        <v>3.7515790846783255E-2</v>
      </c>
    </row>
    <row r="495" spans="2:15" x14ac:dyDescent="0.2">
      <c r="B495" s="37">
        <v>45</v>
      </c>
      <c r="C495" s="37">
        <v>8.0822677612304687</v>
      </c>
      <c r="D495" s="37">
        <v>2479.5322265625</v>
      </c>
      <c r="E495" s="37">
        <v>40.900000000000006</v>
      </c>
      <c r="F495" s="37">
        <v>78783.817285916884</v>
      </c>
      <c r="G495" s="37">
        <v>20</v>
      </c>
      <c r="H495" s="37">
        <v>3.715047859121285E-2</v>
      </c>
      <c r="I495" s="37">
        <v>45</v>
      </c>
      <c r="J495" s="37">
        <v>8.0822677612304687</v>
      </c>
      <c r="K495" s="37">
        <v>2479.53271484375</v>
      </c>
      <c r="L495" s="37">
        <v>40.900000000000006</v>
      </c>
      <c r="M495" s="37">
        <v>78771.006013947568</v>
      </c>
      <c r="N495" s="37">
        <v>20</v>
      </c>
      <c r="O495" s="37">
        <v>3.7144433993764589E-2</v>
      </c>
    </row>
    <row r="496" spans="2:15" x14ac:dyDescent="0.2">
      <c r="B496" s="37">
        <v>45</v>
      </c>
      <c r="C496" s="37">
        <v>8.0803642272949219</v>
      </c>
      <c r="D496" s="37">
        <v>2479.716064453125</v>
      </c>
      <c r="E496" s="37">
        <v>41</v>
      </c>
      <c r="F496" s="37">
        <v>78023.16509093107</v>
      </c>
      <c r="G496" s="37">
        <v>20</v>
      </c>
      <c r="H496" s="37">
        <v>3.6791679049128181E-2</v>
      </c>
      <c r="I496" s="37">
        <v>45</v>
      </c>
      <c r="J496" s="37">
        <v>8.0803632736206055</v>
      </c>
      <c r="K496" s="37">
        <v>2479.71630859375</v>
      </c>
      <c r="L496" s="37">
        <v>41</v>
      </c>
      <c r="M496" s="37">
        <v>78023.712654782255</v>
      </c>
      <c r="N496" s="37">
        <v>20</v>
      </c>
      <c r="O496" s="37">
        <v>3.67919402867549E-2</v>
      </c>
    </row>
    <row r="497" spans="2:15" x14ac:dyDescent="0.2">
      <c r="B497" s="37">
        <v>45</v>
      </c>
      <c r="C497" s="37">
        <v>8.0784416198730469</v>
      </c>
      <c r="D497" s="37">
        <v>2479.891845703125</v>
      </c>
      <c r="E497" s="37">
        <v>41.1</v>
      </c>
      <c r="F497" s="37">
        <v>77235.558813515629</v>
      </c>
      <c r="G497" s="37">
        <v>20</v>
      </c>
      <c r="H497" s="37">
        <v>3.6420173603294255E-2</v>
      </c>
      <c r="I497" s="37">
        <v>45</v>
      </c>
      <c r="J497" s="37">
        <v>8.0784416198730469</v>
      </c>
      <c r="K497" s="37">
        <v>2479.891845703125</v>
      </c>
      <c r="L497" s="37">
        <v>41.1</v>
      </c>
      <c r="M497" s="37">
        <v>77236.11622142588</v>
      </c>
      <c r="N497" s="37">
        <v>20</v>
      </c>
      <c r="O497" s="37">
        <v>3.6420436536626931E-2</v>
      </c>
    </row>
    <row r="498" spans="2:15" x14ac:dyDescent="0.2">
      <c r="B498" s="37">
        <v>45</v>
      </c>
      <c r="C498" s="37">
        <v>8.0764999389648437</v>
      </c>
      <c r="D498" s="37">
        <v>2480.060791015625</v>
      </c>
      <c r="E498" s="37">
        <v>41.2</v>
      </c>
      <c r="F498" s="37">
        <v>76488.037650517552</v>
      </c>
      <c r="G498" s="37">
        <v>20</v>
      </c>
      <c r="H498" s="37">
        <v>3.6067571356655392E-2</v>
      </c>
      <c r="I498" s="37">
        <v>45</v>
      </c>
      <c r="J498" s="37">
        <v>8.0764999389648437</v>
      </c>
      <c r="K498" s="37">
        <v>2480.06103515625</v>
      </c>
      <c r="L498" s="37">
        <v>41.2</v>
      </c>
      <c r="M498" s="37">
        <v>76461.821801426297</v>
      </c>
      <c r="N498" s="37">
        <v>20</v>
      </c>
      <c r="O498" s="37">
        <v>3.6055207865232676E-2</v>
      </c>
    </row>
    <row r="499" spans="2:15" x14ac:dyDescent="0.2">
      <c r="B499" s="37">
        <v>45</v>
      </c>
      <c r="C499" s="37">
        <v>8.0745363235473633</v>
      </c>
      <c r="D499" s="37">
        <v>2480.22509765625</v>
      </c>
      <c r="E499" s="37">
        <v>41.300000000000004</v>
      </c>
      <c r="F499" s="37">
        <v>75727.054253105831</v>
      </c>
      <c r="G499" s="37">
        <v>20</v>
      </c>
      <c r="H499" s="37">
        <v>3.5708619626639092E-2</v>
      </c>
      <c r="I499" s="37">
        <v>45</v>
      </c>
      <c r="J499" s="37">
        <v>8.0745363235473633</v>
      </c>
      <c r="K499" s="37">
        <v>2480.22509765625</v>
      </c>
      <c r="L499" s="37">
        <v>41.300000000000004</v>
      </c>
      <c r="M499" s="37">
        <v>75727.628710605233</v>
      </c>
      <c r="N499" s="37">
        <v>20</v>
      </c>
      <c r="O499" s="37">
        <v>3.5708890602820204E-2</v>
      </c>
    </row>
    <row r="500" spans="2:15" x14ac:dyDescent="0.2">
      <c r="B500" s="37">
        <v>45</v>
      </c>
      <c r="C500" s="37">
        <v>8.0725507736206055</v>
      </c>
      <c r="D500" s="37">
        <v>2480.386474609375</v>
      </c>
      <c r="E500" s="37">
        <v>41.400000000000006</v>
      </c>
      <c r="F500" s="37">
        <v>74979.46665857092</v>
      </c>
      <c r="G500" s="37">
        <v>20</v>
      </c>
      <c r="H500" s="37">
        <v>3.5355986962459778E-2</v>
      </c>
      <c r="I500" s="37">
        <v>45</v>
      </c>
      <c r="J500" s="37">
        <v>8.0725498199462891</v>
      </c>
      <c r="K500" s="37">
        <v>2480.386474609375</v>
      </c>
      <c r="L500" s="37">
        <v>41.400000000000006</v>
      </c>
      <c r="M500" s="37">
        <v>74966.643363236348</v>
      </c>
      <c r="N500" s="37">
        <v>20</v>
      </c>
      <c r="O500" s="37">
        <v>3.5349937213465236E-2</v>
      </c>
    </row>
    <row r="501" spans="2:15" x14ac:dyDescent="0.2">
      <c r="B501" s="37">
        <v>45</v>
      </c>
      <c r="C501" s="37">
        <v>8.0705423355102539</v>
      </c>
      <c r="D501" s="37">
        <v>2480.54736328125</v>
      </c>
      <c r="E501" s="37">
        <v>41.5</v>
      </c>
      <c r="F501" s="37">
        <v>74258.695433506204</v>
      </c>
      <c r="G501" s="37">
        <v>20</v>
      </c>
      <c r="H501" s="37">
        <v>3.5016000720032706E-2</v>
      </c>
      <c r="I501" s="37">
        <v>45</v>
      </c>
      <c r="J501" s="37">
        <v>8.0705413818359375</v>
      </c>
      <c r="K501" s="37">
        <v>2480.54736328125</v>
      </c>
      <c r="L501" s="37">
        <v>41.5</v>
      </c>
      <c r="M501" s="37">
        <v>74259.261696135174</v>
      </c>
      <c r="N501" s="37">
        <v>20</v>
      </c>
      <c r="O501" s="37">
        <v>3.5016267831003492E-2</v>
      </c>
    </row>
    <row r="502" spans="2:15" x14ac:dyDescent="0.2">
      <c r="B502" s="37">
        <v>45</v>
      </c>
      <c r="C502" s="37">
        <v>8.0685091018676758</v>
      </c>
      <c r="D502" s="37">
        <v>2480.70947265625</v>
      </c>
      <c r="E502" s="37">
        <v>41.6</v>
      </c>
      <c r="F502" s="37">
        <v>73564.786326121568</v>
      </c>
      <c r="G502" s="37">
        <v>20</v>
      </c>
      <c r="H502" s="37">
        <v>3.4688684722147048E-2</v>
      </c>
      <c r="I502" s="37">
        <v>45</v>
      </c>
      <c r="J502" s="37">
        <v>8.0685091018676758</v>
      </c>
      <c r="K502" s="37">
        <v>2480.70947265625</v>
      </c>
      <c r="L502" s="37">
        <v>41.6</v>
      </c>
      <c r="M502" s="37">
        <v>73565.338343151991</v>
      </c>
      <c r="N502" s="37">
        <v>20</v>
      </c>
      <c r="O502" s="37">
        <v>3.4688948242416418E-2</v>
      </c>
    </row>
    <row r="503" spans="2:15" x14ac:dyDescent="0.2">
      <c r="B503" s="37">
        <v>45</v>
      </c>
      <c r="C503" s="37">
        <v>8.0664529800415039</v>
      </c>
      <c r="D503" s="37">
        <v>2480.874755859375</v>
      </c>
      <c r="E503" s="37">
        <v>41.7</v>
      </c>
      <c r="F503" s="37">
        <v>72911.158153085198</v>
      </c>
      <c r="G503" s="37">
        <v>20</v>
      </c>
      <c r="H503" s="37">
        <v>3.4380370641651378E-2</v>
      </c>
      <c r="I503" s="37">
        <v>45</v>
      </c>
      <c r="J503" s="37">
        <v>8.0664520263671875</v>
      </c>
      <c r="K503" s="37">
        <v>2480.87451171875</v>
      </c>
      <c r="L503" s="37">
        <v>41.7</v>
      </c>
      <c r="M503" s="37">
        <v>72898.331543722306</v>
      </c>
      <c r="N503" s="37">
        <v>20</v>
      </c>
      <c r="O503" s="37">
        <v>3.4374318295753249E-2</v>
      </c>
    </row>
    <row r="504" spans="2:15" x14ac:dyDescent="0.2">
      <c r="B504" s="37">
        <v>45</v>
      </c>
      <c r="C504" s="37">
        <v>8.0643701553344727</v>
      </c>
      <c r="D504" s="37">
        <v>2481.044189453125</v>
      </c>
      <c r="E504" s="37">
        <v>41.800000000000004</v>
      </c>
      <c r="F504" s="37">
        <v>72271.062673699722</v>
      </c>
      <c r="G504" s="37">
        <v>20</v>
      </c>
      <c r="H504" s="37">
        <v>3.4078436917705089E-2</v>
      </c>
      <c r="I504" s="37">
        <v>45</v>
      </c>
      <c r="J504" s="37">
        <v>8.0643701553344727</v>
      </c>
      <c r="K504" s="37">
        <v>2481.0439453125</v>
      </c>
      <c r="L504" s="37">
        <v>41.800000000000004</v>
      </c>
      <c r="M504" s="37">
        <v>72271.623169043436</v>
      </c>
      <c r="N504" s="37">
        <v>20</v>
      </c>
      <c r="O504" s="37">
        <v>3.4078701311420961E-2</v>
      </c>
    </row>
    <row r="505" spans="2:15" x14ac:dyDescent="0.2">
      <c r="B505" s="37">
        <v>45</v>
      </c>
      <c r="C505" s="37">
        <v>8.0622615814208984</v>
      </c>
      <c r="D505" s="37">
        <v>2481.218994140625</v>
      </c>
      <c r="E505" s="37">
        <v>41.900000000000006</v>
      </c>
      <c r="F505" s="37">
        <v>71684.694341938739</v>
      </c>
      <c r="G505" s="37">
        <v>20</v>
      </c>
      <c r="H505" s="37">
        <v>3.3801845553020328E-2</v>
      </c>
      <c r="I505" s="37">
        <v>45</v>
      </c>
      <c r="J505" s="37">
        <v>8.062260627746582</v>
      </c>
      <c r="K505" s="37">
        <v>2481.21875</v>
      </c>
      <c r="L505" s="37">
        <v>41.900000000000006</v>
      </c>
      <c r="M505" s="37">
        <v>71698.65436562628</v>
      </c>
      <c r="N505" s="37">
        <v>20</v>
      </c>
      <c r="O505" s="37">
        <v>3.3808430917034026E-2</v>
      </c>
    </row>
    <row r="506" spans="2:15" x14ac:dyDescent="0.2">
      <c r="B506" s="37">
        <v>45</v>
      </c>
      <c r="C506" s="37">
        <v>8.060124397277832</v>
      </c>
      <c r="D506" s="37">
        <v>2481.39892578125</v>
      </c>
      <c r="E506" s="37">
        <v>42</v>
      </c>
      <c r="F506" s="37">
        <v>71152.064282493797</v>
      </c>
      <c r="G506" s="37">
        <v>20</v>
      </c>
      <c r="H506" s="37">
        <v>3.3550601769323986E-2</v>
      </c>
      <c r="I506" s="37">
        <v>45</v>
      </c>
      <c r="J506" s="37">
        <v>8.060124397277832</v>
      </c>
      <c r="K506" s="37">
        <v>2481.398681640625</v>
      </c>
      <c r="L506" s="37">
        <v>42</v>
      </c>
      <c r="M506" s="37">
        <v>71152.616772160822</v>
      </c>
      <c r="N506" s="37">
        <v>20</v>
      </c>
      <c r="O506" s="37">
        <v>3.355086238784924E-2</v>
      </c>
    </row>
    <row r="507" spans="2:15" x14ac:dyDescent="0.2">
      <c r="B507" s="37">
        <v>45</v>
      </c>
      <c r="C507" s="37">
        <v>8.057957649230957</v>
      </c>
      <c r="D507" s="37">
        <v>2481.583984375</v>
      </c>
      <c r="E507" s="37">
        <v>42.1</v>
      </c>
      <c r="F507" s="37">
        <v>70632.977925093219</v>
      </c>
      <c r="G507" s="37">
        <v>20</v>
      </c>
      <c r="H507" s="37">
        <v>3.3305746062379349E-2</v>
      </c>
      <c r="I507" s="37">
        <v>45</v>
      </c>
      <c r="J507" s="37">
        <v>8.0579566955566406</v>
      </c>
      <c r="K507" s="37">
        <v>2481.583984375</v>
      </c>
      <c r="L507" s="37">
        <v>42.1</v>
      </c>
      <c r="M507" s="37">
        <v>70633.535399339118</v>
      </c>
      <c r="N507" s="37">
        <v>20</v>
      </c>
      <c r="O507" s="37">
        <v>3.3306009032664577E-2</v>
      </c>
    </row>
    <row r="508" spans="2:15" x14ac:dyDescent="0.2">
      <c r="B508" s="37">
        <v>45</v>
      </c>
      <c r="C508" s="37">
        <v>8.0557584762573242</v>
      </c>
      <c r="D508" s="37">
        <v>2481.7734375</v>
      </c>
      <c r="E508" s="37">
        <v>42.2</v>
      </c>
      <c r="F508" s="37">
        <v>70194.384134357941</v>
      </c>
      <c r="G508" s="37">
        <v>20</v>
      </c>
      <c r="H508" s="37">
        <v>3.3098856796327097E-2</v>
      </c>
      <c r="I508" s="37">
        <v>45</v>
      </c>
      <c r="J508" s="37">
        <v>8.0557584762573242</v>
      </c>
      <c r="K508" s="37">
        <v>2481.7734375</v>
      </c>
      <c r="L508" s="37">
        <v>42.2</v>
      </c>
      <c r="M508" s="37">
        <v>70194.948787406567</v>
      </c>
      <c r="N508" s="37">
        <v>20</v>
      </c>
      <c r="O508" s="37">
        <v>3.3099123762781978E-2</v>
      </c>
    </row>
    <row r="509" spans="2:15" x14ac:dyDescent="0.2">
      <c r="B509" s="37">
        <v>45</v>
      </c>
      <c r="C509" s="37">
        <v>8.0535249710083008</v>
      </c>
      <c r="D509" s="37">
        <v>2481.966064453125</v>
      </c>
      <c r="E509" s="37">
        <v>42.300000000000004</v>
      </c>
      <c r="F509" s="37">
        <v>69796.085059787016</v>
      </c>
      <c r="G509" s="37">
        <v>20</v>
      </c>
      <c r="H509" s="37">
        <v>3.2910975147156345E-2</v>
      </c>
      <c r="I509" s="37">
        <v>45</v>
      </c>
      <c r="J509" s="37">
        <v>8.0535249710083008</v>
      </c>
      <c r="K509" s="37">
        <v>2481.966064453125</v>
      </c>
      <c r="L509" s="37">
        <v>42.300000000000004</v>
      </c>
      <c r="M509" s="37">
        <v>69796.643498973513</v>
      </c>
      <c r="N509" s="37">
        <v>20</v>
      </c>
      <c r="O509" s="37">
        <v>3.2911238458268294E-2</v>
      </c>
    </row>
    <row r="510" spans="2:15" x14ac:dyDescent="0.2">
      <c r="B510" s="37">
        <v>45</v>
      </c>
      <c r="C510" s="37">
        <v>8.0512552261352539</v>
      </c>
      <c r="D510" s="37">
        <v>2482.160400390625</v>
      </c>
      <c r="E510" s="37">
        <v>42.400000000000006</v>
      </c>
      <c r="F510" s="37">
        <v>69438.052133100718</v>
      </c>
      <c r="G510" s="37">
        <v>20</v>
      </c>
      <c r="H510" s="37">
        <v>3.2742086027156579E-2</v>
      </c>
      <c r="I510" s="37">
        <v>45</v>
      </c>
      <c r="J510" s="37">
        <v>8.0512552261352539</v>
      </c>
      <c r="K510" s="37">
        <v>2482.160400390625</v>
      </c>
      <c r="L510" s="37">
        <v>42.400000000000006</v>
      </c>
      <c r="M510" s="37">
        <v>69452.003368076126</v>
      </c>
      <c r="N510" s="37">
        <v>20</v>
      </c>
      <c r="O510" s="37">
        <v>3.2748666780425449E-2</v>
      </c>
    </row>
    <row r="511" spans="2:15" x14ac:dyDescent="0.2">
      <c r="B511" s="37">
        <v>45</v>
      </c>
      <c r="C511" s="37">
        <v>8.0489463806152344</v>
      </c>
      <c r="D511" s="37">
        <v>2482.354736328125</v>
      </c>
      <c r="E511" s="37">
        <v>42.5</v>
      </c>
      <c r="F511" s="37">
        <v>69160.420992451007</v>
      </c>
      <c r="G511" s="37">
        <v>20</v>
      </c>
      <c r="H511" s="37">
        <v>3.2611121850522277E-2</v>
      </c>
      <c r="I511" s="37">
        <v>45</v>
      </c>
      <c r="J511" s="37">
        <v>8.0489463806152344</v>
      </c>
      <c r="K511" s="37">
        <v>2482.35498046875</v>
      </c>
      <c r="L511" s="37">
        <v>42.5</v>
      </c>
      <c r="M511" s="37">
        <v>69160.990665335295</v>
      </c>
      <c r="N511" s="37">
        <v>20</v>
      </c>
      <c r="O511" s="37">
        <v>3.2611390770343376E-2</v>
      </c>
    </row>
    <row r="512" spans="2:15" x14ac:dyDescent="0.2">
      <c r="B512" s="37">
        <v>45</v>
      </c>
      <c r="C512" s="37">
        <v>8.0465974807739258</v>
      </c>
      <c r="D512" s="37">
        <v>2482.548095703125</v>
      </c>
      <c r="E512" s="37">
        <v>42.6</v>
      </c>
      <c r="F512" s="37">
        <v>68949.785291920052</v>
      </c>
      <c r="G512" s="37">
        <v>20</v>
      </c>
      <c r="H512" s="37">
        <v>3.2511759299146306E-2</v>
      </c>
      <c r="I512" s="37">
        <v>45</v>
      </c>
      <c r="J512" s="37">
        <v>8.0465974807739258</v>
      </c>
      <c r="K512" s="37">
        <v>2482.54833984375</v>
      </c>
      <c r="L512" s="37">
        <v>42.6</v>
      </c>
      <c r="M512" s="37">
        <v>68936.955851516075</v>
      </c>
      <c r="N512" s="37">
        <v>20</v>
      </c>
      <c r="O512" s="37">
        <v>3.2505707525669149E-2</v>
      </c>
    </row>
    <row r="513" spans="2:15" x14ac:dyDescent="0.2">
      <c r="B513" s="37">
        <v>45</v>
      </c>
      <c r="C513" s="37">
        <v>8.0442066192626953</v>
      </c>
      <c r="D513" s="37">
        <v>2482.7392578125</v>
      </c>
      <c r="E513" s="37">
        <v>42.7</v>
      </c>
      <c r="F513" s="37">
        <v>68752.550298215399</v>
      </c>
      <c r="G513" s="37">
        <v>20</v>
      </c>
      <c r="H513" s="37">
        <v>3.2418717022716939E-2</v>
      </c>
      <c r="I513" s="37">
        <v>45</v>
      </c>
      <c r="J513" s="37">
        <v>8.0442066192626953</v>
      </c>
      <c r="K513" s="37">
        <v>2482.739501953125</v>
      </c>
      <c r="L513" s="37">
        <v>42.7</v>
      </c>
      <c r="M513" s="37">
        <v>68766.506696211742</v>
      </c>
      <c r="N513" s="37">
        <v>20</v>
      </c>
      <c r="O513" s="37">
        <v>3.2425299979403945E-2</v>
      </c>
    </row>
    <row r="514" spans="2:15" x14ac:dyDescent="0.2">
      <c r="B514" s="37">
        <v>45</v>
      </c>
      <c r="C514" s="37">
        <v>8.0417728424072266</v>
      </c>
      <c r="D514" s="37">
        <v>2482.927001953125</v>
      </c>
      <c r="E514" s="37">
        <v>42.800000000000004</v>
      </c>
      <c r="F514" s="37">
        <v>68649.036436058697</v>
      </c>
      <c r="G514" s="37">
        <v>20</v>
      </c>
      <c r="H514" s="37">
        <v>3.2369883774933432E-2</v>
      </c>
      <c r="I514" s="37">
        <v>45</v>
      </c>
      <c r="J514" s="37">
        <v>8.041773796081543</v>
      </c>
      <c r="K514" s="37">
        <v>2482.92724609375</v>
      </c>
      <c r="L514" s="37">
        <v>42.800000000000004</v>
      </c>
      <c r="M514" s="37">
        <v>68649.599734103977</v>
      </c>
      <c r="N514" s="37">
        <v>20</v>
      </c>
      <c r="O514" s="37">
        <v>3.237014949601523E-2</v>
      </c>
    </row>
    <row r="515" spans="2:15" x14ac:dyDescent="0.2">
      <c r="B515" s="37">
        <v>45</v>
      </c>
      <c r="C515" s="37">
        <v>8.0392971038818359</v>
      </c>
      <c r="D515" s="37">
        <v>2483.111083984375</v>
      </c>
      <c r="E515" s="37">
        <v>42.900000000000006</v>
      </c>
      <c r="F515" s="37">
        <v>68599.075257533434</v>
      </c>
      <c r="G515" s="37">
        <v>20</v>
      </c>
      <c r="H515" s="37">
        <v>3.2346309287416185E-2</v>
      </c>
      <c r="I515" s="37">
        <v>45</v>
      </c>
      <c r="J515" s="37">
        <v>8.0392971038818359</v>
      </c>
      <c r="K515" s="37">
        <v>2483.111328125</v>
      </c>
      <c r="L515" s="37">
        <v>42.900000000000006</v>
      </c>
      <c r="M515" s="37">
        <v>68599.637094143196</v>
      </c>
      <c r="N515" s="37">
        <v>20</v>
      </c>
      <c r="O515" s="37">
        <v>3.2346575021402341E-2</v>
      </c>
    </row>
    <row r="516" spans="2:15" x14ac:dyDescent="0.2">
      <c r="B516" s="37">
        <v>45</v>
      </c>
      <c r="C516" s="37">
        <v>8.0367794036865234</v>
      </c>
      <c r="D516" s="37">
        <v>2483.29150390625</v>
      </c>
      <c r="E516" s="37">
        <v>43</v>
      </c>
      <c r="F516" s="37">
        <v>68589.243487881482</v>
      </c>
      <c r="G516" s="37">
        <v>20</v>
      </c>
      <c r="H516" s="37">
        <v>3.2341665189873255E-2</v>
      </c>
      <c r="I516" s="37">
        <v>45</v>
      </c>
      <c r="J516" s="37">
        <v>8.0367794036865234</v>
      </c>
      <c r="K516" s="37">
        <v>2483.291748046875</v>
      </c>
      <c r="L516" s="37">
        <v>43</v>
      </c>
      <c r="M516" s="37">
        <v>68589.818525558017</v>
      </c>
      <c r="N516" s="37">
        <v>20</v>
      </c>
      <c r="O516" s="37">
        <v>3.2341937189381997E-2</v>
      </c>
    </row>
    <row r="517" spans="2:15" x14ac:dyDescent="0.2">
      <c r="B517" s="37">
        <v>45</v>
      </c>
      <c r="C517" s="37">
        <v>8.0342197418212891</v>
      </c>
      <c r="D517" s="37">
        <v>2483.46875</v>
      </c>
      <c r="E517" s="37">
        <v>43.1</v>
      </c>
      <c r="F517" s="37">
        <v>68646.37408190874</v>
      </c>
      <c r="G517" s="37">
        <v>20</v>
      </c>
      <c r="H517" s="37">
        <v>3.2368607428212251E-2</v>
      </c>
      <c r="I517" s="37">
        <v>45</v>
      </c>
      <c r="J517" s="37">
        <v>8.0342206954956055</v>
      </c>
      <c r="K517" s="37">
        <v>2483.468994140625</v>
      </c>
      <c r="L517" s="37">
        <v>43.1</v>
      </c>
      <c r="M517" s="37">
        <v>68646.94404558852</v>
      </c>
      <c r="N517" s="37">
        <v>20</v>
      </c>
      <c r="O517" s="37">
        <v>3.2368876293930531E-2</v>
      </c>
    </row>
    <row r="518" spans="2:15" x14ac:dyDescent="0.2">
      <c r="B518" s="37">
        <v>45</v>
      </c>
      <c r="C518" s="37">
        <v>8.0316228866577148</v>
      </c>
      <c r="D518" s="37">
        <v>2483.64404296875</v>
      </c>
      <c r="E518" s="37">
        <v>43.2</v>
      </c>
      <c r="F518" s="37">
        <v>68757.065496507479</v>
      </c>
      <c r="G518" s="37">
        <v>20</v>
      </c>
      <c r="H518" s="37">
        <v>3.2420814144458104E-2</v>
      </c>
      <c r="I518" s="37">
        <v>45</v>
      </c>
      <c r="J518" s="37">
        <v>8.0316228866577148</v>
      </c>
      <c r="K518" s="37">
        <v>2483.644287109375</v>
      </c>
      <c r="L518" s="37">
        <v>43.2</v>
      </c>
      <c r="M518" s="37">
        <v>68744.236979716108</v>
      </c>
      <c r="N518" s="37">
        <v>20</v>
      </c>
      <c r="O518" s="37">
        <v>3.2414762573997183E-2</v>
      </c>
    </row>
    <row r="519" spans="2:15" x14ac:dyDescent="0.2">
      <c r="B519" s="37">
        <v>45</v>
      </c>
      <c r="C519" s="37">
        <v>8.0289888381958008</v>
      </c>
      <c r="D519" s="37">
        <v>2483.818359375</v>
      </c>
      <c r="E519" s="37">
        <v>43.300000000000004</v>
      </c>
      <c r="F519" s="37">
        <v>68934.728929188364</v>
      </c>
      <c r="G519" s="37">
        <v>20</v>
      </c>
      <c r="H519" s="37">
        <v>3.2504611756627375E-2</v>
      </c>
      <c r="I519" s="37">
        <v>45</v>
      </c>
      <c r="J519" s="37">
        <v>8.0289888381958008</v>
      </c>
      <c r="K519" s="37">
        <v>2483.818603515625</v>
      </c>
      <c r="L519" s="37">
        <v>43.300000000000004</v>
      </c>
      <c r="M519" s="37">
        <v>68921.907476948996</v>
      </c>
      <c r="N519" s="37">
        <v>20</v>
      </c>
      <c r="O519" s="37">
        <v>3.2498563539417574E-2</v>
      </c>
    </row>
    <row r="520" spans="2:15" x14ac:dyDescent="0.2">
      <c r="B520" s="37">
        <v>45</v>
      </c>
      <c r="C520" s="37">
        <v>8.0263214111328125</v>
      </c>
      <c r="D520" s="37">
        <v>2483.99365234375</v>
      </c>
      <c r="E520" s="37">
        <v>43.400000000000006</v>
      </c>
      <c r="F520" s="37">
        <v>69125.854432502601</v>
      </c>
      <c r="G520" s="37">
        <v>20</v>
      </c>
      <c r="H520" s="37">
        <v>3.2594758974500961E-2</v>
      </c>
      <c r="I520" s="37">
        <v>45</v>
      </c>
      <c r="J520" s="37">
        <v>8.0263223648071289</v>
      </c>
      <c r="K520" s="37">
        <v>2483.99365234375</v>
      </c>
      <c r="L520" s="37">
        <v>43.400000000000006</v>
      </c>
      <c r="M520" s="37">
        <v>69139.813621821668</v>
      </c>
      <c r="N520" s="37">
        <v>20</v>
      </c>
      <c r="O520" s="37">
        <v>3.2601343134485206E-2</v>
      </c>
    </row>
    <row r="521" spans="2:15" x14ac:dyDescent="0.2">
      <c r="B521" s="37">
        <v>45</v>
      </c>
      <c r="C521" s="37">
        <v>8.0236244201660156</v>
      </c>
      <c r="D521" s="37">
        <v>2484.17138671875</v>
      </c>
      <c r="E521" s="37">
        <v>43.5</v>
      </c>
      <c r="F521" s="37">
        <v>69410.812083739598</v>
      </c>
      <c r="G521" s="37">
        <v>20</v>
      </c>
      <c r="H521" s="37">
        <v>3.2729167605425775E-2</v>
      </c>
      <c r="I521" s="37">
        <v>45</v>
      </c>
      <c r="J521" s="37">
        <v>8.023625373840332</v>
      </c>
      <c r="K521" s="37">
        <v>2484.17138671875</v>
      </c>
      <c r="L521" s="37">
        <v>43.5</v>
      </c>
      <c r="M521" s="37">
        <v>69397.985003670663</v>
      </c>
      <c r="N521" s="37">
        <v>20</v>
      </c>
      <c r="O521" s="37">
        <v>3.2723116792784349E-2</v>
      </c>
    </row>
    <row r="522" spans="2:15" x14ac:dyDescent="0.2">
      <c r="B522" s="37">
        <v>45</v>
      </c>
      <c r="C522" s="37">
        <v>8.0209007263183594</v>
      </c>
      <c r="D522" s="37">
        <v>2484.353271484375</v>
      </c>
      <c r="E522" s="37">
        <v>43.6</v>
      </c>
      <c r="F522" s="37">
        <v>69722.674914180679</v>
      </c>
      <c r="G522" s="37">
        <v>20</v>
      </c>
      <c r="H522" s="37">
        <v>3.2876266602611948E-2</v>
      </c>
      <c r="I522" s="37">
        <v>45</v>
      </c>
      <c r="J522" s="37">
        <v>8.0209007263183594</v>
      </c>
      <c r="K522" s="37">
        <v>2484.353271484375</v>
      </c>
      <c r="L522" s="37">
        <v>43.6</v>
      </c>
      <c r="M522" s="37">
        <v>69709.843267258446</v>
      </c>
      <c r="N522" s="37">
        <v>20</v>
      </c>
      <c r="O522" s="37">
        <v>3.2870213004506606E-2</v>
      </c>
    </row>
    <row r="523" spans="2:15" x14ac:dyDescent="0.2">
      <c r="B523" s="37">
        <v>45</v>
      </c>
      <c r="C523" s="37">
        <v>8.018153190612793</v>
      </c>
      <c r="D523" s="37">
        <v>2484.540771484375</v>
      </c>
      <c r="E523" s="37">
        <v>43.7</v>
      </c>
      <c r="F523" s="37">
        <v>70061.466257096836</v>
      </c>
      <c r="G523" s="37">
        <v>20</v>
      </c>
      <c r="H523" s="37">
        <v>3.3036067102611179E-2</v>
      </c>
      <c r="I523" s="37">
        <v>45</v>
      </c>
      <c r="J523" s="37">
        <v>8.018153190612793</v>
      </c>
      <c r="K523" s="37">
        <v>2484.54052734375</v>
      </c>
      <c r="L523" s="37">
        <v>43.7</v>
      </c>
      <c r="M523" s="37">
        <v>70075.417356769321</v>
      </c>
      <c r="N523" s="37">
        <v>20</v>
      </c>
      <c r="O523" s="37">
        <v>3.3042648653111538E-2</v>
      </c>
    </row>
    <row r="524" spans="2:15" x14ac:dyDescent="0.2">
      <c r="B524" s="37">
        <v>45</v>
      </c>
      <c r="C524" s="37">
        <v>8.0153846740722656</v>
      </c>
      <c r="D524" s="37">
        <v>2484.73486328125</v>
      </c>
      <c r="E524" s="37">
        <v>43.800000000000004</v>
      </c>
      <c r="F524" s="37">
        <v>70440.599704579581</v>
      </c>
      <c r="G524" s="37">
        <v>20</v>
      </c>
      <c r="H524" s="37">
        <v>3.3214898231318672E-2</v>
      </c>
      <c r="I524" s="37">
        <v>45</v>
      </c>
      <c r="J524" s="37">
        <v>8.0153846740722656</v>
      </c>
      <c r="K524" s="37">
        <v>2484.734619140625</v>
      </c>
      <c r="L524" s="37">
        <v>43.800000000000004</v>
      </c>
      <c r="M524" s="37">
        <v>70467.939404329998</v>
      </c>
      <c r="N524" s="37">
        <v>20</v>
      </c>
      <c r="O524" s="37">
        <v>3.3227794327814253E-2</v>
      </c>
    </row>
    <row r="525" spans="2:15" x14ac:dyDescent="0.2">
      <c r="B525" s="37">
        <v>45</v>
      </c>
      <c r="C525" s="37">
        <v>8.012598991394043</v>
      </c>
      <c r="D525" s="37">
        <v>2484.93603515625</v>
      </c>
      <c r="E525" s="37">
        <v>43.900000000000006</v>
      </c>
      <c r="F525" s="37">
        <v>70873.470348096715</v>
      </c>
      <c r="G525" s="37">
        <v>20</v>
      </c>
      <c r="H525" s="37">
        <v>3.3419076416593314E-2</v>
      </c>
      <c r="I525" s="37">
        <v>45</v>
      </c>
      <c r="J525" s="37">
        <v>8.012598991394043</v>
      </c>
      <c r="K525" s="37">
        <v>2484.935791015625</v>
      </c>
      <c r="L525" s="37">
        <v>43.900000000000006</v>
      </c>
      <c r="M525" s="37">
        <v>70900.810013675567</v>
      </c>
      <c r="N525" s="37">
        <v>20</v>
      </c>
      <c r="O525" s="37">
        <v>3.343197249636376E-2</v>
      </c>
    </row>
    <row r="526" spans="2:15" x14ac:dyDescent="0.2">
      <c r="B526" s="37">
        <v>45</v>
      </c>
      <c r="C526" s="37">
        <v>8.009796142578125</v>
      </c>
      <c r="D526" s="37">
        <v>2485.14453125</v>
      </c>
      <c r="E526" s="37">
        <v>44</v>
      </c>
      <c r="F526" s="37">
        <v>71333.30111408986</v>
      </c>
      <c r="G526" s="37">
        <v>20</v>
      </c>
      <c r="H526" s="37">
        <v>3.3635971803924788E-2</v>
      </c>
      <c r="I526" s="37">
        <v>45</v>
      </c>
      <c r="J526" s="37">
        <v>8.009796142578125</v>
      </c>
      <c r="K526" s="37">
        <v>2485.144287109375</v>
      </c>
      <c r="L526" s="37">
        <v>44</v>
      </c>
      <c r="M526" s="37">
        <v>71347.247155426667</v>
      </c>
      <c r="N526" s="37">
        <v>20</v>
      </c>
      <c r="O526" s="37">
        <v>3.364255023995822E-2</v>
      </c>
    </row>
    <row r="527" spans="2:15" x14ac:dyDescent="0.2">
      <c r="B527" s="37">
        <v>45</v>
      </c>
      <c r="C527" s="37">
        <v>8.0069799423217773</v>
      </c>
      <c r="D527" s="37">
        <v>2485.3701171875</v>
      </c>
      <c r="E527" s="37">
        <v>44.1</v>
      </c>
      <c r="F527" s="37">
        <v>71820.283016589907</v>
      </c>
      <c r="G527" s="37">
        <v>20</v>
      </c>
      <c r="H527" s="37">
        <v>3.3865674008850592E-2</v>
      </c>
      <c r="I527" s="37">
        <v>45</v>
      </c>
      <c r="J527" s="37">
        <v>8.0069799423217773</v>
      </c>
      <c r="K527" s="37">
        <v>2485.369873046875</v>
      </c>
      <c r="L527" s="37">
        <v>44.1</v>
      </c>
      <c r="M527" s="37">
        <v>71834.229861042142</v>
      </c>
      <c r="N527" s="37">
        <v>20</v>
      </c>
      <c r="O527" s="37">
        <v>3.3872252748048587E-2</v>
      </c>
    </row>
    <row r="528" spans="2:15" x14ac:dyDescent="0.2">
      <c r="B528" s="37">
        <v>45</v>
      </c>
      <c r="C528" s="37">
        <v>8.004150390625</v>
      </c>
      <c r="D528" s="37">
        <v>2485.610595703125</v>
      </c>
      <c r="E528" s="37">
        <v>44.2</v>
      </c>
      <c r="F528" s="37">
        <v>72334.37259372721</v>
      </c>
      <c r="G528" s="37">
        <v>20</v>
      </c>
      <c r="H528" s="37">
        <v>3.4108162537138602E-2</v>
      </c>
      <c r="I528" s="37">
        <v>45</v>
      </c>
      <c r="J528" s="37">
        <v>8.004150390625</v>
      </c>
      <c r="K528" s="37">
        <v>2485.6103515625</v>
      </c>
      <c r="L528" s="37">
        <v>44.2</v>
      </c>
      <c r="M528" s="37">
        <v>72308.133647611874</v>
      </c>
      <c r="N528" s="37">
        <v>20</v>
      </c>
      <c r="O528" s="37">
        <v>3.4095785690707092E-2</v>
      </c>
    </row>
    <row r="529" spans="2:15" x14ac:dyDescent="0.2">
      <c r="B529" s="37">
        <v>45</v>
      </c>
      <c r="C529" s="37">
        <v>8.0013093948364258</v>
      </c>
      <c r="D529" s="37">
        <v>2485.857666015625</v>
      </c>
      <c r="E529" s="37">
        <v>44.300000000000004</v>
      </c>
      <c r="F529" s="37">
        <v>72848.602298887898</v>
      </c>
      <c r="G529" s="37">
        <v>20</v>
      </c>
      <c r="H529" s="37">
        <v>3.4350716599411329E-2</v>
      </c>
      <c r="I529" s="37">
        <v>45</v>
      </c>
      <c r="J529" s="37">
        <v>8.0013093948364258</v>
      </c>
      <c r="K529" s="37">
        <v>2485.857421875</v>
      </c>
      <c r="L529" s="37">
        <v>44.300000000000004</v>
      </c>
      <c r="M529" s="37">
        <v>72849.161875547346</v>
      </c>
      <c r="N529" s="37">
        <v>20</v>
      </c>
      <c r="O529" s="37">
        <v>3.435098081959069E-2</v>
      </c>
    </row>
    <row r="530" spans="2:15" x14ac:dyDescent="0.2">
      <c r="B530" s="37">
        <v>45</v>
      </c>
      <c r="C530" s="37">
        <v>7.9984569549560547</v>
      </c>
      <c r="D530" s="37">
        <v>2486.1064453125</v>
      </c>
      <c r="E530" s="37">
        <v>44.400000000000006</v>
      </c>
      <c r="F530" s="37">
        <v>73376.273219967974</v>
      </c>
      <c r="G530" s="37">
        <v>20</v>
      </c>
      <c r="H530" s="37">
        <v>3.4599611241965998E-2</v>
      </c>
      <c r="I530" s="37">
        <v>45</v>
      </c>
      <c r="J530" s="37">
        <v>7.9984569549560547</v>
      </c>
      <c r="K530" s="37">
        <v>2486.1064453125</v>
      </c>
      <c r="L530" s="37">
        <v>44.400000000000006</v>
      </c>
      <c r="M530" s="37">
        <v>73390.231221500871</v>
      </c>
      <c r="N530" s="37">
        <v>20</v>
      </c>
      <c r="O530" s="37">
        <v>3.4606195370824974E-2</v>
      </c>
    </row>
    <row r="531" spans="2:15" x14ac:dyDescent="0.2">
      <c r="B531" s="37">
        <v>45</v>
      </c>
      <c r="C531" s="37">
        <v>7.9955935478210449</v>
      </c>
      <c r="D531" s="37">
        <v>2486.35546875</v>
      </c>
      <c r="E531" s="37">
        <v>44.5</v>
      </c>
      <c r="F531" s="37">
        <v>73944.152784486825</v>
      </c>
      <c r="G531" s="37">
        <v>20</v>
      </c>
      <c r="H531" s="37">
        <v>3.4867469828996751E-2</v>
      </c>
      <c r="I531" s="37">
        <v>45</v>
      </c>
      <c r="J531" s="37">
        <v>7.9955935478210449</v>
      </c>
      <c r="K531" s="37">
        <v>2486.35546875</v>
      </c>
      <c r="L531" s="37">
        <v>44.5</v>
      </c>
      <c r="M531" s="37">
        <v>73958.096421410999</v>
      </c>
      <c r="N531" s="37">
        <v>20</v>
      </c>
      <c r="O531" s="37">
        <v>3.4874047361453164E-2</v>
      </c>
    </row>
    <row r="532" spans="2:15" x14ac:dyDescent="0.2">
      <c r="B532" s="37">
        <v>45</v>
      </c>
      <c r="C532" s="37">
        <v>7.9927186965942383</v>
      </c>
      <c r="D532" s="37">
        <v>2486.602783203125</v>
      </c>
      <c r="E532" s="37">
        <v>44.6</v>
      </c>
      <c r="F532" s="37">
        <v>74485.201586791751</v>
      </c>
      <c r="G532" s="37">
        <v>20</v>
      </c>
      <c r="H532" s="37">
        <v>3.5122674930210082E-2</v>
      </c>
      <c r="I532" s="37">
        <v>45</v>
      </c>
      <c r="J532" s="37">
        <v>7.9927191734313965</v>
      </c>
      <c r="K532" s="37">
        <v>2486.602783203125</v>
      </c>
      <c r="L532" s="37">
        <v>44.6</v>
      </c>
      <c r="M532" s="37">
        <v>74499.152534887049</v>
      </c>
      <c r="N532" s="37">
        <v>20</v>
      </c>
      <c r="O532" s="37">
        <v>3.5129255908777739E-2</v>
      </c>
    </row>
    <row r="533" spans="2:15" x14ac:dyDescent="0.2">
      <c r="B533" s="37">
        <v>45</v>
      </c>
      <c r="C533" s="37">
        <v>7.9898333549499512</v>
      </c>
      <c r="D533" s="37">
        <v>2486.845947265625</v>
      </c>
      <c r="E533" s="37">
        <v>44.7</v>
      </c>
      <c r="F533" s="37">
        <v>75039.564468692348</v>
      </c>
      <c r="G533" s="37">
        <v>20</v>
      </c>
      <c r="H533" s="37">
        <v>3.5384157427549995E-2</v>
      </c>
      <c r="I533" s="37">
        <v>45</v>
      </c>
      <c r="J533" s="37">
        <v>7.9898338317871094</v>
      </c>
      <c r="K533" s="37">
        <v>2486.84619140625</v>
      </c>
      <c r="L533" s="37">
        <v>44.7</v>
      </c>
      <c r="M533" s="37">
        <v>75053.526701498777</v>
      </c>
      <c r="N533" s="37">
        <v>20</v>
      </c>
      <c r="O533" s="37">
        <v>3.5390743852017764E-2</v>
      </c>
    </row>
    <row r="534" spans="2:15" x14ac:dyDescent="0.2">
      <c r="B534" s="37">
        <v>45</v>
      </c>
      <c r="C534" s="37">
        <v>7.9869379997253418</v>
      </c>
      <c r="D534" s="37">
        <v>2487.084228515625</v>
      </c>
      <c r="E534" s="37">
        <v>44.800000000000004</v>
      </c>
      <c r="F534" s="37">
        <v>75593.826946591755</v>
      </c>
      <c r="G534" s="37">
        <v>20</v>
      </c>
      <c r="H534" s="37">
        <v>3.5645593909884997E-2</v>
      </c>
      <c r="I534" s="37">
        <v>45</v>
      </c>
      <c r="J534" s="37">
        <v>7.9869384765625</v>
      </c>
      <c r="K534" s="37">
        <v>2487.08447265625</v>
      </c>
      <c r="L534" s="37">
        <v>44.800000000000004</v>
      </c>
      <c r="M534" s="37">
        <v>75607.789058600596</v>
      </c>
      <c r="N534" s="37">
        <v>20</v>
      </c>
      <c r="O534" s="37">
        <v>3.5652180327367548E-2</v>
      </c>
    </row>
    <row r="535" spans="2:15" x14ac:dyDescent="0.2">
      <c r="B535" s="37">
        <v>45</v>
      </c>
      <c r="C535" s="37">
        <v>7.9840335845947266</v>
      </c>
      <c r="D535" s="37">
        <v>2487.316650390625</v>
      </c>
      <c r="E535" s="37">
        <v>44.900000000000006</v>
      </c>
      <c r="F535" s="37">
        <v>76107.809953157644</v>
      </c>
      <c r="G535" s="37">
        <v>20</v>
      </c>
      <c r="H535" s="37">
        <v>3.5888026109792234E-2</v>
      </c>
      <c r="I535" s="37">
        <v>45</v>
      </c>
      <c r="J535" s="37">
        <v>7.9840340614318848</v>
      </c>
      <c r="K535" s="37">
        <v>2487.31689453125</v>
      </c>
      <c r="L535" s="37">
        <v>44.900000000000006</v>
      </c>
      <c r="M535" s="37">
        <v>76108.364479393014</v>
      </c>
      <c r="N535" s="37">
        <v>20</v>
      </c>
      <c r="O535" s="37">
        <v>3.5888292611221194E-2</v>
      </c>
    </row>
    <row r="536" spans="2:15" x14ac:dyDescent="0.2">
      <c r="B536" s="37">
        <v>45</v>
      </c>
      <c r="C536" s="37">
        <v>7.9811210632324219</v>
      </c>
      <c r="D536" s="37">
        <v>2487.537353515625</v>
      </c>
      <c r="E536" s="37">
        <v>45</v>
      </c>
      <c r="F536" s="37">
        <v>76621.521954788564</v>
      </c>
      <c r="G536" s="37">
        <v>20</v>
      </c>
      <c r="H536" s="37">
        <v>3.6130337797090017E-2</v>
      </c>
      <c r="I536" s="37">
        <v>45</v>
      </c>
      <c r="J536" s="37">
        <v>7.9811215400695801</v>
      </c>
      <c r="K536" s="37">
        <v>2487.53759765625</v>
      </c>
      <c r="L536" s="37">
        <v>45</v>
      </c>
      <c r="M536" s="37">
        <v>76622.085217958404</v>
      </c>
      <c r="N536" s="37">
        <v>20</v>
      </c>
      <c r="O536" s="37">
        <v>3.6130603497304119E-2</v>
      </c>
    </row>
    <row r="537" spans="2:15" x14ac:dyDescent="0.2">
      <c r="B537" s="37">
        <v>45</v>
      </c>
      <c r="C537" s="37">
        <v>7.9782028198242187</v>
      </c>
      <c r="D537" s="37">
        <v>2487.742431640625</v>
      </c>
      <c r="E537" s="37">
        <v>45.1</v>
      </c>
      <c r="F537" s="37">
        <v>77134.915654272001</v>
      </c>
      <c r="G537" s="37">
        <v>20</v>
      </c>
      <c r="H537" s="37">
        <v>3.6372493819212405E-2</v>
      </c>
      <c r="I537" s="37">
        <v>45</v>
      </c>
      <c r="J537" s="37">
        <v>7.978203296661377</v>
      </c>
      <c r="K537" s="37">
        <v>2487.74267578125</v>
      </c>
      <c r="L537" s="37">
        <v>45.1</v>
      </c>
      <c r="M537" s="37">
        <v>77135.478906582124</v>
      </c>
      <c r="N537" s="37">
        <v>20</v>
      </c>
      <c r="O537" s="37">
        <v>3.6372759513806266E-2</v>
      </c>
    </row>
    <row r="538" spans="2:15" x14ac:dyDescent="0.2">
      <c r="B538" s="37">
        <v>45</v>
      </c>
      <c r="C538" s="37">
        <v>7.9752802848815918</v>
      </c>
      <c r="D538" s="37">
        <v>2487.93701171875</v>
      </c>
      <c r="E538" s="37">
        <v>45.2</v>
      </c>
      <c r="F538" s="37">
        <v>77594.507075258269</v>
      </c>
      <c r="G538" s="37">
        <v>20</v>
      </c>
      <c r="H538" s="37">
        <v>3.6589270808875286E-2</v>
      </c>
      <c r="I538" s="37">
        <v>45</v>
      </c>
      <c r="J538" s="37">
        <v>7.9752802848815918</v>
      </c>
      <c r="K538" s="37">
        <v>2487.937255859375</v>
      </c>
      <c r="L538" s="37">
        <v>45.2</v>
      </c>
      <c r="M538" s="37">
        <v>77621.859819846926</v>
      </c>
      <c r="N538" s="37">
        <v>20</v>
      </c>
      <c r="O538" s="37">
        <v>3.6602174717185465E-2</v>
      </c>
    </row>
    <row r="539" spans="2:15" x14ac:dyDescent="0.2">
      <c r="B539" s="37">
        <v>45</v>
      </c>
      <c r="C539" s="37">
        <v>7.972355842590332</v>
      </c>
      <c r="D539" s="37">
        <v>2488.125732421875</v>
      </c>
      <c r="E539" s="37">
        <v>45.300000000000004</v>
      </c>
      <c r="F539" s="37">
        <v>78027.171299618582</v>
      </c>
      <c r="G539" s="37">
        <v>20</v>
      </c>
      <c r="H539" s="37">
        <v>3.6793347557380181E-2</v>
      </c>
      <c r="I539" s="37">
        <v>45</v>
      </c>
      <c r="J539" s="37">
        <v>7.9723563194274902</v>
      </c>
      <c r="K539" s="37">
        <v>2488.1259765625</v>
      </c>
      <c r="L539" s="37">
        <v>45.300000000000004</v>
      </c>
      <c r="M539" s="37">
        <v>78054.531355646832</v>
      </c>
      <c r="N539" s="37">
        <v>20</v>
      </c>
      <c r="O539" s="37">
        <v>3.6806255041850443E-2</v>
      </c>
    </row>
    <row r="540" spans="2:15" x14ac:dyDescent="0.2">
      <c r="B540" s="37">
        <v>45</v>
      </c>
      <c r="C540" s="37">
        <v>7.9694337844848633</v>
      </c>
      <c r="D540" s="37">
        <v>2488.308837890625</v>
      </c>
      <c r="E540" s="37">
        <v>45.400000000000006</v>
      </c>
      <c r="F540" s="37">
        <v>78432.920699532202</v>
      </c>
      <c r="G540" s="37">
        <v>20</v>
      </c>
      <c r="H540" s="37">
        <v>3.698472639733396E-2</v>
      </c>
      <c r="I540" s="37">
        <v>45</v>
      </c>
      <c r="J540" s="37">
        <v>7.9694337844848633</v>
      </c>
      <c r="K540" s="37">
        <v>2488.308837890625</v>
      </c>
      <c r="L540" s="37">
        <v>45.400000000000006</v>
      </c>
      <c r="M540" s="37">
        <v>78487.056340389041</v>
      </c>
      <c r="N540" s="37">
        <v>20</v>
      </c>
      <c r="O540" s="37">
        <v>3.7010262102976831E-2</v>
      </c>
    </row>
    <row r="541" spans="2:15" x14ac:dyDescent="0.2">
      <c r="B541" s="37">
        <v>45</v>
      </c>
      <c r="C541" s="37">
        <v>7.9665164947509766</v>
      </c>
      <c r="D541" s="37">
        <v>2488.4873046875</v>
      </c>
      <c r="E541" s="37">
        <v>45.5</v>
      </c>
      <c r="F541" s="37">
        <v>78811.751432333302</v>
      </c>
      <c r="G541" s="37">
        <v>20</v>
      </c>
      <c r="H541" s="37">
        <v>3.7163413496055488E-2</v>
      </c>
      <c r="I541" s="37">
        <v>45</v>
      </c>
      <c r="J541" s="37">
        <v>7.9665169715881348</v>
      </c>
      <c r="K541" s="37">
        <v>2488.4873046875</v>
      </c>
      <c r="L541" s="37">
        <v>45.5</v>
      </c>
      <c r="M541" s="37">
        <v>78839.114217221446</v>
      </c>
      <c r="N541" s="37">
        <v>20</v>
      </c>
      <c r="O541" s="37">
        <v>3.7176314173427059E-2</v>
      </c>
    </row>
    <row r="542" spans="2:15" x14ac:dyDescent="0.2">
      <c r="B542" s="37">
        <v>45</v>
      </c>
      <c r="C542" s="37">
        <v>7.9636087417602539</v>
      </c>
      <c r="D542" s="37">
        <v>2488.66455078125</v>
      </c>
      <c r="E542" s="37">
        <v>45.6</v>
      </c>
      <c r="F542" s="37">
        <v>79163.756130800655</v>
      </c>
      <c r="G542" s="37">
        <v>20</v>
      </c>
      <c r="H542" s="37">
        <v>3.7329435981409809E-2</v>
      </c>
      <c r="I542" s="37">
        <v>45</v>
      </c>
      <c r="J542" s="37">
        <v>7.9636087417602539</v>
      </c>
      <c r="K542" s="37">
        <v>2488.664794921875</v>
      </c>
      <c r="L542" s="37">
        <v>45.6</v>
      </c>
      <c r="M542" s="37">
        <v>79137.544637185769</v>
      </c>
      <c r="N542" s="37">
        <v>20</v>
      </c>
      <c r="O542" s="37">
        <v>3.7317074363417482E-2</v>
      </c>
    </row>
    <row r="543" spans="2:15" x14ac:dyDescent="0.2">
      <c r="B543" s="37">
        <v>45</v>
      </c>
      <c r="C543" s="37">
        <v>7.9607143402099609</v>
      </c>
      <c r="D543" s="37">
        <v>2488.845458984375</v>
      </c>
      <c r="E543" s="37">
        <v>45.7</v>
      </c>
      <c r="F543" s="37">
        <v>79462.212468143203</v>
      </c>
      <c r="G543" s="37">
        <v>20</v>
      </c>
      <c r="H543" s="37">
        <v>3.7470208291517919E-2</v>
      </c>
      <c r="I543" s="37">
        <v>45</v>
      </c>
      <c r="J543" s="37">
        <v>7.9607138633728027</v>
      </c>
      <c r="K543" s="37">
        <v>2488.845458984375</v>
      </c>
      <c r="L543" s="37">
        <v>45.7</v>
      </c>
      <c r="M543" s="37">
        <v>79462.778437288682</v>
      </c>
      <c r="N543" s="37">
        <v>20</v>
      </c>
      <c r="O543" s="37">
        <v>3.7470475263778787E-2</v>
      </c>
    </row>
    <row r="544" spans="2:15" x14ac:dyDescent="0.2">
      <c r="B544" s="37">
        <v>45</v>
      </c>
      <c r="C544" s="37">
        <v>7.9578361511230469</v>
      </c>
      <c r="D544" s="37">
        <v>2489.0322265625</v>
      </c>
      <c r="E544" s="37">
        <v>45.800000000000004</v>
      </c>
      <c r="F544" s="37">
        <v>79733.967910013453</v>
      </c>
      <c r="G544" s="37">
        <v>20</v>
      </c>
      <c r="H544" s="37">
        <v>3.7598388203655547E-2</v>
      </c>
      <c r="I544" s="37">
        <v>45</v>
      </c>
      <c r="J544" s="37">
        <v>7.9578356742858887</v>
      </c>
      <c r="K544" s="37">
        <v>2489.0322265625</v>
      </c>
      <c r="L544" s="37">
        <v>45.800000000000004</v>
      </c>
      <c r="M544" s="37">
        <v>79707.745139651641</v>
      </c>
      <c r="N544" s="37">
        <v>20</v>
      </c>
      <c r="O544" s="37">
        <v>3.758601654899886E-2</v>
      </c>
    </row>
    <row r="545" spans="2:15" x14ac:dyDescent="0.2">
      <c r="B545" s="37">
        <v>45</v>
      </c>
      <c r="C545" s="37">
        <v>7.9549775123596191</v>
      </c>
      <c r="D545" s="37">
        <v>2489.225341796875</v>
      </c>
      <c r="E545" s="37">
        <v>45.900000000000006</v>
      </c>
      <c r="F545" s="37">
        <v>79898.667974426135</v>
      </c>
      <c r="G545" s="37">
        <v>20</v>
      </c>
      <c r="H545" s="37">
        <v>3.767606537551179E-2</v>
      </c>
      <c r="I545" s="37">
        <v>45</v>
      </c>
      <c r="J545" s="37">
        <v>7.9549770355224609</v>
      </c>
      <c r="K545" s="37">
        <v>2489.22509765625</v>
      </c>
      <c r="L545" s="37">
        <v>45.900000000000006</v>
      </c>
      <c r="M545" s="37">
        <v>79899.228140535328</v>
      </c>
      <c r="N545" s="37">
        <v>20</v>
      </c>
      <c r="O545" s="37">
        <v>3.7676329612533303E-2</v>
      </c>
    </row>
    <row r="546" spans="2:15" x14ac:dyDescent="0.2">
      <c r="B546" s="37">
        <v>45</v>
      </c>
      <c r="C546" s="37">
        <v>7.9521408081054687</v>
      </c>
      <c r="D546" s="37">
        <v>2489.423828125</v>
      </c>
      <c r="E546" s="37">
        <v>46</v>
      </c>
      <c r="F546" s="37">
        <v>80090.214502422823</v>
      </c>
      <c r="G546" s="37">
        <v>20</v>
      </c>
      <c r="H546" s="37">
        <v>3.7766408368630891E-2</v>
      </c>
      <c r="I546" s="37">
        <v>45</v>
      </c>
      <c r="J546" s="37">
        <v>7.9521403312683105</v>
      </c>
      <c r="K546" s="37">
        <v>2489.423583984375</v>
      </c>
      <c r="L546" s="37">
        <v>46</v>
      </c>
      <c r="M546" s="37">
        <v>80064.013034185744</v>
      </c>
      <c r="N546" s="37">
        <v>20</v>
      </c>
      <c r="O546" s="37">
        <v>3.7754041155466003E-2</v>
      </c>
    </row>
    <row r="547" spans="2:15" x14ac:dyDescent="0.2">
      <c r="B547" s="37">
        <v>45</v>
      </c>
      <c r="C547" s="37">
        <v>7.9493274688720703</v>
      </c>
      <c r="D547" s="37">
        <v>2489.628173828125</v>
      </c>
      <c r="E547" s="37">
        <v>46.1</v>
      </c>
      <c r="F547" s="37">
        <v>80174.708584217864</v>
      </c>
      <c r="G547" s="37">
        <v>20</v>
      </c>
      <c r="H547" s="37">
        <v>3.7806254831623649E-2</v>
      </c>
      <c r="I547" s="37">
        <v>45</v>
      </c>
      <c r="J547" s="37">
        <v>7.9493269920349121</v>
      </c>
      <c r="K547" s="37">
        <v>2489.6279296875</v>
      </c>
      <c r="L547" s="37">
        <v>46.1</v>
      </c>
      <c r="M547" s="37">
        <v>80175.254402733932</v>
      </c>
      <c r="N547" s="37">
        <v>20</v>
      </c>
      <c r="O547" s="37">
        <v>3.7806512300497412E-2</v>
      </c>
    </row>
    <row r="548" spans="2:15" x14ac:dyDescent="0.2">
      <c r="B548" s="37">
        <v>45</v>
      </c>
      <c r="C548" s="37">
        <v>7.9465394020080566</v>
      </c>
      <c r="D548" s="37">
        <v>2489.840576171875</v>
      </c>
      <c r="E548" s="37">
        <v>46.2</v>
      </c>
      <c r="F548" s="37">
        <v>80259.306951662511</v>
      </c>
      <c r="G548" s="37">
        <v>20</v>
      </c>
      <c r="H548" s="37">
        <v>3.784615045220395E-2</v>
      </c>
      <c r="I548" s="37">
        <v>45</v>
      </c>
      <c r="J548" s="37">
        <v>7.9465389251708984</v>
      </c>
      <c r="K548" s="37">
        <v>2489.84033203125</v>
      </c>
      <c r="L548" s="37">
        <v>46.2</v>
      </c>
      <c r="M548" s="37">
        <v>80233.09944400689</v>
      </c>
      <c r="N548" s="37">
        <v>20</v>
      </c>
      <c r="O548" s="37">
        <v>3.7833780004216749E-2</v>
      </c>
    </row>
    <row r="549" spans="2:15" x14ac:dyDescent="0.2">
      <c r="B549" s="37">
        <v>45</v>
      </c>
      <c r="C549" s="37">
        <v>7.9437761306762695</v>
      </c>
      <c r="D549" s="37">
        <v>2490.06298828125</v>
      </c>
      <c r="E549" s="37">
        <v>46.300000000000004</v>
      </c>
      <c r="F549" s="37">
        <v>80263.715091264487</v>
      </c>
      <c r="G549" s="37">
        <v>20</v>
      </c>
      <c r="H549" s="37">
        <v>3.7848217605659915E-2</v>
      </c>
      <c r="I549" s="37">
        <v>45</v>
      </c>
      <c r="J549" s="37">
        <v>7.9437756538391113</v>
      </c>
      <c r="K549" s="37">
        <v>2490.062744140625</v>
      </c>
      <c r="L549" s="37">
        <v>46.300000000000004</v>
      </c>
      <c r="M549" s="37">
        <v>80264.263487519129</v>
      </c>
      <c r="N549" s="37">
        <v>20</v>
      </c>
      <c r="O549" s="37">
        <v>3.7848481822399471E-2</v>
      </c>
    </row>
    <row r="550" spans="2:15" x14ac:dyDescent="0.2">
      <c r="B550" s="37">
        <v>45</v>
      </c>
      <c r="C550" s="37">
        <v>7.941037654876709</v>
      </c>
      <c r="D550" s="37">
        <v>2490.296142578125</v>
      </c>
      <c r="E550" s="37">
        <v>46.400000000000006</v>
      </c>
      <c r="F550" s="37">
        <v>80241.500540889581</v>
      </c>
      <c r="G550" s="37">
        <v>20</v>
      </c>
      <c r="H550" s="37">
        <v>3.7837735230345379E-2</v>
      </c>
      <c r="I550" s="37">
        <v>45</v>
      </c>
      <c r="J550" s="37">
        <v>7.9410371780395508</v>
      </c>
      <c r="K550" s="37">
        <v>2490.2958984375</v>
      </c>
      <c r="L550" s="37">
        <v>46.400000000000006</v>
      </c>
      <c r="M550" s="37">
        <v>80215.262765420732</v>
      </c>
      <c r="N550" s="37">
        <v>20</v>
      </c>
      <c r="O550" s="37">
        <v>3.7825361646860886E-2</v>
      </c>
    </row>
    <row r="551" spans="2:15" x14ac:dyDescent="0.2">
      <c r="B551" s="37">
        <v>45</v>
      </c>
      <c r="C551" s="37">
        <v>7.9383220672607422</v>
      </c>
      <c r="D551" s="37">
        <v>2490.5390625</v>
      </c>
      <c r="E551" s="37">
        <v>46.5</v>
      </c>
      <c r="F551" s="37">
        <v>80112.321192490388</v>
      </c>
      <c r="G551" s="37">
        <v>20</v>
      </c>
      <c r="H551" s="37">
        <v>3.7776786299446793E-2</v>
      </c>
      <c r="I551" s="37">
        <v>45</v>
      </c>
      <c r="J551" s="37">
        <v>7.9383220672607422</v>
      </c>
      <c r="K551" s="37">
        <v>2490.538818359375</v>
      </c>
      <c r="L551" s="37">
        <v>46.5</v>
      </c>
      <c r="M551" s="37">
        <v>80139.636468125216</v>
      </c>
      <c r="N551" s="37">
        <v>20</v>
      </c>
      <c r="O551" s="37">
        <v>3.7789679501361785E-2</v>
      </c>
    </row>
    <row r="552" spans="2:15" x14ac:dyDescent="0.2">
      <c r="B552" s="37">
        <v>45</v>
      </c>
      <c r="C552" s="37">
        <v>7.9356279373168945</v>
      </c>
      <c r="D552" s="37">
        <v>2490.788818359375</v>
      </c>
      <c r="E552" s="37">
        <v>46.6</v>
      </c>
      <c r="F552" s="37">
        <v>80009.977726335259</v>
      </c>
      <c r="G552" s="37">
        <v>20</v>
      </c>
      <c r="H552" s="37">
        <v>3.7728515810595331E-2</v>
      </c>
      <c r="I552" s="37">
        <v>45</v>
      </c>
      <c r="J552" s="37">
        <v>7.9356274604797363</v>
      </c>
      <c r="K552" s="37">
        <v>2490.788818359375</v>
      </c>
      <c r="L552" s="37">
        <v>46.6</v>
      </c>
      <c r="M552" s="37">
        <v>80010.564916283431</v>
      </c>
      <c r="N552" s="37">
        <v>20</v>
      </c>
      <c r="O552" s="37">
        <v>3.7728781424547345E-2</v>
      </c>
    </row>
    <row r="553" spans="2:15" x14ac:dyDescent="0.2">
      <c r="B553" s="37">
        <v>45</v>
      </c>
      <c r="C553" s="37">
        <v>7.9329509735107422</v>
      </c>
      <c r="D553" s="37">
        <v>2491.041748046875</v>
      </c>
      <c r="E553" s="37">
        <v>46.7</v>
      </c>
      <c r="F553" s="37">
        <v>79827.344805528206</v>
      </c>
      <c r="G553" s="37">
        <v>20</v>
      </c>
      <c r="H553" s="37">
        <v>3.7642353103527454E-2</v>
      </c>
      <c r="I553" s="37">
        <v>45</v>
      </c>
      <c r="J553" s="37">
        <v>7.932950496673584</v>
      </c>
      <c r="K553" s="37">
        <v>2491.041748046875</v>
      </c>
      <c r="L553" s="37">
        <v>46.7</v>
      </c>
      <c r="M553" s="37">
        <v>79827.910662745184</v>
      </c>
      <c r="N553" s="37">
        <v>20</v>
      </c>
      <c r="O553" s="37">
        <v>3.7642620021498319E-2</v>
      </c>
    </row>
    <row r="554" spans="2:15" x14ac:dyDescent="0.2">
      <c r="B554" s="37">
        <v>45</v>
      </c>
      <c r="C554" s="37">
        <v>7.9302887916564941</v>
      </c>
      <c r="D554" s="37">
        <v>2491.294921875</v>
      </c>
      <c r="E554" s="37">
        <v>46.800000000000004</v>
      </c>
      <c r="F554" s="37">
        <v>79617.867095583351</v>
      </c>
      <c r="G554" s="37">
        <v>20</v>
      </c>
      <c r="H554" s="37">
        <v>3.7543547322652054E-2</v>
      </c>
      <c r="I554" s="37">
        <v>45</v>
      </c>
      <c r="J554" s="37">
        <v>7.9302887916564941</v>
      </c>
      <c r="K554" s="37">
        <v>2491.295166015625</v>
      </c>
      <c r="L554" s="37">
        <v>46.800000000000004</v>
      </c>
      <c r="M554" s="37">
        <v>79591.670828205708</v>
      </c>
      <c r="N554" s="37">
        <v>20</v>
      </c>
      <c r="O554" s="37">
        <v>3.753117646820249E-2</v>
      </c>
    </row>
    <row r="555" spans="2:15" x14ac:dyDescent="0.2">
      <c r="B555" s="37">
        <v>45</v>
      </c>
      <c r="C555" s="37">
        <v>7.927638053894043</v>
      </c>
      <c r="D555" s="37">
        <v>2491.546630859375</v>
      </c>
      <c r="E555" s="37">
        <v>46.900000000000006</v>
      </c>
      <c r="F555" s="37">
        <v>79354.772597044401</v>
      </c>
      <c r="G555" s="37">
        <v>20</v>
      </c>
      <c r="H555" s="37">
        <v>3.7419433986798832E-2</v>
      </c>
      <c r="I555" s="37">
        <v>45</v>
      </c>
      <c r="J555" s="37">
        <v>7.927638053894043</v>
      </c>
      <c r="K555" s="37">
        <v>2491.546875</v>
      </c>
      <c r="L555" s="37">
        <v>46.900000000000006</v>
      </c>
      <c r="M555" s="37">
        <v>79355.349651820114</v>
      </c>
      <c r="N555" s="37">
        <v>20</v>
      </c>
      <c r="O555" s="37">
        <v>3.7419706189375512E-2</v>
      </c>
    </row>
    <row r="556" spans="2:15" x14ac:dyDescent="0.2">
      <c r="B556" s="37">
        <v>45</v>
      </c>
      <c r="C556" s="37">
        <v>7.9249954223632813</v>
      </c>
      <c r="D556" s="37">
        <v>2491.795654296875</v>
      </c>
      <c r="E556" s="37">
        <v>47</v>
      </c>
      <c r="F556" s="37">
        <v>79011.220054983147</v>
      </c>
      <c r="G556" s="37">
        <v>20</v>
      </c>
      <c r="H556" s="37">
        <v>3.7257382253867335E-2</v>
      </c>
      <c r="I556" s="37">
        <v>45</v>
      </c>
      <c r="J556" s="37">
        <v>7.9249954223632813</v>
      </c>
      <c r="K556" s="37">
        <v>2491.7958984375</v>
      </c>
      <c r="L556" s="37">
        <v>47</v>
      </c>
      <c r="M556" s="37">
        <v>79011.812217860483</v>
      </c>
      <c r="N556" s="37">
        <v>20</v>
      </c>
      <c r="O556" s="37">
        <v>3.7257650609928833E-2</v>
      </c>
    </row>
    <row r="557" spans="2:15" x14ac:dyDescent="0.2">
      <c r="B557" s="37">
        <v>45</v>
      </c>
      <c r="C557" s="37">
        <v>7.9223580360412598</v>
      </c>
      <c r="D557" s="37">
        <v>2492.04150390625</v>
      </c>
      <c r="E557" s="37">
        <v>47.1</v>
      </c>
      <c r="F557" s="37">
        <v>78694.375133312991</v>
      </c>
      <c r="G557" s="37">
        <v>20</v>
      </c>
      <c r="H557" s="37">
        <v>3.7107920364473017E-2</v>
      </c>
      <c r="I557" s="37">
        <v>45</v>
      </c>
      <c r="J557" s="37">
        <v>7.9223580360412598</v>
      </c>
      <c r="K557" s="37">
        <v>2492.041748046875</v>
      </c>
      <c r="L557" s="37">
        <v>47.1</v>
      </c>
      <c r="M557" s="37">
        <v>78641.372030633007</v>
      </c>
      <c r="N557" s="37">
        <v>20</v>
      </c>
      <c r="O557" s="37">
        <v>3.7082918878435893E-2</v>
      </c>
    </row>
    <row r="558" spans="2:15" x14ac:dyDescent="0.2">
      <c r="B558" s="37">
        <v>45</v>
      </c>
      <c r="C558" s="37">
        <v>7.9197230339050293</v>
      </c>
      <c r="D558" s="37">
        <v>2492.28369140625</v>
      </c>
      <c r="E558" s="37">
        <v>47.2</v>
      </c>
      <c r="F558" s="37">
        <v>78270.309945069181</v>
      </c>
      <c r="G558" s="37">
        <v>20</v>
      </c>
      <c r="H558" s="37">
        <v>3.6907877401025448E-2</v>
      </c>
      <c r="I558" s="37">
        <v>45</v>
      </c>
      <c r="J558" s="37">
        <v>7.9197230339050293</v>
      </c>
      <c r="K558" s="37">
        <v>2492.283935546875</v>
      </c>
      <c r="L558" s="37">
        <v>47.2</v>
      </c>
      <c r="M558" s="37">
        <v>78297.650182013836</v>
      </c>
      <c r="N558" s="37">
        <v>20</v>
      </c>
      <c r="O558" s="37">
        <v>3.692078175990441E-2</v>
      </c>
    </row>
    <row r="559" spans="2:15" x14ac:dyDescent="0.2">
      <c r="B559" s="37">
        <v>45</v>
      </c>
      <c r="C559" s="37">
        <v>7.917088508605957</v>
      </c>
      <c r="D559" s="37">
        <v>2492.521728515625</v>
      </c>
      <c r="E559" s="37">
        <v>47.300000000000004</v>
      </c>
      <c r="F559" s="37">
        <v>77846.103490222129</v>
      </c>
      <c r="G559" s="37">
        <v>20</v>
      </c>
      <c r="H559" s="37">
        <v>3.6707783740555736E-2</v>
      </c>
      <c r="I559" s="37">
        <v>45</v>
      </c>
      <c r="J559" s="37">
        <v>7.9170880317687988</v>
      </c>
      <c r="K559" s="37">
        <v>2492.52197265625</v>
      </c>
      <c r="L559" s="37">
        <v>47.300000000000004</v>
      </c>
      <c r="M559" s="37">
        <v>77873.463273867528</v>
      </c>
      <c r="N559" s="37">
        <v>20</v>
      </c>
      <c r="O559" s="37">
        <v>3.6720691791505597E-2</v>
      </c>
    </row>
    <row r="560" spans="2:15" x14ac:dyDescent="0.2">
      <c r="B560" s="37">
        <v>45</v>
      </c>
      <c r="C560" s="37">
        <v>7.9144515991210937</v>
      </c>
      <c r="D560" s="37">
        <v>2492.754638671875</v>
      </c>
      <c r="E560" s="37">
        <v>47.400000000000006</v>
      </c>
      <c r="F560" s="37">
        <v>77395.014416801438</v>
      </c>
      <c r="G560" s="37">
        <v>20</v>
      </c>
      <c r="H560" s="37">
        <v>3.6495001522985702E-2</v>
      </c>
      <c r="I560" s="37">
        <v>45</v>
      </c>
      <c r="J560" s="37">
        <v>7.9144515991210937</v>
      </c>
      <c r="K560" s="37">
        <v>2492.7548828125</v>
      </c>
      <c r="L560" s="37">
        <v>47.400000000000006</v>
      </c>
      <c r="M560" s="37">
        <v>77395.584919397777</v>
      </c>
      <c r="N560" s="37">
        <v>20</v>
      </c>
      <c r="O560" s="37">
        <v>3.6495270633690763E-2</v>
      </c>
    </row>
    <row r="561" spans="2:15" x14ac:dyDescent="0.2">
      <c r="B561" s="37">
        <v>45</v>
      </c>
      <c r="C561" s="37">
        <v>7.9118118286132812</v>
      </c>
      <c r="D561" s="37">
        <v>2492.9814453125</v>
      </c>
      <c r="E561" s="37">
        <v>47.5</v>
      </c>
      <c r="F561" s="37">
        <v>76916.984614983114</v>
      </c>
      <c r="G561" s="37">
        <v>20</v>
      </c>
      <c r="H561" s="37">
        <v>3.6269518227500727E-2</v>
      </c>
      <c r="I561" s="37">
        <v>45</v>
      </c>
      <c r="J561" s="37">
        <v>7.911811351776123</v>
      </c>
      <c r="K561" s="37">
        <v>2492.9814453125</v>
      </c>
      <c r="L561" s="37">
        <v>47.5</v>
      </c>
      <c r="M561" s="37">
        <v>76917.550156645972</v>
      </c>
      <c r="N561" s="37">
        <v>20</v>
      </c>
      <c r="O561" s="37">
        <v>3.6269784998737079E-2</v>
      </c>
    </row>
    <row r="562" spans="2:15" x14ac:dyDescent="0.2">
      <c r="B562" s="37">
        <v>45</v>
      </c>
      <c r="C562" s="37">
        <v>7.9091672897338867</v>
      </c>
      <c r="D562" s="37">
        <v>2493.20166015625</v>
      </c>
      <c r="E562" s="37">
        <v>47.6</v>
      </c>
      <c r="F562" s="37">
        <v>76412.060877696116</v>
      </c>
      <c r="G562" s="37">
        <v>20</v>
      </c>
      <c r="H562" s="37">
        <v>3.6031337576569351E-2</v>
      </c>
      <c r="I562" s="37">
        <v>45</v>
      </c>
      <c r="J562" s="37">
        <v>7.9091668128967285</v>
      </c>
      <c r="K562" s="37">
        <v>2493.20166015625</v>
      </c>
      <c r="L562" s="37">
        <v>47.6</v>
      </c>
      <c r="M562" s="37">
        <v>76439.39404140765</v>
      </c>
      <c r="N562" s="37">
        <v>20</v>
      </c>
      <c r="O562" s="37">
        <v>3.6044237105672047E-2</v>
      </c>
    </row>
    <row r="563" spans="2:15" x14ac:dyDescent="0.2">
      <c r="B563" s="37">
        <v>45</v>
      </c>
      <c r="C563" s="37">
        <v>7.9065179824829102</v>
      </c>
      <c r="D563" s="37">
        <v>2493.417236328125</v>
      </c>
      <c r="E563" s="37">
        <v>47.7</v>
      </c>
      <c r="F563" s="37">
        <v>75907.014420548352</v>
      </c>
      <c r="G563" s="37">
        <v>20</v>
      </c>
      <c r="H563" s="37">
        <v>3.5793111817988346E-2</v>
      </c>
      <c r="I563" s="37">
        <v>45</v>
      </c>
      <c r="J563" s="37">
        <v>7.9065179824829102</v>
      </c>
      <c r="K563" s="37">
        <v>2493.417236328125</v>
      </c>
      <c r="L563" s="37">
        <v>47.7</v>
      </c>
      <c r="M563" s="37">
        <v>75907.573377413632</v>
      </c>
      <c r="N563" s="37">
        <v>20</v>
      </c>
      <c r="O563" s="37">
        <v>3.5793375484814004E-2</v>
      </c>
    </row>
    <row r="564" spans="2:15" x14ac:dyDescent="0.2">
      <c r="B564" s="37">
        <v>45</v>
      </c>
      <c r="C564" s="37">
        <v>7.9038643836975098</v>
      </c>
      <c r="D564" s="37">
        <v>2493.631591796875</v>
      </c>
      <c r="E564" s="37">
        <v>47.800000000000004</v>
      </c>
      <c r="F564" s="37">
        <v>75348.377204674005</v>
      </c>
      <c r="G564" s="37">
        <v>20</v>
      </c>
      <c r="H564" s="37">
        <v>3.5529598781624955E-2</v>
      </c>
      <c r="I564" s="37">
        <v>45</v>
      </c>
      <c r="J564" s="37">
        <v>7.9038639068603516</v>
      </c>
      <c r="K564" s="37">
        <v>2493.63134765625</v>
      </c>
      <c r="L564" s="37">
        <v>47.800000000000004</v>
      </c>
      <c r="M564" s="37">
        <v>75348.931305313687</v>
      </c>
      <c r="N564" s="37">
        <v>20</v>
      </c>
      <c r="O564" s="37">
        <v>3.5529860157666751E-2</v>
      </c>
    </row>
    <row r="565" spans="2:15" x14ac:dyDescent="0.2">
      <c r="B565" s="37">
        <v>45</v>
      </c>
      <c r="C565" s="37">
        <v>7.9012050628662109</v>
      </c>
      <c r="D565" s="37">
        <v>2493.84716796875</v>
      </c>
      <c r="E565" s="37">
        <v>47.900000000000006</v>
      </c>
      <c r="F565" s="37">
        <v>74816.558493341799</v>
      </c>
      <c r="G565" s="37">
        <v>20</v>
      </c>
      <c r="H565" s="37">
        <v>3.5278734074044714E-2</v>
      </c>
      <c r="I565" s="37">
        <v>45</v>
      </c>
      <c r="J565" s="37">
        <v>7.9012045860290527</v>
      </c>
      <c r="K565" s="37">
        <v>2493.84716796875</v>
      </c>
      <c r="L565" s="37">
        <v>47.900000000000006</v>
      </c>
      <c r="M565" s="37">
        <v>74817.123093123446</v>
      </c>
      <c r="N565" s="37">
        <v>20</v>
      </c>
      <c r="O565" s="37">
        <v>3.5279000402632758E-2</v>
      </c>
    </row>
    <row r="566" spans="2:15" x14ac:dyDescent="0.2">
      <c r="B566" s="37">
        <v>45</v>
      </c>
      <c r="C566" s="37">
        <v>7.8985414505004883</v>
      </c>
      <c r="D566" s="37">
        <v>2494.06640625</v>
      </c>
      <c r="E566" s="37">
        <v>48</v>
      </c>
      <c r="F566" s="37">
        <v>74258.023367576461</v>
      </c>
      <c r="G566" s="37">
        <v>20</v>
      </c>
      <c r="H566" s="37">
        <v>3.5015272669500587E-2</v>
      </c>
      <c r="I566" s="37">
        <v>45</v>
      </c>
      <c r="J566" s="37">
        <v>7.8985409736633301</v>
      </c>
      <c r="K566" s="37">
        <v>2494.06640625</v>
      </c>
      <c r="L566" s="37">
        <v>48</v>
      </c>
      <c r="M566" s="37">
        <v>74258.587930287395</v>
      </c>
      <c r="N566" s="37">
        <v>20</v>
      </c>
      <c r="O566" s="37">
        <v>3.5015538980796346E-2</v>
      </c>
    </row>
    <row r="567" spans="2:15" x14ac:dyDescent="0.2">
      <c r="B567" s="37">
        <v>45</v>
      </c>
      <c r="C567" s="37">
        <v>7.895871639251709</v>
      </c>
      <c r="D567" s="37">
        <v>2494.289794921875</v>
      </c>
      <c r="E567" s="37">
        <v>48.1</v>
      </c>
      <c r="F567" s="37">
        <v>73699.593330083342</v>
      </c>
      <c r="G567" s="37">
        <v>20</v>
      </c>
      <c r="H567" s="37">
        <v>3.4751857131725385E-2</v>
      </c>
      <c r="I567" s="37">
        <v>45</v>
      </c>
      <c r="J567" s="37">
        <v>7.8958711624145508</v>
      </c>
      <c r="K567" s="37">
        <v>2494.28955078125</v>
      </c>
      <c r="L567" s="37">
        <v>48.1</v>
      </c>
      <c r="M567" s="37">
        <v>73700.153647877742</v>
      </c>
      <c r="N567" s="37">
        <v>20</v>
      </c>
      <c r="O567" s="37">
        <v>3.4752121439267619E-2</v>
      </c>
    </row>
    <row r="568" spans="2:15" x14ac:dyDescent="0.2">
      <c r="B568" s="37">
        <v>45</v>
      </c>
      <c r="C568" s="37">
        <v>7.893195629119873</v>
      </c>
      <c r="D568" s="37">
        <v>2494.516845703125</v>
      </c>
      <c r="E568" s="37">
        <v>48.2</v>
      </c>
      <c r="F568" s="37">
        <v>73141.229041215207</v>
      </c>
      <c r="G568" s="37">
        <v>20</v>
      </c>
      <c r="H568" s="37">
        <v>3.4488478255107279E-2</v>
      </c>
      <c r="I568" s="37">
        <v>45</v>
      </c>
      <c r="J568" s="37">
        <v>7.8931951522827148</v>
      </c>
      <c r="K568" s="37">
        <v>2494.5166015625</v>
      </c>
      <c r="L568" s="37">
        <v>48.2</v>
      </c>
      <c r="M568" s="37">
        <v>73141.789303200509</v>
      </c>
      <c r="N568" s="37">
        <v>20</v>
      </c>
      <c r="O568" s="37">
        <v>3.4488742537333139E-2</v>
      </c>
    </row>
    <row r="569" spans="2:15" x14ac:dyDescent="0.2">
      <c r="B569" s="37">
        <v>45</v>
      </c>
      <c r="C569" s="37">
        <v>7.8905124664306641</v>
      </c>
      <c r="D569" s="37">
        <v>2494.747802734375</v>
      </c>
      <c r="E569" s="37">
        <v>48.300000000000004</v>
      </c>
      <c r="F569" s="37">
        <v>72582.976399640102</v>
      </c>
      <c r="G569" s="37">
        <v>20</v>
      </c>
      <c r="H569" s="37">
        <v>3.4225148311966047E-2</v>
      </c>
      <c r="I569" s="37">
        <v>45</v>
      </c>
      <c r="J569" s="37">
        <v>7.8905119895935059</v>
      </c>
      <c r="K569" s="37">
        <v>2494.74755859375</v>
      </c>
      <c r="L569" s="37">
        <v>48.300000000000004</v>
      </c>
      <c r="M569" s="37">
        <v>72583.530782795759</v>
      </c>
      <c r="N569" s="37">
        <v>20</v>
      </c>
      <c r="O569" s="37">
        <v>3.4225409821962274E-2</v>
      </c>
    </row>
    <row r="570" spans="2:15" x14ac:dyDescent="0.2">
      <c r="B570" s="37">
        <v>45</v>
      </c>
      <c r="C570" s="37">
        <v>7.8878202438354492</v>
      </c>
      <c r="D570" s="37">
        <v>2494.982177734375</v>
      </c>
      <c r="E570" s="37">
        <v>48.400000000000006</v>
      </c>
      <c r="F570" s="37">
        <v>72024.793615849063</v>
      </c>
      <c r="G570" s="37">
        <v>20</v>
      </c>
      <c r="H570" s="37">
        <v>3.3961848839840603E-2</v>
      </c>
      <c r="I570" s="37">
        <v>45</v>
      </c>
      <c r="J570" s="37">
        <v>7.887819766998291</v>
      </c>
      <c r="K570" s="37">
        <v>2494.98193359375</v>
      </c>
      <c r="L570" s="37">
        <v>48.400000000000006</v>
      </c>
      <c r="M570" s="37">
        <v>72025.353117968189</v>
      </c>
      <c r="N570" s="37">
        <v>20</v>
      </c>
      <c r="O570" s="37">
        <v>3.3962112765203716E-2</v>
      </c>
    </row>
    <row r="571" spans="2:15" x14ac:dyDescent="0.2">
      <c r="B571" s="37">
        <v>45</v>
      </c>
      <c r="C571" s="37">
        <v>7.8851170539855957</v>
      </c>
      <c r="D571" s="37">
        <v>2495.220458984375</v>
      </c>
      <c r="E571" s="37">
        <v>48.5</v>
      </c>
      <c r="F571" s="37">
        <v>71520.288750611711</v>
      </c>
      <c r="G571" s="37">
        <v>20</v>
      </c>
      <c r="H571" s="37">
        <v>3.3723870788447075E-2</v>
      </c>
      <c r="I571" s="37">
        <v>45</v>
      </c>
      <c r="J571" s="37">
        <v>7.8851165771484375</v>
      </c>
      <c r="K571" s="37">
        <v>2495.22021484375</v>
      </c>
      <c r="L571" s="37">
        <v>48.5</v>
      </c>
      <c r="M571" s="37">
        <v>71520.843242807139</v>
      </c>
      <c r="N571" s="37">
        <v>20</v>
      </c>
      <c r="O571" s="37">
        <v>3.3724132351047723E-2</v>
      </c>
    </row>
    <row r="572" spans="2:15" x14ac:dyDescent="0.2">
      <c r="B572" s="37">
        <v>45</v>
      </c>
      <c r="C572" s="37">
        <v>7.8824009895324707</v>
      </c>
      <c r="D572" s="37">
        <v>2495.462646484375</v>
      </c>
      <c r="E572" s="37">
        <v>48.6</v>
      </c>
      <c r="F572" s="37">
        <v>70989.08592127572</v>
      </c>
      <c r="G572" s="37">
        <v>20</v>
      </c>
      <c r="H572" s="37">
        <v>3.3473296669732651E-2</v>
      </c>
      <c r="I572" s="37">
        <v>45</v>
      </c>
      <c r="J572" s="37">
        <v>7.8824005126953125</v>
      </c>
      <c r="K572" s="37">
        <v>2495.462646484375</v>
      </c>
      <c r="L572" s="37">
        <v>48.6</v>
      </c>
      <c r="M572" s="37">
        <v>70989.655767796648</v>
      </c>
      <c r="N572" s="37">
        <v>20</v>
      </c>
      <c r="O572" s="37">
        <v>3.3473565474715659E-2</v>
      </c>
    </row>
    <row r="573" spans="2:15" x14ac:dyDescent="0.2">
      <c r="B573" s="37">
        <v>45</v>
      </c>
      <c r="C573" s="37">
        <v>7.879669189453125</v>
      </c>
      <c r="D573" s="37">
        <v>2495.70849609375</v>
      </c>
      <c r="E573" s="37">
        <v>48.7</v>
      </c>
      <c r="F573" s="37">
        <v>70484.769165418009</v>
      </c>
      <c r="G573" s="37">
        <v>20</v>
      </c>
      <c r="H573" s="37">
        <v>3.3235407673815089E-2</v>
      </c>
      <c r="I573" s="37">
        <v>45</v>
      </c>
      <c r="J573" s="37">
        <v>7.879669189453125</v>
      </c>
      <c r="K573" s="37">
        <v>2495.70849609375</v>
      </c>
      <c r="L573" s="37">
        <v>48.7</v>
      </c>
      <c r="M573" s="37">
        <v>70485.338871545915</v>
      </c>
      <c r="N573" s="37">
        <v>20</v>
      </c>
      <c r="O573" s="37">
        <v>3.3235676413969087E-2</v>
      </c>
    </row>
    <row r="574" spans="2:15" x14ac:dyDescent="0.2">
      <c r="B574" s="37">
        <v>45</v>
      </c>
      <c r="C574" s="37">
        <v>7.8769192695617676</v>
      </c>
      <c r="D574" s="37">
        <v>2495.956787109375</v>
      </c>
      <c r="E574" s="37">
        <v>48.800000000000004</v>
      </c>
      <c r="F574" s="37">
        <v>70007.312308888664</v>
      </c>
      <c r="G574" s="37">
        <v>20</v>
      </c>
      <c r="H574" s="37">
        <v>3.3010186087945981E-2</v>
      </c>
      <c r="I574" s="37">
        <v>45</v>
      </c>
      <c r="J574" s="37">
        <v>7.8769192695617676</v>
      </c>
      <c r="K574" s="37">
        <v>2495.956787109375</v>
      </c>
      <c r="L574" s="37">
        <v>48.800000000000004</v>
      </c>
      <c r="M574" s="37">
        <v>70007.871278351144</v>
      </c>
      <c r="N574" s="37">
        <v>20</v>
      </c>
      <c r="O574" s="37">
        <v>3.3010449764190673E-2</v>
      </c>
    </row>
    <row r="575" spans="2:15" x14ac:dyDescent="0.2">
      <c r="B575" s="37">
        <v>45</v>
      </c>
      <c r="C575" s="37">
        <v>7.8741488456726074</v>
      </c>
      <c r="D575" s="37">
        <v>2496.20458984375</v>
      </c>
      <c r="E575" s="37">
        <v>48.900000000000006</v>
      </c>
      <c r="F575" s="37">
        <v>69556.652241323041</v>
      </c>
      <c r="G575" s="37">
        <v>20</v>
      </c>
      <c r="H575" s="37">
        <v>3.2797604240958657E-2</v>
      </c>
      <c r="I575" s="37">
        <v>45</v>
      </c>
      <c r="J575" s="37">
        <v>7.8741488456726074</v>
      </c>
      <c r="K575" s="37">
        <v>2496.20458984375</v>
      </c>
      <c r="L575" s="37">
        <v>48.900000000000006</v>
      </c>
      <c r="M575" s="37">
        <v>69557.216478465241</v>
      </c>
      <c r="N575" s="37">
        <v>20</v>
      </c>
      <c r="O575" s="37">
        <v>3.279787040266615E-2</v>
      </c>
    </row>
    <row r="576" spans="2:15" x14ac:dyDescent="0.2">
      <c r="B576" s="37">
        <v>45</v>
      </c>
      <c r="C576" s="37">
        <v>7.8713541030883789</v>
      </c>
      <c r="D576" s="37">
        <v>2496.449462890625</v>
      </c>
      <c r="E576" s="37">
        <v>49</v>
      </c>
      <c r="F576" s="37">
        <v>69159.522014943912</v>
      </c>
      <c r="G576" s="37">
        <v>20</v>
      </c>
      <c r="H576" s="37">
        <v>3.2610271043709595E-2</v>
      </c>
      <c r="I576" s="37">
        <v>45</v>
      </c>
      <c r="J576" s="37">
        <v>7.8713541030883789</v>
      </c>
      <c r="K576" s="37">
        <v>2496.44970703125</v>
      </c>
      <c r="L576" s="37">
        <v>49</v>
      </c>
      <c r="M576" s="37">
        <v>69133.300408523559</v>
      </c>
      <c r="N576" s="37">
        <v>20</v>
      </c>
      <c r="O576" s="37">
        <v>3.2597902686527909E-2</v>
      </c>
    </row>
    <row r="577" spans="2:15" x14ac:dyDescent="0.2">
      <c r="B577" s="37">
        <v>45</v>
      </c>
      <c r="C577" s="37">
        <v>7.8685336112976074</v>
      </c>
      <c r="D577" s="37">
        <v>2496.689208984375</v>
      </c>
      <c r="E577" s="37">
        <v>49.1</v>
      </c>
      <c r="F577" s="37">
        <v>68762.317614722167</v>
      </c>
      <c r="G577" s="37">
        <v>20</v>
      </c>
      <c r="H577" s="37">
        <v>3.2422903197535054E-2</v>
      </c>
      <c r="I577" s="37">
        <v>45</v>
      </c>
      <c r="J577" s="37">
        <v>7.8685336112976074</v>
      </c>
      <c r="K577" s="37">
        <v>2496.689453125</v>
      </c>
      <c r="L577" s="37">
        <v>49.1</v>
      </c>
      <c r="M577" s="37">
        <v>68762.875712817971</v>
      </c>
      <c r="N577" s="37">
        <v>20</v>
      </c>
      <c r="O577" s="37">
        <v>3.2423167165247235E-2</v>
      </c>
    </row>
    <row r="578" spans="2:15" x14ac:dyDescent="0.2">
      <c r="B578" s="37">
        <v>45</v>
      </c>
      <c r="C578" s="37">
        <v>7.8656854629516602</v>
      </c>
      <c r="D578" s="37">
        <v>2496.922607421875</v>
      </c>
      <c r="E578" s="37">
        <v>49.2</v>
      </c>
      <c r="F578" s="37">
        <v>68391.787909348277</v>
      </c>
      <c r="G578" s="37">
        <v>20</v>
      </c>
      <c r="H578" s="37">
        <v>3.2248117075552155E-2</v>
      </c>
      <c r="I578" s="37">
        <v>45</v>
      </c>
      <c r="J578" s="37">
        <v>7.8656854629516602</v>
      </c>
      <c r="K578" s="37">
        <v>2496.9228515625</v>
      </c>
      <c r="L578" s="37">
        <v>49.2</v>
      </c>
      <c r="M578" s="37">
        <v>68392.350404746729</v>
      </c>
      <c r="N578" s="37">
        <v>20</v>
      </c>
      <c r="O578" s="37">
        <v>3.2248383434739999E-2</v>
      </c>
    </row>
    <row r="579" spans="2:15" x14ac:dyDescent="0.2">
      <c r="B579" s="37">
        <v>45</v>
      </c>
      <c r="C579" s="37">
        <v>7.8628082275390625</v>
      </c>
      <c r="D579" s="37">
        <v>2497.150146484375</v>
      </c>
      <c r="E579" s="37">
        <v>49.300000000000004</v>
      </c>
      <c r="F579" s="37">
        <v>68074.737386988883</v>
      </c>
      <c r="G579" s="37">
        <v>20</v>
      </c>
      <c r="H579" s="37">
        <v>3.2098557942557109E-2</v>
      </c>
      <c r="I579" s="37">
        <v>45</v>
      </c>
      <c r="J579" s="37">
        <v>7.8628087043762207</v>
      </c>
      <c r="K579" s="37">
        <v>2497.150390625</v>
      </c>
      <c r="L579" s="37">
        <v>49.300000000000004</v>
      </c>
      <c r="M579" s="37">
        <v>68048.513805584196</v>
      </c>
      <c r="N579" s="37">
        <v>20</v>
      </c>
      <c r="O579" s="37">
        <v>3.2086187715655357E-2</v>
      </c>
    </row>
    <row r="580" spans="2:15" x14ac:dyDescent="0.2">
      <c r="B580" s="37">
        <v>45</v>
      </c>
      <c r="C580" s="37">
        <v>7.8599019050598145</v>
      </c>
      <c r="D580" s="37">
        <v>2497.372802734375</v>
      </c>
      <c r="E580" s="37">
        <v>49.400000000000006</v>
      </c>
      <c r="F580" s="37">
        <v>67784.390955790135</v>
      </c>
      <c r="G580" s="37">
        <v>20</v>
      </c>
      <c r="H580" s="37">
        <v>3.1961594396091059E-2</v>
      </c>
      <c r="I580" s="37">
        <v>45</v>
      </c>
      <c r="J580" s="37">
        <v>7.8599023818969727</v>
      </c>
      <c r="K580" s="37">
        <v>2497.373046875</v>
      </c>
      <c r="L580" s="37">
        <v>49.400000000000006</v>
      </c>
      <c r="M580" s="37">
        <v>67784.963136433886</v>
      </c>
      <c r="N580" s="37">
        <v>20</v>
      </c>
      <c r="O580" s="37">
        <v>3.1961862806713752E-2</v>
      </c>
    </row>
    <row r="581" spans="2:15" x14ac:dyDescent="0.2">
      <c r="B581" s="37">
        <v>45</v>
      </c>
      <c r="C581" s="37">
        <v>7.8569669723510742</v>
      </c>
      <c r="D581" s="37">
        <v>2497.591064453125</v>
      </c>
      <c r="E581" s="37">
        <v>49.5</v>
      </c>
      <c r="F581" s="37">
        <v>67547.559778634255</v>
      </c>
      <c r="G581" s="37">
        <v>20</v>
      </c>
      <c r="H581" s="37">
        <v>3.1849873756849688E-2</v>
      </c>
      <c r="I581" s="37">
        <v>45</v>
      </c>
      <c r="J581" s="37">
        <v>7.8569669723510742</v>
      </c>
      <c r="K581" s="37">
        <v>2497.59130859375</v>
      </c>
      <c r="L581" s="37">
        <v>49.5</v>
      </c>
      <c r="M581" s="37">
        <v>67521.344489259631</v>
      </c>
      <c r="N581" s="37">
        <v>20</v>
      </c>
      <c r="O581" s="37">
        <v>3.1837505454611274E-2</v>
      </c>
    </row>
    <row r="582" spans="2:15" x14ac:dyDescent="0.2">
      <c r="B582" s="37">
        <v>45</v>
      </c>
      <c r="C582" s="37">
        <v>7.85400390625</v>
      </c>
      <c r="D582" s="37">
        <v>2497.80615234375</v>
      </c>
      <c r="E582" s="37">
        <v>49.6</v>
      </c>
      <c r="F582" s="37">
        <v>67310.68744814572</v>
      </c>
      <c r="G582" s="37">
        <v>20</v>
      </c>
      <c r="H582" s="37">
        <v>3.1738131744538267E-2</v>
      </c>
      <c r="I582" s="37">
        <v>45</v>
      </c>
      <c r="J582" s="37">
        <v>7.85400390625</v>
      </c>
      <c r="K582" s="37">
        <v>2497.80615234375</v>
      </c>
      <c r="L582" s="37">
        <v>49.6</v>
      </c>
      <c r="M582" s="37">
        <v>67311.242667962244</v>
      </c>
      <c r="N582" s="37">
        <v>20</v>
      </c>
      <c r="O582" s="37">
        <v>3.1738393655287099E-2</v>
      </c>
    </row>
    <row r="583" spans="2:15" x14ac:dyDescent="0.2">
      <c r="B583" s="37">
        <v>45</v>
      </c>
      <c r="C583" s="37">
        <v>7.8510141372680664</v>
      </c>
      <c r="D583" s="37">
        <v>2498.017822265625</v>
      </c>
      <c r="E583" s="37">
        <v>49.7</v>
      </c>
      <c r="F583" s="37">
        <v>67154.126047607526</v>
      </c>
      <c r="G583" s="37">
        <v>20</v>
      </c>
      <c r="H583" s="37">
        <v>3.1664270192907011E-2</v>
      </c>
      <c r="I583" s="37">
        <v>45</v>
      </c>
      <c r="J583" s="37">
        <v>7.8510146141052246</v>
      </c>
      <c r="K583" s="37">
        <v>2498.01806640625</v>
      </c>
      <c r="L583" s="37">
        <v>49.7</v>
      </c>
      <c r="M583" s="37">
        <v>67154.694347445926</v>
      </c>
      <c r="N583" s="37">
        <v>20</v>
      </c>
      <c r="O583" s="37">
        <v>3.1664540744839688E-2</v>
      </c>
    </row>
    <row r="584" spans="2:15" x14ac:dyDescent="0.2">
      <c r="B584" s="37">
        <v>45</v>
      </c>
      <c r="C584" s="37">
        <v>7.8480000495910645</v>
      </c>
      <c r="D584" s="37">
        <v>2498.2275390625</v>
      </c>
      <c r="E584" s="37">
        <v>49.800000000000004</v>
      </c>
      <c r="F584" s="37">
        <v>67051.113431486898</v>
      </c>
      <c r="G584" s="37">
        <v>20</v>
      </c>
      <c r="H584" s="37">
        <v>3.161567455042532E-2</v>
      </c>
      <c r="I584" s="37">
        <v>45</v>
      </c>
      <c r="J584" s="37">
        <v>7.8480000495910645</v>
      </c>
      <c r="K584" s="37">
        <v>2498.2275390625</v>
      </c>
      <c r="L584" s="37">
        <v>49.800000000000004</v>
      </c>
      <c r="M584" s="37">
        <v>67051.673369558353</v>
      </c>
      <c r="N584" s="37">
        <v>20</v>
      </c>
      <c r="O584" s="37">
        <v>3.1615938687813476E-2</v>
      </c>
    </row>
    <row r="585" spans="2:15" x14ac:dyDescent="0.2">
      <c r="B585" s="37">
        <v>45</v>
      </c>
      <c r="C585" s="37">
        <v>7.8449630737304687</v>
      </c>
      <c r="D585" s="37">
        <v>2498.436767578125</v>
      </c>
      <c r="E585" s="37">
        <v>49.900000000000006</v>
      </c>
      <c r="F585" s="37">
        <v>66948.110652940319</v>
      </c>
      <c r="G585" s="37">
        <v>20</v>
      </c>
      <c r="H585" s="37">
        <v>3.1567078564016027E-2</v>
      </c>
      <c r="I585" s="37">
        <v>45</v>
      </c>
      <c r="J585" s="37">
        <v>7.8449630737304687</v>
      </c>
      <c r="K585" s="37">
        <v>2498.436767578125</v>
      </c>
      <c r="L585" s="37">
        <v>49.900000000000006</v>
      </c>
      <c r="M585" s="37">
        <v>66975.459730853341</v>
      </c>
      <c r="N585" s="37">
        <v>20</v>
      </c>
      <c r="O585" s="37">
        <v>3.1579977731185496E-2</v>
      </c>
    </row>
    <row r="586" spans="2:15" x14ac:dyDescent="0.2">
      <c r="B586" s="37">
        <v>45</v>
      </c>
      <c r="C586" s="37">
        <v>7.8419065475463867</v>
      </c>
      <c r="D586" s="37">
        <v>2498.64794921875</v>
      </c>
      <c r="E586" s="37">
        <v>50</v>
      </c>
      <c r="F586" s="37">
        <v>66925.523335273247</v>
      </c>
      <c r="G586" s="37">
        <v>20</v>
      </c>
      <c r="H586" s="37">
        <v>3.1556418126589797E-2</v>
      </c>
      <c r="I586" s="37">
        <v>45</v>
      </c>
      <c r="J586" s="37">
        <v>7.8419065475463867</v>
      </c>
      <c r="K586" s="37">
        <v>2498.64794921875</v>
      </c>
      <c r="L586" s="37">
        <v>50</v>
      </c>
      <c r="M586" s="37">
        <v>66926.091774704197</v>
      </c>
      <c r="N586" s="37">
        <v>20</v>
      </c>
      <c r="O586" s="37">
        <v>3.1556686273720373E-2</v>
      </c>
    </row>
    <row r="587" spans="2:15" x14ac:dyDescent="0.2">
      <c r="B587" s="37">
        <v>45</v>
      </c>
      <c r="C587" s="37">
        <v>7.8388328552246094</v>
      </c>
      <c r="D587" s="37">
        <v>2498.86376953125</v>
      </c>
      <c r="E587" s="37">
        <v>50.1</v>
      </c>
      <c r="F587" s="37">
        <v>66929.840276957722</v>
      </c>
      <c r="G587" s="37">
        <v>20</v>
      </c>
      <c r="H587" s="37">
        <v>3.1558447075798773E-2</v>
      </c>
      <c r="I587" s="37">
        <v>45</v>
      </c>
      <c r="J587" s="37">
        <v>7.8388328552246094</v>
      </c>
      <c r="K587" s="37">
        <v>2498.86376953125</v>
      </c>
      <c r="L587" s="37">
        <v>50.1</v>
      </c>
      <c r="M587" s="37">
        <v>66903.61279435092</v>
      </c>
      <c r="N587" s="37">
        <v>20</v>
      </c>
      <c r="O587" s="37">
        <v>3.1546074356140624E-2</v>
      </c>
    </row>
    <row r="588" spans="2:15" x14ac:dyDescent="0.2">
      <c r="B588" s="37">
        <v>45</v>
      </c>
      <c r="C588" s="37">
        <v>7.8357443809509277</v>
      </c>
      <c r="D588" s="37">
        <v>2499.0869140625</v>
      </c>
      <c r="E588" s="37">
        <v>50.2</v>
      </c>
      <c r="F588" s="37">
        <v>66934.318665783023</v>
      </c>
      <c r="G588" s="37">
        <v>20</v>
      </c>
      <c r="H588" s="37">
        <v>3.1560549520798738E-2</v>
      </c>
      <c r="I588" s="37">
        <v>45</v>
      </c>
      <c r="J588" s="37">
        <v>7.8357443809509277</v>
      </c>
      <c r="K588" s="37">
        <v>2499.086669921875</v>
      </c>
      <c r="L588" s="37">
        <v>50.2</v>
      </c>
      <c r="M588" s="37">
        <v>66961.667192580906</v>
      </c>
      <c r="N588" s="37">
        <v>20</v>
      </c>
      <c r="O588" s="37">
        <v>3.1573448347576978E-2</v>
      </c>
    </row>
    <row r="589" spans="2:15" x14ac:dyDescent="0.2">
      <c r="B589" s="37">
        <v>45</v>
      </c>
      <c r="C589" s="37">
        <v>7.8326430320739746</v>
      </c>
      <c r="D589" s="37">
        <v>2499.318603515625</v>
      </c>
      <c r="E589" s="37">
        <v>50.300000000000004</v>
      </c>
      <c r="F589" s="37">
        <v>67072.929788892463</v>
      </c>
      <c r="G589" s="37">
        <v>20</v>
      </c>
      <c r="H589" s="37">
        <v>3.1625926113324217E-2</v>
      </c>
      <c r="I589" s="37">
        <v>45</v>
      </c>
      <c r="J589" s="37">
        <v>7.8326430320739746</v>
      </c>
      <c r="K589" s="37">
        <v>2499.318359375</v>
      </c>
      <c r="L589" s="37">
        <v>50.300000000000004</v>
      </c>
      <c r="M589" s="37">
        <v>67019.907646610052</v>
      </c>
      <c r="N589" s="37">
        <v>20</v>
      </c>
      <c r="O589" s="37">
        <v>3.1600915680821337E-2</v>
      </c>
    </row>
    <row r="590" spans="2:15" x14ac:dyDescent="0.2">
      <c r="B590" s="37">
        <v>45</v>
      </c>
      <c r="C590" s="37">
        <v>7.8295302391052246</v>
      </c>
      <c r="D590" s="37">
        <v>2499.55908203125</v>
      </c>
      <c r="E590" s="37">
        <v>50.400000000000006</v>
      </c>
      <c r="F590" s="37">
        <v>67158.15721347896</v>
      </c>
      <c r="G590" s="37">
        <v>20</v>
      </c>
      <c r="H590" s="37">
        <v>3.1666116037715797E-2</v>
      </c>
      <c r="I590" s="37">
        <v>45</v>
      </c>
      <c r="J590" s="37">
        <v>7.8295302391052246</v>
      </c>
      <c r="K590" s="37">
        <v>2499.558837890625</v>
      </c>
      <c r="L590" s="37">
        <v>50.400000000000006</v>
      </c>
      <c r="M590" s="37">
        <v>67158.699885085647</v>
      </c>
      <c r="N590" s="37">
        <v>20</v>
      </c>
      <c r="O590" s="37">
        <v>3.1666377607819603E-2</v>
      </c>
    </row>
    <row r="591" spans="2:15" x14ac:dyDescent="0.2">
      <c r="B591" s="37">
        <v>45</v>
      </c>
      <c r="C591" s="37">
        <v>7.8264069557189941</v>
      </c>
      <c r="D591" s="37">
        <v>2499.807861328125</v>
      </c>
      <c r="E591" s="37">
        <v>50.5</v>
      </c>
      <c r="F591" s="37">
        <v>67323.922431664803</v>
      </c>
      <c r="G591" s="37">
        <v>20</v>
      </c>
      <c r="H591" s="37">
        <v>3.1744299795102265E-2</v>
      </c>
      <c r="I591" s="37">
        <v>45</v>
      </c>
      <c r="J591" s="37">
        <v>7.8264069557189941</v>
      </c>
      <c r="K591" s="37">
        <v>2499.8076171875</v>
      </c>
      <c r="L591" s="37">
        <v>50.5</v>
      </c>
      <c r="M591" s="37">
        <v>67297.677534659626</v>
      </c>
      <c r="N591" s="37">
        <v>20</v>
      </c>
      <c r="O591" s="37">
        <v>3.1731924432723262E-2</v>
      </c>
    </row>
    <row r="592" spans="2:15" x14ac:dyDescent="0.2">
      <c r="B592" s="37">
        <v>45</v>
      </c>
      <c r="C592" s="37">
        <v>7.8232736587524414</v>
      </c>
      <c r="D592" s="37">
        <v>2500.063232421875</v>
      </c>
      <c r="E592" s="37">
        <v>50.6</v>
      </c>
      <c r="F592" s="37">
        <v>67489.825847804779</v>
      </c>
      <c r="G592" s="37">
        <v>20</v>
      </c>
      <c r="H592" s="37">
        <v>3.1822551662189023E-2</v>
      </c>
      <c r="I592" s="37">
        <v>45</v>
      </c>
      <c r="J592" s="37">
        <v>7.8232736587524414</v>
      </c>
      <c r="K592" s="37">
        <v>2500.063232421875</v>
      </c>
      <c r="L592" s="37">
        <v>50.6</v>
      </c>
      <c r="M592" s="37">
        <v>67517.184236941466</v>
      </c>
      <c r="N592" s="37">
        <v>20</v>
      </c>
      <c r="O592" s="37">
        <v>3.1835455154068486E-2</v>
      </c>
    </row>
    <row r="593" spans="2:15" x14ac:dyDescent="0.2">
      <c r="B593" s="37">
        <v>45</v>
      </c>
      <c r="C593" s="37">
        <v>7.8201298713684082</v>
      </c>
      <c r="D593" s="37">
        <v>2500.32470703125</v>
      </c>
      <c r="E593" s="37">
        <v>50.7</v>
      </c>
      <c r="F593" s="37">
        <v>67709.453109890776</v>
      </c>
      <c r="G593" s="37">
        <v>20</v>
      </c>
      <c r="H593" s="37">
        <v>3.1926142018077745E-2</v>
      </c>
      <c r="I593" s="37">
        <v>45</v>
      </c>
      <c r="J593" s="37">
        <v>7.8201298713684082</v>
      </c>
      <c r="K593" s="37">
        <v>2500.324462890625</v>
      </c>
      <c r="L593" s="37">
        <v>50.7</v>
      </c>
      <c r="M593" s="37">
        <v>67710.003903046207</v>
      </c>
      <c r="N593" s="37">
        <v>20</v>
      </c>
      <c r="O593" s="37">
        <v>3.1926401841539019E-2</v>
      </c>
    </row>
    <row r="594" spans="2:15" x14ac:dyDescent="0.2">
      <c r="B594" s="37">
        <v>45</v>
      </c>
      <c r="C594" s="37">
        <v>7.8169755935668945</v>
      </c>
      <c r="D594" s="37">
        <v>2500.591064453125</v>
      </c>
      <c r="E594" s="37">
        <v>50.800000000000004</v>
      </c>
      <c r="F594" s="37">
        <v>67982.761142108371</v>
      </c>
      <c r="G594" s="37">
        <v>20</v>
      </c>
      <c r="H594" s="37">
        <v>3.2055053480856209E-2</v>
      </c>
      <c r="I594" s="37">
        <v>45</v>
      </c>
      <c r="J594" s="37">
        <v>7.8169755935668945</v>
      </c>
      <c r="K594" s="37">
        <v>2500.5908203125</v>
      </c>
      <c r="L594" s="37">
        <v>50.800000000000004</v>
      </c>
      <c r="M594" s="37">
        <v>67983.318210321697</v>
      </c>
      <c r="N594" s="37">
        <v>20</v>
      </c>
      <c r="O594" s="37">
        <v>3.2055316264689999E-2</v>
      </c>
    </row>
    <row r="595" spans="2:15" x14ac:dyDescent="0.2">
      <c r="B595" s="37">
        <v>45</v>
      </c>
      <c r="C595" s="37">
        <v>7.8138093948364258</v>
      </c>
      <c r="D595" s="37">
        <v>2500.861328125</v>
      </c>
      <c r="E595" s="37">
        <v>50.900000000000006</v>
      </c>
      <c r="F595" s="37">
        <v>68229.360761047865</v>
      </c>
      <c r="G595" s="37">
        <v>20</v>
      </c>
      <c r="H595" s="37">
        <v>3.2171367951099303E-2</v>
      </c>
      <c r="I595" s="37">
        <v>45</v>
      </c>
      <c r="J595" s="37">
        <v>7.813809871673584</v>
      </c>
      <c r="K595" s="37">
        <v>2500.861328125</v>
      </c>
      <c r="L595" s="37">
        <v>50.900000000000006</v>
      </c>
      <c r="M595" s="37">
        <v>68229.92657333416</v>
      </c>
      <c r="N595" s="37">
        <v>20</v>
      </c>
      <c r="O595" s="37">
        <v>3.2171634858915742E-2</v>
      </c>
    </row>
    <row r="596" spans="2:15" x14ac:dyDescent="0.2">
      <c r="B596" s="37">
        <v>45</v>
      </c>
      <c r="C596" s="37">
        <v>7.8106307983398438</v>
      </c>
      <c r="D596" s="37">
        <v>2501.134033203125</v>
      </c>
      <c r="E596" s="37">
        <v>51</v>
      </c>
      <c r="F596" s="37">
        <v>68556.39849362323</v>
      </c>
      <c r="G596" s="37">
        <v>20</v>
      </c>
      <c r="H596" s="37">
        <v>3.2325623573803454E-2</v>
      </c>
      <c r="I596" s="37">
        <v>45</v>
      </c>
      <c r="J596" s="37">
        <v>7.810631275177002</v>
      </c>
      <c r="K596" s="37">
        <v>2501.134033203125</v>
      </c>
      <c r="L596" s="37">
        <v>51</v>
      </c>
      <c r="M596" s="37">
        <v>68556.96238906699</v>
      </c>
      <c r="N596" s="37">
        <v>20</v>
      </c>
      <c r="O596" s="37">
        <v>3.2325889577722998E-2</v>
      </c>
    </row>
    <row r="597" spans="2:15" x14ac:dyDescent="0.2">
      <c r="B597" s="37">
        <v>45</v>
      </c>
      <c r="C597" s="37">
        <v>7.807438850402832</v>
      </c>
      <c r="D597" s="37">
        <v>2501.40673828125</v>
      </c>
      <c r="E597" s="37">
        <v>51.1</v>
      </c>
      <c r="F597" s="37">
        <v>68883.424067396467</v>
      </c>
      <c r="G597" s="37">
        <v>20</v>
      </c>
      <c r="H597" s="37">
        <v>3.2479879730705305E-2</v>
      </c>
      <c r="I597" s="37">
        <v>45</v>
      </c>
      <c r="J597" s="37">
        <v>7.807438850402832</v>
      </c>
      <c r="K597" s="37">
        <v>2501.40673828125</v>
      </c>
      <c r="L597" s="37">
        <v>51.1</v>
      </c>
      <c r="M597" s="37">
        <v>68857.203894213948</v>
      </c>
      <c r="N597" s="37">
        <v>20</v>
      </c>
      <c r="O597" s="37">
        <v>3.2467510885646339E-2</v>
      </c>
    </row>
    <row r="598" spans="2:15" x14ac:dyDescent="0.2">
      <c r="B598" s="37">
        <v>45</v>
      </c>
      <c r="C598" s="37">
        <v>7.8042316436767578</v>
      </c>
      <c r="D598" s="37">
        <v>2501.677001953125</v>
      </c>
      <c r="E598" s="37">
        <v>51.2</v>
      </c>
      <c r="F598" s="37">
        <v>69210.427485983644</v>
      </c>
      <c r="G598" s="37">
        <v>20</v>
      </c>
      <c r="H598" s="37">
        <v>3.2634119087530784E-2</v>
      </c>
      <c r="I598" s="37">
        <v>45</v>
      </c>
      <c r="J598" s="37">
        <v>7.804232120513916</v>
      </c>
      <c r="K598" s="37">
        <v>2501.67724609375</v>
      </c>
      <c r="L598" s="37">
        <v>51.2</v>
      </c>
      <c r="M598" s="37">
        <v>69237.789315010872</v>
      </c>
      <c r="N598" s="37">
        <v>20</v>
      </c>
      <c r="O598" s="37">
        <v>3.2647022842874317E-2</v>
      </c>
    </row>
    <row r="599" spans="2:15" x14ac:dyDescent="0.2">
      <c r="B599" s="37">
        <v>45</v>
      </c>
      <c r="C599" s="37">
        <v>7.8010096549987793</v>
      </c>
      <c r="D599" s="37">
        <v>2501.942138671875</v>
      </c>
      <c r="E599" s="37">
        <v>51.300000000000004</v>
      </c>
      <c r="F599" s="37">
        <v>69564.116502840581</v>
      </c>
      <c r="G599" s="37">
        <v>20</v>
      </c>
      <c r="H599" s="37">
        <v>3.2800946730822497E-2</v>
      </c>
      <c r="I599" s="37">
        <v>45</v>
      </c>
      <c r="J599" s="37">
        <v>7.8010101318359375</v>
      </c>
      <c r="K599" s="37">
        <v>2501.9423828125</v>
      </c>
      <c r="L599" s="37">
        <v>51.300000000000004</v>
      </c>
      <c r="M599" s="37">
        <v>69564.68724023398</v>
      </c>
      <c r="N599" s="37">
        <v>20</v>
      </c>
      <c r="O599" s="37">
        <v>3.2801215961160181E-2</v>
      </c>
    </row>
    <row r="600" spans="2:15" x14ac:dyDescent="0.2">
      <c r="B600" s="37">
        <v>45</v>
      </c>
      <c r="C600" s="37">
        <v>7.7977719306945801</v>
      </c>
      <c r="D600" s="37">
        <v>2502.200927734375</v>
      </c>
      <c r="E600" s="37">
        <v>51.400000000000006</v>
      </c>
      <c r="F600" s="37">
        <v>69944.473082720273</v>
      </c>
      <c r="G600" s="37">
        <v>20</v>
      </c>
      <c r="H600" s="37">
        <v>3.2980353908380278E-2</v>
      </c>
      <c r="I600" s="37">
        <v>45</v>
      </c>
      <c r="J600" s="37">
        <v>7.7977724075317383</v>
      </c>
      <c r="K600" s="37">
        <v>2502.201171875</v>
      </c>
      <c r="L600" s="37">
        <v>51.400000000000006</v>
      </c>
      <c r="M600" s="37">
        <v>69945.038043897686</v>
      </c>
      <c r="N600" s="37">
        <v>20</v>
      </c>
      <c r="O600" s="37">
        <v>3.298062041399076E-2</v>
      </c>
    </row>
    <row r="601" spans="2:15" x14ac:dyDescent="0.2">
      <c r="B601" s="37">
        <v>45</v>
      </c>
      <c r="C601" s="37">
        <v>7.7945189476013184</v>
      </c>
      <c r="D601" s="37">
        <v>2502.452392578125</v>
      </c>
      <c r="E601" s="37">
        <v>51.5</v>
      </c>
      <c r="F601" s="37">
        <v>70324.685137507491</v>
      </c>
      <c r="G601" s="37">
        <v>20</v>
      </c>
      <c r="H601" s="37">
        <v>3.3159692565248811E-2</v>
      </c>
      <c r="I601" s="37">
        <v>45</v>
      </c>
      <c r="J601" s="37">
        <v>7.7945194244384766</v>
      </c>
      <c r="K601" s="37">
        <v>2502.45263671875</v>
      </c>
      <c r="L601" s="37">
        <v>51.5</v>
      </c>
      <c r="M601" s="37">
        <v>70325.255690111604</v>
      </c>
      <c r="N601" s="37">
        <v>20</v>
      </c>
      <c r="O601" s="37">
        <v>3.3159959425318533E-2</v>
      </c>
    </row>
    <row r="602" spans="2:15" x14ac:dyDescent="0.2">
      <c r="B602" s="37">
        <v>45</v>
      </c>
      <c r="C602" s="37">
        <v>7.7912521362304687</v>
      </c>
      <c r="D602" s="37">
        <v>2502.697265625</v>
      </c>
      <c r="E602" s="37">
        <v>51.6</v>
      </c>
      <c r="F602" s="37">
        <v>70731.56106623137</v>
      </c>
      <c r="G602" s="37">
        <v>20</v>
      </c>
      <c r="H602" s="37">
        <v>3.3351607873553353E-2</v>
      </c>
      <c r="I602" s="37">
        <v>45</v>
      </c>
      <c r="J602" s="37">
        <v>7.791252613067627</v>
      </c>
      <c r="K602" s="37">
        <v>2502.697509765625</v>
      </c>
      <c r="L602" s="37">
        <v>51.6</v>
      </c>
      <c r="M602" s="37">
        <v>70705.336673635829</v>
      </c>
      <c r="N602" s="37">
        <v>20</v>
      </c>
      <c r="O602" s="37">
        <v>3.3339237514714772E-2</v>
      </c>
    </row>
    <row r="603" spans="2:15" x14ac:dyDescent="0.2">
      <c r="B603" s="37">
        <v>45</v>
      </c>
      <c r="C603" s="37">
        <v>7.7879729270935059</v>
      </c>
      <c r="D603" s="37">
        <v>2502.936767578125</v>
      </c>
      <c r="E603" s="37">
        <v>51.7</v>
      </c>
      <c r="F603" s="37">
        <v>71084.745591751824</v>
      </c>
      <c r="G603" s="37">
        <v>20</v>
      </c>
      <c r="H603" s="37">
        <v>3.3518196269173191E-2</v>
      </c>
      <c r="I603" s="37">
        <v>45</v>
      </c>
      <c r="J603" s="37">
        <v>7.7879734039306641</v>
      </c>
      <c r="K603" s="37">
        <v>2502.93701171875</v>
      </c>
      <c r="L603" s="37">
        <v>51.7</v>
      </c>
      <c r="M603" s="37">
        <v>71112.105176427867</v>
      </c>
      <c r="N603" s="37">
        <v>20</v>
      </c>
      <c r="O603" s="37">
        <v>3.353110264860127E-2</v>
      </c>
    </row>
    <row r="604" spans="2:15" x14ac:dyDescent="0.2">
      <c r="B604" s="37">
        <v>45</v>
      </c>
      <c r="C604" s="37">
        <v>7.7846837043762207</v>
      </c>
      <c r="D604" s="37">
        <v>2503.171875</v>
      </c>
      <c r="E604" s="37">
        <v>51.800000000000004</v>
      </c>
      <c r="F604" s="37">
        <v>71491.425171332943</v>
      </c>
      <c r="G604" s="37">
        <v>20</v>
      </c>
      <c r="H604" s="37">
        <v>3.3710019656640833E-2</v>
      </c>
      <c r="I604" s="37">
        <v>45</v>
      </c>
      <c r="J604" s="37">
        <v>7.7846841812133789</v>
      </c>
      <c r="K604" s="37">
        <v>2503.172119140625</v>
      </c>
      <c r="L604" s="37">
        <v>51.800000000000004</v>
      </c>
      <c r="M604" s="37">
        <v>71491.996400067015</v>
      </c>
      <c r="N604" s="37">
        <v>20</v>
      </c>
      <c r="O604" s="37">
        <v>3.3710288368398511E-2</v>
      </c>
    </row>
    <row r="605" spans="2:15" x14ac:dyDescent="0.2">
      <c r="B605" s="37">
        <v>45</v>
      </c>
      <c r="C605" s="37">
        <v>7.7813868522644043</v>
      </c>
      <c r="D605" s="37">
        <v>2503.404052734375</v>
      </c>
      <c r="E605" s="37">
        <v>51.900000000000006</v>
      </c>
      <c r="F605" s="37">
        <v>71871.254376917117</v>
      </c>
      <c r="G605" s="37">
        <v>20</v>
      </c>
      <c r="H605" s="37">
        <v>3.3889176627720632E-2</v>
      </c>
      <c r="I605" s="37">
        <v>45</v>
      </c>
      <c r="J605" s="37">
        <v>7.7813868522644043</v>
      </c>
      <c r="K605" s="37">
        <v>2503.404296875</v>
      </c>
      <c r="L605" s="37">
        <v>51.900000000000006</v>
      </c>
      <c r="M605" s="37">
        <v>71871.821258202996</v>
      </c>
      <c r="N605" s="37">
        <v>20</v>
      </c>
      <c r="O605" s="37">
        <v>3.3889444037283924E-2</v>
      </c>
    </row>
    <row r="606" spans="2:15" x14ac:dyDescent="0.2">
      <c r="B606" s="37">
        <v>45</v>
      </c>
      <c r="C606" s="37">
        <v>7.7780847549438477</v>
      </c>
      <c r="D606" s="37">
        <v>2503.634521484375</v>
      </c>
      <c r="E606" s="37">
        <v>52</v>
      </c>
      <c r="F606" s="37">
        <v>72224.258330090364</v>
      </c>
      <c r="G606" s="37">
        <v>20</v>
      </c>
      <c r="H606" s="37">
        <v>3.4055679946574352E-2</v>
      </c>
      <c r="I606" s="37">
        <v>45</v>
      </c>
      <c r="J606" s="37">
        <v>7.7780847549438477</v>
      </c>
      <c r="K606" s="37">
        <v>2503.634521484375</v>
      </c>
      <c r="L606" s="37">
        <v>52</v>
      </c>
      <c r="M606" s="37">
        <v>72224.82029869387</v>
      </c>
      <c r="N606" s="37">
        <v>20</v>
      </c>
      <c r="O606" s="37">
        <v>3.4055945038030139E-2</v>
      </c>
    </row>
    <row r="607" spans="2:15" x14ac:dyDescent="0.2">
      <c r="B607" s="37">
        <v>45</v>
      </c>
      <c r="C607" s="37">
        <v>7.7747812271118164</v>
      </c>
      <c r="D607" s="37">
        <v>2503.8642578125</v>
      </c>
      <c r="E607" s="37">
        <v>52.1</v>
      </c>
      <c r="F607" s="37">
        <v>72577.244018204146</v>
      </c>
      <c r="G607" s="37">
        <v>20</v>
      </c>
      <c r="H607" s="37">
        <v>3.4222174644371751E-2</v>
      </c>
      <c r="I607" s="37">
        <v>45</v>
      </c>
      <c r="J607" s="37">
        <v>7.7747812271118164</v>
      </c>
      <c r="K607" s="37">
        <v>2503.864013671875</v>
      </c>
      <c r="L607" s="37">
        <v>52.1</v>
      </c>
      <c r="M607" s="37">
        <v>72604.589035886485</v>
      </c>
      <c r="N607" s="37">
        <v>20</v>
      </c>
      <c r="O607" s="37">
        <v>3.4235073688950367E-2</v>
      </c>
    </row>
    <row r="608" spans="2:15" x14ac:dyDescent="0.2">
      <c r="B608" s="37">
        <v>45</v>
      </c>
      <c r="C608" s="37">
        <v>7.7714786529541016</v>
      </c>
      <c r="D608" s="37">
        <v>2504.09521484375</v>
      </c>
      <c r="E608" s="37">
        <v>52.2</v>
      </c>
      <c r="F608" s="37">
        <v>72957.040975356329</v>
      </c>
      <c r="G608" s="37">
        <v>20</v>
      </c>
      <c r="H608" s="37">
        <v>3.4401315726081065E-2</v>
      </c>
      <c r="I608" s="37">
        <v>45</v>
      </c>
      <c r="J608" s="37">
        <v>7.7714786529541016</v>
      </c>
      <c r="K608" s="37">
        <v>2504.094970703125</v>
      </c>
      <c r="L608" s="37">
        <v>52.2</v>
      </c>
      <c r="M608" s="37">
        <v>72930.807278139255</v>
      </c>
      <c r="N608" s="37">
        <v>20</v>
      </c>
      <c r="O608" s="37">
        <v>3.4388941720495197E-2</v>
      </c>
    </row>
    <row r="609" spans="2:15" x14ac:dyDescent="0.2">
      <c r="B609" s="37">
        <v>45</v>
      </c>
      <c r="C609" s="37">
        <v>7.7681798934936523</v>
      </c>
      <c r="D609" s="37">
        <v>2504.32958984375</v>
      </c>
      <c r="E609" s="37">
        <v>52.300000000000004</v>
      </c>
      <c r="F609" s="37">
        <v>73256.532860138061</v>
      </c>
      <c r="G609" s="37">
        <v>20</v>
      </c>
      <c r="H609" s="37">
        <v>3.4542576196630752E-2</v>
      </c>
      <c r="I609" s="37">
        <v>45</v>
      </c>
      <c r="J609" s="37">
        <v>7.7681798934936523</v>
      </c>
      <c r="K609" s="37">
        <v>2504.329345703125</v>
      </c>
      <c r="L609" s="37">
        <v>52.300000000000004</v>
      </c>
      <c r="M609" s="37">
        <v>73230.298722974811</v>
      </c>
      <c r="N609" s="37">
        <v>20</v>
      </c>
      <c r="O609" s="37">
        <v>3.4530202199924538E-2</v>
      </c>
    </row>
    <row r="610" spans="2:15" x14ac:dyDescent="0.2">
      <c r="B610" s="37">
        <v>45</v>
      </c>
      <c r="C610" s="37">
        <v>7.7648873329162598</v>
      </c>
      <c r="D610" s="37">
        <v>2504.56982421875</v>
      </c>
      <c r="E610" s="37">
        <v>52.400000000000006</v>
      </c>
      <c r="F610" s="37">
        <v>73529.338861682991</v>
      </c>
      <c r="G610" s="37">
        <v>20</v>
      </c>
      <c r="H610" s="37">
        <v>3.4671250535056083E-2</v>
      </c>
      <c r="I610" s="37">
        <v>45</v>
      </c>
      <c r="J610" s="37">
        <v>7.7648873329162598</v>
      </c>
      <c r="K610" s="37">
        <v>2504.569580078125</v>
      </c>
      <c r="L610" s="37">
        <v>52.400000000000006</v>
      </c>
      <c r="M610" s="37">
        <v>73583.4766863892</v>
      </c>
      <c r="N610" s="37">
        <v>20</v>
      </c>
      <c r="O610" s="37">
        <v>3.4696787252262745E-2</v>
      </c>
    </row>
    <row r="611" spans="2:15" x14ac:dyDescent="0.2">
      <c r="B611" s="37">
        <v>45</v>
      </c>
      <c r="C611" s="37">
        <v>7.7616033554077148</v>
      </c>
      <c r="D611" s="37">
        <v>2504.817138671875</v>
      </c>
      <c r="E611" s="37">
        <v>52.5</v>
      </c>
      <c r="F611" s="37">
        <v>73829.072243176808</v>
      </c>
      <c r="G611" s="37">
        <v>20</v>
      </c>
      <c r="H611" s="37">
        <v>3.4812627057318871E-2</v>
      </c>
      <c r="I611" s="37">
        <v>45</v>
      </c>
      <c r="J611" s="37">
        <v>7.7616028785705566</v>
      </c>
      <c r="K611" s="37">
        <v>2504.81689453125</v>
      </c>
      <c r="L611" s="37">
        <v>52.5</v>
      </c>
      <c r="M611" s="37">
        <v>73829.627325716865</v>
      </c>
      <c r="N611" s="37">
        <v>20</v>
      </c>
      <c r="O611" s="37">
        <v>3.4812888899140859E-2</v>
      </c>
    </row>
    <row r="612" spans="2:15" x14ac:dyDescent="0.2">
      <c r="B612" s="37">
        <v>45</v>
      </c>
      <c r="C612" s="37">
        <v>7.7583284378051758</v>
      </c>
      <c r="D612" s="37">
        <v>2505.072509765625</v>
      </c>
      <c r="E612" s="37">
        <v>52.6</v>
      </c>
      <c r="F612" s="37">
        <v>74075.379061504951</v>
      </c>
      <c r="G612" s="37">
        <v>20</v>
      </c>
      <c r="H612" s="37">
        <v>3.4928799855223971E-2</v>
      </c>
      <c r="I612" s="37">
        <v>45</v>
      </c>
      <c r="J612" s="37">
        <v>7.7583279609680176</v>
      </c>
      <c r="K612" s="37">
        <v>2505.072265625</v>
      </c>
      <c r="L612" s="37">
        <v>52.6</v>
      </c>
      <c r="M612" s="37">
        <v>74075.938080469205</v>
      </c>
      <c r="N612" s="37">
        <v>20</v>
      </c>
      <c r="O612" s="37">
        <v>3.4929063553536047E-2</v>
      </c>
    </row>
    <row r="613" spans="2:15" x14ac:dyDescent="0.2">
      <c r="B613" s="37">
        <v>45</v>
      </c>
      <c r="C613" s="37">
        <v>7.7550630569458008</v>
      </c>
      <c r="D613" s="37">
        <v>2505.335205078125</v>
      </c>
      <c r="E613" s="37">
        <v>52.7</v>
      </c>
      <c r="F613" s="37">
        <v>74321.828257806352</v>
      </c>
      <c r="G613" s="37">
        <v>20</v>
      </c>
      <c r="H613" s="37">
        <v>3.5045040989954986E-2</v>
      </c>
      <c r="I613" s="37">
        <v>45</v>
      </c>
      <c r="J613" s="37">
        <v>7.7550630569458008</v>
      </c>
      <c r="K613" s="37">
        <v>2505.3349609375</v>
      </c>
      <c r="L613" s="37">
        <v>52.7</v>
      </c>
      <c r="M613" s="37">
        <v>74322.383343659909</v>
      </c>
      <c r="N613" s="37">
        <v>20</v>
      </c>
      <c r="O613" s="37">
        <v>3.504530283276823E-2</v>
      </c>
    </row>
    <row r="614" spans="2:15" x14ac:dyDescent="0.2">
      <c r="B614" s="37">
        <v>45</v>
      </c>
      <c r="C614" s="37">
        <v>7.751807689666748</v>
      </c>
      <c r="D614" s="37">
        <v>2505.60400390625</v>
      </c>
      <c r="E614" s="37">
        <v>52.800000000000004</v>
      </c>
      <c r="F614" s="37">
        <v>74514.808732554418</v>
      </c>
      <c r="G614" s="37">
        <v>20</v>
      </c>
      <c r="H614" s="37">
        <v>3.5136059036766365E-2</v>
      </c>
      <c r="I614" s="37">
        <v>45</v>
      </c>
      <c r="J614" s="37">
        <v>7.751807689666748</v>
      </c>
      <c r="K614" s="37">
        <v>2505.603759765625</v>
      </c>
      <c r="L614" s="37">
        <v>52.800000000000004</v>
      </c>
      <c r="M614" s="37">
        <v>74515.365784708498</v>
      </c>
      <c r="N614" s="37">
        <v>20</v>
      </c>
      <c r="O614" s="37">
        <v>3.5136321806751497E-2</v>
      </c>
    </row>
    <row r="615" spans="2:15" x14ac:dyDescent="0.2">
      <c r="B615" s="37">
        <v>45</v>
      </c>
      <c r="C615" s="37">
        <v>7.7485613822937012</v>
      </c>
      <c r="D615" s="37">
        <v>2505.877685546875</v>
      </c>
      <c r="E615" s="37">
        <v>52.900000000000006</v>
      </c>
      <c r="F615" s="37">
        <v>74654.29019062822</v>
      </c>
      <c r="G615" s="37">
        <v>20</v>
      </c>
      <c r="H615" s="37">
        <v>3.5201843438573979E-2</v>
      </c>
      <c r="I615" s="37">
        <v>45</v>
      </c>
      <c r="J615" s="37">
        <v>7.7485613822937012</v>
      </c>
      <c r="K615" s="37">
        <v>2505.877685546875</v>
      </c>
      <c r="L615" s="37">
        <v>52.900000000000006</v>
      </c>
      <c r="M615" s="37">
        <v>74681.640736451285</v>
      </c>
      <c r="N615" s="37">
        <v>20</v>
      </c>
      <c r="O615" s="37">
        <v>3.5214745724226622E-2</v>
      </c>
    </row>
    <row r="616" spans="2:15" x14ac:dyDescent="0.2">
      <c r="B616" s="37">
        <v>45</v>
      </c>
      <c r="C616" s="37">
        <v>7.7453227043151855</v>
      </c>
      <c r="D616" s="37">
        <v>2506.155029296875</v>
      </c>
      <c r="E616" s="37">
        <v>53</v>
      </c>
      <c r="F616" s="37">
        <v>74820.625976418494</v>
      </c>
      <c r="G616" s="37">
        <v>20</v>
      </c>
      <c r="H616" s="37">
        <v>3.5280298131343639E-2</v>
      </c>
      <c r="I616" s="37">
        <v>45</v>
      </c>
      <c r="J616" s="37">
        <v>7.7453222274780273</v>
      </c>
      <c r="K616" s="37">
        <v>2506.15478515625</v>
      </c>
      <c r="L616" s="37">
        <v>53</v>
      </c>
      <c r="M616" s="37">
        <v>74847.970454229027</v>
      </c>
      <c r="N616" s="37">
        <v>20</v>
      </c>
      <c r="O616" s="37">
        <v>3.5293195479461484E-2</v>
      </c>
    </row>
    <row r="617" spans="2:15" x14ac:dyDescent="0.2">
      <c r="B617" s="37">
        <v>45</v>
      </c>
      <c r="C617" s="37">
        <v>7.7420897483825684</v>
      </c>
      <c r="D617" s="37">
        <v>2506.434326171875</v>
      </c>
      <c r="E617" s="37">
        <v>53.1</v>
      </c>
      <c r="F617" s="37">
        <v>74960.203077029219</v>
      </c>
      <c r="G617" s="37">
        <v>20</v>
      </c>
      <c r="H617" s="37">
        <v>3.534612551474095E-2</v>
      </c>
      <c r="I617" s="37">
        <v>45</v>
      </c>
      <c r="J617" s="37">
        <v>7.7420897483825684</v>
      </c>
      <c r="K617" s="37">
        <v>2506.434326171875</v>
      </c>
      <c r="L617" s="37">
        <v>53.1</v>
      </c>
      <c r="M617" s="37">
        <v>74960.765044028187</v>
      </c>
      <c r="N617" s="37">
        <v>20</v>
      </c>
      <c r="O617" s="37">
        <v>3.5346390603111108E-2</v>
      </c>
    </row>
    <row r="618" spans="2:15" x14ac:dyDescent="0.2">
      <c r="B618" s="37">
        <v>45</v>
      </c>
      <c r="C618" s="37">
        <v>7.7388615608215332</v>
      </c>
      <c r="D618" s="37">
        <v>2506.71484375</v>
      </c>
      <c r="E618" s="37">
        <v>53.2</v>
      </c>
      <c r="F618" s="37">
        <v>75019.424300450482</v>
      </c>
      <c r="G618" s="37">
        <v>20</v>
      </c>
      <c r="H618" s="37">
        <v>3.5374049896168637E-2</v>
      </c>
      <c r="I618" s="37">
        <v>45</v>
      </c>
      <c r="J618" s="37">
        <v>7.7388615608215332</v>
      </c>
      <c r="K618" s="37">
        <v>2506.71484375</v>
      </c>
      <c r="L618" s="37">
        <v>53.2</v>
      </c>
      <c r="M618" s="37">
        <v>74993.18399207131</v>
      </c>
      <c r="N618" s="37">
        <v>20</v>
      </c>
      <c r="O618" s="37">
        <v>3.5361676038386788E-2</v>
      </c>
    </row>
    <row r="619" spans="2:15" x14ac:dyDescent="0.2">
      <c r="B619" s="37">
        <v>45</v>
      </c>
      <c r="C619" s="37">
        <v>7.7356357574462891</v>
      </c>
      <c r="D619" s="37">
        <v>2506.994873046875</v>
      </c>
      <c r="E619" s="37">
        <v>53.300000000000004</v>
      </c>
      <c r="F619" s="37">
        <v>75051.822322847947</v>
      </c>
      <c r="G619" s="37">
        <v>20</v>
      </c>
      <c r="H619" s="37">
        <v>3.5389325594818971E-2</v>
      </c>
      <c r="I619" s="37">
        <v>45</v>
      </c>
      <c r="J619" s="37">
        <v>7.7356357574462891</v>
      </c>
      <c r="K619" s="37">
        <v>2506.9951171875</v>
      </c>
      <c r="L619" s="37">
        <v>53.300000000000004</v>
      </c>
      <c r="M619" s="37">
        <v>75025.594713355575</v>
      </c>
      <c r="N619" s="37">
        <v>20</v>
      </c>
      <c r="O619" s="37">
        <v>3.5376955300987264E-2</v>
      </c>
    </row>
    <row r="620" spans="2:15" x14ac:dyDescent="0.2">
      <c r="B620" s="37">
        <v>45</v>
      </c>
      <c r="C620" s="37">
        <v>7.7324104309082031</v>
      </c>
      <c r="D620" s="37">
        <v>2507.27294921875</v>
      </c>
      <c r="E620" s="37">
        <v>53.400000000000006</v>
      </c>
      <c r="F620" s="37">
        <v>75030.592858352175</v>
      </c>
      <c r="G620" s="37">
        <v>20</v>
      </c>
      <c r="H620" s="37">
        <v>3.5379302726048459E-2</v>
      </c>
      <c r="I620" s="37">
        <v>45</v>
      </c>
      <c r="J620" s="37">
        <v>7.7324104309082031</v>
      </c>
      <c r="K620" s="37">
        <v>2507.273193359375</v>
      </c>
      <c r="L620" s="37">
        <v>53.400000000000006</v>
      </c>
      <c r="M620" s="37">
        <v>75031.16238093868</v>
      </c>
      <c r="N620" s="37">
        <v>20</v>
      </c>
      <c r="O620" s="37">
        <v>3.5379571377864197E-2</v>
      </c>
    </row>
    <row r="621" spans="2:15" x14ac:dyDescent="0.2">
      <c r="B621" s="37">
        <v>45</v>
      </c>
      <c r="C621" s="37">
        <v>7.7291841506958008</v>
      </c>
      <c r="D621" s="37">
        <v>2507.54736328125</v>
      </c>
      <c r="E621" s="37">
        <v>53.5</v>
      </c>
      <c r="F621" s="37">
        <v>74982.489189524509</v>
      </c>
      <c r="G621" s="37">
        <v>20</v>
      </c>
      <c r="H621" s="37">
        <v>3.5356604609425017E-2</v>
      </c>
      <c r="I621" s="37">
        <v>45</v>
      </c>
      <c r="J621" s="37">
        <v>7.7291841506958008</v>
      </c>
      <c r="K621" s="37">
        <v>2507.547607421875</v>
      </c>
      <c r="L621" s="37">
        <v>53.5</v>
      </c>
      <c r="M621" s="37">
        <v>74983.053823751427</v>
      </c>
      <c r="N621" s="37">
        <v>20</v>
      </c>
      <c r="O621" s="37">
        <v>3.5356870956236672E-2</v>
      </c>
    </row>
    <row r="622" spans="2:15" x14ac:dyDescent="0.2">
      <c r="B622" s="37">
        <v>45</v>
      </c>
      <c r="C622" s="37">
        <v>7.7259559631347656</v>
      </c>
      <c r="D622" s="37">
        <v>2507.816650390625</v>
      </c>
      <c r="E622" s="37">
        <v>53.6</v>
      </c>
      <c r="F622" s="37">
        <v>74934.267567632312</v>
      </c>
      <c r="G622" s="37">
        <v>20</v>
      </c>
      <c r="H622" s="37">
        <v>3.5333850835759607E-2</v>
      </c>
      <c r="I622" s="37">
        <v>45</v>
      </c>
      <c r="J622" s="37">
        <v>7.7259559631347656</v>
      </c>
      <c r="K622" s="37">
        <v>2507.81689453125</v>
      </c>
      <c r="L622" s="37">
        <v>53.6</v>
      </c>
      <c r="M622" s="37">
        <v>74934.832223501959</v>
      </c>
      <c r="N622" s="37">
        <v>20</v>
      </c>
      <c r="O622" s="37">
        <v>3.5334117192767758E-2</v>
      </c>
    </row>
    <row r="623" spans="2:15" x14ac:dyDescent="0.2">
      <c r="B623" s="37">
        <v>45</v>
      </c>
      <c r="C623" s="37">
        <v>7.722724437713623</v>
      </c>
      <c r="D623" s="37">
        <v>2508.080322265625</v>
      </c>
      <c r="E623" s="37">
        <v>53.7</v>
      </c>
      <c r="F623" s="37">
        <v>74805.54681005115</v>
      </c>
      <c r="G623" s="37">
        <v>20</v>
      </c>
      <c r="H623" s="37">
        <v>3.5273127032323486E-2</v>
      </c>
      <c r="I623" s="37">
        <v>45</v>
      </c>
      <c r="J623" s="37">
        <v>7.7227249145507812</v>
      </c>
      <c r="K623" s="37">
        <v>2508.08056640625</v>
      </c>
      <c r="L623" s="37">
        <v>53.7</v>
      </c>
      <c r="M623" s="37">
        <v>74806.126841890306</v>
      </c>
      <c r="N623" s="37">
        <v>20</v>
      </c>
      <c r="O623" s="37">
        <v>3.5273395063890663E-2</v>
      </c>
    </row>
    <row r="624" spans="2:15" x14ac:dyDescent="0.2">
      <c r="B624" s="37">
        <v>45</v>
      </c>
      <c r="C624" s="37">
        <v>7.7194905281066895</v>
      </c>
      <c r="D624" s="37">
        <v>2508.339111328125</v>
      </c>
      <c r="E624" s="37">
        <v>53.800000000000004</v>
      </c>
      <c r="F624" s="37">
        <v>74676.724758070006</v>
      </c>
      <c r="G624" s="37">
        <v>20</v>
      </c>
      <c r="H624" s="37">
        <v>3.5212352853902472E-2</v>
      </c>
      <c r="I624" s="37">
        <v>45</v>
      </c>
      <c r="J624" s="37">
        <v>7.7194905281066895</v>
      </c>
      <c r="K624" s="37">
        <v>2508.33935546875</v>
      </c>
      <c r="L624" s="37">
        <v>53.800000000000004</v>
      </c>
      <c r="M624" s="37">
        <v>74704.091022913781</v>
      </c>
      <c r="N624" s="37">
        <v>20</v>
      </c>
      <c r="O624" s="37">
        <v>3.5225257184156214E-2</v>
      </c>
    </row>
    <row r="625" spans="2:15" x14ac:dyDescent="0.2">
      <c r="B625" s="37">
        <v>45</v>
      </c>
      <c r="C625" s="37">
        <v>7.7162532806396484</v>
      </c>
      <c r="D625" s="37">
        <v>2508.59423828125</v>
      </c>
      <c r="E625" s="37">
        <v>53.900000000000006</v>
      </c>
      <c r="F625" s="37">
        <v>74521.024542056344</v>
      </c>
      <c r="G625" s="37">
        <v>20</v>
      </c>
      <c r="H625" s="37">
        <v>3.5138901562028743E-2</v>
      </c>
      <c r="I625" s="37">
        <v>45</v>
      </c>
      <c r="J625" s="37">
        <v>7.7162532806396484</v>
      </c>
      <c r="K625" s="37">
        <v>2508.594482421875</v>
      </c>
      <c r="L625" s="37">
        <v>53.900000000000006</v>
      </c>
      <c r="M625" s="37">
        <v>74521.593967022913</v>
      </c>
      <c r="N625" s="37">
        <v>20</v>
      </c>
      <c r="O625" s="37">
        <v>3.5139170167659543E-2</v>
      </c>
    </row>
    <row r="626" spans="2:15" x14ac:dyDescent="0.2">
      <c r="B626" s="37">
        <v>45</v>
      </c>
      <c r="C626" s="37">
        <v>7.7130136489868164</v>
      </c>
      <c r="D626" s="37">
        <v>2508.847412109375</v>
      </c>
      <c r="E626" s="37">
        <v>54</v>
      </c>
      <c r="F626" s="37">
        <v>74311.695694684808</v>
      </c>
      <c r="G626" s="37">
        <v>20</v>
      </c>
      <c r="H626" s="37">
        <v>3.5040156243825372E-2</v>
      </c>
      <c r="I626" s="37">
        <v>45</v>
      </c>
      <c r="J626" s="37">
        <v>7.7130136489868164</v>
      </c>
      <c r="K626" s="37">
        <v>2508.84765625</v>
      </c>
      <c r="L626" s="37">
        <v>54</v>
      </c>
      <c r="M626" s="37">
        <v>74312.260463629296</v>
      </c>
      <c r="N626" s="37">
        <v>20</v>
      </c>
      <c r="O626" s="37">
        <v>3.5040422653966181E-2</v>
      </c>
    </row>
    <row r="627" spans="2:15" x14ac:dyDescent="0.2">
      <c r="B627" s="37">
        <v>45</v>
      </c>
      <c r="C627" s="37">
        <v>7.7097725868225098</v>
      </c>
      <c r="D627" s="37">
        <v>2509.100341796875</v>
      </c>
      <c r="E627" s="37">
        <v>54.1</v>
      </c>
      <c r="F627" s="37">
        <v>74102.357495486693</v>
      </c>
      <c r="G627" s="37">
        <v>20</v>
      </c>
      <c r="H627" s="37">
        <v>3.4941403988393537E-2</v>
      </c>
      <c r="I627" s="37">
        <v>45</v>
      </c>
      <c r="J627" s="37">
        <v>7.7097725868225098</v>
      </c>
      <c r="K627" s="37">
        <v>2509.100341796875</v>
      </c>
      <c r="L627" s="37">
        <v>54.1</v>
      </c>
      <c r="M627" s="37">
        <v>74102.91984597659</v>
      </c>
      <c r="N627" s="37">
        <v>20</v>
      </c>
      <c r="O627" s="37">
        <v>3.4941669257093314E-2</v>
      </c>
    </row>
    <row r="628" spans="2:15" x14ac:dyDescent="0.2">
      <c r="B628" s="37">
        <v>45</v>
      </c>
      <c r="C628" s="37">
        <v>7.7065310478210449</v>
      </c>
      <c r="D628" s="37">
        <v>2509.354248046875</v>
      </c>
      <c r="E628" s="37">
        <v>54.2</v>
      </c>
      <c r="F628" s="37">
        <v>73839.450357782523</v>
      </c>
      <c r="G628" s="37">
        <v>20</v>
      </c>
      <c r="H628" s="37">
        <v>3.4817383352592809E-2</v>
      </c>
      <c r="I628" s="37">
        <v>45</v>
      </c>
      <c r="J628" s="37">
        <v>7.7065305709838867</v>
      </c>
      <c r="K628" s="37">
        <v>2509.354248046875</v>
      </c>
      <c r="L628" s="37">
        <v>54.2</v>
      </c>
      <c r="M628" s="37">
        <v>73840.012360598019</v>
      </c>
      <c r="N628" s="37">
        <v>20</v>
      </c>
      <c r="O628" s="37">
        <v>3.4817648457403171E-2</v>
      </c>
    </row>
    <row r="629" spans="2:15" x14ac:dyDescent="0.2">
      <c r="B629" s="37">
        <v>45</v>
      </c>
      <c r="C629" s="37">
        <v>7.7032890319824219</v>
      </c>
      <c r="D629" s="37">
        <v>2509.6103515625</v>
      </c>
      <c r="E629" s="37">
        <v>54.300000000000004</v>
      </c>
      <c r="F629" s="37">
        <v>73522.993886894808</v>
      </c>
      <c r="G629" s="37">
        <v>20</v>
      </c>
      <c r="H629" s="37">
        <v>3.466810584254381E-2</v>
      </c>
      <c r="I629" s="37">
        <v>45</v>
      </c>
      <c r="J629" s="37">
        <v>7.7032890319824219</v>
      </c>
      <c r="K629" s="37">
        <v>2509.6103515625</v>
      </c>
      <c r="L629" s="37">
        <v>54.300000000000004</v>
      </c>
      <c r="M629" s="37">
        <v>73550.343465885235</v>
      </c>
      <c r="N629" s="37">
        <v>20</v>
      </c>
      <c r="O629" s="37">
        <v>3.4681007614970977E-2</v>
      </c>
    </row>
    <row r="630" spans="2:15" x14ac:dyDescent="0.2">
      <c r="B630" s="37">
        <v>45</v>
      </c>
      <c r="C630" s="37">
        <v>7.7000484466552734</v>
      </c>
      <c r="D630" s="37">
        <v>2509.8701171875</v>
      </c>
      <c r="E630" s="37">
        <v>54.400000000000006</v>
      </c>
      <c r="F630" s="37">
        <v>73233.404400894011</v>
      </c>
      <c r="G630" s="37">
        <v>20</v>
      </c>
      <c r="H630" s="37">
        <v>3.453150021065305E-2</v>
      </c>
      <c r="I630" s="37">
        <v>45</v>
      </c>
      <c r="J630" s="37">
        <v>7.7000479698181152</v>
      </c>
      <c r="K630" s="37">
        <v>2509.869873046875</v>
      </c>
      <c r="L630" s="37">
        <v>54.400000000000006</v>
      </c>
      <c r="M630" s="37">
        <v>73233.96599188463</v>
      </c>
      <c r="N630" s="37">
        <v>20</v>
      </c>
      <c r="O630" s="37">
        <v>3.4531763003125049E-2</v>
      </c>
    </row>
    <row r="631" spans="2:15" x14ac:dyDescent="0.2">
      <c r="B631" s="37">
        <v>45</v>
      </c>
      <c r="C631" s="37">
        <v>7.6968088150024414</v>
      </c>
      <c r="D631" s="37">
        <v>2510.13427734375</v>
      </c>
      <c r="E631" s="37">
        <v>54.5</v>
      </c>
      <c r="F631" s="37">
        <v>72917.106211404229</v>
      </c>
      <c r="G631" s="37">
        <v>20</v>
      </c>
      <c r="H631" s="37">
        <v>3.4382296946456677E-2</v>
      </c>
      <c r="I631" s="37">
        <v>45</v>
      </c>
      <c r="J631" s="37">
        <v>7.6968083381652832</v>
      </c>
      <c r="K631" s="37">
        <v>2510.134033203125</v>
      </c>
      <c r="L631" s="37">
        <v>54.5</v>
      </c>
      <c r="M631" s="37">
        <v>72890.879800511524</v>
      </c>
      <c r="N631" s="37">
        <v>20</v>
      </c>
      <c r="O631" s="37">
        <v>3.4369923146118801E-2</v>
      </c>
    </row>
    <row r="632" spans="2:15" x14ac:dyDescent="0.2">
      <c r="B632" s="37">
        <v>45</v>
      </c>
      <c r="C632" s="37">
        <v>7.6935701370239258</v>
      </c>
      <c r="D632" s="37">
        <v>2510.404296875</v>
      </c>
      <c r="E632" s="37">
        <v>54.6</v>
      </c>
      <c r="F632" s="37">
        <v>72574.135814715191</v>
      </c>
      <c r="G632" s="37">
        <v>20</v>
      </c>
      <c r="H632" s="37">
        <v>3.4220511436986775E-2</v>
      </c>
      <c r="I632" s="37">
        <v>45</v>
      </c>
      <c r="J632" s="37">
        <v>7.6935696601867676</v>
      </c>
      <c r="K632" s="37">
        <v>2510.404052734375</v>
      </c>
      <c r="L632" s="37">
        <v>54.6</v>
      </c>
      <c r="M632" s="37">
        <v>72547.907263331872</v>
      </c>
      <c r="N632" s="37">
        <v>20</v>
      </c>
      <c r="O632" s="37">
        <v>3.4208136835018242E-2</v>
      </c>
    </row>
    <row r="633" spans="2:15" x14ac:dyDescent="0.2">
      <c r="B633" s="37">
        <v>45</v>
      </c>
      <c r="C633" s="37">
        <v>7.6903319358825684</v>
      </c>
      <c r="D633" s="37">
        <v>2510.68115234375</v>
      </c>
      <c r="E633" s="37">
        <v>54.7</v>
      </c>
      <c r="F633" s="37">
        <v>72231.306291627683</v>
      </c>
      <c r="G633" s="37">
        <v>20</v>
      </c>
      <c r="H633" s="37">
        <v>3.4058790754577781E-2</v>
      </c>
      <c r="I633" s="37">
        <v>45</v>
      </c>
      <c r="J633" s="37">
        <v>7.6903319358825684</v>
      </c>
      <c r="K633" s="37">
        <v>2510.680908203125</v>
      </c>
      <c r="L633" s="37">
        <v>54.7</v>
      </c>
      <c r="M633" s="37">
        <v>72178.282626097935</v>
      </c>
      <c r="N633" s="37">
        <v>20</v>
      </c>
      <c r="O633" s="37">
        <v>3.4033779602454912E-2</v>
      </c>
    </row>
    <row r="634" spans="2:15" x14ac:dyDescent="0.2">
      <c r="B634" s="37">
        <v>45</v>
      </c>
      <c r="C634" s="37">
        <v>7.6870937347412109</v>
      </c>
      <c r="D634" s="37">
        <v>2510.96484375</v>
      </c>
      <c r="E634" s="37">
        <v>54.800000000000004</v>
      </c>
      <c r="F634" s="37">
        <v>71808.234692254991</v>
      </c>
      <c r="G634" s="37">
        <v>20</v>
      </c>
      <c r="H634" s="37">
        <v>3.38592224105305E-2</v>
      </c>
      <c r="I634" s="37">
        <v>45</v>
      </c>
      <c r="J634" s="37">
        <v>7.6870932579040527</v>
      </c>
      <c r="K634" s="37">
        <v>2510.964599609375</v>
      </c>
      <c r="L634" s="37">
        <v>54.800000000000004</v>
      </c>
      <c r="M634" s="37">
        <v>71835.579772639176</v>
      </c>
      <c r="N634" s="37">
        <v>20</v>
      </c>
      <c r="O634" s="37">
        <v>3.3872122828620614E-2</v>
      </c>
    </row>
    <row r="635" spans="2:15" x14ac:dyDescent="0.2">
      <c r="B635" s="37">
        <v>45</v>
      </c>
      <c r="C635" s="37">
        <v>7.6838526725769043</v>
      </c>
      <c r="D635" s="37">
        <v>2511.25439453125</v>
      </c>
      <c r="E635" s="37">
        <v>54.900000000000006</v>
      </c>
      <c r="F635" s="37">
        <v>71438.862097111371</v>
      </c>
      <c r="G635" s="37">
        <v>20</v>
      </c>
      <c r="H635" s="37">
        <v>3.3684984467957341E-2</v>
      </c>
      <c r="I635" s="37">
        <v>45</v>
      </c>
      <c r="J635" s="37">
        <v>7.6838521957397461</v>
      </c>
      <c r="K635" s="37">
        <v>2511.254150390625</v>
      </c>
      <c r="L635" s="37">
        <v>54.900000000000006</v>
      </c>
      <c r="M635" s="37">
        <v>71412.630746541996</v>
      </c>
      <c r="N635" s="37">
        <v>20</v>
      </c>
      <c r="O635" s="37">
        <v>3.3672609629679294E-2</v>
      </c>
    </row>
    <row r="636" spans="2:15" x14ac:dyDescent="0.2">
      <c r="B636" s="37">
        <v>45</v>
      </c>
      <c r="C636" s="37">
        <v>7.6806073188781738</v>
      </c>
      <c r="D636" s="37">
        <v>2511.548583984375</v>
      </c>
      <c r="E636" s="37">
        <v>55</v>
      </c>
      <c r="F636" s="37">
        <v>71042.798135900812</v>
      </c>
      <c r="G636" s="37">
        <v>20</v>
      </c>
      <c r="H636" s="37">
        <v>3.3498154394230532E-2</v>
      </c>
      <c r="I636" s="37">
        <v>45</v>
      </c>
      <c r="J636" s="37">
        <v>7.6806073188781738</v>
      </c>
      <c r="K636" s="37">
        <v>2511.548583984375</v>
      </c>
      <c r="L636" s="37">
        <v>55</v>
      </c>
      <c r="M636" s="37">
        <v>71043.361953795858</v>
      </c>
      <c r="N636" s="37">
        <v>20</v>
      </c>
      <c r="O636" s="37">
        <v>3.3498420356980391E-2</v>
      </c>
    </row>
    <row r="637" spans="2:15" x14ac:dyDescent="0.2">
      <c r="B637" s="37">
        <v>45</v>
      </c>
      <c r="C637" s="37">
        <v>7.6773552894592285</v>
      </c>
      <c r="D637" s="37">
        <v>2511.84521484375</v>
      </c>
      <c r="E637" s="37">
        <v>55.1</v>
      </c>
      <c r="F637" s="37">
        <v>70646.787413963233</v>
      </c>
      <c r="G637" s="37">
        <v>20</v>
      </c>
      <c r="H637" s="37">
        <v>3.3311349725873594E-2</v>
      </c>
      <c r="I637" s="37">
        <v>45</v>
      </c>
      <c r="J637" s="37">
        <v>7.6773548126220703</v>
      </c>
      <c r="K637" s="37">
        <v>2511.84521484375</v>
      </c>
      <c r="L637" s="37">
        <v>55.1</v>
      </c>
      <c r="M637" s="37">
        <v>70647.351127691392</v>
      </c>
      <c r="N637" s="37">
        <v>20</v>
      </c>
      <c r="O637" s="37">
        <v>3.3311614581066983E-2</v>
      </c>
    </row>
    <row r="638" spans="2:15" x14ac:dyDescent="0.2">
      <c r="B638" s="37">
        <v>45</v>
      </c>
      <c r="C638" s="37">
        <v>7.6740932464599609</v>
      </c>
      <c r="D638" s="37">
        <v>2512.142333984375</v>
      </c>
      <c r="E638" s="37">
        <v>55.2</v>
      </c>
      <c r="F638" s="37">
        <v>70223.997977071733</v>
      </c>
      <c r="G638" s="37">
        <v>20</v>
      </c>
      <c r="H638" s="37">
        <v>3.3111912515291712E-2</v>
      </c>
      <c r="I638" s="37">
        <v>45</v>
      </c>
      <c r="J638" s="37">
        <v>7.6740932464599609</v>
      </c>
      <c r="K638" s="37">
        <v>2512.142333984375</v>
      </c>
      <c r="L638" s="37">
        <v>55.2</v>
      </c>
      <c r="M638" s="37">
        <v>70251.351061682115</v>
      </c>
      <c r="N638" s="37">
        <v>20</v>
      </c>
      <c r="O638" s="37">
        <v>3.3124815378676127E-2</v>
      </c>
    </row>
    <row r="639" spans="2:15" x14ac:dyDescent="0.2">
      <c r="B639" s="37">
        <v>45</v>
      </c>
      <c r="C639" s="37">
        <v>7.6708188056945801</v>
      </c>
      <c r="D639" s="37">
        <v>2512.43798828125</v>
      </c>
      <c r="E639" s="37">
        <v>55.300000000000004</v>
      </c>
      <c r="F639" s="37">
        <v>69854.765894084194</v>
      </c>
      <c r="G639" s="37">
        <v>20</v>
      </c>
      <c r="H639" s="37">
        <v>3.2937739013036101E-2</v>
      </c>
      <c r="I639" s="37">
        <v>45</v>
      </c>
      <c r="J639" s="37">
        <v>7.6708188056945801</v>
      </c>
      <c r="K639" s="37">
        <v>2512.438232421875</v>
      </c>
      <c r="L639" s="37">
        <v>55.300000000000004</v>
      </c>
      <c r="M639" s="37">
        <v>69828.540811103478</v>
      </c>
      <c r="N639" s="37">
        <v>20</v>
      </c>
      <c r="O639" s="37">
        <v>3.292536870623991E-2</v>
      </c>
    </row>
    <row r="640" spans="2:15" x14ac:dyDescent="0.2">
      <c r="B640" s="37">
        <v>45</v>
      </c>
      <c r="C640" s="37">
        <v>7.6675291061401367</v>
      </c>
      <c r="D640" s="37">
        <v>2512.73095703125</v>
      </c>
      <c r="E640" s="37">
        <v>55.400000000000006</v>
      </c>
      <c r="F640" s="37">
        <v>69458.692852791355</v>
      </c>
      <c r="G640" s="37">
        <v>20</v>
      </c>
      <c r="H640" s="37">
        <v>3.2750904121420718E-2</v>
      </c>
      <c r="I640" s="37">
        <v>45</v>
      </c>
      <c r="J640" s="37">
        <v>7.6675291061401367</v>
      </c>
      <c r="K640" s="37">
        <v>2512.73095703125</v>
      </c>
      <c r="L640" s="37">
        <v>55.400000000000006</v>
      </c>
      <c r="M640" s="37">
        <v>69432.462643786654</v>
      </c>
      <c r="N640" s="37">
        <v>20</v>
      </c>
      <c r="O640" s="37">
        <v>3.2738531474133824E-2</v>
      </c>
    </row>
    <row r="641" spans="2:15" x14ac:dyDescent="0.2">
      <c r="B641" s="37">
        <v>45</v>
      </c>
      <c r="C641" s="37">
        <v>7.6642217636108398</v>
      </c>
      <c r="D641" s="37">
        <v>2513.01953125</v>
      </c>
      <c r="E641" s="37">
        <v>55.5</v>
      </c>
      <c r="F641" s="37">
        <v>69062.535965921736</v>
      </c>
      <c r="G641" s="37">
        <v>20</v>
      </c>
      <c r="H641" s="37">
        <v>3.256402956704197E-2</v>
      </c>
      <c r="I641" s="37">
        <v>45</v>
      </c>
      <c r="J641" s="37">
        <v>7.664222240447998</v>
      </c>
      <c r="K641" s="37">
        <v>2513.019775390625</v>
      </c>
      <c r="L641" s="37">
        <v>55.5</v>
      </c>
      <c r="M641" s="37">
        <v>69036.313239372117</v>
      </c>
      <c r="N641" s="37">
        <v>20</v>
      </c>
      <c r="O641" s="37">
        <v>3.2551659441303185E-2</v>
      </c>
    </row>
    <row r="642" spans="2:15" x14ac:dyDescent="0.2">
      <c r="B642" s="37">
        <v>45</v>
      </c>
      <c r="C642" s="37">
        <v>7.660895824432373</v>
      </c>
      <c r="D642" s="37">
        <v>2513.30322265625</v>
      </c>
      <c r="E642" s="37">
        <v>55.6</v>
      </c>
      <c r="F642" s="37">
        <v>68666.286506072749</v>
      </c>
      <c r="G642" s="37">
        <v>20</v>
      </c>
      <c r="H642" s="37">
        <v>3.2377110525610722E-2</v>
      </c>
      <c r="I642" s="37">
        <v>45</v>
      </c>
      <c r="J642" s="37">
        <v>7.660895824432373</v>
      </c>
      <c r="K642" s="37">
        <v>2513.303466796875</v>
      </c>
      <c r="L642" s="37">
        <v>55.6</v>
      </c>
      <c r="M642" s="37">
        <v>68666.853493379938</v>
      </c>
      <c r="N642" s="37">
        <v>20</v>
      </c>
      <c r="O642" s="37">
        <v>3.237737798608268E-2</v>
      </c>
    </row>
    <row r="643" spans="2:15" x14ac:dyDescent="0.2">
      <c r="B643" s="37">
        <v>45</v>
      </c>
      <c r="C643" s="37">
        <v>7.6575484275817871</v>
      </c>
      <c r="D643" s="37">
        <v>2513.58056640625</v>
      </c>
      <c r="E643" s="37">
        <v>55.7</v>
      </c>
      <c r="F643" s="37">
        <v>68269.917556922417</v>
      </c>
      <c r="G643" s="37">
        <v>20</v>
      </c>
      <c r="H643" s="37">
        <v>3.2190134364069346E-2</v>
      </c>
      <c r="I643" s="37">
        <v>45</v>
      </c>
      <c r="J643" s="37">
        <v>7.6575489044189453</v>
      </c>
      <c r="K643" s="37">
        <v>2513.580810546875</v>
      </c>
      <c r="L643" s="37">
        <v>55.7</v>
      </c>
      <c r="M643" s="37">
        <v>68297.271658953221</v>
      </c>
      <c r="N643" s="37">
        <v>20</v>
      </c>
      <c r="O643" s="37">
        <v>3.2203038900809187E-2</v>
      </c>
    </row>
    <row r="644" spans="2:15" x14ac:dyDescent="0.2">
      <c r="B644" s="37">
        <v>45</v>
      </c>
      <c r="C644" s="37">
        <v>7.6541800498962402</v>
      </c>
      <c r="D644" s="37">
        <v>2513.851318359375</v>
      </c>
      <c r="E644" s="37">
        <v>55.800000000000004</v>
      </c>
      <c r="F644" s="37">
        <v>67927.002850322446</v>
      </c>
      <c r="G644" s="37">
        <v>20</v>
      </c>
      <c r="H644" s="37">
        <v>3.202837169480735E-2</v>
      </c>
      <c r="I644" s="37">
        <v>45</v>
      </c>
      <c r="J644" s="37">
        <v>7.6541805267333984</v>
      </c>
      <c r="K644" s="37">
        <v>2513.8515625</v>
      </c>
      <c r="L644" s="37">
        <v>55.800000000000004</v>
      </c>
      <c r="M644" s="37">
        <v>67954.358180677737</v>
      </c>
      <c r="N644" s="37">
        <v>20</v>
      </c>
      <c r="O644" s="37">
        <v>3.2041277529343971E-2</v>
      </c>
    </row>
    <row r="645" spans="2:15" x14ac:dyDescent="0.2">
      <c r="B645" s="37">
        <v>45</v>
      </c>
      <c r="C645" s="37">
        <v>7.6507902145385742</v>
      </c>
      <c r="D645" s="37">
        <v>2514.115234375</v>
      </c>
      <c r="E645" s="37">
        <v>55.900000000000006</v>
      </c>
      <c r="F645" s="37">
        <v>67610.744955468545</v>
      </c>
      <c r="G645" s="37">
        <v>20</v>
      </c>
      <c r="H645" s="37">
        <v>3.1879185302117946E-2</v>
      </c>
      <c r="I645" s="37">
        <v>45</v>
      </c>
      <c r="J645" s="37">
        <v>7.6507902145385742</v>
      </c>
      <c r="K645" s="37">
        <v>2514.115478515625</v>
      </c>
      <c r="L645" s="37">
        <v>55.900000000000006</v>
      </c>
      <c r="M645" s="37">
        <v>67584.522014216185</v>
      </c>
      <c r="N645" s="37">
        <v>20</v>
      </c>
      <c r="O645" s="37">
        <v>3.1866815055792655E-2</v>
      </c>
    </row>
    <row r="646" spans="2:15" x14ac:dyDescent="0.2">
      <c r="B646" s="37">
        <v>45</v>
      </c>
      <c r="C646" s="37">
        <v>7.6473793983459473</v>
      </c>
      <c r="D646" s="37">
        <v>2514.373291015625</v>
      </c>
      <c r="E646" s="37">
        <v>56</v>
      </c>
      <c r="F646" s="37">
        <v>67294.370521386416</v>
      </c>
      <c r="G646" s="37">
        <v>20</v>
      </c>
      <c r="H646" s="37">
        <v>3.1729945567707897E-2</v>
      </c>
      <c r="I646" s="37">
        <v>45</v>
      </c>
      <c r="J646" s="37">
        <v>7.6473793983459473</v>
      </c>
      <c r="K646" s="37">
        <v>2514.373291015625</v>
      </c>
      <c r="L646" s="37">
        <v>56</v>
      </c>
      <c r="M646" s="37">
        <v>67294.941885312321</v>
      </c>
      <c r="N646" s="37">
        <v>20</v>
      </c>
      <c r="O646" s="37">
        <v>3.1730211434809363E-2</v>
      </c>
    </row>
    <row r="647" spans="2:15" x14ac:dyDescent="0.2">
      <c r="B647" s="37">
        <v>45</v>
      </c>
      <c r="C647" s="37">
        <v>7.6439485549926758</v>
      </c>
      <c r="D647" s="37">
        <v>2514.626708984375</v>
      </c>
      <c r="E647" s="37">
        <v>56.100000000000009</v>
      </c>
      <c r="F647" s="37">
        <v>66977.920272724412</v>
      </c>
      <c r="G647" s="37">
        <v>20</v>
      </c>
      <c r="H647" s="37">
        <v>3.1580664694315475E-2</v>
      </c>
      <c r="I647" s="37">
        <v>45</v>
      </c>
      <c r="J647" s="37">
        <v>7.643949031829834</v>
      </c>
      <c r="K647" s="37">
        <v>2514.626953125</v>
      </c>
      <c r="L647" s="37">
        <v>56.100000000000009</v>
      </c>
      <c r="M647" s="37">
        <v>66978.486178722</v>
      </c>
      <c r="N647" s="37">
        <v>20</v>
      </c>
      <c r="O647" s="37">
        <v>3.1580931646119602E-2</v>
      </c>
    </row>
    <row r="648" spans="2:15" x14ac:dyDescent="0.2">
      <c r="B648" s="37">
        <v>45</v>
      </c>
      <c r="C648" s="37">
        <v>7.6405000686645508</v>
      </c>
      <c r="D648" s="37">
        <v>2514.878173828125</v>
      </c>
      <c r="E648" s="37">
        <v>56.2</v>
      </c>
      <c r="F648" s="37">
        <v>66715.014234015063</v>
      </c>
      <c r="G648" s="37">
        <v>20</v>
      </c>
      <c r="H648" s="37">
        <v>3.1456641821783898E-2</v>
      </c>
      <c r="I648" s="37">
        <v>45</v>
      </c>
      <c r="J648" s="37">
        <v>7.6405000686645508</v>
      </c>
      <c r="K648" s="37">
        <v>2514.878173828125</v>
      </c>
      <c r="L648" s="37">
        <v>56.2</v>
      </c>
      <c r="M648" s="37">
        <v>66688.781311611849</v>
      </c>
      <c r="N648" s="37">
        <v>20</v>
      </c>
      <c r="O648" s="37">
        <v>3.1444269019938326E-2</v>
      </c>
    </row>
    <row r="649" spans="2:15" x14ac:dyDescent="0.2">
      <c r="B649" s="37">
        <v>45</v>
      </c>
      <c r="C649" s="37">
        <v>7.6370353698730469</v>
      </c>
      <c r="D649" s="37">
        <v>2515.129638671875</v>
      </c>
      <c r="E649" s="37">
        <v>56.3</v>
      </c>
      <c r="F649" s="37">
        <v>66452.104623142659</v>
      </c>
      <c r="G649" s="37">
        <v>20</v>
      </c>
      <c r="H649" s="37">
        <v>3.1332621888113747E-2</v>
      </c>
      <c r="I649" s="37">
        <v>45</v>
      </c>
      <c r="J649" s="37">
        <v>7.6370353698730469</v>
      </c>
      <c r="K649" s="37">
        <v>2515.12939453125</v>
      </c>
      <c r="L649" s="37">
        <v>56.3</v>
      </c>
      <c r="M649" s="37">
        <v>66452.671454061056</v>
      </c>
      <c r="N649" s="37">
        <v>20</v>
      </c>
      <c r="O649" s="37">
        <v>3.1332884282780034E-2</v>
      </c>
    </row>
    <row r="650" spans="2:15" x14ac:dyDescent="0.2">
      <c r="B650" s="37">
        <v>45</v>
      </c>
      <c r="C650" s="37">
        <v>7.6335573196411133</v>
      </c>
      <c r="D650" s="37">
        <v>2515.383056640625</v>
      </c>
      <c r="E650" s="37">
        <v>56.400000000000006</v>
      </c>
      <c r="F650" s="37">
        <v>66242.843173806366</v>
      </c>
      <c r="G650" s="37">
        <v>20</v>
      </c>
      <c r="H650" s="37">
        <v>3.1233897340217965E-2</v>
      </c>
      <c r="I650" s="37">
        <v>45</v>
      </c>
      <c r="J650" s="37">
        <v>7.6335568428039551</v>
      </c>
      <c r="K650" s="37">
        <v>2515.3828125</v>
      </c>
      <c r="L650" s="37">
        <v>56.400000000000006</v>
      </c>
      <c r="M650" s="37">
        <v>66243.401621141442</v>
      </c>
      <c r="N650" s="37">
        <v>20</v>
      </c>
      <c r="O650" s="37">
        <v>3.1234160774746503E-2</v>
      </c>
    </row>
    <row r="651" spans="2:15" x14ac:dyDescent="0.2">
      <c r="B651" s="37">
        <v>45</v>
      </c>
      <c r="C651" s="37">
        <v>7.6300668716430664</v>
      </c>
      <c r="D651" s="37">
        <v>2515.64013671875</v>
      </c>
      <c r="E651" s="37">
        <v>56.5</v>
      </c>
      <c r="F651" s="37">
        <v>66033.651851682735</v>
      </c>
      <c r="G651" s="37">
        <v>20</v>
      </c>
      <c r="H651" s="37">
        <v>3.1135210502316019E-2</v>
      </c>
      <c r="I651" s="37">
        <v>45</v>
      </c>
      <c r="J651" s="37">
        <v>7.6300668716430664</v>
      </c>
      <c r="K651" s="37">
        <v>2515.64013671875</v>
      </c>
      <c r="L651" s="37">
        <v>56.5</v>
      </c>
      <c r="M651" s="37">
        <v>66007.411090696711</v>
      </c>
      <c r="N651" s="37">
        <v>20</v>
      </c>
      <c r="O651" s="37">
        <v>3.1122837660473798E-2</v>
      </c>
    </row>
    <row r="652" spans="2:15" x14ac:dyDescent="0.2">
      <c r="B652" s="37">
        <v>45</v>
      </c>
      <c r="C652" s="37">
        <v>7.6265664100646973</v>
      </c>
      <c r="D652" s="37">
        <v>2515.902587890625</v>
      </c>
      <c r="E652" s="37">
        <v>56.600000000000009</v>
      </c>
      <c r="F652" s="37">
        <v>65851.346711942635</v>
      </c>
      <c r="G652" s="37">
        <v>20</v>
      </c>
      <c r="H652" s="37">
        <v>3.1049214002320441E-2</v>
      </c>
      <c r="I652" s="37">
        <v>45</v>
      </c>
      <c r="J652" s="37">
        <v>7.6265664100646973</v>
      </c>
      <c r="K652" s="37">
        <v>2515.90234375</v>
      </c>
      <c r="L652" s="37">
        <v>56.600000000000009</v>
      </c>
      <c r="M652" s="37">
        <v>65825.121967491257</v>
      </c>
      <c r="N652" s="37">
        <v>20</v>
      </c>
      <c r="O652" s="37">
        <v>3.1036838975204119E-2</v>
      </c>
    </row>
    <row r="653" spans="2:15" x14ac:dyDescent="0.2">
      <c r="B653" s="37">
        <v>45</v>
      </c>
      <c r="C653" s="37">
        <v>7.6230578422546387</v>
      </c>
      <c r="D653" s="37">
        <v>2516.171142578125</v>
      </c>
      <c r="E653" s="37">
        <v>56.7</v>
      </c>
      <c r="F653" s="37">
        <v>65695.976782676284</v>
      </c>
      <c r="G653" s="37">
        <v>20</v>
      </c>
      <c r="H653" s="37">
        <v>3.0975914740379529E-2</v>
      </c>
      <c r="I653" s="37">
        <v>45</v>
      </c>
      <c r="J653" s="37">
        <v>7.6230573654174805</v>
      </c>
      <c r="K653" s="37">
        <v>2516.1708984375</v>
      </c>
      <c r="L653" s="37">
        <v>56.7</v>
      </c>
      <c r="M653" s="37">
        <v>65696.533984975365</v>
      </c>
      <c r="N653" s="37">
        <v>20</v>
      </c>
      <c r="O653" s="37">
        <v>3.0976177587286435E-2</v>
      </c>
    </row>
    <row r="654" spans="2:15" x14ac:dyDescent="0.2">
      <c r="B654" s="37">
        <v>45</v>
      </c>
      <c r="C654" s="37">
        <v>7.6195411682128906</v>
      </c>
      <c r="D654" s="37">
        <v>2516.446533203125</v>
      </c>
      <c r="E654" s="37">
        <v>56.8</v>
      </c>
      <c r="F654" s="37">
        <v>65621.130083991724</v>
      </c>
      <c r="G654" s="37">
        <v>20</v>
      </c>
      <c r="H654" s="37">
        <v>3.0940595922255978E-2</v>
      </c>
      <c r="I654" s="37">
        <v>45</v>
      </c>
      <c r="J654" s="37">
        <v>7.6195411682128906</v>
      </c>
      <c r="K654" s="37">
        <v>2516.4462890625</v>
      </c>
      <c r="L654" s="37">
        <v>56.8</v>
      </c>
      <c r="M654" s="37">
        <v>65621.688445426873</v>
      </c>
      <c r="N654" s="37">
        <v>20</v>
      </c>
      <c r="O654" s="37">
        <v>3.094085931691298E-2</v>
      </c>
    </row>
    <row r="655" spans="2:15" x14ac:dyDescent="0.2">
      <c r="B655" s="37">
        <v>45</v>
      </c>
      <c r="C655" s="37">
        <v>7.6160178184509277</v>
      </c>
      <c r="D655" s="37">
        <v>2516.7294921875</v>
      </c>
      <c r="E655" s="37">
        <v>56.900000000000006</v>
      </c>
      <c r="F655" s="37">
        <v>65519.629327743271</v>
      </c>
      <c r="G655" s="37">
        <v>20</v>
      </c>
      <c r="H655" s="37">
        <v>3.0892713472309413E-2</v>
      </c>
      <c r="I655" s="37">
        <v>45</v>
      </c>
      <c r="J655" s="37">
        <v>7.6160178184509277</v>
      </c>
      <c r="K655" s="37">
        <v>2516.729248046875</v>
      </c>
      <c r="L655" s="37">
        <v>56.900000000000006</v>
      </c>
      <c r="M655" s="37">
        <v>65493.397058143637</v>
      </c>
      <c r="N655" s="37">
        <v>20</v>
      </c>
      <c r="O655" s="37">
        <v>3.0880337974403014E-2</v>
      </c>
    </row>
    <row r="656" spans="2:15" x14ac:dyDescent="0.2">
      <c r="B656" s="37">
        <v>45</v>
      </c>
      <c r="C656" s="37">
        <v>7.61248779296875</v>
      </c>
      <c r="D656" s="37">
        <v>2517.019775390625</v>
      </c>
      <c r="E656" s="37">
        <v>57</v>
      </c>
      <c r="F656" s="37">
        <v>65471.87672772412</v>
      </c>
      <c r="G656" s="37">
        <v>20</v>
      </c>
      <c r="H656" s="37">
        <v>3.0870176577154865E-2</v>
      </c>
      <c r="I656" s="37">
        <v>45</v>
      </c>
      <c r="J656" s="37">
        <v>7.61248779296875</v>
      </c>
      <c r="K656" s="37">
        <v>2517.019775390625</v>
      </c>
      <c r="L656" s="37">
        <v>57</v>
      </c>
      <c r="M656" s="37">
        <v>65472.439970022511</v>
      </c>
      <c r="N656" s="37">
        <v>20</v>
      </c>
      <c r="O656" s="37">
        <v>3.0870442274229856E-2</v>
      </c>
    </row>
    <row r="657" spans="2:15" x14ac:dyDescent="0.2">
      <c r="B657" s="37">
        <v>45</v>
      </c>
      <c r="C657" s="37">
        <v>7.6089506149291992</v>
      </c>
      <c r="D657" s="37">
        <v>2517.31689453125</v>
      </c>
      <c r="E657" s="37">
        <v>57.100000000000009</v>
      </c>
      <c r="F657" s="37">
        <v>65424.26798183033</v>
      </c>
      <c r="G657" s="37">
        <v>20</v>
      </c>
      <c r="H657" s="37">
        <v>3.0847707194684819E-2</v>
      </c>
      <c r="I657" s="37">
        <v>45</v>
      </c>
      <c r="J657" s="37">
        <v>7.6089506149291992</v>
      </c>
      <c r="K657" s="37">
        <v>2517.31689453125</v>
      </c>
      <c r="L657" s="37">
        <v>57.100000000000009</v>
      </c>
      <c r="M657" s="37">
        <v>65451.610027140123</v>
      </c>
      <c r="N657" s="37">
        <v>20</v>
      </c>
      <c r="O657" s="37">
        <v>3.0860610296796976E-2</v>
      </c>
    </row>
    <row r="658" spans="2:15" x14ac:dyDescent="0.2">
      <c r="B658" s="37">
        <v>45</v>
      </c>
      <c r="C658" s="37">
        <v>7.6054048538208008</v>
      </c>
      <c r="D658" s="37">
        <v>2517.619384765625</v>
      </c>
      <c r="E658" s="37">
        <v>57.2</v>
      </c>
      <c r="F658" s="37">
        <v>65457.139680203632</v>
      </c>
      <c r="G658" s="37">
        <v>20</v>
      </c>
      <c r="H658" s="37">
        <v>3.0863202174443171E-2</v>
      </c>
      <c r="I658" s="37">
        <v>45</v>
      </c>
      <c r="J658" s="37">
        <v>7.6054048538208008</v>
      </c>
      <c r="K658" s="37">
        <v>2517.619384765625</v>
      </c>
      <c r="L658" s="37">
        <v>57.2</v>
      </c>
      <c r="M658" s="37">
        <v>65484.482321730393</v>
      </c>
      <c r="N658" s="37">
        <v>20</v>
      </c>
      <c r="O658" s="37">
        <v>3.0876105801424712E-2</v>
      </c>
    </row>
    <row r="659" spans="2:15" x14ac:dyDescent="0.2">
      <c r="B659" s="37">
        <v>45</v>
      </c>
      <c r="C659" s="37">
        <v>7.6018490791320801</v>
      </c>
      <c r="D659" s="37">
        <v>2517.92529296875</v>
      </c>
      <c r="E659" s="37">
        <v>57.3</v>
      </c>
      <c r="F659" s="37">
        <v>65490.068581644424</v>
      </c>
      <c r="G659" s="37">
        <v>20</v>
      </c>
      <c r="H659" s="37">
        <v>3.0878732375103121E-2</v>
      </c>
      <c r="I659" s="37">
        <v>45</v>
      </c>
      <c r="J659" s="37">
        <v>7.6018495559692383</v>
      </c>
      <c r="K659" s="37">
        <v>2517.92529296875</v>
      </c>
      <c r="L659" s="37">
        <v>57.3</v>
      </c>
      <c r="M659" s="37">
        <v>65463.842428177093</v>
      </c>
      <c r="N659" s="37">
        <v>20</v>
      </c>
      <c r="O659" s="37">
        <v>3.086635959740618E-2</v>
      </c>
    </row>
    <row r="660" spans="2:15" x14ac:dyDescent="0.2">
      <c r="B660" s="37">
        <v>45</v>
      </c>
      <c r="C660" s="37">
        <v>7.5982828140258789</v>
      </c>
      <c r="D660" s="37">
        <v>2518.232177734375</v>
      </c>
      <c r="E660" s="37">
        <v>57.400000000000006</v>
      </c>
      <c r="F660" s="37">
        <v>65549.825028255567</v>
      </c>
      <c r="G660" s="37">
        <v>20</v>
      </c>
      <c r="H660" s="37">
        <v>3.0906910932104504E-2</v>
      </c>
      <c r="I660" s="37">
        <v>45</v>
      </c>
      <c r="J660" s="37">
        <v>7.5982828140258789</v>
      </c>
      <c r="K660" s="37">
        <v>2518.232177734375</v>
      </c>
      <c r="L660" s="37">
        <v>57.400000000000006</v>
      </c>
      <c r="M660" s="37">
        <v>65550.395632637985</v>
      </c>
      <c r="N660" s="37">
        <v>20</v>
      </c>
      <c r="O660" s="37">
        <v>3.0907176102592544E-2</v>
      </c>
    </row>
    <row r="661" spans="2:15" x14ac:dyDescent="0.2">
      <c r="B661" s="37">
        <v>45</v>
      </c>
      <c r="C661" s="37">
        <v>7.5947036743164062</v>
      </c>
      <c r="D661" s="37">
        <v>2518.538330078125</v>
      </c>
      <c r="E661" s="37">
        <v>57.5</v>
      </c>
      <c r="F661" s="37">
        <v>65636.364240402239</v>
      </c>
      <c r="G661" s="37">
        <v>20</v>
      </c>
      <c r="H661" s="37">
        <v>3.0947720893821275E-2</v>
      </c>
      <c r="I661" s="37">
        <v>45</v>
      </c>
      <c r="J661" s="37">
        <v>7.5947041511535645</v>
      </c>
      <c r="K661" s="37">
        <v>2518.53857421875</v>
      </c>
      <c r="L661" s="37">
        <v>57.5</v>
      </c>
      <c r="M661" s="37">
        <v>65610.144215342239</v>
      </c>
      <c r="N661" s="37">
        <v>20</v>
      </c>
      <c r="O661" s="37">
        <v>3.0935350929658902E-2</v>
      </c>
    </row>
    <row r="662" spans="2:15" x14ac:dyDescent="0.2">
      <c r="B662" s="37">
        <v>45</v>
      </c>
      <c r="C662" s="37">
        <v>7.5911111831665039</v>
      </c>
      <c r="D662" s="37">
        <v>2518.842041015625</v>
      </c>
      <c r="E662" s="37">
        <v>57.600000000000009</v>
      </c>
      <c r="F662" s="37">
        <v>65749.638634838178</v>
      </c>
      <c r="G662" s="37">
        <v>20</v>
      </c>
      <c r="H662" s="37">
        <v>3.1001147554781415E-2</v>
      </c>
      <c r="I662" s="37">
        <v>45</v>
      </c>
      <c r="J662" s="37">
        <v>7.5911116600036621</v>
      </c>
      <c r="K662" s="37">
        <v>2518.84228515625</v>
      </c>
      <c r="L662" s="37">
        <v>57.600000000000009</v>
      </c>
      <c r="M662" s="37">
        <v>65750.221778790336</v>
      </c>
      <c r="N662" s="37">
        <v>20</v>
      </c>
      <c r="O662" s="37">
        <v>3.1001414664461376E-2</v>
      </c>
    </row>
    <row r="663" spans="2:15" x14ac:dyDescent="0.2">
      <c r="B663" s="37">
        <v>45</v>
      </c>
      <c r="C663" s="37">
        <v>7.5875039100646973</v>
      </c>
      <c r="D663" s="37">
        <v>2519.14208984375</v>
      </c>
      <c r="E663" s="37">
        <v>57.7</v>
      </c>
      <c r="F663" s="37">
        <v>65889.651637683462</v>
      </c>
      <c r="G663" s="37">
        <v>20</v>
      </c>
      <c r="H663" s="37">
        <v>3.1067177061753954E-2</v>
      </c>
      <c r="I663" s="37">
        <v>45</v>
      </c>
      <c r="J663" s="37">
        <v>7.5875043869018555</v>
      </c>
      <c r="K663" s="37">
        <v>2519.142333984375</v>
      </c>
      <c r="L663" s="37">
        <v>57.7</v>
      </c>
      <c r="M663" s="37">
        <v>65890.204124945303</v>
      </c>
      <c r="N663" s="37">
        <v>20</v>
      </c>
      <c r="O663" s="37">
        <v>3.1067445320687559E-2</v>
      </c>
    </row>
    <row r="664" spans="2:15" x14ac:dyDescent="0.2">
      <c r="B664" s="37">
        <v>45</v>
      </c>
      <c r="C664" s="37">
        <v>7.5838813781738281</v>
      </c>
      <c r="D664" s="37">
        <v>2519.4375</v>
      </c>
      <c r="E664" s="37">
        <v>57.8</v>
      </c>
      <c r="F664" s="37">
        <v>66029.550121459208</v>
      </c>
      <c r="G664" s="37">
        <v>20</v>
      </c>
      <c r="H664" s="37">
        <v>3.113316421444302E-2</v>
      </c>
      <c r="I664" s="37">
        <v>45</v>
      </c>
      <c r="J664" s="37">
        <v>7.5838818550109863</v>
      </c>
      <c r="K664" s="37">
        <v>2519.437744140625</v>
      </c>
      <c r="L664" s="37">
        <v>57.8</v>
      </c>
      <c r="M664" s="37">
        <v>66056.922257163693</v>
      </c>
      <c r="N664" s="37">
        <v>20</v>
      </c>
      <c r="O664" s="37">
        <v>3.1146069789518529E-2</v>
      </c>
    </row>
    <row r="665" spans="2:15" x14ac:dyDescent="0.2">
      <c r="B665" s="37">
        <v>45</v>
      </c>
      <c r="C665" s="37">
        <v>7.5802435874938965</v>
      </c>
      <c r="D665" s="37">
        <v>2519.72802734375</v>
      </c>
      <c r="E665" s="37">
        <v>57.900000000000006</v>
      </c>
      <c r="F665" s="37">
        <v>66222.946190257528</v>
      </c>
      <c r="G665" s="37">
        <v>20</v>
      </c>
      <c r="H665" s="37">
        <v>3.1224381985628685E-2</v>
      </c>
      <c r="I665" s="37">
        <v>45</v>
      </c>
      <c r="J665" s="37">
        <v>7.5802440643310547</v>
      </c>
      <c r="K665" s="37">
        <v>2519.728271484375</v>
      </c>
      <c r="L665" s="37">
        <v>57.900000000000006</v>
      </c>
      <c r="M665" s="37">
        <v>66250.309732732145</v>
      </c>
      <c r="N665" s="37">
        <v>20</v>
      </c>
      <c r="O665" s="37">
        <v>3.1237287561643266E-2</v>
      </c>
    </row>
    <row r="666" spans="2:15" x14ac:dyDescent="0.2">
      <c r="B666" s="37">
        <v>45</v>
      </c>
      <c r="C666" s="37">
        <v>7.5765914916992187</v>
      </c>
      <c r="D666" s="37">
        <v>2520.013427734375</v>
      </c>
      <c r="E666" s="37">
        <v>58</v>
      </c>
      <c r="F666" s="37">
        <v>66443.036564195645</v>
      </c>
      <c r="G666" s="37">
        <v>20</v>
      </c>
      <c r="H666" s="37">
        <v>3.132818960053891E-2</v>
      </c>
      <c r="I666" s="37">
        <v>45</v>
      </c>
      <c r="J666" s="37">
        <v>7.576591968536377</v>
      </c>
      <c r="K666" s="37">
        <v>2520.013671875</v>
      </c>
      <c r="L666" s="37">
        <v>58</v>
      </c>
      <c r="M666" s="37">
        <v>66443.603603410666</v>
      </c>
      <c r="N666" s="37">
        <v>20</v>
      </c>
      <c r="O666" s="37">
        <v>3.1328457088880012E-2</v>
      </c>
    </row>
    <row r="667" spans="2:15" x14ac:dyDescent="0.2">
      <c r="B667" s="37">
        <v>45</v>
      </c>
      <c r="C667" s="37">
        <v>7.5729260444641113</v>
      </c>
      <c r="D667" s="37">
        <v>2520.2939453125</v>
      </c>
      <c r="E667" s="37">
        <v>58.100000000000009</v>
      </c>
      <c r="F667" s="37">
        <v>66663.030463988835</v>
      </c>
      <c r="G667" s="37">
        <v>20</v>
      </c>
      <c r="H667" s="37">
        <v>3.1431951680142484E-2</v>
      </c>
      <c r="I667" s="37">
        <v>45</v>
      </c>
      <c r="J667" s="37">
        <v>7.5729260444641113</v>
      </c>
      <c r="K667" s="37">
        <v>2520.2939453125</v>
      </c>
      <c r="L667" s="37">
        <v>58.100000000000009</v>
      </c>
      <c r="M667" s="37">
        <v>66610.007390740444</v>
      </c>
      <c r="N667" s="37">
        <v>20</v>
      </c>
      <c r="O667" s="37">
        <v>3.1406940804932726E-2</v>
      </c>
    </row>
    <row r="668" spans="2:15" x14ac:dyDescent="0.2">
      <c r="B668" s="37">
        <v>45</v>
      </c>
      <c r="C668" s="37">
        <v>7.5692481994628906</v>
      </c>
      <c r="D668" s="37">
        <v>2520.570068359375</v>
      </c>
      <c r="E668" s="37">
        <v>58.2</v>
      </c>
      <c r="F668" s="37">
        <v>66909.726888262798</v>
      </c>
      <c r="G668" s="37">
        <v>20</v>
      </c>
      <c r="H668" s="37">
        <v>3.1548310949027908E-2</v>
      </c>
      <c r="I668" s="37">
        <v>45</v>
      </c>
      <c r="J668" s="37">
        <v>7.5692486763000488</v>
      </c>
      <c r="K668" s="37">
        <v>2520.5703125</v>
      </c>
      <c r="L668" s="37">
        <v>58.2</v>
      </c>
      <c r="M668" s="37">
        <v>66910.292447422689</v>
      </c>
      <c r="N668" s="37">
        <v>20</v>
      </c>
      <c r="O668" s="37">
        <v>3.1548577738716728E-2</v>
      </c>
    </row>
    <row r="669" spans="2:15" x14ac:dyDescent="0.2">
      <c r="B669" s="37">
        <v>45</v>
      </c>
      <c r="C669" s="37">
        <v>7.5655608177185059</v>
      </c>
      <c r="D669" s="37">
        <v>2520.843505859375</v>
      </c>
      <c r="E669" s="37">
        <v>58.3</v>
      </c>
      <c r="F669" s="37">
        <v>67102.783365476396</v>
      </c>
      <c r="G669" s="37">
        <v>20</v>
      </c>
      <c r="H669" s="37">
        <v>3.1639368237560611E-2</v>
      </c>
      <c r="I669" s="37">
        <v>45</v>
      </c>
      <c r="J669" s="37">
        <v>7.5655608177185059</v>
      </c>
      <c r="K669" s="37">
        <v>2520.843505859375</v>
      </c>
      <c r="L669" s="37">
        <v>58.3</v>
      </c>
      <c r="M669" s="37">
        <v>67130.142023072083</v>
      </c>
      <c r="N669" s="37">
        <v>20</v>
      </c>
      <c r="O669" s="37">
        <v>3.1652271689572631E-2</v>
      </c>
    </row>
    <row r="670" spans="2:15" x14ac:dyDescent="0.2">
      <c r="B670" s="37">
        <v>45</v>
      </c>
      <c r="C670" s="37">
        <v>7.5618658065795898</v>
      </c>
      <c r="D670" s="37">
        <v>2521.115966796875</v>
      </c>
      <c r="E670" s="37">
        <v>58.400000000000006</v>
      </c>
      <c r="F670" s="37">
        <v>67376.204399772192</v>
      </c>
      <c r="G670" s="37">
        <v>20</v>
      </c>
      <c r="H670" s="37">
        <v>3.1768331729705251E-2</v>
      </c>
      <c r="I670" s="37">
        <v>45</v>
      </c>
      <c r="J670" s="37">
        <v>7.5618658065795898</v>
      </c>
      <c r="K670" s="37">
        <v>2521.115966796875</v>
      </c>
      <c r="L670" s="37">
        <v>58.400000000000006</v>
      </c>
      <c r="M670" s="37">
        <v>67403.561552214058</v>
      </c>
      <c r="N670" s="37">
        <v>20</v>
      </c>
      <c r="O670" s="37">
        <v>3.1781234477967234E-2</v>
      </c>
    </row>
    <row r="671" spans="2:15" x14ac:dyDescent="0.2">
      <c r="B671" s="37">
        <v>45</v>
      </c>
      <c r="C671" s="37">
        <v>7.5581660270690918</v>
      </c>
      <c r="D671" s="37">
        <v>2521.389404296875</v>
      </c>
      <c r="E671" s="37">
        <v>58.5</v>
      </c>
      <c r="F671" s="37">
        <v>67649.633411275674</v>
      </c>
      <c r="G671" s="37">
        <v>20</v>
      </c>
      <c r="H671" s="37">
        <v>3.1897304512355881E-2</v>
      </c>
      <c r="I671" s="37">
        <v>45</v>
      </c>
      <c r="J671" s="37">
        <v>7.5581655502319336</v>
      </c>
      <c r="K671" s="37">
        <v>2521.389404296875</v>
      </c>
      <c r="L671" s="37">
        <v>58.5</v>
      </c>
      <c r="M671" s="37">
        <v>67623.411650307418</v>
      </c>
      <c r="N671" s="37">
        <v>20</v>
      </c>
      <c r="O671" s="37">
        <v>3.1884931735752998E-2</v>
      </c>
    </row>
    <row r="672" spans="2:15" x14ac:dyDescent="0.2">
      <c r="B672" s="37">
        <v>45</v>
      </c>
      <c r="C672" s="37">
        <v>7.5544629096984863</v>
      </c>
      <c r="D672" s="37">
        <v>2521.666015625</v>
      </c>
      <c r="E672" s="37">
        <v>58.600000000000009</v>
      </c>
      <c r="F672" s="37">
        <v>67869.558902853314</v>
      </c>
      <c r="G672" s="37">
        <v>20</v>
      </c>
      <c r="H672" s="37">
        <v>3.2001031616970405E-2</v>
      </c>
      <c r="I672" s="37">
        <v>45</v>
      </c>
      <c r="J672" s="37">
        <v>7.5544629096984863</v>
      </c>
      <c r="K672" s="37">
        <v>2521.665771484375</v>
      </c>
      <c r="L672" s="37">
        <v>58.600000000000009</v>
      </c>
      <c r="M672" s="37">
        <v>67870.115028195316</v>
      </c>
      <c r="N672" s="37">
        <v>20</v>
      </c>
      <c r="O672" s="37">
        <v>3.2001293955427272E-2</v>
      </c>
    </row>
    <row r="673" spans="2:15" x14ac:dyDescent="0.2">
      <c r="B673" s="37">
        <v>45</v>
      </c>
      <c r="C673" s="37">
        <v>7.5507597923278809</v>
      </c>
      <c r="D673" s="37">
        <v>2521.947021484375</v>
      </c>
      <c r="E673" s="37">
        <v>58.7</v>
      </c>
      <c r="F673" s="37">
        <v>68196.736876531359</v>
      </c>
      <c r="G673" s="37">
        <v>20</v>
      </c>
      <c r="H673" s="37">
        <v>3.2155352132200304E-2</v>
      </c>
      <c r="I673" s="37">
        <v>45</v>
      </c>
      <c r="J673" s="37">
        <v>7.5507593154907227</v>
      </c>
      <c r="K673" s="37">
        <v>2521.94677734375</v>
      </c>
      <c r="L673" s="37">
        <v>58.7</v>
      </c>
      <c r="M673" s="37">
        <v>68197.294922581103</v>
      </c>
      <c r="N673" s="37">
        <v>20</v>
      </c>
      <c r="O673" s="37">
        <v>3.2155615376632057E-2</v>
      </c>
    </row>
    <row r="674" spans="2:15" x14ac:dyDescent="0.2">
      <c r="B674" s="37">
        <v>45</v>
      </c>
      <c r="C674" s="37">
        <v>7.5470571517944336</v>
      </c>
      <c r="D674" s="37">
        <v>2522.2333984375</v>
      </c>
      <c r="E674" s="37">
        <v>58.8</v>
      </c>
      <c r="F674" s="37">
        <v>68470.428655376963</v>
      </c>
      <c r="G674" s="37">
        <v>20</v>
      </c>
      <c r="H674" s="37">
        <v>3.2284448156947733E-2</v>
      </c>
      <c r="I674" s="37">
        <v>45</v>
      </c>
      <c r="J674" s="37">
        <v>7.5470571517944336</v>
      </c>
      <c r="K674" s="37">
        <v>2522.233154296875</v>
      </c>
      <c r="L674" s="37">
        <v>58.8</v>
      </c>
      <c r="M674" s="37">
        <v>68444.19770901122</v>
      </c>
      <c r="N674" s="37">
        <v>20</v>
      </c>
      <c r="O674" s="37">
        <v>3.2272073988926647E-2</v>
      </c>
    </row>
    <row r="675" spans="2:15" x14ac:dyDescent="0.2">
      <c r="B675" s="37">
        <v>45</v>
      </c>
      <c r="C675" s="37">
        <v>7.5433573722839355</v>
      </c>
      <c r="D675" s="37">
        <v>2522.526123046875</v>
      </c>
      <c r="E675" s="37">
        <v>58.900000000000006</v>
      </c>
      <c r="F675" s="37">
        <v>68690.673624530609</v>
      </c>
      <c r="G675" s="37">
        <v>20</v>
      </c>
      <c r="H675" s="37">
        <v>3.2388328563101275E-2</v>
      </c>
      <c r="I675" s="37">
        <v>45</v>
      </c>
      <c r="J675" s="37">
        <v>7.5433568954467773</v>
      </c>
      <c r="K675" s="37">
        <v>2522.52587890625</v>
      </c>
      <c r="L675" s="37">
        <v>58.900000000000006</v>
      </c>
      <c r="M675" s="37">
        <v>68691.230836243267</v>
      </c>
      <c r="N675" s="37">
        <v>20</v>
      </c>
      <c r="O675" s="37">
        <v>3.2388591413031714E-2</v>
      </c>
    </row>
    <row r="676" spans="2:15" x14ac:dyDescent="0.2">
      <c r="B676" s="37">
        <v>45</v>
      </c>
      <c r="C676" s="37">
        <v>7.5396604537963867</v>
      </c>
      <c r="D676" s="37">
        <v>2522.82470703125</v>
      </c>
      <c r="E676" s="37">
        <v>59</v>
      </c>
      <c r="F676" s="37">
        <v>68964.617504651775</v>
      </c>
      <c r="G676" s="37">
        <v>20</v>
      </c>
      <c r="H676" s="37">
        <v>3.2517540591628841E-2</v>
      </c>
      <c r="I676" s="37">
        <v>45</v>
      </c>
      <c r="J676" s="37">
        <v>7.5396604537963867</v>
      </c>
      <c r="K676" s="37">
        <v>2522.824462890625</v>
      </c>
      <c r="L676" s="37">
        <v>59</v>
      </c>
      <c r="M676" s="37">
        <v>68991.969415698768</v>
      </c>
      <c r="N676" s="37">
        <v>20</v>
      </c>
      <c r="O676" s="37">
        <v>3.2530441518409441E-2</v>
      </c>
    </row>
    <row r="677" spans="2:15" x14ac:dyDescent="0.2">
      <c r="B677" s="37">
        <v>45</v>
      </c>
      <c r="C677" s="37">
        <v>7.5359673500061035</v>
      </c>
      <c r="D677" s="37">
        <v>2523.129638671875</v>
      </c>
      <c r="E677" s="37">
        <v>59.100000000000009</v>
      </c>
      <c r="F677" s="37">
        <v>69238.692572542714</v>
      </c>
      <c r="G677" s="37">
        <v>20</v>
      </c>
      <c r="H677" s="37">
        <v>3.2646812560131556E-2</v>
      </c>
      <c r="I677" s="37">
        <v>45</v>
      </c>
      <c r="J677" s="37">
        <v>7.5359668731689453</v>
      </c>
      <c r="K677" s="37">
        <v>2523.12939453125</v>
      </c>
      <c r="L677" s="37">
        <v>59.100000000000009</v>
      </c>
      <c r="M677" s="37">
        <v>69239.249783239007</v>
      </c>
      <c r="N677" s="37">
        <v>20</v>
      </c>
      <c r="O677" s="37">
        <v>3.264707540927992E-2</v>
      </c>
    </row>
    <row r="678" spans="2:15" x14ac:dyDescent="0.2">
      <c r="B678" s="37">
        <v>45</v>
      </c>
      <c r="C678" s="37">
        <v>7.5322766304016113</v>
      </c>
      <c r="D678" s="37">
        <v>2523.439697265625</v>
      </c>
      <c r="E678" s="37">
        <v>59.2</v>
      </c>
      <c r="F678" s="37">
        <v>69486.075803456304</v>
      </c>
      <c r="G678" s="37">
        <v>20</v>
      </c>
      <c r="H678" s="37">
        <v>3.2763494893921739E-2</v>
      </c>
      <c r="I678" s="37">
        <v>45</v>
      </c>
      <c r="J678" s="37">
        <v>7.5322766304016113</v>
      </c>
      <c r="K678" s="37">
        <v>2523.439697265625</v>
      </c>
      <c r="L678" s="37">
        <v>59.2</v>
      </c>
      <c r="M678" s="37">
        <v>69486.637925860123</v>
      </c>
      <c r="N678" s="37">
        <v>20</v>
      </c>
      <c r="O678" s="37">
        <v>3.2763760059867572E-2</v>
      </c>
    </row>
    <row r="679" spans="2:15" x14ac:dyDescent="0.2">
      <c r="B679" s="37">
        <v>45</v>
      </c>
      <c r="C679" s="37">
        <v>7.5285882949829102</v>
      </c>
      <c r="D679" s="37">
        <v>2523.75439453125</v>
      </c>
      <c r="E679" s="37">
        <v>59.3</v>
      </c>
      <c r="F679" s="37">
        <v>69733.550051701575</v>
      </c>
      <c r="G679" s="37">
        <v>20</v>
      </c>
      <c r="H679" s="37">
        <v>3.2880220080726358E-2</v>
      </c>
      <c r="I679" s="37">
        <v>45</v>
      </c>
      <c r="J679" s="37">
        <v>7.528587818145752</v>
      </c>
      <c r="K679" s="37">
        <v>2523.75439453125</v>
      </c>
      <c r="L679" s="37">
        <v>59.3</v>
      </c>
      <c r="M679" s="37">
        <v>69734.112597289437</v>
      </c>
      <c r="N679" s="37">
        <v>20</v>
      </c>
      <c r="O679" s="37">
        <v>3.2880485446232614E-2</v>
      </c>
    </row>
    <row r="680" spans="2:15" x14ac:dyDescent="0.2">
      <c r="B680" s="37">
        <v>45</v>
      </c>
      <c r="C680" s="37">
        <v>7.5249004364013672</v>
      </c>
      <c r="D680" s="37">
        <v>2524.072021484375</v>
      </c>
      <c r="E680" s="37">
        <v>59.400000000000006</v>
      </c>
      <c r="F680" s="37">
        <v>69981.084646123374</v>
      </c>
      <c r="G680" s="37">
        <v>20</v>
      </c>
      <c r="H680" s="37">
        <v>3.2996973650614006E-2</v>
      </c>
      <c r="I680" s="37">
        <v>45</v>
      </c>
      <c r="J680" s="37">
        <v>7.5249004364013672</v>
      </c>
      <c r="K680" s="37">
        <v>2524.072021484375</v>
      </c>
      <c r="L680" s="37">
        <v>59.400000000000006</v>
      </c>
      <c r="M680" s="37">
        <v>69981.64634408601</v>
      </c>
      <c r="N680" s="37">
        <v>20</v>
      </c>
      <c r="O680" s="37">
        <v>3.2997238616361585E-2</v>
      </c>
    </row>
    <row r="681" spans="2:15" x14ac:dyDescent="0.2">
      <c r="B681" s="37">
        <v>45</v>
      </c>
      <c r="C681" s="37">
        <v>7.5212116241455078</v>
      </c>
      <c r="D681" s="37">
        <v>2524.390869140625</v>
      </c>
      <c r="E681" s="37">
        <v>59.5</v>
      </c>
      <c r="F681" s="37">
        <v>70148.264802712351</v>
      </c>
      <c r="G681" s="37">
        <v>20</v>
      </c>
      <c r="H681" s="37">
        <v>3.3075823493977356E-2</v>
      </c>
      <c r="I681" s="37">
        <v>45</v>
      </c>
      <c r="J681" s="37">
        <v>7.5212116241455078</v>
      </c>
      <c r="K681" s="37">
        <v>2524.390869140625</v>
      </c>
      <c r="L681" s="37">
        <v>59.5</v>
      </c>
      <c r="M681" s="37">
        <v>70175.617998488946</v>
      </c>
      <c r="N681" s="37">
        <v>20</v>
      </c>
      <c r="O681" s="37">
        <v>3.3088726567168103E-2</v>
      </c>
    </row>
    <row r="682" spans="2:15" x14ac:dyDescent="0.2">
      <c r="B682" s="37">
        <v>45</v>
      </c>
      <c r="C682" s="37">
        <v>7.5175209045410156</v>
      </c>
      <c r="D682" s="37">
        <v>2524.708984375</v>
      </c>
      <c r="E682" s="37">
        <v>59.600000000000009</v>
      </c>
      <c r="F682" s="37">
        <v>70342.217891956941</v>
      </c>
      <c r="G682" s="37">
        <v>20</v>
      </c>
      <c r="H682" s="37">
        <v>3.3167303667073898E-2</v>
      </c>
      <c r="I682" s="37">
        <v>45</v>
      </c>
      <c r="J682" s="37">
        <v>7.5175209045410156</v>
      </c>
      <c r="K682" s="37">
        <v>2524.709228515625</v>
      </c>
      <c r="L682" s="37">
        <v>59.600000000000009</v>
      </c>
      <c r="M682" s="37">
        <v>70342.784926328692</v>
      </c>
      <c r="N682" s="37">
        <v>20</v>
      </c>
      <c r="O682" s="37">
        <v>3.3167571149658986E-2</v>
      </c>
    </row>
    <row r="683" spans="2:15" x14ac:dyDescent="0.2">
      <c r="B683" s="37">
        <v>45</v>
      </c>
      <c r="C683" s="37">
        <v>7.5138258934020996</v>
      </c>
      <c r="D683" s="37">
        <v>2525.0244140625</v>
      </c>
      <c r="E683" s="37">
        <v>59.7</v>
      </c>
      <c r="F683" s="37">
        <v>70562.911256092193</v>
      </c>
      <c r="G683" s="37">
        <v>20</v>
      </c>
      <c r="H683" s="37">
        <v>3.3271395558715909E-2</v>
      </c>
      <c r="I683" s="37">
        <v>45</v>
      </c>
      <c r="J683" s="37">
        <v>7.5138258934020996</v>
      </c>
      <c r="K683" s="37">
        <v>2525.024658203125</v>
      </c>
      <c r="L683" s="37">
        <v>59.7</v>
      </c>
      <c r="M683" s="37">
        <v>70536.68363739262</v>
      </c>
      <c r="N683" s="37">
        <v>20</v>
      </c>
      <c r="O683" s="37">
        <v>3.3259024967768627E-2</v>
      </c>
    </row>
    <row r="684" spans="2:15" x14ac:dyDescent="0.2">
      <c r="B684" s="37">
        <v>45</v>
      </c>
      <c r="C684" s="37">
        <v>7.5101256370544434</v>
      </c>
      <c r="D684" s="37">
        <v>2525.3359375</v>
      </c>
      <c r="E684" s="37">
        <v>59.8</v>
      </c>
      <c r="F684" s="37">
        <v>70676.352670049295</v>
      </c>
      <c r="G684" s="37">
        <v>20</v>
      </c>
      <c r="H684" s="37">
        <v>3.3324897583323458E-2</v>
      </c>
      <c r="I684" s="37">
        <v>45</v>
      </c>
      <c r="J684" s="37">
        <v>7.5101256370544434</v>
      </c>
      <c r="K684" s="37">
        <v>2525.3359375</v>
      </c>
      <c r="L684" s="37">
        <v>59.8</v>
      </c>
      <c r="M684" s="37">
        <v>70703.708158966489</v>
      </c>
      <c r="N684" s="37">
        <v>20</v>
      </c>
      <c r="O684" s="37">
        <v>3.3337800823518393E-2</v>
      </c>
    </row>
    <row r="685" spans="2:15" x14ac:dyDescent="0.2">
      <c r="B685" s="37">
        <v>45</v>
      </c>
      <c r="C685" s="37">
        <v>7.5064187049865723</v>
      </c>
      <c r="D685" s="37">
        <v>2525.642333984375</v>
      </c>
      <c r="E685" s="37">
        <v>59.900000000000006</v>
      </c>
      <c r="F685" s="37">
        <v>70843.274593015289</v>
      </c>
      <c r="G685" s="37">
        <v>20</v>
      </c>
      <c r="H685" s="37">
        <v>3.3403625554829085E-2</v>
      </c>
      <c r="I685" s="37">
        <v>45</v>
      </c>
      <c r="J685" s="37">
        <v>7.5064191818237305</v>
      </c>
      <c r="K685" s="37">
        <v>2525.642578125</v>
      </c>
      <c r="L685" s="37">
        <v>59.900000000000006</v>
      </c>
      <c r="M685" s="37">
        <v>70817.047938097443</v>
      </c>
      <c r="N685" s="37">
        <v>20</v>
      </c>
      <c r="O685" s="37">
        <v>3.339125496164138E-2</v>
      </c>
    </row>
    <row r="686" spans="2:15" x14ac:dyDescent="0.2">
      <c r="B686" s="37">
        <v>45</v>
      </c>
      <c r="C686" s="37">
        <v>7.5027055740356445</v>
      </c>
      <c r="D686" s="37">
        <v>2525.943359375</v>
      </c>
      <c r="E686" s="37">
        <v>60</v>
      </c>
      <c r="F686" s="37">
        <v>70956.501184660214</v>
      </c>
      <c r="G686" s="37">
        <v>20</v>
      </c>
      <c r="H686" s="37">
        <v>3.3457025902404458E-2</v>
      </c>
      <c r="I686" s="37">
        <v>45</v>
      </c>
      <c r="J686" s="37">
        <v>7.5027055740356445</v>
      </c>
      <c r="K686" s="37">
        <v>2525.943603515625</v>
      </c>
      <c r="L686" s="37">
        <v>60</v>
      </c>
      <c r="M686" s="37">
        <v>70957.070153784065</v>
      </c>
      <c r="N686" s="37">
        <v>20</v>
      </c>
      <c r="O686" s="37">
        <v>3.3457293919513277E-2</v>
      </c>
    </row>
    <row r="687" spans="2:15" x14ac:dyDescent="0.2">
      <c r="B687" s="37">
        <v>45</v>
      </c>
      <c r="C687" s="37">
        <v>7.4989848136901855</v>
      </c>
      <c r="D687" s="37">
        <v>2526.2392578125</v>
      </c>
      <c r="E687" s="37">
        <v>60.100000000000009</v>
      </c>
      <c r="F687" s="37">
        <v>71042.830156554133</v>
      </c>
      <c r="G687" s="37">
        <v>20</v>
      </c>
      <c r="H687" s="37">
        <v>3.3497738145098765E-2</v>
      </c>
      <c r="I687" s="37">
        <v>45</v>
      </c>
      <c r="J687" s="37">
        <v>7.4989852905273437</v>
      </c>
      <c r="K687" s="37">
        <v>2526.239501953125</v>
      </c>
      <c r="L687" s="37">
        <v>60.100000000000009</v>
      </c>
      <c r="M687" s="37">
        <v>71043.39763764487</v>
      </c>
      <c r="N687" s="37">
        <v>20</v>
      </c>
      <c r="O687" s="37">
        <v>3.3498005990044294E-2</v>
      </c>
    </row>
    <row r="688" spans="2:15" x14ac:dyDescent="0.2">
      <c r="B688" s="37">
        <v>45</v>
      </c>
      <c r="C688" s="37">
        <v>7.4952583312988281</v>
      </c>
      <c r="D688" s="37">
        <v>2526.530517578125</v>
      </c>
      <c r="E688" s="37">
        <v>60.2</v>
      </c>
      <c r="F688" s="37">
        <v>71102.271731171131</v>
      </c>
      <c r="G688" s="37">
        <v>20</v>
      </c>
      <c r="H688" s="37">
        <v>3.3525767786879865E-2</v>
      </c>
      <c r="I688" s="37">
        <v>45</v>
      </c>
      <c r="J688" s="37">
        <v>7.4952583312988281</v>
      </c>
      <c r="K688" s="37">
        <v>2526.53076171875</v>
      </c>
      <c r="L688" s="37">
        <v>60.2</v>
      </c>
      <c r="M688" s="37">
        <v>71102.838087838652</v>
      </c>
      <c r="N688" s="37">
        <v>20</v>
      </c>
      <c r="O688" s="37">
        <v>3.3526035101171428E-2</v>
      </c>
    </row>
    <row r="689" spans="2:15" x14ac:dyDescent="0.2">
      <c r="B689" s="37">
        <v>45</v>
      </c>
      <c r="C689" s="37">
        <v>7.4915256500244141</v>
      </c>
      <c r="D689" s="37">
        <v>2526.818115234375</v>
      </c>
      <c r="E689" s="37">
        <v>60.3</v>
      </c>
      <c r="F689" s="37">
        <v>71134.844080598516</v>
      </c>
      <c r="G689" s="37">
        <v>20</v>
      </c>
      <c r="H689" s="37">
        <v>3.3541123252722606E-2</v>
      </c>
      <c r="I689" s="37">
        <v>45</v>
      </c>
      <c r="J689" s="37">
        <v>7.4915256500244141</v>
      </c>
      <c r="K689" s="37">
        <v>2526.818359375</v>
      </c>
      <c r="L689" s="37">
        <v>60.3</v>
      </c>
      <c r="M689" s="37">
        <v>71162.203802099117</v>
      </c>
      <c r="N689" s="37">
        <v>20</v>
      </c>
      <c r="O689" s="37">
        <v>3.355402901539313E-2</v>
      </c>
    </row>
    <row r="690" spans="2:15" x14ac:dyDescent="0.2">
      <c r="B690" s="37">
        <v>45</v>
      </c>
      <c r="C690" s="37">
        <v>7.4877891540527344</v>
      </c>
      <c r="D690" s="37">
        <v>2527.103271484375</v>
      </c>
      <c r="E690" s="37">
        <v>60.400000000000006</v>
      </c>
      <c r="F690" s="37">
        <v>71167.364134246294</v>
      </c>
      <c r="G690" s="37">
        <v>20</v>
      </c>
      <c r="H690" s="37">
        <v>3.3556454182091008E-2</v>
      </c>
      <c r="I690" s="37">
        <v>45</v>
      </c>
      <c r="J690" s="37">
        <v>7.4877886772155762</v>
      </c>
      <c r="K690" s="37">
        <v>2527.103271484375</v>
      </c>
      <c r="L690" s="37">
        <v>60.400000000000006</v>
      </c>
      <c r="M690" s="37">
        <v>71167.926505007956</v>
      </c>
      <c r="N690" s="37">
        <v>20</v>
      </c>
      <c r="O690" s="37">
        <v>3.3556719537794787E-2</v>
      </c>
    </row>
    <row r="691" spans="2:15" x14ac:dyDescent="0.2">
      <c r="B691" s="37">
        <v>45</v>
      </c>
      <c r="C691" s="37">
        <v>7.4840493202209473</v>
      </c>
      <c r="D691" s="37">
        <v>2527.387451171875</v>
      </c>
      <c r="E691" s="37">
        <v>60.5</v>
      </c>
      <c r="F691" s="37">
        <v>71146.278747782024</v>
      </c>
      <c r="G691" s="37">
        <v>20</v>
      </c>
      <c r="H691" s="37">
        <v>3.3546499220383844E-2</v>
      </c>
      <c r="I691" s="37">
        <v>45</v>
      </c>
      <c r="J691" s="37">
        <v>7.4840493202209473</v>
      </c>
      <c r="K691" s="37">
        <v>2527.387451171875</v>
      </c>
      <c r="L691" s="37">
        <v>60.5</v>
      </c>
      <c r="M691" s="37">
        <v>71146.841575207363</v>
      </c>
      <c r="N691" s="37">
        <v>20</v>
      </c>
      <c r="O691" s="37">
        <v>3.3546764716599099E-2</v>
      </c>
    </row>
    <row r="692" spans="2:15" x14ac:dyDescent="0.2">
      <c r="B692" s="37">
        <v>45</v>
      </c>
      <c r="C692" s="37">
        <v>7.4803085327148437</v>
      </c>
      <c r="D692" s="37">
        <v>2527.672607421875</v>
      </c>
      <c r="E692" s="37">
        <v>60.600000000000009</v>
      </c>
      <c r="F692" s="37">
        <v>71098.417432229398</v>
      </c>
      <c r="G692" s="37">
        <v>20</v>
      </c>
      <c r="H692" s="37">
        <v>3.3523914472319845E-2</v>
      </c>
      <c r="I692" s="37">
        <v>45</v>
      </c>
      <c r="J692" s="37">
        <v>7.4803085327148437</v>
      </c>
      <c r="K692" s="37">
        <v>2527.672607421875</v>
      </c>
      <c r="L692" s="37">
        <v>60.600000000000009</v>
      </c>
      <c r="M692" s="37">
        <v>71152.564788529809</v>
      </c>
      <c r="N692" s="37">
        <v>20</v>
      </c>
      <c r="O692" s="37">
        <v>3.3549455684204796E-2</v>
      </c>
    </row>
    <row r="693" spans="2:15" x14ac:dyDescent="0.2">
      <c r="B693" s="37">
        <v>45</v>
      </c>
      <c r="C693" s="37">
        <v>7.4765682220458984</v>
      </c>
      <c r="D693" s="37">
        <v>2527.960693359375</v>
      </c>
      <c r="E693" s="37">
        <v>60.7</v>
      </c>
      <c r="F693" s="37">
        <v>71077.40537738218</v>
      </c>
      <c r="G693" s="37">
        <v>20</v>
      </c>
      <c r="H693" s="37">
        <v>3.3513994237547827E-2</v>
      </c>
      <c r="I693" s="37">
        <v>45</v>
      </c>
      <c r="J693" s="37">
        <v>7.4765677452087402</v>
      </c>
      <c r="K693" s="37">
        <v>2527.96044921875</v>
      </c>
      <c r="L693" s="37">
        <v>60.7</v>
      </c>
      <c r="M693" s="37">
        <v>71077.962598166123</v>
      </c>
      <c r="N693" s="37">
        <v>20</v>
      </c>
      <c r="O693" s="37">
        <v>3.351425708942448E-2</v>
      </c>
    </row>
    <row r="694" spans="2:15" x14ac:dyDescent="0.2">
      <c r="B694" s="37">
        <v>45</v>
      </c>
      <c r="C694" s="37">
        <v>7.4728293418884277</v>
      </c>
      <c r="D694" s="37">
        <v>2528.253173828125</v>
      </c>
      <c r="E694" s="37">
        <v>60.8</v>
      </c>
      <c r="F694" s="37">
        <v>70976.102174430023</v>
      </c>
      <c r="G694" s="37">
        <v>20</v>
      </c>
      <c r="H694" s="37">
        <v>3.346620082788429E-2</v>
      </c>
      <c r="I694" s="37">
        <v>45</v>
      </c>
      <c r="J694" s="37">
        <v>7.4728288650512695</v>
      </c>
      <c r="K694" s="37">
        <v>2528.2529296875</v>
      </c>
      <c r="L694" s="37">
        <v>60.8</v>
      </c>
      <c r="M694" s="37">
        <v>70949.867110066363</v>
      </c>
      <c r="N694" s="37">
        <v>20</v>
      </c>
      <c r="O694" s="37">
        <v>3.3453825812533061E-2</v>
      </c>
    </row>
    <row r="695" spans="2:15" x14ac:dyDescent="0.2">
      <c r="B695" s="37">
        <v>45</v>
      </c>
      <c r="C695" s="37">
        <v>7.469092845916748</v>
      </c>
      <c r="D695" s="37">
        <v>2528.552001953125</v>
      </c>
      <c r="E695" s="37">
        <v>60.900000000000006</v>
      </c>
      <c r="F695" s="37">
        <v>70874.925506749598</v>
      </c>
      <c r="G695" s="37">
        <v>20</v>
      </c>
      <c r="H695" s="37">
        <v>3.3418467031905132E-2</v>
      </c>
      <c r="I695" s="37">
        <v>45</v>
      </c>
      <c r="J695" s="37">
        <v>7.4690923690795898</v>
      </c>
      <c r="K695" s="37">
        <v>2528.5517578125</v>
      </c>
      <c r="L695" s="37">
        <v>60.900000000000006</v>
      </c>
      <c r="M695" s="37">
        <v>70875.482732710312</v>
      </c>
      <c r="N695" s="37">
        <v>20</v>
      </c>
      <c r="O695" s="37">
        <v>3.3418729885573477E-2</v>
      </c>
    </row>
    <row r="696" spans="2:15" x14ac:dyDescent="0.2">
      <c r="B696" s="37">
        <v>45</v>
      </c>
      <c r="C696" s="37">
        <v>7.4653596878051758</v>
      </c>
      <c r="D696" s="37">
        <v>2528.857421875</v>
      </c>
      <c r="E696" s="37">
        <v>61</v>
      </c>
      <c r="F696" s="37">
        <v>70747.087611914307</v>
      </c>
      <c r="G696" s="37">
        <v>20</v>
      </c>
      <c r="H696" s="37">
        <v>3.3358157340556006E-2</v>
      </c>
      <c r="I696" s="37">
        <v>45</v>
      </c>
      <c r="J696" s="37">
        <v>7.4653592109680176</v>
      </c>
      <c r="K696" s="37">
        <v>2528.857177734375</v>
      </c>
      <c r="L696" s="37">
        <v>61</v>
      </c>
      <c r="M696" s="37">
        <v>70747.644335775709</v>
      </c>
      <c r="N696" s="37">
        <v>20</v>
      </c>
      <c r="O696" s="37">
        <v>3.3358419957537223E-2</v>
      </c>
    </row>
    <row r="697" spans="2:15" x14ac:dyDescent="0.2">
      <c r="B697" s="37">
        <v>45</v>
      </c>
      <c r="C697" s="37">
        <v>7.4616293907165527</v>
      </c>
      <c r="D697" s="37">
        <v>2529.170166015625</v>
      </c>
      <c r="E697" s="37">
        <v>61.100000000000009</v>
      </c>
      <c r="F697" s="37">
        <v>70619.395032128377</v>
      </c>
      <c r="G697" s="37">
        <v>20</v>
      </c>
      <c r="H697" s="37">
        <v>3.3297916121754735E-2</v>
      </c>
      <c r="I697" s="37">
        <v>45</v>
      </c>
      <c r="J697" s="37">
        <v>7.4616293907165527</v>
      </c>
      <c r="K697" s="37">
        <v>2529.169921875</v>
      </c>
      <c r="L697" s="37">
        <v>61.100000000000009</v>
      </c>
      <c r="M697" s="37">
        <v>70619.95226218288</v>
      </c>
      <c r="N697" s="37">
        <v>20</v>
      </c>
      <c r="O697" s="37">
        <v>3.3298178977728986E-2</v>
      </c>
    </row>
    <row r="698" spans="2:15" x14ac:dyDescent="0.2">
      <c r="B698" s="37">
        <v>45</v>
      </c>
      <c r="C698" s="37">
        <v>7.4579014778137207</v>
      </c>
      <c r="D698" s="37">
        <v>2529.489501953125</v>
      </c>
      <c r="E698" s="37">
        <v>61.2</v>
      </c>
      <c r="F698" s="37">
        <v>70438.248389255969</v>
      </c>
      <c r="G698" s="37">
        <v>20</v>
      </c>
      <c r="H698" s="37">
        <v>3.3212460731366168E-2</v>
      </c>
      <c r="I698" s="37">
        <v>45</v>
      </c>
      <c r="J698" s="37">
        <v>7.4579014778137207</v>
      </c>
      <c r="K698" s="37">
        <v>2529.4892578125</v>
      </c>
      <c r="L698" s="37">
        <v>61.2</v>
      </c>
      <c r="M698" s="37">
        <v>70438.805768139078</v>
      </c>
      <c r="N698" s="37">
        <v>20</v>
      </c>
      <c r="O698" s="37">
        <v>3.3212723657366654E-2</v>
      </c>
    </row>
    <row r="699" spans="2:15" x14ac:dyDescent="0.2">
      <c r="B699" s="37">
        <v>45</v>
      </c>
      <c r="C699" s="37">
        <v>7.4541745185852051</v>
      </c>
      <c r="D699" s="37">
        <v>2529.814697265625</v>
      </c>
      <c r="E699" s="37">
        <v>61.3</v>
      </c>
      <c r="F699" s="37">
        <v>70257.220183808851</v>
      </c>
      <c r="G699" s="37">
        <v>20</v>
      </c>
      <c r="H699" s="37">
        <v>3.3127061206132243E-2</v>
      </c>
      <c r="I699" s="37">
        <v>45</v>
      </c>
      <c r="J699" s="37">
        <v>7.4541745185852051</v>
      </c>
      <c r="K699" s="37">
        <v>2529.814697265625</v>
      </c>
      <c r="L699" s="37">
        <v>61.3</v>
      </c>
      <c r="M699" s="37">
        <v>70257.783758162346</v>
      </c>
      <c r="N699" s="37">
        <v>20</v>
      </c>
      <c r="O699" s="37">
        <v>3.3127326825635704E-2</v>
      </c>
    </row>
    <row r="700" spans="2:15" x14ac:dyDescent="0.2">
      <c r="B700" s="37">
        <v>45</v>
      </c>
      <c r="C700" s="37">
        <v>7.4504470825195313</v>
      </c>
      <c r="D700" s="37">
        <v>2530.144775390625</v>
      </c>
      <c r="E700" s="37">
        <v>61.400000000000006</v>
      </c>
      <c r="F700" s="37">
        <v>70076.289406061915</v>
      </c>
      <c r="G700" s="37">
        <v>20</v>
      </c>
      <c r="H700" s="37">
        <v>3.3041707557034526E-2</v>
      </c>
      <c r="I700" s="37">
        <v>45</v>
      </c>
      <c r="J700" s="37">
        <v>7.450446605682373</v>
      </c>
      <c r="K700" s="37">
        <v>2530.144775390625</v>
      </c>
      <c r="L700" s="37">
        <v>61.400000000000006</v>
      </c>
      <c r="M700" s="37">
        <v>70076.85155638271</v>
      </c>
      <c r="N700" s="37">
        <v>20</v>
      </c>
      <c r="O700" s="37">
        <v>3.3041972734359992E-2</v>
      </c>
    </row>
    <row r="701" spans="2:15" x14ac:dyDescent="0.2">
      <c r="B701" s="37">
        <v>45</v>
      </c>
      <c r="C701" s="37">
        <v>7.44671630859375</v>
      </c>
      <c r="D701" s="37">
        <v>2530.47802734375</v>
      </c>
      <c r="E701" s="37">
        <v>61.5</v>
      </c>
      <c r="F701" s="37">
        <v>69841.836728473107</v>
      </c>
      <c r="G701" s="37">
        <v>20</v>
      </c>
      <c r="H701" s="37">
        <v>3.2931107649264796E-2</v>
      </c>
      <c r="I701" s="37">
        <v>45</v>
      </c>
      <c r="J701" s="37">
        <v>7.44671630859375</v>
      </c>
      <c r="K701" s="37">
        <v>2530.47802734375</v>
      </c>
      <c r="L701" s="37">
        <v>61.5</v>
      </c>
      <c r="M701" s="37">
        <v>69842.399326315557</v>
      </c>
      <c r="N701" s="37">
        <v>20</v>
      </c>
      <c r="O701" s="37">
        <v>3.2931373038039544E-2</v>
      </c>
    </row>
    <row r="702" spans="2:15" x14ac:dyDescent="0.2">
      <c r="B702" s="37">
        <v>45</v>
      </c>
      <c r="C702" s="37">
        <v>7.4429807662963867</v>
      </c>
      <c r="D702" s="37">
        <v>2530.81298828125</v>
      </c>
      <c r="E702" s="37">
        <v>61.600000000000009</v>
      </c>
      <c r="F702" s="37">
        <v>69607.420281057188</v>
      </c>
      <c r="G702" s="37">
        <v>20</v>
      </c>
      <c r="H702" s="37">
        <v>3.282052404698272E-2</v>
      </c>
      <c r="I702" s="37">
        <v>45</v>
      </c>
      <c r="J702" s="37">
        <v>7.4429807662963867</v>
      </c>
      <c r="K702" s="37">
        <v>2530.81298828125</v>
      </c>
      <c r="L702" s="37">
        <v>61.600000000000009</v>
      </c>
      <c r="M702" s="37">
        <v>69581.18754371391</v>
      </c>
      <c r="N702" s="37">
        <v>20</v>
      </c>
      <c r="O702" s="37">
        <v>3.2808151053922575E-2</v>
      </c>
    </row>
    <row r="703" spans="2:15" x14ac:dyDescent="0.2">
      <c r="B703" s="37">
        <v>45</v>
      </c>
      <c r="C703" s="37">
        <v>7.439237117767334</v>
      </c>
      <c r="D703" s="37">
        <v>2531.1474609375</v>
      </c>
      <c r="E703" s="37">
        <v>61.7</v>
      </c>
      <c r="F703" s="37">
        <v>69346.197712618523</v>
      </c>
      <c r="G703" s="37">
        <v>20</v>
      </c>
      <c r="H703" s="37">
        <v>3.2697297648482615E-2</v>
      </c>
      <c r="I703" s="37">
        <v>45</v>
      </c>
      <c r="J703" s="37">
        <v>7.439237117767334</v>
      </c>
      <c r="K703" s="37">
        <v>2531.147705078125</v>
      </c>
      <c r="L703" s="37">
        <v>61.7</v>
      </c>
      <c r="M703" s="37">
        <v>69346.76478389588</v>
      </c>
      <c r="N703" s="37">
        <v>20</v>
      </c>
      <c r="O703" s="37">
        <v>3.2697565147875932E-2</v>
      </c>
    </row>
    <row r="704" spans="2:15" x14ac:dyDescent="0.2">
      <c r="B704" s="37">
        <v>45</v>
      </c>
      <c r="C704" s="37">
        <v>7.435483455657959</v>
      </c>
      <c r="D704" s="37">
        <v>2531.47998046875</v>
      </c>
      <c r="E704" s="37">
        <v>61.8</v>
      </c>
      <c r="F704" s="37">
        <v>69111.733219474627</v>
      </c>
      <c r="G704" s="37">
        <v>20</v>
      </c>
      <c r="H704" s="37">
        <v>3.2586691101062507E-2</v>
      </c>
      <c r="I704" s="37">
        <v>45</v>
      </c>
      <c r="J704" s="37">
        <v>7.4354839324951172</v>
      </c>
      <c r="K704" s="37">
        <v>2531.480224609375</v>
      </c>
      <c r="L704" s="37">
        <v>61.8</v>
      </c>
      <c r="M704" s="37">
        <v>69085.506475219503</v>
      </c>
      <c r="N704" s="37">
        <v>20</v>
      </c>
      <c r="O704" s="37">
        <v>3.2574320476494716E-2</v>
      </c>
    </row>
    <row r="705" spans="2:15" x14ac:dyDescent="0.2">
      <c r="B705" s="37">
        <v>45</v>
      </c>
      <c r="C705" s="37">
        <v>7.4317178726196289</v>
      </c>
      <c r="D705" s="37">
        <v>2531.808349609375</v>
      </c>
      <c r="E705" s="37">
        <v>61.900000000000006</v>
      </c>
      <c r="F705" s="37">
        <v>68796.804321838135</v>
      </c>
      <c r="G705" s="37">
        <v>20</v>
      </c>
      <c r="H705" s="37">
        <v>3.2438130784036227E-2</v>
      </c>
      <c r="I705" s="37">
        <v>45</v>
      </c>
      <c r="J705" s="37">
        <v>7.4317178726196289</v>
      </c>
      <c r="K705" s="37">
        <v>2531.80859375</v>
      </c>
      <c r="L705" s="37">
        <v>61.900000000000006</v>
      </c>
      <c r="M705" s="37">
        <v>68824.163307069015</v>
      </c>
      <c r="N705" s="37">
        <v>20</v>
      </c>
      <c r="O705" s="37">
        <v>3.245103644383307E-2</v>
      </c>
    </row>
    <row r="706" spans="2:15" x14ac:dyDescent="0.2">
      <c r="B706" s="37">
        <v>45</v>
      </c>
      <c r="C706" s="37">
        <v>7.4279379844665527</v>
      </c>
      <c r="D706" s="37">
        <v>2532.131591796875</v>
      </c>
      <c r="E706" s="37">
        <v>62</v>
      </c>
      <c r="F706" s="37">
        <v>68535.364978880563</v>
      </c>
      <c r="G706" s="37">
        <v>20</v>
      </c>
      <c r="H706" s="37">
        <v>3.2314798695616626E-2</v>
      </c>
      <c r="I706" s="37">
        <v>45</v>
      </c>
      <c r="J706" s="37">
        <v>7.4279384613037109</v>
      </c>
      <c r="K706" s="37">
        <v>2532.1318359375</v>
      </c>
      <c r="L706" s="37">
        <v>62</v>
      </c>
      <c r="M706" s="37">
        <v>68535.926229793797</v>
      </c>
      <c r="N706" s="37">
        <v>20</v>
      </c>
      <c r="O706" s="37">
        <v>3.2315066106973225E-2</v>
      </c>
    </row>
    <row r="707" spans="2:15" x14ac:dyDescent="0.2">
      <c r="B707" s="37">
        <v>45</v>
      </c>
      <c r="C707" s="37">
        <v>7.4241433143615723</v>
      </c>
      <c r="D707" s="37">
        <v>2532.448486328125</v>
      </c>
      <c r="E707" s="37">
        <v>62.100000000000009</v>
      </c>
      <c r="F707" s="37">
        <v>68273.793096569338</v>
      </c>
      <c r="G707" s="37">
        <v>20</v>
      </c>
      <c r="H707" s="37">
        <v>3.219140670061494E-2</v>
      </c>
      <c r="I707" s="37">
        <v>45</v>
      </c>
      <c r="J707" s="37">
        <v>7.4241433143615723</v>
      </c>
      <c r="K707" s="37">
        <v>2532.44873046875</v>
      </c>
      <c r="L707" s="37">
        <v>62.100000000000009</v>
      </c>
      <c r="M707" s="37">
        <v>68274.353753406132</v>
      </c>
      <c r="N707" s="37">
        <v>20</v>
      </c>
      <c r="O707" s="37">
        <v>3.2191673841952949E-2</v>
      </c>
    </row>
    <row r="708" spans="2:15" x14ac:dyDescent="0.2">
      <c r="B708" s="37">
        <v>45</v>
      </c>
      <c r="C708" s="37">
        <v>7.4203324317932129</v>
      </c>
      <c r="D708" s="37">
        <v>2532.7587890625</v>
      </c>
      <c r="E708" s="37">
        <v>62.2</v>
      </c>
      <c r="F708" s="37">
        <v>67985.297925464984</v>
      </c>
      <c r="G708" s="37">
        <v>20</v>
      </c>
      <c r="H708" s="37">
        <v>3.2055314140874785E-2</v>
      </c>
      <c r="I708" s="37">
        <v>45</v>
      </c>
      <c r="J708" s="37">
        <v>7.4203324317932129</v>
      </c>
      <c r="K708" s="37">
        <v>2532.759033203125</v>
      </c>
      <c r="L708" s="37">
        <v>62.2</v>
      </c>
      <c r="M708" s="37">
        <v>67985.858836441956</v>
      </c>
      <c r="N708" s="37">
        <v>20</v>
      </c>
      <c r="O708" s="37">
        <v>3.2055581728371571E-2</v>
      </c>
    </row>
    <row r="709" spans="2:15" x14ac:dyDescent="0.2">
      <c r="B709" s="37">
        <v>45</v>
      </c>
      <c r="C709" s="37">
        <v>7.4165058135986328</v>
      </c>
      <c r="D709" s="37">
        <v>2533.0634765625</v>
      </c>
      <c r="E709" s="37">
        <v>62.3</v>
      </c>
      <c r="F709" s="37">
        <v>67723.478631604477</v>
      </c>
      <c r="G709" s="37">
        <v>20</v>
      </c>
      <c r="H709" s="37">
        <v>3.1931807028515287E-2</v>
      </c>
      <c r="I709" s="37">
        <v>45</v>
      </c>
      <c r="J709" s="37">
        <v>7.4165058135986328</v>
      </c>
      <c r="K709" s="37">
        <v>2533.063720703125</v>
      </c>
      <c r="L709" s="37">
        <v>62.3</v>
      </c>
      <c r="M709" s="37">
        <v>67724.054019911113</v>
      </c>
      <c r="N709" s="37">
        <v>20</v>
      </c>
      <c r="O709" s="37">
        <v>3.1932074816939993E-2</v>
      </c>
    </row>
    <row r="710" spans="2:15" x14ac:dyDescent="0.2">
      <c r="B710" s="37">
        <v>45</v>
      </c>
      <c r="C710" s="37">
        <v>7.412663459777832</v>
      </c>
      <c r="D710" s="37">
        <v>2533.363037109375</v>
      </c>
      <c r="E710" s="37">
        <v>62.400000000000006</v>
      </c>
      <c r="F710" s="37">
        <v>67407.982763517066</v>
      </c>
      <c r="G710" s="37">
        <v>20</v>
      </c>
      <c r="H710" s="37">
        <v>3.1782975440349491E-2</v>
      </c>
      <c r="I710" s="37">
        <v>45</v>
      </c>
      <c r="J710" s="37">
        <v>7.4126639366149902</v>
      </c>
      <c r="K710" s="37">
        <v>2533.36328125</v>
      </c>
      <c r="L710" s="37">
        <v>62.400000000000006</v>
      </c>
      <c r="M710" s="37">
        <v>67435.345347129143</v>
      </c>
      <c r="N710" s="37">
        <v>20</v>
      </c>
      <c r="O710" s="37">
        <v>3.1795881222956839E-2</v>
      </c>
    </row>
    <row r="711" spans="2:15" x14ac:dyDescent="0.2">
      <c r="B711" s="37">
        <v>45</v>
      </c>
      <c r="C711" s="37">
        <v>7.4088072776794434</v>
      </c>
      <c r="D711" s="37">
        <v>2533.6591796875</v>
      </c>
      <c r="E711" s="37">
        <v>62.5</v>
      </c>
      <c r="F711" s="37">
        <v>67145.997830381079</v>
      </c>
      <c r="G711" s="37">
        <v>20</v>
      </c>
      <c r="H711" s="37">
        <v>3.1659388463984327E-2</v>
      </c>
      <c r="I711" s="37">
        <v>45</v>
      </c>
      <c r="J711" s="37">
        <v>7.4088072776794434</v>
      </c>
      <c r="K711" s="37">
        <v>2533.6591796875</v>
      </c>
      <c r="L711" s="37">
        <v>62.5</v>
      </c>
      <c r="M711" s="37">
        <v>67146.559923650362</v>
      </c>
      <c r="N711" s="37">
        <v>20</v>
      </c>
      <c r="O711" s="37">
        <v>3.1659653617200259E-2</v>
      </c>
    </row>
    <row r="712" spans="2:15" x14ac:dyDescent="0.2">
      <c r="B712" s="37">
        <v>45</v>
      </c>
      <c r="C712" s="37">
        <v>7.4049382209777832</v>
      </c>
      <c r="D712" s="37">
        <v>2533.952880859375</v>
      </c>
      <c r="E712" s="37">
        <v>62.600000000000009</v>
      </c>
      <c r="F712" s="37">
        <v>66883.963983211652</v>
      </c>
      <c r="G712" s="37">
        <v>20</v>
      </c>
      <c r="H712" s="37">
        <v>3.1535778387610999E-2</v>
      </c>
      <c r="I712" s="37">
        <v>45</v>
      </c>
      <c r="J712" s="37">
        <v>7.4049382209777832</v>
      </c>
      <c r="K712" s="37">
        <v>2533.952880859375</v>
      </c>
      <c r="L712" s="37">
        <v>62.600000000000009</v>
      </c>
      <c r="M712" s="37">
        <v>66884.537098241752</v>
      </c>
      <c r="N712" s="37">
        <v>20</v>
      </c>
      <c r="O712" s="37">
        <v>3.1536043778717583E-2</v>
      </c>
    </row>
    <row r="713" spans="2:15" x14ac:dyDescent="0.2">
      <c r="B713" s="37">
        <v>45</v>
      </c>
      <c r="C713" s="37">
        <v>7.4010581970214844</v>
      </c>
      <c r="D713" s="37">
        <v>2534.24609375</v>
      </c>
      <c r="E713" s="37">
        <v>62.7</v>
      </c>
      <c r="F713" s="37">
        <v>66621.932791934145</v>
      </c>
      <c r="G713" s="37">
        <v>20</v>
      </c>
      <c r="H713" s="37">
        <v>3.1412164559548622E-2</v>
      </c>
      <c r="I713" s="37">
        <v>45</v>
      </c>
      <c r="J713" s="37">
        <v>7.4010581970214844</v>
      </c>
      <c r="K713" s="37">
        <v>2534.245849609375</v>
      </c>
      <c r="L713" s="37">
        <v>62.7</v>
      </c>
      <c r="M713" s="37">
        <v>66595.688744925807</v>
      </c>
      <c r="N713" s="37">
        <v>20</v>
      </c>
      <c r="O713" s="37">
        <v>3.1399789163281386E-2</v>
      </c>
    </row>
    <row r="714" spans="2:15" x14ac:dyDescent="0.2">
      <c r="B714" s="37">
        <v>45</v>
      </c>
      <c r="C714" s="37">
        <v>7.3971686363220215</v>
      </c>
      <c r="D714" s="37">
        <v>2534.54052734375</v>
      </c>
      <c r="E714" s="37">
        <v>62.8</v>
      </c>
      <c r="F714" s="37">
        <v>66333.120522482088</v>
      </c>
      <c r="G714" s="37">
        <v>20</v>
      </c>
      <c r="H714" s="37">
        <v>3.1275924460522048E-2</v>
      </c>
      <c r="I714" s="37">
        <v>45</v>
      </c>
      <c r="J714" s="37">
        <v>7.3971686363220215</v>
      </c>
      <c r="K714" s="37">
        <v>2534.540283203125</v>
      </c>
      <c r="L714" s="37">
        <v>62.8</v>
      </c>
      <c r="M714" s="37">
        <v>66360.480109251948</v>
      </c>
      <c r="N714" s="37">
        <v>20</v>
      </c>
      <c r="O714" s="37">
        <v>3.1288825587306175E-2</v>
      </c>
    </row>
    <row r="715" spans="2:15" x14ac:dyDescent="0.2">
      <c r="B715" s="37">
        <v>45</v>
      </c>
      <c r="C715" s="37">
        <v>7.3932714462280273</v>
      </c>
      <c r="D715" s="37">
        <v>2534.838134765625</v>
      </c>
      <c r="E715" s="37">
        <v>62.900000000000006</v>
      </c>
      <c r="F715" s="37">
        <v>66097.97104878255</v>
      </c>
      <c r="G715" s="37">
        <v>20</v>
      </c>
      <c r="H715" s="37">
        <v>3.1164991249700888E-2</v>
      </c>
      <c r="I715" s="37">
        <v>45</v>
      </c>
      <c r="J715" s="37">
        <v>7.3932714462280273</v>
      </c>
      <c r="K715" s="37">
        <v>2534.837890625</v>
      </c>
      <c r="L715" s="37">
        <v>62.900000000000006</v>
      </c>
      <c r="M715" s="37">
        <v>66098.528328093365</v>
      </c>
      <c r="N715" s="37">
        <v>20</v>
      </c>
      <c r="O715" s="37">
        <v>3.1165254132874305E-2</v>
      </c>
    </row>
    <row r="716" spans="2:15" x14ac:dyDescent="0.2">
      <c r="B716" s="37">
        <v>45</v>
      </c>
      <c r="C716" s="37">
        <v>7.3893680572509766</v>
      </c>
      <c r="D716" s="37">
        <v>2535.14013671875</v>
      </c>
      <c r="E716" s="37">
        <v>63</v>
      </c>
      <c r="F716" s="37">
        <v>65889.694980457542</v>
      </c>
      <c r="G716" s="37">
        <v>20</v>
      </c>
      <c r="H716" s="37">
        <v>3.1066738522141427E-2</v>
      </c>
      <c r="I716" s="37">
        <v>45</v>
      </c>
      <c r="J716" s="37">
        <v>7.3893680572509766</v>
      </c>
      <c r="K716" s="37">
        <v>2535.139892578125</v>
      </c>
      <c r="L716" s="37">
        <v>63</v>
      </c>
      <c r="M716" s="37">
        <v>65863.462882533757</v>
      </c>
      <c r="N716" s="37">
        <v>20</v>
      </c>
      <c r="O716" s="37">
        <v>3.1054363278770591E-2</v>
      </c>
    </row>
    <row r="717" spans="2:15" x14ac:dyDescent="0.2">
      <c r="B717" s="37">
        <v>45</v>
      </c>
      <c r="C717" s="37">
        <v>7.3854598999023437</v>
      </c>
      <c r="D717" s="37">
        <v>2535.4482421875</v>
      </c>
      <c r="E717" s="37">
        <v>63.100000000000009</v>
      </c>
      <c r="F717" s="37">
        <v>65654.753040657321</v>
      </c>
      <c r="G717" s="37">
        <v>20</v>
      </c>
      <c r="H717" s="37">
        <v>3.0955905911489494E-2</v>
      </c>
      <c r="I717" s="37">
        <v>45</v>
      </c>
      <c r="J717" s="37">
        <v>7.3854598999023437</v>
      </c>
      <c r="K717" s="37">
        <v>2535.447998046875</v>
      </c>
      <c r="L717" s="37">
        <v>63.100000000000009</v>
      </c>
      <c r="M717" s="37">
        <v>65628.528702217038</v>
      </c>
      <c r="N717" s="37">
        <v>20</v>
      </c>
      <c r="O717" s="37">
        <v>3.0943530571270833E-2</v>
      </c>
    </row>
    <row r="718" spans="2:15" x14ac:dyDescent="0.2">
      <c r="B718" s="37">
        <v>45</v>
      </c>
      <c r="C718" s="37">
        <v>7.3815474510192871</v>
      </c>
      <c r="D718" s="37">
        <v>2535.7626953125</v>
      </c>
      <c r="E718" s="37">
        <v>63.2</v>
      </c>
      <c r="F718" s="37">
        <v>65446.736558787503</v>
      </c>
      <c r="G718" s="37">
        <v>20</v>
      </c>
      <c r="H718" s="37">
        <v>3.0857772093132819E-2</v>
      </c>
      <c r="I718" s="37">
        <v>45</v>
      </c>
      <c r="J718" s="37">
        <v>7.3815469741821289</v>
      </c>
      <c r="K718" s="37">
        <v>2535.762451171875</v>
      </c>
      <c r="L718" s="37">
        <v>63.2</v>
      </c>
      <c r="M718" s="37">
        <v>65447.293844692584</v>
      </c>
      <c r="N718" s="37">
        <v>20</v>
      </c>
      <c r="O718" s="37">
        <v>3.0858034979976374E-2</v>
      </c>
    </row>
    <row r="719" spans="2:15" x14ac:dyDescent="0.2">
      <c r="B719" s="37">
        <v>45</v>
      </c>
      <c r="C719" s="37">
        <v>7.3776307106018066</v>
      </c>
      <c r="D719" s="37">
        <v>2536.083984375</v>
      </c>
      <c r="E719" s="37">
        <v>63.3</v>
      </c>
      <c r="F719" s="37">
        <v>65265.648131733287</v>
      </c>
      <c r="G719" s="37">
        <v>20</v>
      </c>
      <c r="H719" s="37">
        <v>3.0772341804697734E-2</v>
      </c>
      <c r="I719" s="37">
        <v>45</v>
      </c>
      <c r="J719" s="37">
        <v>7.3776307106018066</v>
      </c>
      <c r="K719" s="37">
        <v>2536.083740234375</v>
      </c>
      <c r="L719" s="37">
        <v>63.3</v>
      </c>
      <c r="M719" s="37">
        <v>65212.619282362306</v>
      </c>
      <c r="N719" s="37">
        <v>20</v>
      </c>
      <c r="O719" s="37">
        <v>3.0747328201445854E-2</v>
      </c>
    </row>
    <row r="720" spans="2:15" x14ac:dyDescent="0.2">
      <c r="B720" s="37">
        <v>45</v>
      </c>
      <c r="C720" s="37">
        <v>7.3737096786499023</v>
      </c>
      <c r="D720" s="37">
        <v>2536.4111328125</v>
      </c>
      <c r="E720" s="37">
        <v>63.400000000000006</v>
      </c>
      <c r="F720" s="37">
        <v>65057.889716915575</v>
      </c>
      <c r="G720" s="37">
        <v>20</v>
      </c>
      <c r="H720" s="37">
        <v>3.0674329169861833E-2</v>
      </c>
      <c r="I720" s="37">
        <v>45</v>
      </c>
      <c r="J720" s="37">
        <v>7.3737096786499023</v>
      </c>
      <c r="K720" s="37">
        <v>2536.4111328125</v>
      </c>
      <c r="L720" s="37">
        <v>63.400000000000006</v>
      </c>
      <c r="M720" s="37">
        <v>65085.240571295253</v>
      </c>
      <c r="N720" s="37">
        <v>20</v>
      </c>
      <c r="O720" s="37">
        <v>3.0687232596093638E-2</v>
      </c>
    </row>
    <row r="721" spans="2:15" x14ac:dyDescent="0.2">
      <c r="B721" s="37">
        <v>45</v>
      </c>
      <c r="C721" s="37">
        <v>7.3697834014892578</v>
      </c>
      <c r="D721" s="37">
        <v>2536.743408203125</v>
      </c>
      <c r="E721" s="37">
        <v>63.5</v>
      </c>
      <c r="F721" s="37">
        <v>64930.601227928324</v>
      </c>
      <c r="G721" s="37">
        <v>20</v>
      </c>
      <c r="H721" s="37">
        <v>3.0614280137957448E-2</v>
      </c>
      <c r="I721" s="37">
        <v>45</v>
      </c>
      <c r="J721" s="37">
        <v>7.3697834014892578</v>
      </c>
      <c r="K721" s="37">
        <v>2536.743408203125</v>
      </c>
      <c r="L721" s="37">
        <v>63.5</v>
      </c>
      <c r="M721" s="37">
        <v>64904.384041751349</v>
      </c>
      <c r="N721" s="37">
        <v>20</v>
      </c>
      <c r="O721" s="37">
        <v>3.0601907120418003E-2</v>
      </c>
    </row>
    <row r="722" spans="2:15" x14ac:dyDescent="0.2">
      <c r="B722" s="37">
        <v>45</v>
      </c>
      <c r="C722" s="37">
        <v>7.3658509254455566</v>
      </c>
      <c r="D722" s="37">
        <v>2537.079345703125</v>
      </c>
      <c r="E722" s="37">
        <v>63.600000000000009</v>
      </c>
      <c r="F722" s="37">
        <v>64830.193446606667</v>
      </c>
      <c r="G722" s="37">
        <v>20</v>
      </c>
      <c r="H722" s="37">
        <v>3.0566904412659454E-2</v>
      </c>
      <c r="I722" s="37">
        <v>45</v>
      </c>
      <c r="J722" s="37">
        <v>7.3658509254455566</v>
      </c>
      <c r="K722" s="37">
        <v>2537.079345703125</v>
      </c>
      <c r="L722" s="37">
        <v>63.600000000000009</v>
      </c>
      <c r="M722" s="37">
        <v>64777.169514543588</v>
      </c>
      <c r="N722" s="37">
        <v>20</v>
      </c>
      <c r="O722" s="37">
        <v>3.0541893124780322E-2</v>
      </c>
    </row>
    <row r="723" spans="2:15" x14ac:dyDescent="0.2">
      <c r="B723" s="37">
        <v>45</v>
      </c>
      <c r="C723" s="37">
        <v>7.361910343170166</v>
      </c>
      <c r="D723" s="37">
        <v>2537.41748046875</v>
      </c>
      <c r="E723" s="37">
        <v>63.7</v>
      </c>
      <c r="F723" s="37">
        <v>64676.244967311053</v>
      </c>
      <c r="G723" s="37">
        <v>20</v>
      </c>
      <c r="H723" s="37">
        <v>3.04942732606799E-2</v>
      </c>
      <c r="I723" s="37">
        <v>45</v>
      </c>
      <c r="J723" s="37">
        <v>7.361910343170166</v>
      </c>
      <c r="K723" s="37">
        <v>2537.41748046875</v>
      </c>
      <c r="L723" s="37">
        <v>63.7</v>
      </c>
      <c r="M723" s="37">
        <v>64676.807184197576</v>
      </c>
      <c r="N723" s="37">
        <v>20</v>
      </c>
      <c r="O723" s="37">
        <v>3.0494538475564253E-2</v>
      </c>
    </row>
    <row r="724" spans="2:15" x14ac:dyDescent="0.2">
      <c r="B724" s="37">
        <v>45</v>
      </c>
      <c r="C724" s="37">
        <v>7.3579602241516113</v>
      </c>
      <c r="D724" s="37">
        <v>2537.756103515625</v>
      </c>
      <c r="E724" s="37">
        <v>63.8</v>
      </c>
      <c r="F724" s="37">
        <v>64575.893550759851</v>
      </c>
      <c r="G724" s="37">
        <v>20</v>
      </c>
      <c r="H724" s="37">
        <v>3.0446923393121071E-2</v>
      </c>
      <c r="I724" s="37">
        <v>45</v>
      </c>
      <c r="J724" s="37">
        <v>7.3579602241516113</v>
      </c>
      <c r="K724" s="37">
        <v>2537.756103515625</v>
      </c>
      <c r="L724" s="37">
        <v>63.8</v>
      </c>
      <c r="M724" s="37">
        <v>64549.647508224742</v>
      </c>
      <c r="N724" s="37">
        <v>20</v>
      </c>
      <c r="O724" s="37">
        <v>3.0434550402768112E-2</v>
      </c>
    </row>
    <row r="725" spans="2:15" x14ac:dyDescent="0.2">
      <c r="B725" s="37">
        <v>45</v>
      </c>
      <c r="C725" s="37">
        <v>7.3539996147155762</v>
      </c>
      <c r="D725" s="37">
        <v>2538.093505859375</v>
      </c>
      <c r="E725" s="37">
        <v>63.900000000000006</v>
      </c>
      <c r="F725" s="37">
        <v>64529.083348243032</v>
      </c>
      <c r="G725" s="37">
        <v>20</v>
      </c>
      <c r="H725" s="37">
        <v>3.0424838590417391E-2</v>
      </c>
      <c r="I725" s="37">
        <v>45</v>
      </c>
      <c r="J725" s="37">
        <v>7.3539996147155762</v>
      </c>
      <c r="K725" s="37">
        <v>2538.093505859375</v>
      </c>
      <c r="L725" s="37">
        <v>63.900000000000006</v>
      </c>
      <c r="M725" s="37">
        <v>64529.645625905978</v>
      </c>
      <c r="N725" s="37">
        <v>20</v>
      </c>
      <c r="O725" s="37">
        <v>3.0425103834267338E-2</v>
      </c>
    </row>
    <row r="726" spans="2:15" x14ac:dyDescent="0.2">
      <c r="B726" s="37">
        <v>45</v>
      </c>
      <c r="C726" s="37">
        <v>7.3500266075134277</v>
      </c>
      <c r="D726" s="37">
        <v>2538.42822265625</v>
      </c>
      <c r="E726" s="37">
        <v>64</v>
      </c>
      <c r="F726" s="37">
        <v>64482.229902053798</v>
      </c>
      <c r="G726" s="37">
        <v>20</v>
      </c>
      <c r="H726" s="37">
        <v>3.0402728473389897E-2</v>
      </c>
      <c r="I726" s="37">
        <v>45</v>
      </c>
      <c r="J726" s="37">
        <v>7.3500266075134277</v>
      </c>
      <c r="K726" s="37">
        <v>2538.428466796875</v>
      </c>
      <c r="L726" s="37">
        <v>64</v>
      </c>
      <c r="M726" s="37">
        <v>64456.009076781964</v>
      </c>
      <c r="N726" s="37">
        <v>20</v>
      </c>
      <c r="O726" s="37">
        <v>3.0390357760472251E-2</v>
      </c>
    </row>
    <row r="727" spans="2:15" x14ac:dyDescent="0.2">
      <c r="B727" s="37">
        <v>45</v>
      </c>
      <c r="C727" s="37">
        <v>7.3460402488708496</v>
      </c>
      <c r="D727" s="37">
        <v>2538.759033203125</v>
      </c>
      <c r="E727" s="37">
        <v>64.100000000000009</v>
      </c>
      <c r="F727" s="37">
        <v>64435.308361548799</v>
      </c>
      <c r="G727" s="37">
        <v>20</v>
      </c>
      <c r="H727" s="37">
        <v>3.0380581306839058E-2</v>
      </c>
      <c r="I727" s="37">
        <v>45</v>
      </c>
      <c r="J727" s="37">
        <v>7.3460407257080078</v>
      </c>
      <c r="K727" s="37">
        <v>2538.75927734375</v>
      </c>
      <c r="L727" s="37">
        <v>64.100000000000009</v>
      </c>
      <c r="M727" s="37">
        <v>64409.087950370696</v>
      </c>
      <c r="N727" s="37">
        <v>20</v>
      </c>
      <c r="O727" s="37">
        <v>3.036821061993332E-2</v>
      </c>
    </row>
    <row r="728" spans="2:15" x14ac:dyDescent="0.2">
      <c r="B728" s="37">
        <v>45</v>
      </c>
      <c r="C728" s="37">
        <v>7.3420400619506836</v>
      </c>
      <c r="D728" s="37">
        <v>2539.084716796875</v>
      </c>
      <c r="E728" s="37">
        <v>64.2</v>
      </c>
      <c r="F728" s="37">
        <v>64388.273688112182</v>
      </c>
      <c r="G728" s="37">
        <v>20</v>
      </c>
      <c r="H728" s="37">
        <v>3.0358385640964346E-2</v>
      </c>
      <c r="I728" s="37">
        <v>45</v>
      </c>
      <c r="J728" s="37">
        <v>7.3420405387878418</v>
      </c>
      <c r="K728" s="37">
        <v>2539.0849609375</v>
      </c>
      <c r="L728" s="37">
        <v>64.2</v>
      </c>
      <c r="M728" s="37">
        <v>64442.426903767373</v>
      </c>
      <c r="N728" s="37">
        <v>20</v>
      </c>
      <c r="O728" s="37">
        <v>3.0383929654615654E-2</v>
      </c>
    </row>
    <row r="729" spans="2:15" x14ac:dyDescent="0.2">
      <c r="B729" s="37">
        <v>45</v>
      </c>
      <c r="C729" s="37">
        <v>7.3380265235900879</v>
      </c>
      <c r="D729" s="37">
        <v>2539.4052734375</v>
      </c>
      <c r="E729" s="37">
        <v>64.3</v>
      </c>
      <c r="F729" s="37">
        <v>64448.297752682891</v>
      </c>
      <c r="G729" s="37">
        <v>20</v>
      </c>
      <c r="H729" s="37">
        <v>3.0386694296923894E-2</v>
      </c>
      <c r="I729" s="37">
        <v>45</v>
      </c>
      <c r="J729" s="37">
        <v>7.3380270004272461</v>
      </c>
      <c r="K729" s="37">
        <v>2539.4052734375</v>
      </c>
      <c r="L729" s="37">
        <v>64.3</v>
      </c>
      <c r="M729" s="37">
        <v>64422.072114804847</v>
      </c>
      <c r="N729" s="37">
        <v>20</v>
      </c>
      <c r="O729" s="37">
        <v>3.0374321312718125E-2</v>
      </c>
    </row>
    <row r="730" spans="2:15" x14ac:dyDescent="0.2">
      <c r="B730" s="37">
        <v>45</v>
      </c>
      <c r="C730" s="37">
        <v>7.3339996337890625</v>
      </c>
      <c r="D730" s="37">
        <v>2539.720458984375</v>
      </c>
      <c r="E730" s="37">
        <v>64.400000000000006</v>
      </c>
      <c r="F730" s="37">
        <v>64454.648739125689</v>
      </c>
      <c r="G730" s="37">
        <v>20</v>
      </c>
      <c r="H730" s="37">
        <v>3.0389675610494375E-2</v>
      </c>
      <c r="I730" s="37">
        <v>45</v>
      </c>
      <c r="J730" s="37">
        <v>7.3340001106262207</v>
      </c>
      <c r="K730" s="37">
        <v>2539.720703125</v>
      </c>
      <c r="L730" s="37">
        <v>64.400000000000006</v>
      </c>
      <c r="M730" s="37">
        <v>64455.215863995771</v>
      </c>
      <c r="N730" s="37">
        <v>20</v>
      </c>
      <c r="O730" s="37">
        <v>3.0389943141383619E-2</v>
      </c>
    </row>
    <row r="731" spans="2:15" x14ac:dyDescent="0.2">
      <c r="B731" s="37">
        <v>45</v>
      </c>
      <c r="C731" s="37">
        <v>7.329960823059082</v>
      </c>
      <c r="D731" s="37">
        <v>2540.03125</v>
      </c>
      <c r="E731" s="37">
        <v>64.5</v>
      </c>
      <c r="F731" s="37">
        <v>64487.699456902665</v>
      </c>
      <c r="G731" s="37">
        <v>20</v>
      </c>
      <c r="H731" s="37">
        <v>3.040525344810522E-2</v>
      </c>
      <c r="I731" s="37">
        <v>45</v>
      </c>
      <c r="J731" s="37">
        <v>7.329960823059082</v>
      </c>
      <c r="K731" s="37">
        <v>2540.031494140625</v>
      </c>
      <c r="L731" s="37">
        <v>64.5</v>
      </c>
      <c r="M731" s="37">
        <v>64515.04386691386</v>
      </c>
      <c r="N731" s="37">
        <v>20</v>
      </c>
      <c r="O731" s="37">
        <v>3.0418159251857733E-2</v>
      </c>
    </row>
    <row r="732" spans="2:15" x14ac:dyDescent="0.2">
      <c r="B732" s="37">
        <v>45</v>
      </c>
      <c r="C732" s="37">
        <v>7.3259110450744629</v>
      </c>
      <c r="D732" s="37">
        <v>2540.3388671875</v>
      </c>
      <c r="E732" s="37">
        <v>64.600000000000009</v>
      </c>
      <c r="F732" s="37">
        <v>64574.261778692351</v>
      </c>
      <c r="G732" s="37">
        <v>20</v>
      </c>
      <c r="H732" s="37">
        <v>3.0446077753611925E-2</v>
      </c>
      <c r="I732" s="37">
        <v>45</v>
      </c>
      <c r="J732" s="37">
        <v>7.3259110450744629</v>
      </c>
      <c r="K732" s="37">
        <v>2540.3388671875</v>
      </c>
      <c r="L732" s="37">
        <v>64.600000000000009</v>
      </c>
      <c r="M732" s="37">
        <v>64574.823946216427</v>
      </c>
      <c r="N732" s="37">
        <v>20</v>
      </c>
      <c r="O732" s="37">
        <v>3.044634294583572E-2</v>
      </c>
    </row>
    <row r="733" spans="2:15" x14ac:dyDescent="0.2">
      <c r="B733" s="37">
        <v>45</v>
      </c>
      <c r="C733" s="37">
        <v>7.3218526840209961</v>
      </c>
      <c r="D733" s="37">
        <v>2540.644775390625</v>
      </c>
      <c r="E733" s="37">
        <v>64.7</v>
      </c>
      <c r="F733" s="37">
        <v>64660.789885358092</v>
      </c>
      <c r="G733" s="37">
        <v>20</v>
      </c>
      <c r="H733" s="37">
        <v>3.048688581038328E-2</v>
      </c>
      <c r="I733" s="37">
        <v>45</v>
      </c>
      <c r="J733" s="37">
        <v>7.3218526840209961</v>
      </c>
      <c r="K733" s="37">
        <v>2540.644775390625</v>
      </c>
      <c r="L733" s="37">
        <v>64.7</v>
      </c>
      <c r="M733" s="37">
        <v>64661.352101621989</v>
      </c>
      <c r="N733" s="37">
        <v>20</v>
      </c>
      <c r="O733" s="37">
        <v>3.0487151025189608E-2</v>
      </c>
    </row>
    <row r="734" spans="2:15" x14ac:dyDescent="0.2">
      <c r="B734" s="37">
        <v>45</v>
      </c>
      <c r="C734" s="37">
        <v>7.3177881240844727</v>
      </c>
      <c r="D734" s="37">
        <v>2540.950927734375</v>
      </c>
      <c r="E734" s="37">
        <v>64.8</v>
      </c>
      <c r="F734" s="37">
        <v>64747.344609125947</v>
      </c>
      <c r="G734" s="37">
        <v>20</v>
      </c>
      <c r="H734" s="37">
        <v>3.0527696235139117E-2</v>
      </c>
      <c r="I734" s="37">
        <v>45</v>
      </c>
      <c r="J734" s="37">
        <v>7.3177876472473145</v>
      </c>
      <c r="K734" s="37">
        <v>2540.950927734375</v>
      </c>
      <c r="L734" s="37">
        <v>64.8</v>
      </c>
      <c r="M734" s="37">
        <v>64774.683550728652</v>
      </c>
      <c r="N734" s="37">
        <v>20</v>
      </c>
      <c r="O734" s="37">
        <v>3.0540599678000598E-2</v>
      </c>
    </row>
    <row r="735" spans="2:15" x14ac:dyDescent="0.2">
      <c r="B735" s="37">
        <v>45</v>
      </c>
      <c r="C735" s="37">
        <v>7.313718318939209</v>
      </c>
      <c r="D735" s="37">
        <v>2541.258544921875</v>
      </c>
      <c r="E735" s="37">
        <v>64.900000000000006</v>
      </c>
      <c r="F735" s="37">
        <v>64887.493055283878</v>
      </c>
      <c r="G735" s="37">
        <v>20</v>
      </c>
      <c r="H735" s="37">
        <v>3.0593797071878329E-2</v>
      </c>
      <c r="I735" s="37">
        <v>45</v>
      </c>
      <c r="J735" s="37">
        <v>7.313718318939209</v>
      </c>
      <c r="K735" s="37">
        <v>2541.258544921875</v>
      </c>
      <c r="L735" s="37">
        <v>64.900000000000006</v>
      </c>
      <c r="M735" s="37">
        <v>64888.044653101475</v>
      </c>
      <c r="N735" s="37">
        <v>20</v>
      </c>
      <c r="O735" s="37">
        <v>3.0594062308278675E-2</v>
      </c>
    </row>
    <row r="736" spans="2:15" x14ac:dyDescent="0.2">
      <c r="B736" s="37">
        <v>45</v>
      </c>
      <c r="C736" s="37">
        <v>7.3096466064453125</v>
      </c>
      <c r="D736" s="37">
        <v>2541.56982421875</v>
      </c>
      <c r="E736" s="37">
        <v>65</v>
      </c>
      <c r="F736" s="37">
        <v>65000.927816290285</v>
      </c>
      <c r="G736" s="37">
        <v>20</v>
      </c>
      <c r="H736" s="37">
        <v>3.0647294450628214E-2</v>
      </c>
      <c r="I736" s="37">
        <v>45</v>
      </c>
      <c r="J736" s="37">
        <v>7.3096466064453125</v>
      </c>
      <c r="K736" s="37">
        <v>2541.569580078125</v>
      </c>
      <c r="L736" s="37">
        <v>65</v>
      </c>
      <c r="M736" s="37">
        <v>65001.464508727011</v>
      </c>
      <c r="N736" s="37">
        <v>20</v>
      </c>
      <c r="O736" s="37">
        <v>3.0647557339444742E-2</v>
      </c>
    </row>
    <row r="737" spans="2:15" x14ac:dyDescent="0.2">
      <c r="B737" s="37">
        <v>45</v>
      </c>
      <c r="C737" s="37">
        <v>7.3055744171142578</v>
      </c>
      <c r="D737" s="37">
        <v>2541.885498046875</v>
      </c>
      <c r="E737" s="37">
        <v>65.100000000000009</v>
      </c>
      <c r="F737" s="37">
        <v>65168.026541144296</v>
      </c>
      <c r="G737" s="37">
        <v>20</v>
      </c>
      <c r="H737" s="37">
        <v>3.072611005423035E-2</v>
      </c>
      <c r="I737" s="37">
        <v>45</v>
      </c>
      <c r="J737" s="37">
        <v>7.3055744171142578</v>
      </c>
      <c r="K737" s="37">
        <v>2541.88525390625</v>
      </c>
      <c r="L737" s="37">
        <v>65.100000000000009</v>
      </c>
      <c r="M737" s="37">
        <v>65141.776133759755</v>
      </c>
      <c r="N737" s="37">
        <v>20</v>
      </c>
      <c r="O737" s="37">
        <v>3.0713734693326986E-2</v>
      </c>
    </row>
    <row r="738" spans="2:15" x14ac:dyDescent="0.2">
      <c r="B738" s="37">
        <v>45</v>
      </c>
      <c r="C738" s="37">
        <v>7.3015031814575195</v>
      </c>
      <c r="D738" s="37">
        <v>2542.20703125</v>
      </c>
      <c r="E738" s="37">
        <v>65.2</v>
      </c>
      <c r="F738" s="37">
        <v>65308.455647132789</v>
      </c>
      <c r="G738" s="37">
        <v>20</v>
      </c>
      <c r="H738" s="37">
        <v>3.0792342994643007E-2</v>
      </c>
      <c r="I738" s="37">
        <v>45</v>
      </c>
      <c r="J738" s="37">
        <v>7.3015027046203613</v>
      </c>
      <c r="K738" s="37">
        <v>2542.206787109375</v>
      </c>
      <c r="L738" s="37">
        <v>65.2</v>
      </c>
      <c r="M738" s="37">
        <v>65309.012995280667</v>
      </c>
      <c r="N738" s="37">
        <v>20</v>
      </c>
      <c r="O738" s="37">
        <v>3.079260591228836E-2</v>
      </c>
    </row>
    <row r="739" spans="2:15" x14ac:dyDescent="0.2">
      <c r="B739" s="37">
        <v>45</v>
      </c>
      <c r="C739" s="37">
        <v>7.2974333763122559</v>
      </c>
      <c r="D739" s="37">
        <v>2542.534912109375</v>
      </c>
      <c r="E739" s="37">
        <v>65.3</v>
      </c>
      <c r="F739" s="37">
        <v>65475.801156652982</v>
      </c>
      <c r="G739" s="37">
        <v>20</v>
      </c>
      <c r="H739" s="37">
        <v>3.0871274480340556E-2</v>
      </c>
      <c r="I739" s="37">
        <v>45</v>
      </c>
      <c r="J739" s="37">
        <v>7.2974333763122559</v>
      </c>
      <c r="K739" s="37">
        <v>2542.53466796875</v>
      </c>
      <c r="L739" s="37">
        <v>65.3</v>
      </c>
      <c r="M739" s="37">
        <v>65449.579951390289</v>
      </c>
      <c r="N739" s="37">
        <v>20</v>
      </c>
      <c r="O739" s="37">
        <v>3.08588991287779E-2</v>
      </c>
    </row>
    <row r="740" spans="2:15" x14ac:dyDescent="0.2">
      <c r="B740" s="37">
        <v>45</v>
      </c>
      <c r="C740" s="37">
        <v>7.2933659553527832</v>
      </c>
      <c r="D740" s="37">
        <v>2542.86962890625</v>
      </c>
      <c r="E740" s="37">
        <v>65.400000000000006</v>
      </c>
      <c r="F740" s="37">
        <v>65670.082302707029</v>
      </c>
      <c r="G740" s="37">
        <v>20</v>
      </c>
      <c r="H740" s="37">
        <v>3.0962909080612354E-2</v>
      </c>
      <c r="I740" s="37">
        <v>45</v>
      </c>
      <c r="J740" s="37">
        <v>7.2933659553527832</v>
      </c>
      <c r="K740" s="37">
        <v>2542.869384765625</v>
      </c>
      <c r="L740" s="37">
        <v>65.400000000000006</v>
      </c>
      <c r="M740" s="37">
        <v>65643.860557812004</v>
      </c>
      <c r="N740" s="37">
        <v>20</v>
      </c>
      <c r="O740" s="37">
        <v>3.0950533740040993E-2</v>
      </c>
    </row>
    <row r="741" spans="2:15" x14ac:dyDescent="0.2">
      <c r="B741" s="37">
        <v>45</v>
      </c>
      <c r="C741" s="37">
        <v>7.2893009185791016</v>
      </c>
      <c r="D741" s="37">
        <v>2543.210693359375</v>
      </c>
      <c r="E741" s="37">
        <v>65.5</v>
      </c>
      <c r="F741" s="37">
        <v>65837.711744204862</v>
      </c>
      <c r="G741" s="37">
        <v>20</v>
      </c>
      <c r="H741" s="37">
        <v>3.1041965687009856E-2</v>
      </c>
      <c r="I741" s="37">
        <v>45</v>
      </c>
      <c r="J741" s="37">
        <v>7.2893004417419434</v>
      </c>
      <c r="K741" s="37">
        <v>2543.21044921875</v>
      </c>
      <c r="L741" s="37">
        <v>65.5</v>
      </c>
      <c r="M741" s="37">
        <v>65838.259915350834</v>
      </c>
      <c r="N741" s="37">
        <v>20</v>
      </c>
      <c r="O741" s="37">
        <v>3.1042228583269337E-2</v>
      </c>
    </row>
    <row r="742" spans="2:15" x14ac:dyDescent="0.2">
      <c r="B742" s="37">
        <v>45</v>
      </c>
      <c r="C742" s="37">
        <v>7.2852368354797363</v>
      </c>
      <c r="D742" s="37">
        <v>2543.556884765625</v>
      </c>
      <c r="E742" s="37">
        <v>65.600000000000009</v>
      </c>
      <c r="F742" s="37">
        <v>65978.628698159635</v>
      </c>
      <c r="G742" s="37">
        <v>20</v>
      </c>
      <c r="H742" s="37">
        <v>3.1108432703600055E-2</v>
      </c>
      <c r="I742" s="37">
        <v>45</v>
      </c>
      <c r="J742" s="37">
        <v>7.2852368354797363</v>
      </c>
      <c r="K742" s="37">
        <v>2543.556640625</v>
      </c>
      <c r="L742" s="37">
        <v>65.600000000000009</v>
      </c>
      <c r="M742" s="37">
        <v>66032.77218645945</v>
      </c>
      <c r="N742" s="37">
        <v>20</v>
      </c>
      <c r="O742" s="37">
        <v>3.1133972114298136E-2</v>
      </c>
    </row>
    <row r="743" spans="2:15" x14ac:dyDescent="0.2">
      <c r="B743" s="37">
        <v>45</v>
      </c>
      <c r="C743" s="37">
        <v>7.2811732292175293</v>
      </c>
      <c r="D743" s="37">
        <v>2543.906982421875</v>
      </c>
      <c r="E743" s="37">
        <v>65.7</v>
      </c>
      <c r="F743" s="37">
        <v>66200.008869709302</v>
      </c>
      <c r="G743" s="37">
        <v>20</v>
      </c>
      <c r="H743" s="37">
        <v>3.1212851547120109E-2</v>
      </c>
      <c r="I743" s="37">
        <v>45</v>
      </c>
      <c r="J743" s="37">
        <v>7.2811732292175293</v>
      </c>
      <c r="K743" s="37">
        <v>2543.906982421875</v>
      </c>
      <c r="L743" s="37">
        <v>65.7</v>
      </c>
      <c r="M743" s="37">
        <v>66173.790380406586</v>
      </c>
      <c r="N743" s="37">
        <v>20</v>
      </c>
      <c r="O743" s="37">
        <v>3.1200478524802209E-2</v>
      </c>
    </row>
    <row r="744" spans="2:15" x14ac:dyDescent="0.2">
      <c r="B744" s="37">
        <v>45</v>
      </c>
      <c r="C744" s="37">
        <v>7.2771081924438477</v>
      </c>
      <c r="D744" s="37">
        <v>2544.259521484375</v>
      </c>
      <c r="E744" s="37">
        <v>65.8</v>
      </c>
      <c r="F744" s="37">
        <v>66421.44625099632</v>
      </c>
      <c r="G744" s="37">
        <v>20</v>
      </c>
      <c r="H744" s="37">
        <v>3.1317293561128952E-2</v>
      </c>
      <c r="I744" s="37">
        <v>45</v>
      </c>
      <c r="J744" s="37">
        <v>7.2771081924438477</v>
      </c>
      <c r="K744" s="37">
        <v>2544.259521484375</v>
      </c>
      <c r="L744" s="37">
        <v>65.8</v>
      </c>
      <c r="M744" s="37">
        <v>66395.227725397534</v>
      </c>
      <c r="N744" s="37">
        <v>20</v>
      </c>
      <c r="O744" s="37">
        <v>3.1304920541326491E-2</v>
      </c>
    </row>
    <row r="745" spans="2:15" x14ac:dyDescent="0.2">
      <c r="B745" s="37">
        <v>45</v>
      </c>
      <c r="C745" s="37">
        <v>7.273040771484375</v>
      </c>
      <c r="D745" s="37">
        <v>2544.6123046875</v>
      </c>
      <c r="E745" s="37">
        <v>65.900000000000006</v>
      </c>
      <c r="F745" s="37">
        <v>66589.302371359343</v>
      </c>
      <c r="G745" s="37">
        <v>20</v>
      </c>
      <c r="H745" s="37">
        <v>3.1396461379247086E-2</v>
      </c>
      <c r="I745" s="37">
        <v>45</v>
      </c>
      <c r="J745" s="37">
        <v>7.273040771484375</v>
      </c>
      <c r="K745" s="37">
        <v>2544.6123046875</v>
      </c>
      <c r="L745" s="37">
        <v>65.900000000000006</v>
      </c>
      <c r="M745" s="37">
        <v>66589.864612730031</v>
      </c>
      <c r="N745" s="37">
        <v>20</v>
      </c>
      <c r="O745" s="37">
        <v>3.1396726604326831E-2</v>
      </c>
    </row>
    <row r="746" spans="2:15" x14ac:dyDescent="0.2">
      <c r="B746" s="37">
        <v>45</v>
      </c>
      <c r="C746" s="37">
        <v>7.2689681053161621</v>
      </c>
      <c r="D746" s="37">
        <v>2544.9638671875</v>
      </c>
      <c r="E746" s="37">
        <v>66</v>
      </c>
      <c r="F746" s="37">
        <v>66783.930967496592</v>
      </c>
      <c r="G746" s="37">
        <v>20</v>
      </c>
      <c r="H746" s="37">
        <v>3.1488255874289502E-2</v>
      </c>
      <c r="I746" s="37">
        <v>45</v>
      </c>
      <c r="J746" s="37">
        <v>7.2689681053161621</v>
      </c>
      <c r="K746" s="37">
        <v>2544.9638671875</v>
      </c>
      <c r="L746" s="37">
        <v>66</v>
      </c>
      <c r="M746" s="37">
        <v>66757.688859520204</v>
      </c>
      <c r="N746" s="37">
        <v>20</v>
      </c>
      <c r="O746" s="37">
        <v>3.1475882823866132E-2</v>
      </c>
    </row>
    <row r="747" spans="2:15" x14ac:dyDescent="0.2">
      <c r="B747" s="37">
        <v>45</v>
      </c>
      <c r="C747" s="37">
        <v>7.2648897171020508</v>
      </c>
      <c r="D747" s="37">
        <v>2545.3125</v>
      </c>
      <c r="E747" s="37">
        <v>66.100000000000009</v>
      </c>
      <c r="F747" s="37">
        <v>66978.492698071816</v>
      </c>
      <c r="G747" s="37">
        <v>20</v>
      </c>
      <c r="H747" s="37">
        <v>3.1580022500481239E-2</v>
      </c>
      <c r="I747" s="37">
        <v>45</v>
      </c>
      <c r="J747" s="37">
        <v>7.2648897171020508</v>
      </c>
      <c r="K747" s="37">
        <v>2545.3125</v>
      </c>
      <c r="L747" s="37">
        <v>66.100000000000009</v>
      </c>
      <c r="M747" s="37">
        <v>66952.251177261787</v>
      </c>
      <c r="N747" s="37">
        <v>20</v>
      </c>
      <c r="O747" s="37">
        <v>3.1567649472619079E-2</v>
      </c>
    </row>
    <row r="748" spans="2:15" x14ac:dyDescent="0.2">
      <c r="B748" s="37">
        <v>45</v>
      </c>
      <c r="C748" s="37">
        <v>7.2608036994934082</v>
      </c>
      <c r="D748" s="37">
        <v>2545.65673828125</v>
      </c>
      <c r="E748" s="37">
        <v>66.2</v>
      </c>
      <c r="F748" s="37">
        <v>67119.366825729172</v>
      </c>
      <c r="G748" s="37">
        <v>20</v>
      </c>
      <c r="H748" s="37">
        <v>3.1646470889602298E-2</v>
      </c>
      <c r="I748" s="37">
        <v>45</v>
      </c>
      <c r="J748" s="37">
        <v>7.2608041763305664</v>
      </c>
      <c r="K748" s="37">
        <v>2545.656982421875</v>
      </c>
      <c r="L748" s="37">
        <v>66.2</v>
      </c>
      <c r="M748" s="37">
        <v>67119.947203233023</v>
      </c>
      <c r="N748" s="37">
        <v>20</v>
      </c>
      <c r="O748" s="37">
        <v>3.1646738449793578E-2</v>
      </c>
    </row>
    <row r="749" spans="2:15" x14ac:dyDescent="0.2">
      <c r="B749" s="37">
        <v>45</v>
      </c>
      <c r="C749" s="37">
        <v>7.2567095756530762</v>
      </c>
      <c r="D749" s="37">
        <v>2545.99609375</v>
      </c>
      <c r="E749" s="37">
        <v>66.3</v>
      </c>
      <c r="F749" s="37">
        <v>67340.545173338745</v>
      </c>
      <c r="G749" s="37">
        <v>20</v>
      </c>
      <c r="H749" s="37">
        <v>3.1750787680288627E-2</v>
      </c>
      <c r="I749" s="37">
        <v>45</v>
      </c>
      <c r="J749" s="37">
        <v>7.2567100524902344</v>
      </c>
      <c r="K749" s="37">
        <v>2545.996337890625</v>
      </c>
      <c r="L749" s="37">
        <v>66.3</v>
      </c>
      <c r="M749" s="37">
        <v>67287.526169343837</v>
      </c>
      <c r="N749" s="37">
        <v>20</v>
      </c>
      <c r="O749" s="37">
        <v>3.1725778727688191E-2</v>
      </c>
    </row>
    <row r="750" spans="2:15" x14ac:dyDescent="0.2">
      <c r="B750" s="37">
        <v>45</v>
      </c>
      <c r="C750" s="37">
        <v>7.2526068687438965</v>
      </c>
      <c r="D750" s="37">
        <v>2546.329833984375</v>
      </c>
      <c r="E750" s="37">
        <v>66.400000000000006</v>
      </c>
      <c r="F750" s="37">
        <v>67481.22180800933</v>
      </c>
      <c r="G750" s="37">
        <v>20</v>
      </c>
      <c r="H750" s="37">
        <v>3.1817136393619272E-2</v>
      </c>
      <c r="I750" s="37">
        <v>45</v>
      </c>
      <c r="J750" s="37">
        <v>7.2526068687438965</v>
      </c>
      <c r="K750" s="37">
        <v>2546.330078125</v>
      </c>
      <c r="L750" s="37">
        <v>66.400000000000006</v>
      </c>
      <c r="M750" s="37">
        <v>67481.795517278893</v>
      </c>
      <c r="N750" s="37">
        <v>20</v>
      </c>
      <c r="O750" s="37">
        <v>3.1817403934818203E-2</v>
      </c>
    </row>
    <row r="751" spans="2:15" x14ac:dyDescent="0.2">
      <c r="B751" s="37">
        <v>45</v>
      </c>
      <c r="C751" s="37">
        <v>7.2484951019287109</v>
      </c>
      <c r="D751" s="37">
        <v>2546.65771484375</v>
      </c>
      <c r="E751" s="37">
        <v>66.5</v>
      </c>
      <c r="F751" s="37">
        <v>67648.576780722302</v>
      </c>
      <c r="G751" s="37">
        <v>20</v>
      </c>
      <c r="H751" s="37">
        <v>3.1896067699450775E-2</v>
      </c>
      <c r="I751" s="37">
        <v>45</v>
      </c>
      <c r="J751" s="37">
        <v>7.2484955787658691</v>
      </c>
      <c r="K751" s="37">
        <v>2546.657958984375</v>
      </c>
      <c r="L751" s="37">
        <v>66.5</v>
      </c>
      <c r="M751" s="37">
        <v>67595.557750447799</v>
      </c>
      <c r="N751" s="37">
        <v>20</v>
      </c>
      <c r="O751" s="37">
        <v>3.1871058735427379E-2</v>
      </c>
    </row>
    <row r="752" spans="2:15" x14ac:dyDescent="0.2">
      <c r="B752" s="37">
        <v>45</v>
      </c>
      <c r="C752" s="37">
        <v>7.2443757057189941</v>
      </c>
      <c r="D752" s="37">
        <v>2546.980712890625</v>
      </c>
      <c r="E752" s="37">
        <v>66.600000000000009</v>
      </c>
      <c r="F752" s="37">
        <v>67762.253860111436</v>
      </c>
      <c r="G752" s="37">
        <v>20</v>
      </c>
      <c r="H752" s="37">
        <v>3.1949676140396815E-2</v>
      </c>
      <c r="I752" s="37">
        <v>45</v>
      </c>
      <c r="J752" s="37">
        <v>7.2443757057189941</v>
      </c>
      <c r="K752" s="37">
        <v>2546.980712890625</v>
      </c>
      <c r="L752" s="37">
        <v>66.600000000000009</v>
      </c>
      <c r="M752" s="37">
        <v>67762.803665091531</v>
      </c>
      <c r="N752" s="37">
        <v>20</v>
      </c>
      <c r="O752" s="37">
        <v>3.194994134315754E-2</v>
      </c>
    </row>
    <row r="753" spans="2:15" x14ac:dyDescent="0.2">
      <c r="B753" s="37">
        <v>45</v>
      </c>
      <c r="C753" s="37">
        <v>7.2402491569519043</v>
      </c>
      <c r="D753" s="37">
        <v>2547.299560546875</v>
      </c>
      <c r="E753" s="37">
        <v>66.7</v>
      </c>
      <c r="F753" s="37">
        <v>67902.624348808851</v>
      </c>
      <c r="G753" s="37">
        <v>20</v>
      </c>
      <c r="H753" s="37">
        <v>3.2015883376431832E-2</v>
      </c>
      <c r="I753" s="37">
        <v>45</v>
      </c>
      <c r="J753" s="37">
        <v>7.2402491569519043</v>
      </c>
      <c r="K753" s="37">
        <v>2547.299560546875</v>
      </c>
      <c r="L753" s="37">
        <v>66.7</v>
      </c>
      <c r="M753" s="37">
        <v>67903.181069249418</v>
      </c>
      <c r="N753" s="37">
        <v>20</v>
      </c>
      <c r="O753" s="37">
        <v>3.201614859716205E-2</v>
      </c>
    </row>
    <row r="754" spans="2:15" x14ac:dyDescent="0.2">
      <c r="B754" s="37">
        <v>45</v>
      </c>
      <c r="C754" s="37">
        <v>7.236116886138916</v>
      </c>
      <c r="D754" s="37">
        <v>2547.615966796875</v>
      </c>
      <c r="E754" s="37">
        <v>66.8</v>
      </c>
      <c r="F754" s="37">
        <v>68042.952399237751</v>
      </c>
      <c r="G754" s="37">
        <v>20</v>
      </c>
      <c r="H754" s="37">
        <v>3.2082067415582928E-2</v>
      </c>
      <c r="I754" s="37">
        <v>45</v>
      </c>
      <c r="J754" s="37">
        <v>7.236116886138916</v>
      </c>
      <c r="K754" s="37">
        <v>2547.615966796875</v>
      </c>
      <c r="L754" s="37">
        <v>66.8</v>
      </c>
      <c r="M754" s="37">
        <v>67989.928473519874</v>
      </c>
      <c r="N754" s="37">
        <v>20</v>
      </c>
      <c r="O754" s="37">
        <v>3.2057056143788315E-2</v>
      </c>
    </row>
    <row r="755" spans="2:15" x14ac:dyDescent="0.2">
      <c r="B755" s="37">
        <v>45</v>
      </c>
      <c r="C755" s="37">
        <v>7.2319812774658203</v>
      </c>
      <c r="D755" s="37">
        <v>2547.931640625</v>
      </c>
      <c r="E755" s="37">
        <v>66.900000000000006</v>
      </c>
      <c r="F755" s="37">
        <v>68102.884059592936</v>
      </c>
      <c r="G755" s="37">
        <v>20</v>
      </c>
      <c r="H755" s="37">
        <v>3.2110329713389639E-2</v>
      </c>
      <c r="I755" s="37">
        <v>45</v>
      </c>
      <c r="J755" s="37">
        <v>7.2319808006286621</v>
      </c>
      <c r="K755" s="37">
        <v>2547.931640625</v>
      </c>
      <c r="L755" s="37">
        <v>66.900000000000006</v>
      </c>
      <c r="M755" s="37">
        <v>68130.247398085252</v>
      </c>
      <c r="N755" s="37">
        <v>20</v>
      </c>
      <c r="O755" s="37">
        <v>3.2123233192670124E-2</v>
      </c>
    </row>
    <row r="756" spans="2:15" x14ac:dyDescent="0.2">
      <c r="B756" s="37">
        <v>45</v>
      </c>
      <c r="C756" s="37">
        <v>7.2278432846069336</v>
      </c>
      <c r="D756" s="37">
        <v>2548.248291015625</v>
      </c>
      <c r="E756" s="37">
        <v>67</v>
      </c>
      <c r="F756" s="37">
        <v>68216.426676080198</v>
      </c>
      <c r="G756" s="37">
        <v>20</v>
      </c>
      <c r="H756" s="37">
        <v>3.2163877753022145E-2</v>
      </c>
      <c r="I756" s="37">
        <v>45</v>
      </c>
      <c r="J756" s="37">
        <v>7.2278428077697754</v>
      </c>
      <c r="K756" s="37">
        <v>2548.248291015625</v>
      </c>
      <c r="L756" s="37">
        <v>67</v>
      </c>
      <c r="M756" s="37">
        <v>68216.994095726768</v>
      </c>
      <c r="N756" s="37">
        <v>20</v>
      </c>
      <c r="O756" s="37">
        <v>3.2164142986429112E-2</v>
      </c>
    </row>
    <row r="757" spans="2:15" x14ac:dyDescent="0.2">
      <c r="B757" s="37">
        <v>45</v>
      </c>
      <c r="C757" s="37">
        <v>7.2237048149108887</v>
      </c>
      <c r="D757" s="37">
        <v>2548.568115234375</v>
      </c>
      <c r="E757" s="37">
        <v>67.100000000000009</v>
      </c>
      <c r="F757" s="37">
        <v>68276.446961198279</v>
      </c>
      <c r="G757" s="37">
        <v>20</v>
      </c>
      <c r="H757" s="37">
        <v>3.2192179408314814E-2</v>
      </c>
      <c r="I757" s="37">
        <v>45</v>
      </c>
      <c r="J757" s="37">
        <v>7.2237043380737305</v>
      </c>
      <c r="K757" s="37">
        <v>2548.56787109375</v>
      </c>
      <c r="L757" s="37">
        <v>67.100000000000009</v>
      </c>
      <c r="M757" s="37">
        <v>68303.795035852061</v>
      </c>
      <c r="N757" s="37">
        <v>20</v>
      </c>
      <c r="O757" s="37">
        <v>3.2205080554917914E-2</v>
      </c>
    </row>
    <row r="758" spans="2:15" x14ac:dyDescent="0.2">
      <c r="B758" s="37">
        <v>45</v>
      </c>
      <c r="C758" s="37">
        <v>7.2195672988891602</v>
      </c>
      <c r="D758" s="37">
        <v>2548.892333984375</v>
      </c>
      <c r="E758" s="37">
        <v>67.2</v>
      </c>
      <c r="F758" s="37">
        <v>68336.551110267843</v>
      </c>
      <c r="G758" s="37">
        <v>20</v>
      </c>
      <c r="H758" s="37">
        <v>3.2220522738614969E-2</v>
      </c>
      <c r="I758" s="37">
        <v>45</v>
      </c>
      <c r="J758" s="37">
        <v>7.2195672988891602</v>
      </c>
      <c r="K758" s="37">
        <v>2548.89208984375</v>
      </c>
      <c r="L758" s="37">
        <v>67.2</v>
      </c>
      <c r="M758" s="37">
        <v>68337.118057345113</v>
      </c>
      <c r="N758" s="37">
        <v>20</v>
      </c>
      <c r="O758" s="37">
        <v>3.222078563800837E-2</v>
      </c>
    </row>
    <row r="759" spans="2:15" x14ac:dyDescent="0.2">
      <c r="B759" s="37">
        <v>45</v>
      </c>
      <c r="C759" s="37">
        <v>7.2154321670532227</v>
      </c>
      <c r="D759" s="37">
        <v>2549.221923828125</v>
      </c>
      <c r="E759" s="37">
        <v>67.3</v>
      </c>
      <c r="F759" s="37">
        <v>68369.976856566704</v>
      </c>
      <c r="G759" s="37">
        <v>20</v>
      </c>
      <c r="H759" s="37">
        <v>3.2236278786724665E-2</v>
      </c>
      <c r="I759" s="37">
        <v>45</v>
      </c>
      <c r="J759" s="37">
        <v>7.2154316902160645</v>
      </c>
      <c r="K759" s="37">
        <v>2549.2216796875</v>
      </c>
      <c r="L759" s="37">
        <v>67.3</v>
      </c>
      <c r="M759" s="37">
        <v>68370.534210218015</v>
      </c>
      <c r="N759" s="37">
        <v>20</v>
      </c>
      <c r="O759" s="37">
        <v>3.2236541703555728E-2</v>
      </c>
    </row>
    <row r="760" spans="2:15" x14ac:dyDescent="0.2">
      <c r="B760" s="37">
        <v>45</v>
      </c>
      <c r="C760" s="37">
        <v>7.2112998962402344</v>
      </c>
      <c r="D760" s="37">
        <v>2549.55810546875</v>
      </c>
      <c r="E760" s="37">
        <v>67.400000000000006</v>
      </c>
      <c r="F760" s="37">
        <v>68403.535395351224</v>
      </c>
      <c r="G760" s="37">
        <v>20</v>
      </c>
      <c r="H760" s="37">
        <v>3.2252097400999102E-2</v>
      </c>
      <c r="I760" s="37">
        <v>45</v>
      </c>
      <c r="J760" s="37">
        <v>7.2112994194030762</v>
      </c>
      <c r="K760" s="37">
        <v>2549.557861328125</v>
      </c>
      <c r="L760" s="37">
        <v>67.400000000000006</v>
      </c>
      <c r="M760" s="37">
        <v>68404.088271694753</v>
      </c>
      <c r="N760" s="37">
        <v>20</v>
      </c>
      <c r="O760" s="37">
        <v>3.2252360318719378E-2</v>
      </c>
    </row>
    <row r="761" spans="2:15" x14ac:dyDescent="0.2">
      <c r="B761" s="37">
        <v>45</v>
      </c>
      <c r="C761" s="37">
        <v>7.2071700096130371</v>
      </c>
      <c r="D761" s="37">
        <v>2549.90087890625</v>
      </c>
      <c r="E761" s="37">
        <v>67.5</v>
      </c>
      <c r="F761" s="37">
        <v>68383.635790809887</v>
      </c>
      <c r="G761" s="37">
        <v>20</v>
      </c>
      <c r="H761" s="37">
        <v>3.22427021081029E-2</v>
      </c>
      <c r="I761" s="37">
        <v>45</v>
      </c>
      <c r="J761" s="37">
        <v>7.2071700096130371</v>
      </c>
      <c r="K761" s="37">
        <v>2549.900634765625</v>
      </c>
      <c r="L761" s="37">
        <v>67.5</v>
      </c>
      <c r="M761" s="37">
        <v>68384.193106073988</v>
      </c>
      <c r="N761" s="37">
        <v>20</v>
      </c>
      <c r="O761" s="37">
        <v>3.2242965006856306E-2</v>
      </c>
    </row>
    <row r="762" spans="2:15" x14ac:dyDescent="0.2">
      <c r="B762" s="37">
        <v>45</v>
      </c>
      <c r="C762" s="37">
        <v>7.2030429840087891</v>
      </c>
      <c r="D762" s="37">
        <v>2550.250244140625</v>
      </c>
      <c r="E762" s="37">
        <v>67.600000000000009</v>
      </c>
      <c r="F762" s="37">
        <v>68390.664241141058</v>
      </c>
      <c r="G762" s="37">
        <v>20</v>
      </c>
      <c r="H762" s="37">
        <v>3.224600763615193E-2</v>
      </c>
      <c r="I762" s="37">
        <v>45</v>
      </c>
      <c r="J762" s="37">
        <v>7.2030429840087891</v>
      </c>
      <c r="K762" s="37">
        <v>2550.25</v>
      </c>
      <c r="L762" s="37">
        <v>67.600000000000009</v>
      </c>
      <c r="M762" s="37">
        <v>68391.221563775965</v>
      </c>
      <c r="N762" s="37">
        <v>20</v>
      </c>
      <c r="O762" s="37">
        <v>3.2246270538454157E-2</v>
      </c>
    </row>
    <row r="763" spans="2:15" x14ac:dyDescent="0.2">
      <c r="B763" s="37">
        <v>45</v>
      </c>
      <c r="C763" s="37">
        <v>7.1989169120788574</v>
      </c>
      <c r="D763" s="37">
        <v>2550.605224609375</v>
      </c>
      <c r="E763" s="37">
        <v>67.7</v>
      </c>
      <c r="F763" s="37">
        <v>68371.010502617486</v>
      </c>
      <c r="G763" s="37">
        <v>20</v>
      </c>
      <c r="H763" s="37">
        <v>3.2236728246794848E-2</v>
      </c>
      <c r="I763" s="37">
        <v>45</v>
      </c>
      <c r="J763" s="37">
        <v>7.1989169120788574</v>
      </c>
      <c r="K763" s="37">
        <v>2550.605224609375</v>
      </c>
      <c r="L763" s="37">
        <v>67.7</v>
      </c>
      <c r="M763" s="37">
        <v>68344.777659315427</v>
      </c>
      <c r="N763" s="37">
        <v>20</v>
      </c>
      <c r="O763" s="37">
        <v>3.2224355219126762E-2</v>
      </c>
    </row>
    <row r="764" spans="2:15" x14ac:dyDescent="0.2">
      <c r="B764" s="37">
        <v>45</v>
      </c>
      <c r="C764" s="37">
        <v>7.1947908401489258</v>
      </c>
      <c r="D764" s="37">
        <v>2550.965087890625</v>
      </c>
      <c r="E764" s="37">
        <v>67.8</v>
      </c>
      <c r="F764" s="37">
        <v>68324.664207653899</v>
      </c>
      <c r="G764" s="37">
        <v>20</v>
      </c>
      <c r="H764" s="37">
        <v>3.2214857011049342E-2</v>
      </c>
      <c r="I764" s="37">
        <v>45</v>
      </c>
      <c r="J764" s="37">
        <v>7.1947908401489258</v>
      </c>
      <c r="K764" s="37">
        <v>2550.965087890625</v>
      </c>
      <c r="L764" s="37">
        <v>67.8</v>
      </c>
      <c r="M764" s="37">
        <v>68325.226409022289</v>
      </c>
      <c r="N764" s="37">
        <v>20</v>
      </c>
      <c r="O764" s="37">
        <v>3.2215122214685019E-2</v>
      </c>
    </row>
    <row r="765" spans="2:15" x14ac:dyDescent="0.2">
      <c r="B765" s="37">
        <v>45</v>
      </c>
      <c r="C765" s="37">
        <v>7.1906628608703613</v>
      </c>
      <c r="D765" s="37">
        <v>2551.327880859375</v>
      </c>
      <c r="E765" s="37">
        <v>67.900000000000006</v>
      </c>
      <c r="F765" s="37">
        <v>68251.59080903593</v>
      </c>
      <c r="G765" s="37">
        <v>20</v>
      </c>
      <c r="H765" s="37">
        <v>3.2180375352156398E-2</v>
      </c>
      <c r="I765" s="37">
        <v>45</v>
      </c>
      <c r="J765" s="37">
        <v>7.1906628608703613</v>
      </c>
      <c r="K765" s="37">
        <v>2551.327880859375</v>
      </c>
      <c r="L765" s="37">
        <v>67.900000000000006</v>
      </c>
      <c r="M765" s="37">
        <v>68252.153051836227</v>
      </c>
      <c r="N765" s="37">
        <v>20</v>
      </c>
      <c r="O765" s="37">
        <v>3.2180640576180107E-2</v>
      </c>
    </row>
    <row r="766" spans="2:15" x14ac:dyDescent="0.2">
      <c r="B766" s="37">
        <v>45</v>
      </c>
      <c r="C766" s="37">
        <v>7.186530590057373</v>
      </c>
      <c r="D766" s="37">
        <v>2551.692138671875</v>
      </c>
      <c r="E766" s="37">
        <v>68</v>
      </c>
      <c r="F766" s="37">
        <v>68151.742270130519</v>
      </c>
      <c r="G766" s="37">
        <v>20</v>
      </c>
      <c r="H766" s="37">
        <v>3.2133269468031522E-2</v>
      </c>
      <c r="I766" s="37">
        <v>45</v>
      </c>
      <c r="J766" s="37">
        <v>7.186530590057373</v>
      </c>
      <c r="K766" s="37">
        <v>2551.692138671875</v>
      </c>
      <c r="L766" s="37">
        <v>68</v>
      </c>
      <c r="M766" s="37">
        <v>68152.304504582557</v>
      </c>
      <c r="N766" s="37">
        <v>20</v>
      </c>
      <c r="O766" s="37">
        <v>3.2133534687816608E-2</v>
      </c>
    </row>
    <row r="767" spans="2:15" x14ac:dyDescent="0.2">
      <c r="B767" s="37">
        <v>45</v>
      </c>
      <c r="C767" s="37">
        <v>7.1823916435241699</v>
      </c>
      <c r="D767" s="37">
        <v>2552.0556640625</v>
      </c>
      <c r="E767" s="37">
        <v>68.100000000000009</v>
      </c>
      <c r="F767" s="37">
        <v>68078.674947596475</v>
      </c>
      <c r="G767" s="37">
        <v>20</v>
      </c>
      <c r="H767" s="37">
        <v>3.2098794964793523E-2</v>
      </c>
      <c r="I767" s="37">
        <v>45</v>
      </c>
      <c r="J767" s="37">
        <v>7.1823921203613281</v>
      </c>
      <c r="K767" s="37">
        <v>2552.0556640625</v>
      </c>
      <c r="L767" s="37">
        <v>68.100000000000009</v>
      </c>
      <c r="M767" s="37">
        <v>68079.237095528748</v>
      </c>
      <c r="N767" s="37">
        <v>20</v>
      </c>
      <c r="O767" s="37">
        <v>3.2099060143704339E-2</v>
      </c>
    </row>
    <row r="768" spans="2:15" x14ac:dyDescent="0.2">
      <c r="B768" s="37">
        <v>45</v>
      </c>
      <c r="C768" s="37">
        <v>7.1782445907592773</v>
      </c>
      <c r="D768" s="37">
        <v>2552.416748046875</v>
      </c>
      <c r="E768" s="37">
        <v>68.2</v>
      </c>
      <c r="F768" s="37">
        <v>67951.972683853906</v>
      </c>
      <c r="G768" s="37">
        <v>20</v>
      </c>
      <c r="H768" s="37">
        <v>3.2039020867289277E-2</v>
      </c>
      <c r="I768" s="37">
        <v>45</v>
      </c>
      <c r="J768" s="37">
        <v>7.1782450675964355</v>
      </c>
      <c r="K768" s="37">
        <v>2552.4169921875</v>
      </c>
      <c r="L768" s="37">
        <v>68.2</v>
      </c>
      <c r="M768" s="37">
        <v>67952.539835947158</v>
      </c>
      <c r="N768" s="37">
        <v>20</v>
      </c>
      <c r="O768" s="37">
        <v>3.2039288406544839E-2</v>
      </c>
    </row>
    <row r="769" spans="2:15" x14ac:dyDescent="0.2">
      <c r="B769" s="37">
        <v>45</v>
      </c>
      <c r="C769" s="37">
        <v>7.1740875244140625</v>
      </c>
      <c r="D769" s="37">
        <v>2552.7744140625</v>
      </c>
      <c r="E769" s="37">
        <v>68.3</v>
      </c>
      <c r="F769" s="37">
        <v>67852.006023945738</v>
      </c>
      <c r="G769" s="37">
        <v>20</v>
      </c>
      <c r="H769" s="37">
        <v>3.1991852673694234E-2</v>
      </c>
      <c r="I769" s="37">
        <v>45</v>
      </c>
      <c r="J769" s="37">
        <v>7.1740875244140625</v>
      </c>
      <c r="K769" s="37">
        <v>2552.774658203125</v>
      </c>
      <c r="L769" s="37">
        <v>68.3</v>
      </c>
      <c r="M769" s="37">
        <v>67852.57312159962</v>
      </c>
      <c r="N769" s="37">
        <v>20</v>
      </c>
      <c r="O769" s="37">
        <v>3.1992120188277233E-2</v>
      </c>
    </row>
    <row r="770" spans="2:15" x14ac:dyDescent="0.2">
      <c r="B770" s="37">
        <v>45</v>
      </c>
      <c r="C770" s="37">
        <v>7.1699180603027344</v>
      </c>
      <c r="D770" s="37">
        <v>2553.126953125</v>
      </c>
      <c r="E770" s="37">
        <v>68.400000000000006</v>
      </c>
      <c r="F770" s="37">
        <v>67698.336479982143</v>
      </c>
      <c r="G770" s="37">
        <v>20</v>
      </c>
      <c r="H770" s="37">
        <v>3.1919359450541189E-2</v>
      </c>
      <c r="I770" s="37">
        <v>45</v>
      </c>
      <c r="J770" s="37">
        <v>7.1699185371398926</v>
      </c>
      <c r="K770" s="37">
        <v>2553.127197265625</v>
      </c>
      <c r="L770" s="37">
        <v>68.400000000000006</v>
      </c>
      <c r="M770" s="37">
        <v>67698.903572912372</v>
      </c>
      <c r="N770" s="37">
        <v>20</v>
      </c>
      <c r="O770" s="37">
        <v>3.1919626962477084E-2</v>
      </c>
    </row>
    <row r="771" spans="2:15" x14ac:dyDescent="0.2">
      <c r="B771" s="37">
        <v>45</v>
      </c>
      <c r="C771" s="37">
        <v>7.1657366752624512</v>
      </c>
      <c r="D771" s="37">
        <v>2553.474365234375</v>
      </c>
      <c r="E771" s="37">
        <v>68.5</v>
      </c>
      <c r="F771" s="37">
        <v>67544.57381094592</v>
      </c>
      <c r="G771" s="37">
        <v>20</v>
      </c>
      <c r="H771" s="37">
        <v>3.1846817684628152E-2</v>
      </c>
      <c r="I771" s="37">
        <v>45</v>
      </c>
      <c r="J771" s="37">
        <v>7.1657366752624512</v>
      </c>
      <c r="K771" s="37">
        <v>2553.474609375</v>
      </c>
      <c r="L771" s="37">
        <v>68.5</v>
      </c>
      <c r="M771" s="37">
        <v>67571.936626371913</v>
      </c>
      <c r="N771" s="37">
        <v>20</v>
      </c>
      <c r="O771" s="37">
        <v>3.1859723421707745E-2</v>
      </c>
    </row>
    <row r="772" spans="2:15" x14ac:dyDescent="0.2">
      <c r="B772" s="37">
        <v>45</v>
      </c>
      <c r="C772" s="37">
        <v>7.1615419387817383</v>
      </c>
      <c r="D772" s="37">
        <v>2553.81591796875</v>
      </c>
      <c r="E772" s="37">
        <v>68.600000000000009</v>
      </c>
      <c r="F772" s="37">
        <v>67363.893125756324</v>
      </c>
      <c r="G772" s="37">
        <v>20</v>
      </c>
      <c r="H772" s="37">
        <v>3.1761582195860297E-2</v>
      </c>
      <c r="I772" s="37">
        <v>45</v>
      </c>
      <c r="J772" s="37">
        <v>7.1615419387817383</v>
      </c>
      <c r="K772" s="37">
        <v>2553.816162109375</v>
      </c>
      <c r="L772" s="37">
        <v>68.600000000000009</v>
      </c>
      <c r="M772" s="37">
        <v>67391.255905656901</v>
      </c>
      <c r="N772" s="37">
        <v>20</v>
      </c>
      <c r="O772" s="37">
        <v>3.1774487991388177E-2</v>
      </c>
    </row>
    <row r="773" spans="2:15" x14ac:dyDescent="0.2">
      <c r="B773" s="37">
        <v>45</v>
      </c>
      <c r="C773" s="37">
        <v>7.1573338508605957</v>
      </c>
      <c r="D773" s="37">
        <v>2554.152587890625</v>
      </c>
      <c r="E773" s="37">
        <v>68.7</v>
      </c>
      <c r="F773" s="37">
        <v>67209.915341915563</v>
      </c>
      <c r="G773" s="37">
        <v>20</v>
      </c>
      <c r="H773" s="37">
        <v>3.1688938727350471E-2</v>
      </c>
      <c r="I773" s="37">
        <v>45</v>
      </c>
      <c r="J773" s="37">
        <v>7.1573343276977539</v>
      </c>
      <c r="K773" s="37">
        <v>2554.15283203125</v>
      </c>
      <c r="L773" s="37">
        <v>68.7</v>
      </c>
      <c r="M773" s="37">
        <v>67237.272862869868</v>
      </c>
      <c r="N773" s="37">
        <v>20</v>
      </c>
      <c r="O773" s="37">
        <v>3.1701844508427543E-2</v>
      </c>
    </row>
    <row r="774" spans="2:15" x14ac:dyDescent="0.2">
      <c r="B774" s="37">
        <v>45</v>
      </c>
      <c r="C774" s="37">
        <v>7.153113842010498</v>
      </c>
      <c r="D774" s="37">
        <v>2554.484619140625</v>
      </c>
      <c r="E774" s="37">
        <v>68.800000000000011</v>
      </c>
      <c r="F774" s="37">
        <v>67029.049153495464</v>
      </c>
      <c r="G774" s="37">
        <v>20</v>
      </c>
      <c r="H774" s="37">
        <v>3.1603613126057452E-2</v>
      </c>
      <c r="I774" s="37">
        <v>45</v>
      </c>
      <c r="J774" s="37">
        <v>7.153113842010498</v>
      </c>
      <c r="K774" s="37">
        <v>2554.48486328125</v>
      </c>
      <c r="L774" s="37">
        <v>68.800000000000011</v>
      </c>
      <c r="M774" s="37">
        <v>67056.406511345893</v>
      </c>
      <c r="N774" s="37">
        <v>20</v>
      </c>
      <c r="O774" s="37">
        <v>3.1616518914027024E-2</v>
      </c>
    </row>
    <row r="775" spans="2:15" x14ac:dyDescent="0.2">
      <c r="B775" s="37">
        <v>45</v>
      </c>
      <c r="C775" s="37">
        <v>7.1488828659057617</v>
      </c>
      <c r="D775" s="37">
        <v>2554.813720703125</v>
      </c>
      <c r="E775" s="37">
        <v>68.900000000000006</v>
      </c>
      <c r="F775" s="37">
        <v>66848.124587011407</v>
      </c>
      <c r="G775" s="37">
        <v>20</v>
      </c>
      <c r="H775" s="37">
        <v>3.1518259875069267E-2</v>
      </c>
      <c r="I775" s="37">
        <v>45</v>
      </c>
      <c r="J775" s="37">
        <v>7.1488828659057617</v>
      </c>
      <c r="K775" s="37">
        <v>2554.813720703125</v>
      </c>
      <c r="L775" s="37">
        <v>68.900000000000006</v>
      </c>
      <c r="M775" s="37">
        <v>66875.483073185853</v>
      </c>
      <c r="N775" s="37">
        <v>20</v>
      </c>
      <c r="O775" s="37">
        <v>3.1531163318736864E-2</v>
      </c>
    </row>
    <row r="776" spans="2:15" x14ac:dyDescent="0.2">
      <c r="B776" s="37">
        <v>45</v>
      </c>
      <c r="C776" s="37">
        <v>7.1446413993835449</v>
      </c>
      <c r="D776" s="37">
        <v>2555.14111328125</v>
      </c>
      <c r="E776" s="37">
        <v>69</v>
      </c>
      <c r="F776" s="37">
        <v>66667.172840897896</v>
      </c>
      <c r="G776" s="37">
        <v>20</v>
      </c>
      <c r="H776" s="37">
        <v>3.1432890401916228E-2</v>
      </c>
      <c r="I776" s="37">
        <v>45</v>
      </c>
      <c r="J776" s="37">
        <v>7.1446413993835449</v>
      </c>
      <c r="K776" s="37">
        <v>2555.14111328125</v>
      </c>
      <c r="L776" s="37">
        <v>69</v>
      </c>
      <c r="M776" s="37">
        <v>66640.931879953569</v>
      </c>
      <c r="N776" s="37">
        <v>20</v>
      </c>
      <c r="O776" s="37">
        <v>3.1420517421054124E-2</v>
      </c>
    </row>
    <row r="777" spans="2:15" x14ac:dyDescent="0.2">
      <c r="B777" s="37">
        <v>45</v>
      </c>
      <c r="C777" s="37">
        <v>7.1403923034667969</v>
      </c>
      <c r="D777" s="37">
        <v>2555.46875</v>
      </c>
      <c r="E777" s="37">
        <v>69.100000000000009</v>
      </c>
      <c r="F777" s="37">
        <v>66459.416319836644</v>
      </c>
      <c r="G777" s="37">
        <v>20</v>
      </c>
      <c r="H777" s="37">
        <v>3.1334885250727022E-2</v>
      </c>
      <c r="I777" s="37">
        <v>45</v>
      </c>
      <c r="J777" s="37">
        <v>7.1403923034667969</v>
      </c>
      <c r="K777" s="37">
        <v>2555.46875</v>
      </c>
      <c r="L777" s="37">
        <v>69.100000000000009</v>
      </c>
      <c r="M777" s="37">
        <v>66486.768381319722</v>
      </c>
      <c r="N777" s="37">
        <v>20</v>
      </c>
      <c r="O777" s="37">
        <v>3.1347788714149706E-2</v>
      </c>
    </row>
    <row r="778" spans="2:15" x14ac:dyDescent="0.2">
      <c r="B778" s="37">
        <v>45</v>
      </c>
      <c r="C778" s="37">
        <v>7.136136531829834</v>
      </c>
      <c r="D778" s="37">
        <v>2555.79833984375</v>
      </c>
      <c r="E778" s="37">
        <v>69.2</v>
      </c>
      <c r="F778" s="37">
        <v>66251.713310344887</v>
      </c>
      <c r="G778" s="37">
        <v>20</v>
      </c>
      <c r="H778" s="37">
        <v>3.1236898722862949E-2</v>
      </c>
      <c r="I778" s="37">
        <v>45</v>
      </c>
      <c r="J778" s="37">
        <v>7.136136531829834</v>
      </c>
      <c r="K778" s="37">
        <v>2555.798095703125</v>
      </c>
      <c r="L778" s="37">
        <v>69.2</v>
      </c>
      <c r="M778" s="37">
        <v>66252.270863220896</v>
      </c>
      <c r="N778" s="37">
        <v>20</v>
      </c>
      <c r="O778" s="37">
        <v>3.1237161735623908E-2</v>
      </c>
    </row>
    <row r="779" spans="2:15" x14ac:dyDescent="0.2">
      <c r="B779" s="37">
        <v>45</v>
      </c>
      <c r="C779" s="37">
        <v>7.1318755149841309</v>
      </c>
      <c r="D779" s="37">
        <v>2556.131103515625</v>
      </c>
      <c r="E779" s="37">
        <v>69.300000000000011</v>
      </c>
      <c r="F779" s="37">
        <v>66097.653489585529</v>
      </c>
      <c r="G779" s="37">
        <v>20</v>
      </c>
      <c r="H779" s="37">
        <v>3.1164218884671475E-2</v>
      </c>
      <c r="I779" s="37">
        <v>45</v>
      </c>
      <c r="J779" s="37">
        <v>7.1318755149841309</v>
      </c>
      <c r="K779" s="37">
        <v>2556.130859375</v>
      </c>
      <c r="L779" s="37">
        <v>69.300000000000011</v>
      </c>
      <c r="M779" s="37">
        <v>66071.429841174278</v>
      </c>
      <c r="N779" s="37">
        <v>20</v>
      </c>
      <c r="O779" s="37">
        <v>3.1151843662951494E-2</v>
      </c>
    </row>
    <row r="780" spans="2:15" x14ac:dyDescent="0.2">
      <c r="B780" s="37">
        <v>45</v>
      </c>
      <c r="C780" s="37">
        <v>7.1276106834411621</v>
      </c>
      <c r="D780" s="37">
        <v>2556.46826171875</v>
      </c>
      <c r="E780" s="37">
        <v>69.400000000000006</v>
      </c>
      <c r="F780" s="37">
        <v>65836.510447669149</v>
      </c>
      <c r="G780" s="37">
        <v>20</v>
      </c>
      <c r="H780" s="37">
        <v>3.1041028070005403E-2</v>
      </c>
      <c r="I780" s="37">
        <v>45</v>
      </c>
      <c r="J780" s="37">
        <v>7.1276106834411621</v>
      </c>
      <c r="K780" s="37">
        <v>2556.468017578125</v>
      </c>
      <c r="L780" s="37">
        <v>69.400000000000006</v>
      </c>
      <c r="M780" s="37">
        <v>65890.653718362839</v>
      </c>
      <c r="N780" s="37">
        <v>20</v>
      </c>
      <c r="O780" s="37">
        <v>3.1066567372262505E-2</v>
      </c>
    </row>
    <row r="781" spans="2:15" x14ac:dyDescent="0.2">
      <c r="B781" s="37">
        <v>45</v>
      </c>
      <c r="C781" s="37">
        <v>7.1233429908752441</v>
      </c>
      <c r="D781" s="37">
        <v>2556.81103515625</v>
      </c>
      <c r="E781" s="37">
        <v>69.5</v>
      </c>
      <c r="F781" s="37">
        <v>65655.871279089246</v>
      </c>
      <c r="G781" s="37">
        <v>20</v>
      </c>
      <c r="H781" s="37">
        <v>3.0955805161701835E-2</v>
      </c>
      <c r="I781" s="37">
        <v>45</v>
      </c>
      <c r="J781" s="37">
        <v>7.1233425140380859</v>
      </c>
      <c r="K781" s="37">
        <v>2556.810791015625</v>
      </c>
      <c r="L781" s="37">
        <v>69.5</v>
      </c>
      <c r="M781" s="37">
        <v>65656.428591484393</v>
      </c>
      <c r="N781" s="37">
        <v>20</v>
      </c>
      <c r="O781" s="37">
        <v>3.0956068061540276E-2</v>
      </c>
    </row>
    <row r="782" spans="2:15" x14ac:dyDescent="0.2">
      <c r="B782" s="37">
        <v>45</v>
      </c>
      <c r="C782" s="37">
        <v>7.119072437286377</v>
      </c>
      <c r="D782" s="37">
        <v>2557.15966796875</v>
      </c>
      <c r="E782" s="37">
        <v>69.600000000000009</v>
      </c>
      <c r="F782" s="37">
        <v>65475.334098409287</v>
      </c>
      <c r="G782" s="37">
        <v>20</v>
      </c>
      <c r="H782" s="37">
        <v>3.0870637926656376E-2</v>
      </c>
      <c r="I782" s="37">
        <v>45</v>
      </c>
      <c r="J782" s="37">
        <v>7.1190719604492188</v>
      </c>
      <c r="K782" s="37">
        <v>2557.159423828125</v>
      </c>
      <c r="L782" s="37">
        <v>69.600000000000009</v>
      </c>
      <c r="M782" s="37">
        <v>65475.89993298264</v>
      </c>
      <c r="N782" s="37">
        <v>20</v>
      </c>
      <c r="O782" s="37">
        <v>3.0870900841513539E-2</v>
      </c>
    </row>
    <row r="783" spans="2:15" x14ac:dyDescent="0.2">
      <c r="B783" s="37">
        <v>45</v>
      </c>
      <c r="C783" s="37">
        <v>7.1147990226745605</v>
      </c>
      <c r="D783" s="37">
        <v>2557.514404296875</v>
      </c>
      <c r="E783" s="37">
        <v>69.7</v>
      </c>
      <c r="F783" s="37">
        <v>65268.139339121226</v>
      </c>
      <c r="G783" s="37">
        <v>20</v>
      </c>
      <c r="H783" s="37">
        <v>3.07728903772886E-2</v>
      </c>
      <c r="I783" s="37">
        <v>45</v>
      </c>
      <c r="J783" s="37">
        <v>7.1147990226745605</v>
      </c>
      <c r="K783" s="37">
        <v>2557.51416015625</v>
      </c>
      <c r="L783" s="37">
        <v>69.7</v>
      </c>
      <c r="M783" s="37">
        <v>65268.696930931546</v>
      </c>
      <c r="N783" s="37">
        <v>20</v>
      </c>
      <c r="O783" s="37">
        <v>3.0773153409185131E-2</v>
      </c>
    </row>
    <row r="784" spans="2:15" x14ac:dyDescent="0.2">
      <c r="B784" s="37">
        <v>45</v>
      </c>
      <c r="C784" s="37">
        <v>7.1105222702026367</v>
      </c>
      <c r="D784" s="37">
        <v>2557.874267578125</v>
      </c>
      <c r="E784" s="37">
        <v>69.800000000000011</v>
      </c>
      <c r="F784" s="37">
        <v>65087.837168064019</v>
      </c>
      <c r="G784" s="37">
        <v>20</v>
      </c>
      <c r="H784" s="37">
        <v>3.0687829878524205E-2</v>
      </c>
      <c r="I784" s="37">
        <v>45</v>
      </c>
      <c r="J784" s="37">
        <v>7.1105222702026367</v>
      </c>
      <c r="K784" s="37">
        <v>2557.874267578125</v>
      </c>
      <c r="L784" s="37">
        <v>69.800000000000011</v>
      </c>
      <c r="M784" s="37">
        <v>65088.399427128359</v>
      </c>
      <c r="N784" s="37">
        <v>20</v>
      </c>
      <c r="O784" s="37">
        <v>3.0688095112365352E-2</v>
      </c>
    </row>
    <row r="785" spans="2:15" x14ac:dyDescent="0.2">
      <c r="B785" s="37">
        <v>45</v>
      </c>
      <c r="C785" s="37">
        <v>7.1062412261962891</v>
      </c>
      <c r="D785" s="37">
        <v>2558.23876953125</v>
      </c>
      <c r="E785" s="37">
        <v>69.900000000000006</v>
      </c>
      <c r="F785" s="37">
        <v>64934.41703853706</v>
      </c>
      <c r="G785" s="37">
        <v>20</v>
      </c>
      <c r="H785" s="37">
        <v>3.0615451718474605E-2</v>
      </c>
      <c r="I785" s="37">
        <v>45</v>
      </c>
      <c r="J785" s="37">
        <v>7.1062412261962891</v>
      </c>
      <c r="K785" s="37">
        <v>2558.23876953125</v>
      </c>
      <c r="L785" s="37">
        <v>69.900000000000006</v>
      </c>
      <c r="M785" s="37">
        <v>64908.201082342006</v>
      </c>
      <c r="N785" s="37">
        <v>20</v>
      </c>
      <c r="O785" s="37">
        <v>3.0603078786007556E-2</v>
      </c>
    </row>
    <row r="786" spans="2:15" x14ac:dyDescent="0.2">
      <c r="B786" s="37">
        <v>45</v>
      </c>
      <c r="C786" s="37">
        <v>7.101954460144043</v>
      </c>
      <c r="D786" s="37">
        <v>2558.6064453125</v>
      </c>
      <c r="E786" s="37">
        <v>70</v>
      </c>
      <c r="F786" s="37">
        <v>64754.282012129785</v>
      </c>
      <c r="G786" s="37">
        <v>20</v>
      </c>
      <c r="H786" s="37">
        <v>3.0530465229329191E-2</v>
      </c>
      <c r="I786" s="37">
        <v>45</v>
      </c>
      <c r="J786" s="37">
        <v>7.101954460144043</v>
      </c>
      <c r="K786" s="37">
        <v>2558.606201171875</v>
      </c>
      <c r="L786" s="37">
        <v>70</v>
      </c>
      <c r="M786" s="37">
        <v>64728.031873048792</v>
      </c>
      <c r="N786" s="37">
        <v>20</v>
      </c>
      <c r="O786" s="37">
        <v>3.051809003981135E-2</v>
      </c>
    </row>
    <row r="787" spans="2:15" x14ac:dyDescent="0.2">
      <c r="B787" s="37">
        <v>45</v>
      </c>
      <c r="C787" s="37">
        <v>7.0976605415344238</v>
      </c>
      <c r="D787" s="37">
        <v>2558.975341796875</v>
      </c>
      <c r="E787" s="37">
        <v>70.100000000000009</v>
      </c>
      <c r="F787" s="37">
        <v>64600.940428702481</v>
      </c>
      <c r="G787" s="37">
        <v>20</v>
      </c>
      <c r="H787" s="37">
        <v>3.04581287953767E-2</v>
      </c>
      <c r="I787" s="37">
        <v>45</v>
      </c>
      <c r="J787" s="37">
        <v>7.0976605415344238</v>
      </c>
      <c r="K787" s="37">
        <v>2558.975341796875</v>
      </c>
      <c r="L787" s="37">
        <v>70.100000000000009</v>
      </c>
      <c r="M787" s="37">
        <v>64574.724924164329</v>
      </c>
      <c r="N787" s="37">
        <v>20</v>
      </c>
      <c r="O787" s="37">
        <v>3.0445755791211629E-2</v>
      </c>
    </row>
    <row r="788" spans="2:15" x14ac:dyDescent="0.2">
      <c r="B788" s="37">
        <v>45</v>
      </c>
      <c r="C788" s="37">
        <v>7.0933575630187988</v>
      </c>
      <c r="D788" s="37">
        <v>2559.34375</v>
      </c>
      <c r="E788" s="37">
        <v>70.2</v>
      </c>
      <c r="F788" s="37">
        <v>64420.821234633215</v>
      </c>
      <c r="G788" s="37">
        <v>20</v>
      </c>
      <c r="H788" s="37">
        <v>3.0373149445612573E-2</v>
      </c>
      <c r="I788" s="37">
        <v>45</v>
      </c>
      <c r="J788" s="37">
        <v>7.0933575630187988</v>
      </c>
      <c r="K788" s="37">
        <v>2559.34375</v>
      </c>
      <c r="L788" s="37">
        <v>70.2</v>
      </c>
      <c r="M788" s="37">
        <v>64448.181680261747</v>
      </c>
      <c r="N788" s="37">
        <v>20</v>
      </c>
      <c r="O788" s="37">
        <v>3.0386052773356726E-2</v>
      </c>
    </row>
    <row r="789" spans="2:15" x14ac:dyDescent="0.2">
      <c r="B789" s="37">
        <v>45</v>
      </c>
      <c r="C789" s="37">
        <v>7.0890436172485352</v>
      </c>
      <c r="D789" s="37">
        <v>2559.710205078125</v>
      </c>
      <c r="E789" s="37">
        <v>70.300000000000011</v>
      </c>
      <c r="F789" s="37">
        <v>64267.451370671748</v>
      </c>
      <c r="G789" s="37">
        <v>20</v>
      </c>
      <c r="H789" s="37">
        <v>3.0300789652912316E-2</v>
      </c>
      <c r="I789" s="37">
        <v>45</v>
      </c>
      <c r="J789" s="37">
        <v>7.0890436172485352</v>
      </c>
      <c r="K789" s="37">
        <v>2559.710205078125</v>
      </c>
      <c r="L789" s="37">
        <v>70.300000000000011</v>
      </c>
      <c r="M789" s="37">
        <v>64268.013530801109</v>
      </c>
      <c r="N789" s="37">
        <v>20</v>
      </c>
      <c r="O789" s="37">
        <v>3.0301054842313681E-2</v>
      </c>
    </row>
    <row r="790" spans="2:15" x14ac:dyDescent="0.2">
      <c r="B790" s="37">
        <v>45</v>
      </c>
      <c r="C790" s="37">
        <v>7.0847182273864746</v>
      </c>
      <c r="D790" s="37">
        <v>2560.072998046875</v>
      </c>
      <c r="E790" s="37">
        <v>70.400000000000006</v>
      </c>
      <c r="F790" s="37">
        <v>64167.56124997446</v>
      </c>
      <c r="G790" s="37">
        <v>20</v>
      </c>
      <c r="H790" s="37">
        <v>3.0253671562481276E-2</v>
      </c>
      <c r="I790" s="37">
        <v>45</v>
      </c>
      <c r="J790" s="37">
        <v>7.0847182273864746</v>
      </c>
      <c r="K790" s="37">
        <v>2560.0732421875</v>
      </c>
      <c r="L790" s="37">
        <v>70.400000000000006</v>
      </c>
      <c r="M790" s="37">
        <v>64141.351424278728</v>
      </c>
      <c r="N790" s="37">
        <v>20</v>
      </c>
      <c r="O790" s="37">
        <v>3.0241300937631128E-2</v>
      </c>
    </row>
    <row r="791" spans="2:15" x14ac:dyDescent="0.2">
      <c r="B791" s="37">
        <v>45</v>
      </c>
      <c r="C791" s="37">
        <v>7.0803794860839844</v>
      </c>
      <c r="D791" s="37">
        <v>2560.43115234375</v>
      </c>
      <c r="E791" s="37">
        <v>70.5</v>
      </c>
      <c r="F791" s="37">
        <v>64014.023687781133</v>
      </c>
      <c r="G791" s="37">
        <v>20</v>
      </c>
      <c r="H791" s="37">
        <v>3.0181232934108956E-2</v>
      </c>
      <c r="I791" s="37">
        <v>45</v>
      </c>
      <c r="J791" s="37">
        <v>7.0803799629211426</v>
      </c>
      <c r="K791" s="37">
        <v>2560.431396484375</v>
      </c>
      <c r="L791" s="37">
        <v>70.5</v>
      </c>
      <c r="M791" s="37">
        <v>64041.389028302205</v>
      </c>
      <c r="N791" s="37">
        <v>20</v>
      </c>
      <c r="O791" s="37">
        <v>3.01941385548446E-2</v>
      </c>
    </row>
    <row r="792" spans="2:15" x14ac:dyDescent="0.2">
      <c r="B792" s="37">
        <v>45</v>
      </c>
      <c r="C792" s="37">
        <v>7.0760278701782227</v>
      </c>
      <c r="D792" s="37">
        <v>2560.7841796875</v>
      </c>
      <c r="E792" s="37">
        <v>70.600000000000009</v>
      </c>
      <c r="F792" s="37">
        <v>63913.958500189736</v>
      </c>
      <c r="G792" s="37">
        <v>20</v>
      </c>
      <c r="H792" s="37">
        <v>3.0134022037130739E-2</v>
      </c>
      <c r="I792" s="37">
        <v>45</v>
      </c>
      <c r="J792" s="37">
        <v>7.0760283470153809</v>
      </c>
      <c r="K792" s="37">
        <v>2560.784423828125</v>
      </c>
      <c r="L792" s="37">
        <v>70.600000000000009</v>
      </c>
      <c r="M792" s="37">
        <v>63941.32395052629</v>
      </c>
      <c r="N792" s="37">
        <v>20</v>
      </c>
      <c r="O792" s="37">
        <v>3.0146927705648422E-2</v>
      </c>
    </row>
    <row r="793" spans="2:15" x14ac:dyDescent="0.2">
      <c r="B793" s="37">
        <v>45</v>
      </c>
      <c r="C793" s="37">
        <v>7.0716633796691895</v>
      </c>
      <c r="D793" s="37">
        <v>2561.132080078125</v>
      </c>
      <c r="E793" s="37">
        <v>70.7</v>
      </c>
      <c r="F793" s="37">
        <v>63840.599693009244</v>
      </c>
      <c r="G793" s="37">
        <v>20</v>
      </c>
      <c r="H793" s="37">
        <v>3.0099400423290359E-2</v>
      </c>
      <c r="I793" s="37">
        <v>45</v>
      </c>
      <c r="J793" s="37">
        <v>7.0716633796691895</v>
      </c>
      <c r="K793" s="37">
        <v>2561.13232421875</v>
      </c>
      <c r="L793" s="37">
        <v>70.7</v>
      </c>
      <c r="M793" s="37">
        <v>63841.167210439526</v>
      </c>
      <c r="N793" s="37">
        <v>20</v>
      </c>
      <c r="O793" s="37">
        <v>3.0099668140078785E-2</v>
      </c>
    </row>
    <row r="794" spans="2:15" x14ac:dyDescent="0.2">
      <c r="B794" s="37">
        <v>45</v>
      </c>
      <c r="C794" s="37">
        <v>7.0672855377197266</v>
      </c>
      <c r="D794" s="37">
        <v>2561.47509765625</v>
      </c>
      <c r="E794" s="37">
        <v>70.800000000000011</v>
      </c>
      <c r="F794" s="37">
        <v>63767.131846622862</v>
      </c>
      <c r="G794" s="37">
        <v>20</v>
      </c>
      <c r="H794" s="37">
        <v>3.0064732530181902E-2</v>
      </c>
      <c r="I794" s="37">
        <v>45</v>
      </c>
      <c r="J794" s="37">
        <v>7.0672860145568848</v>
      </c>
      <c r="K794" s="37">
        <v>2561.47509765625</v>
      </c>
      <c r="L794" s="37">
        <v>70.800000000000011</v>
      </c>
      <c r="M794" s="37">
        <v>63740.907697256851</v>
      </c>
      <c r="N794" s="37">
        <v>20</v>
      </c>
      <c r="O794" s="37">
        <v>3.0052359713572431E-2</v>
      </c>
    </row>
    <row r="795" spans="2:15" x14ac:dyDescent="0.2">
      <c r="B795" s="37">
        <v>45</v>
      </c>
      <c r="C795" s="37">
        <v>7.062896728515625</v>
      </c>
      <c r="D795" s="37">
        <v>2561.813720703125</v>
      </c>
      <c r="E795" s="37">
        <v>70.900000000000006</v>
      </c>
      <c r="F795" s="37">
        <v>63693.576306263698</v>
      </c>
      <c r="G795" s="37">
        <v>20</v>
      </c>
      <c r="H795" s="37">
        <v>3.0030023153508979E-2</v>
      </c>
      <c r="I795" s="37">
        <v>45</v>
      </c>
      <c r="J795" s="37">
        <v>7.062896728515625</v>
      </c>
      <c r="K795" s="37">
        <v>2561.81396484375</v>
      </c>
      <c r="L795" s="37">
        <v>70.900000000000006</v>
      </c>
      <c r="M795" s="37">
        <v>63694.143968533681</v>
      </c>
      <c r="N795" s="37">
        <v>20</v>
      </c>
      <c r="O795" s="37">
        <v>3.0030290938933963E-2</v>
      </c>
    </row>
    <row r="796" spans="2:15" x14ac:dyDescent="0.2">
      <c r="B796" s="37">
        <v>45</v>
      </c>
      <c r="C796" s="37">
        <v>7.058497428894043</v>
      </c>
      <c r="D796" s="37">
        <v>2562.1494140625</v>
      </c>
      <c r="E796" s="37">
        <v>71</v>
      </c>
      <c r="F796" s="37">
        <v>63646.735814686072</v>
      </c>
      <c r="G796" s="37">
        <v>20</v>
      </c>
      <c r="H796" s="37">
        <v>3.0007923947086401E-2</v>
      </c>
      <c r="I796" s="37">
        <v>45</v>
      </c>
      <c r="J796" s="37">
        <v>7.0584979057312012</v>
      </c>
      <c r="K796" s="37">
        <v>2562.1494140625</v>
      </c>
      <c r="L796" s="37">
        <v>71</v>
      </c>
      <c r="M796" s="37">
        <v>63647.298086976654</v>
      </c>
      <c r="N796" s="37">
        <v>20</v>
      </c>
      <c r="O796" s="37">
        <v>3.0008189189504701E-2</v>
      </c>
    </row>
    <row r="797" spans="2:15" x14ac:dyDescent="0.2">
      <c r="B797" s="37">
        <v>45</v>
      </c>
      <c r="C797" s="37">
        <v>7.0540904998779297</v>
      </c>
      <c r="D797" s="37">
        <v>2562.483642578125</v>
      </c>
      <c r="E797" s="37">
        <v>71.100000000000009</v>
      </c>
      <c r="F797" s="37">
        <v>63626.689396755086</v>
      </c>
      <c r="G797" s="37">
        <v>20</v>
      </c>
      <c r="H797" s="37">
        <v>2.9998448822816735E-2</v>
      </c>
      <c r="I797" s="37">
        <v>45</v>
      </c>
      <c r="J797" s="37">
        <v>7.0540904998779297</v>
      </c>
      <c r="K797" s="37">
        <v>2562.483642578125</v>
      </c>
      <c r="L797" s="37">
        <v>71.100000000000009</v>
      </c>
      <c r="M797" s="37">
        <v>63627.251395964355</v>
      </c>
      <c r="N797" s="37">
        <v>20</v>
      </c>
      <c r="O797" s="37">
        <v>2.9998713936865266E-2</v>
      </c>
    </row>
    <row r="798" spans="2:15" x14ac:dyDescent="0.2">
      <c r="B798" s="37">
        <v>45</v>
      </c>
      <c r="C798" s="37">
        <v>7.0496768951416016</v>
      </c>
      <c r="D798" s="37">
        <v>2562.818115234375</v>
      </c>
      <c r="E798" s="37">
        <v>71.2</v>
      </c>
      <c r="F798" s="37">
        <v>63579.823969566249</v>
      </c>
      <c r="G798" s="37">
        <v>20</v>
      </c>
      <c r="H798" s="37">
        <v>2.9976337991246986E-2</v>
      </c>
      <c r="I798" s="37">
        <v>45</v>
      </c>
      <c r="J798" s="37">
        <v>7.0496768951416016</v>
      </c>
      <c r="K798" s="37">
        <v>2562.818115234375</v>
      </c>
      <c r="L798" s="37">
        <v>71.2</v>
      </c>
      <c r="M798" s="37">
        <v>63580.412518076861</v>
      </c>
      <c r="N798" s="37">
        <v>20</v>
      </c>
      <c r="O798" s="37">
        <v>2.9976603341268889E-2</v>
      </c>
    </row>
    <row r="799" spans="2:15" x14ac:dyDescent="0.2">
      <c r="B799" s="37">
        <v>45</v>
      </c>
      <c r="C799" s="37">
        <v>7.0452594757080078</v>
      </c>
      <c r="D799" s="37">
        <v>2563.15478515625</v>
      </c>
      <c r="E799" s="37">
        <v>71.300000000000011</v>
      </c>
      <c r="F799" s="37">
        <v>63613.38727551818</v>
      </c>
      <c r="G799" s="37">
        <v>20</v>
      </c>
      <c r="H799" s="37">
        <v>2.9992162170579949E-2</v>
      </c>
      <c r="I799" s="37">
        <v>45</v>
      </c>
      <c r="J799" s="37">
        <v>7.0452594757080078</v>
      </c>
      <c r="K799" s="37">
        <v>2563.154541015625</v>
      </c>
      <c r="L799" s="37">
        <v>71.300000000000011</v>
      </c>
      <c r="M799" s="37">
        <v>63560.359511456998</v>
      </c>
      <c r="N799" s="37">
        <v>20</v>
      </c>
      <c r="O799" s="37">
        <v>2.9967149061924582E-2</v>
      </c>
    </row>
    <row r="800" spans="2:15" x14ac:dyDescent="0.2">
      <c r="B800" s="37">
        <v>45</v>
      </c>
      <c r="C800" s="37">
        <v>7.0408401489257812</v>
      </c>
      <c r="D800" s="37">
        <v>2563.4951171875</v>
      </c>
      <c r="E800" s="37">
        <v>71.400000000000006</v>
      </c>
      <c r="F800" s="37">
        <v>63620.263202127418</v>
      </c>
      <c r="G800" s="37">
        <v>20</v>
      </c>
      <c r="H800" s="37">
        <v>2.9995383136723612E-2</v>
      </c>
      <c r="I800" s="37">
        <v>45</v>
      </c>
      <c r="J800" s="37">
        <v>7.0408401489257812</v>
      </c>
      <c r="K800" s="37">
        <v>2563.494873046875</v>
      </c>
      <c r="L800" s="37">
        <v>71.400000000000006</v>
      </c>
      <c r="M800" s="37">
        <v>63567.235102575287</v>
      </c>
      <c r="N800" s="37">
        <v>20</v>
      </c>
      <c r="O800" s="37">
        <v>2.9970369860809067E-2</v>
      </c>
    </row>
    <row r="801" spans="2:15" x14ac:dyDescent="0.2">
      <c r="B801" s="37">
        <v>45</v>
      </c>
      <c r="C801" s="37">
        <v>7.0364203453063965</v>
      </c>
      <c r="D801" s="37">
        <v>2563.840576171875</v>
      </c>
      <c r="E801" s="37">
        <v>71.5</v>
      </c>
      <c r="F801" s="37">
        <v>63600.404457322489</v>
      </c>
      <c r="G801" s="37">
        <v>20</v>
      </c>
      <c r="H801" s="37">
        <v>2.998601441780388E-2</v>
      </c>
      <c r="I801" s="37">
        <v>45</v>
      </c>
      <c r="J801" s="37">
        <v>7.0364203453063965</v>
      </c>
      <c r="K801" s="37">
        <v>2563.84033203125</v>
      </c>
      <c r="L801" s="37">
        <v>71.5</v>
      </c>
      <c r="M801" s="37">
        <v>63627.774497114413</v>
      </c>
      <c r="N801" s="37">
        <v>20</v>
      </c>
      <c r="O801" s="37">
        <v>2.9998915767802201E-2</v>
      </c>
    </row>
    <row r="802" spans="2:15" x14ac:dyDescent="0.2">
      <c r="B802" s="37">
        <v>45</v>
      </c>
      <c r="C802" s="37">
        <v>7.0320010185241699</v>
      </c>
      <c r="D802" s="37">
        <v>2564.192138671875</v>
      </c>
      <c r="E802" s="37">
        <v>71.600000000000009</v>
      </c>
      <c r="F802" s="37">
        <v>63661.066979291798</v>
      </c>
      <c r="G802" s="37">
        <v>20</v>
      </c>
      <c r="H802" s="37">
        <v>3.0014618396315418E-2</v>
      </c>
      <c r="I802" s="37">
        <v>45</v>
      </c>
      <c r="J802" s="37">
        <v>7.0320010185241699</v>
      </c>
      <c r="K802" s="37">
        <v>2564.19189453125</v>
      </c>
      <c r="L802" s="37">
        <v>71.600000000000009</v>
      </c>
      <c r="M802" s="37">
        <v>63634.838171404968</v>
      </c>
      <c r="N802" s="37">
        <v>20</v>
      </c>
      <c r="O802" s="37">
        <v>3.0002243376321961E-2</v>
      </c>
    </row>
    <row r="803" spans="2:15" x14ac:dyDescent="0.2">
      <c r="B803" s="37">
        <v>45</v>
      </c>
      <c r="C803" s="37">
        <v>7.0275835990905762</v>
      </c>
      <c r="D803" s="37">
        <v>2564.55029296875</v>
      </c>
      <c r="E803" s="37">
        <v>71.7</v>
      </c>
      <c r="F803" s="37">
        <v>63695.101860216666</v>
      </c>
      <c r="G803" s="37">
        <v>20</v>
      </c>
      <c r="H803" s="37">
        <v>3.003064661091874E-2</v>
      </c>
      <c r="I803" s="37">
        <v>45</v>
      </c>
      <c r="J803" s="37">
        <v>7.0275835990905762</v>
      </c>
      <c r="K803" s="37">
        <v>2564.550048828125</v>
      </c>
      <c r="L803" s="37">
        <v>71.7</v>
      </c>
      <c r="M803" s="37">
        <v>63695.63266166691</v>
      </c>
      <c r="N803" s="37">
        <v>20</v>
      </c>
      <c r="O803" s="37">
        <v>3.0030909609554853E-2</v>
      </c>
    </row>
    <row r="804" spans="2:15" x14ac:dyDescent="0.2">
      <c r="B804" s="37">
        <v>45</v>
      </c>
      <c r="C804" s="37">
        <v>7.0231680870056152</v>
      </c>
      <c r="D804" s="37">
        <v>2564.914794921875</v>
      </c>
      <c r="E804" s="37">
        <v>71.800000000000011</v>
      </c>
      <c r="F804" s="37">
        <v>63782.796557395617</v>
      </c>
      <c r="G804" s="37">
        <v>20</v>
      </c>
      <c r="H804" s="37">
        <v>3.0072011223514564E-2</v>
      </c>
      <c r="I804" s="37">
        <v>45</v>
      </c>
      <c r="J804" s="37">
        <v>7.023167610168457</v>
      </c>
      <c r="K804" s="37">
        <v>2564.91455078125</v>
      </c>
      <c r="L804" s="37">
        <v>71.800000000000011</v>
      </c>
      <c r="M804" s="37">
        <v>63783.353921459064</v>
      </c>
      <c r="N804" s="37">
        <v>20</v>
      </c>
      <c r="O804" s="37">
        <v>3.0072274150692656E-2</v>
      </c>
    </row>
    <row r="805" spans="2:15" x14ac:dyDescent="0.2">
      <c r="B805" s="37">
        <v>45</v>
      </c>
      <c r="C805" s="37">
        <v>7.0187540054321289</v>
      </c>
      <c r="D805" s="37">
        <v>2565.285400390625</v>
      </c>
      <c r="E805" s="37">
        <v>71.900000000000006</v>
      </c>
      <c r="F805" s="37">
        <v>63817.04282756344</v>
      </c>
      <c r="G805" s="37">
        <v>20</v>
      </c>
      <c r="H805" s="37">
        <v>3.0088157719654562E-2</v>
      </c>
      <c r="I805" s="37">
        <v>45</v>
      </c>
      <c r="J805" s="37">
        <v>7.0187535285949707</v>
      </c>
      <c r="K805" s="37">
        <v>2565.28515625</v>
      </c>
      <c r="L805" s="37">
        <v>71.900000000000006</v>
      </c>
      <c r="M805" s="37">
        <v>63844.412536841162</v>
      </c>
      <c r="N805" s="37">
        <v>20</v>
      </c>
      <c r="O805" s="37">
        <v>3.0101058694658848E-2</v>
      </c>
    </row>
    <row r="806" spans="2:15" x14ac:dyDescent="0.2">
      <c r="B806" s="37">
        <v>45</v>
      </c>
      <c r="C806" s="37">
        <v>7.0143404006958008</v>
      </c>
      <c r="D806" s="37">
        <v>2565.660888671875</v>
      </c>
      <c r="E806" s="37">
        <v>72</v>
      </c>
      <c r="F806" s="37">
        <v>63904.97257558546</v>
      </c>
      <c r="G806" s="37">
        <v>20</v>
      </c>
      <c r="H806" s="37">
        <v>3.0129626558198414E-2</v>
      </c>
      <c r="I806" s="37">
        <v>45</v>
      </c>
      <c r="J806" s="37">
        <v>7.0143404006958008</v>
      </c>
      <c r="K806" s="37">
        <v>2565.660888671875</v>
      </c>
      <c r="L806" s="37">
        <v>72</v>
      </c>
      <c r="M806" s="37">
        <v>63932.347435096395</v>
      </c>
      <c r="N806" s="37">
        <v>20</v>
      </c>
      <c r="O806" s="37">
        <v>3.0142530224946652E-2</v>
      </c>
    </row>
    <row r="807" spans="2:15" x14ac:dyDescent="0.2">
      <c r="B807" s="37">
        <v>45</v>
      </c>
      <c r="C807" s="37">
        <v>7.0099263191223145</v>
      </c>
      <c r="D807" s="37">
        <v>2566.0400390625</v>
      </c>
      <c r="E807" s="37">
        <v>72.100000000000009</v>
      </c>
      <c r="F807" s="37">
        <v>63992.989203037279</v>
      </c>
      <c r="G807" s="37">
        <v>20</v>
      </c>
      <c r="H807" s="37">
        <v>3.0171130513845398E-2</v>
      </c>
      <c r="I807" s="37">
        <v>45</v>
      </c>
      <c r="J807" s="37">
        <v>7.0099263191223145</v>
      </c>
      <c r="K807" s="37">
        <v>2566.0400390625</v>
      </c>
      <c r="L807" s="37">
        <v>72.100000000000009</v>
      </c>
      <c r="M807" s="37">
        <v>63993.539249472029</v>
      </c>
      <c r="N807" s="37">
        <v>20</v>
      </c>
      <c r="O807" s="37">
        <v>3.0171395758885691E-2</v>
      </c>
    </row>
    <row r="808" spans="2:15" x14ac:dyDescent="0.2">
      <c r="B808" s="37">
        <v>45</v>
      </c>
      <c r="C808" s="37">
        <v>7.0055103302001953</v>
      </c>
      <c r="D808" s="37">
        <v>2566.421630859375</v>
      </c>
      <c r="E808" s="37">
        <v>72.2</v>
      </c>
      <c r="F808" s="37">
        <v>64107.840673819373</v>
      </c>
      <c r="G808" s="37">
        <v>20</v>
      </c>
      <c r="H808" s="37">
        <v>3.0225295357653836E-2</v>
      </c>
      <c r="I808" s="37">
        <v>45</v>
      </c>
      <c r="J808" s="37">
        <v>7.0055103302001953</v>
      </c>
      <c r="K808" s="37">
        <v>2566.421630859375</v>
      </c>
      <c r="L808" s="37">
        <v>72.2</v>
      </c>
      <c r="M808" s="37">
        <v>64108.391552987749</v>
      </c>
      <c r="N808" s="37">
        <v>20</v>
      </c>
      <c r="O808" s="37">
        <v>3.0225560984974864E-2</v>
      </c>
    </row>
    <row r="809" spans="2:15" x14ac:dyDescent="0.2">
      <c r="B809" s="37">
        <v>45</v>
      </c>
      <c r="C809" s="37">
        <v>7.0010910034179687</v>
      </c>
      <c r="D809" s="37">
        <v>2566.804443359375</v>
      </c>
      <c r="E809" s="37">
        <v>72.300000000000011</v>
      </c>
      <c r="F809" s="37">
        <v>64222.717484152643</v>
      </c>
      <c r="G809" s="37">
        <v>20</v>
      </c>
      <c r="H809" s="37">
        <v>3.0279472144233831E-2</v>
      </c>
      <c r="I809" s="37">
        <v>45</v>
      </c>
      <c r="J809" s="37">
        <v>7.0010910034179687</v>
      </c>
      <c r="K809" s="37">
        <v>2566.804443359375</v>
      </c>
      <c r="L809" s="37">
        <v>72.300000000000011</v>
      </c>
      <c r="M809" s="37">
        <v>64223.266760418759</v>
      </c>
      <c r="N809" s="37">
        <v>20</v>
      </c>
      <c r="O809" s="37">
        <v>3.027973700567577E-2</v>
      </c>
    </row>
    <row r="810" spans="2:15" x14ac:dyDescent="0.2">
      <c r="B810" s="37">
        <v>45</v>
      </c>
      <c r="C810" s="37">
        <v>6.996666431427002</v>
      </c>
      <c r="D810" s="37">
        <v>2567.199462890625</v>
      </c>
      <c r="E810" s="37">
        <v>72.400000000000006</v>
      </c>
      <c r="F810" s="37">
        <v>64311.028464600167</v>
      </c>
      <c r="G810" s="37">
        <v>20</v>
      </c>
      <c r="H810" s="37">
        <v>3.0321126336204474E-2</v>
      </c>
      <c r="I810" s="37">
        <v>45</v>
      </c>
      <c r="J810" s="37">
        <v>6.996666431427002</v>
      </c>
      <c r="K810" s="37">
        <v>2567.199462890625</v>
      </c>
      <c r="L810" s="37">
        <v>72.400000000000006</v>
      </c>
      <c r="M810" s="37">
        <v>64338.401016619348</v>
      </c>
      <c r="N810" s="37">
        <v>20</v>
      </c>
      <c r="O810" s="37">
        <v>3.033402946809902E-2</v>
      </c>
    </row>
    <row r="811" spans="2:15" x14ac:dyDescent="0.2">
      <c r="B811" s="37">
        <v>45</v>
      </c>
      <c r="C811" s="37">
        <v>6.9922351837158203</v>
      </c>
      <c r="D811" s="37">
        <v>2567.58642578125</v>
      </c>
      <c r="E811" s="37">
        <v>72.5</v>
      </c>
      <c r="F811" s="37">
        <v>64479.573812770832</v>
      </c>
      <c r="G811" s="37">
        <v>20</v>
      </c>
      <c r="H811" s="37">
        <v>3.0400618455610217E-2</v>
      </c>
      <c r="I811" s="37">
        <v>45</v>
      </c>
      <c r="J811" s="37">
        <v>6.9922356605529785</v>
      </c>
      <c r="K811" s="37">
        <v>2567.58642578125</v>
      </c>
      <c r="L811" s="37">
        <v>72.5</v>
      </c>
      <c r="M811" s="37">
        <v>64426.550726066896</v>
      </c>
      <c r="N811" s="37">
        <v>20</v>
      </c>
      <c r="O811" s="37">
        <v>3.0375607557003644E-2</v>
      </c>
    </row>
    <row r="812" spans="2:15" x14ac:dyDescent="0.2">
      <c r="B812" s="37">
        <v>45</v>
      </c>
      <c r="C812" s="37">
        <v>6.9877967834472656</v>
      </c>
      <c r="D812" s="37">
        <v>2567.960693359375</v>
      </c>
      <c r="E812" s="37">
        <v>72.600000000000009</v>
      </c>
      <c r="F812" s="37">
        <v>64540.703438356868</v>
      </c>
      <c r="G812" s="37">
        <v>20</v>
      </c>
      <c r="H812" s="37">
        <v>3.0429437150989152E-2</v>
      </c>
      <c r="I812" s="37">
        <v>45</v>
      </c>
      <c r="J812" s="37">
        <v>6.9877967834472656</v>
      </c>
      <c r="K812" s="37">
        <v>2567.9609375</v>
      </c>
      <c r="L812" s="37">
        <v>72.600000000000009</v>
      </c>
      <c r="M812" s="37">
        <v>64594.85680448584</v>
      </c>
      <c r="N812" s="37">
        <v>20</v>
      </c>
      <c r="O812" s="37">
        <v>3.0454981244284085E-2</v>
      </c>
    </row>
    <row r="813" spans="2:15" x14ac:dyDescent="0.2">
      <c r="B813" s="37">
        <v>45</v>
      </c>
      <c r="C813" s="37">
        <v>6.9833493232727051</v>
      </c>
      <c r="D813" s="37">
        <v>2568.327392578125</v>
      </c>
      <c r="E813" s="37">
        <v>72.7</v>
      </c>
      <c r="F813" s="37">
        <v>64682.042456146191</v>
      </c>
      <c r="G813" s="37">
        <v>20</v>
      </c>
      <c r="H813" s="37">
        <v>3.0496098866047209E-2</v>
      </c>
      <c r="I813" s="37">
        <v>45</v>
      </c>
      <c r="J813" s="37">
        <v>6.9833493232727051</v>
      </c>
      <c r="K813" s="37">
        <v>2568.32763671875</v>
      </c>
      <c r="L813" s="37">
        <v>72.7</v>
      </c>
      <c r="M813" s="37">
        <v>64682.599394257639</v>
      </c>
      <c r="N813" s="37">
        <v>20</v>
      </c>
      <c r="O813" s="37">
        <v>3.0496366969525943E-2</v>
      </c>
    </row>
    <row r="814" spans="2:15" x14ac:dyDescent="0.2">
      <c r="B814" s="37">
        <v>45</v>
      </c>
      <c r="C814" s="37">
        <v>6.9788928031921387</v>
      </c>
      <c r="D814" s="37">
        <v>2568.689697265625</v>
      </c>
      <c r="E814" s="37">
        <v>72.800000000000011</v>
      </c>
      <c r="F814" s="37">
        <v>64823.282224195347</v>
      </c>
      <c r="G814" s="37">
        <v>20</v>
      </c>
      <c r="H814" s="37">
        <v>3.0562718849065026E-2</v>
      </c>
      <c r="I814" s="37">
        <v>45</v>
      </c>
      <c r="J814" s="37">
        <v>6.9788928031921387</v>
      </c>
      <c r="K814" s="37">
        <v>2568.68994140625</v>
      </c>
      <c r="L814" s="37">
        <v>72.800000000000011</v>
      </c>
      <c r="M814" s="37">
        <v>64823.860759871881</v>
      </c>
      <c r="N814" s="37">
        <v>20</v>
      </c>
      <c r="O814" s="37">
        <v>3.0562986562156252E-2</v>
      </c>
    </row>
    <row r="815" spans="2:15" x14ac:dyDescent="0.2">
      <c r="B815" s="37">
        <v>45</v>
      </c>
      <c r="C815" s="37">
        <v>6.9744272232055664</v>
      </c>
      <c r="D815" s="37">
        <v>2569.046875</v>
      </c>
      <c r="E815" s="37">
        <v>72.900000000000006</v>
      </c>
      <c r="F815" s="37">
        <v>64910.855218034769</v>
      </c>
      <c r="G815" s="37">
        <v>20</v>
      </c>
      <c r="H815" s="37">
        <v>3.0604013773450491E-2</v>
      </c>
      <c r="I815" s="37">
        <v>45</v>
      </c>
      <c r="J815" s="37">
        <v>6.9744272232055664</v>
      </c>
      <c r="K815" s="37">
        <v>2569.046875</v>
      </c>
      <c r="L815" s="37">
        <v>72.900000000000006</v>
      </c>
      <c r="M815" s="37">
        <v>64965.002845783019</v>
      </c>
      <c r="N815" s="37">
        <v>20</v>
      </c>
      <c r="O815" s="37">
        <v>3.0629555152138079E-2</v>
      </c>
    </row>
    <row r="816" spans="2:15" x14ac:dyDescent="0.2">
      <c r="B816" s="37">
        <v>45</v>
      </c>
      <c r="C816" s="37">
        <v>6.9699535369873047</v>
      </c>
      <c r="D816" s="37">
        <v>2569.3994140625</v>
      </c>
      <c r="E816" s="37">
        <v>73</v>
      </c>
      <c r="F816" s="37">
        <v>65051.910227886583</v>
      </c>
      <c r="G816" s="37">
        <v>20</v>
      </c>
      <c r="H816" s="37">
        <v>3.0670541179047266E-2</v>
      </c>
      <c r="I816" s="37">
        <v>45</v>
      </c>
      <c r="J816" s="37">
        <v>6.9699540138244629</v>
      </c>
      <c r="K816" s="37">
        <v>2569.3994140625</v>
      </c>
      <c r="L816" s="37">
        <v>73</v>
      </c>
      <c r="M816" s="37">
        <v>65106.058374384571</v>
      </c>
      <c r="N816" s="37">
        <v>20</v>
      </c>
      <c r="O816" s="37">
        <v>3.0696082799609243E-2</v>
      </c>
    </row>
    <row r="817" spans="2:15" x14ac:dyDescent="0.2">
      <c r="B817" s="37">
        <v>45</v>
      </c>
      <c r="C817" s="37">
        <v>6.9654731750488281</v>
      </c>
      <c r="D817" s="37">
        <v>2569.748779296875</v>
      </c>
      <c r="E817" s="37">
        <v>73.100000000000009</v>
      </c>
      <c r="F817" s="37">
        <v>65192.922675646201</v>
      </c>
      <c r="G817" s="37">
        <v>20</v>
      </c>
      <c r="H817" s="37">
        <v>3.0737038055650742E-2</v>
      </c>
      <c r="I817" s="37">
        <v>45</v>
      </c>
      <c r="J817" s="37">
        <v>6.9654731750488281</v>
      </c>
      <c r="K817" s="37">
        <v>2569.748779296875</v>
      </c>
      <c r="L817" s="37">
        <v>73.100000000000009</v>
      </c>
      <c r="M817" s="37">
        <v>65193.463533001443</v>
      </c>
      <c r="N817" s="37">
        <v>20</v>
      </c>
      <c r="O817" s="37">
        <v>3.0737303538204339E-2</v>
      </c>
    </row>
    <row r="818" spans="2:15" x14ac:dyDescent="0.2">
      <c r="B818" s="37">
        <v>45</v>
      </c>
      <c r="C818" s="37">
        <v>6.9609870910644531</v>
      </c>
      <c r="D818" s="37">
        <v>2570.0966796875</v>
      </c>
      <c r="E818" s="37">
        <v>73.2</v>
      </c>
      <c r="F818" s="37">
        <v>65333.873049413152</v>
      </c>
      <c r="G818" s="37">
        <v>20</v>
      </c>
      <c r="H818" s="37">
        <v>3.0803521398809989E-2</v>
      </c>
      <c r="I818" s="37">
        <v>45</v>
      </c>
      <c r="J818" s="37">
        <v>6.9609870910644531</v>
      </c>
      <c r="K818" s="37">
        <v>2570.0966796875</v>
      </c>
      <c r="L818" s="37">
        <v>73.2</v>
      </c>
      <c r="M818" s="37">
        <v>65334.435331089197</v>
      </c>
      <c r="N818" s="37">
        <v>20</v>
      </c>
      <c r="O818" s="37">
        <v>3.0803786644687817E-2</v>
      </c>
    </row>
    <row r="819" spans="2:15" x14ac:dyDescent="0.2">
      <c r="B819" s="37">
        <v>45</v>
      </c>
      <c r="C819" s="37">
        <v>6.9564967155456543</v>
      </c>
      <c r="D819" s="37">
        <v>2570.445068359375</v>
      </c>
      <c r="E819" s="37">
        <v>73.300000000000011</v>
      </c>
      <c r="F819" s="37">
        <v>65421.258791347464</v>
      </c>
      <c r="G819" s="37">
        <v>20</v>
      </c>
      <c r="H819" s="37">
        <v>3.084473294740472E-2</v>
      </c>
      <c r="I819" s="37">
        <v>45</v>
      </c>
      <c r="J819" s="37">
        <v>6.9564967155456543</v>
      </c>
      <c r="K819" s="37">
        <v>2570.445068359375</v>
      </c>
      <c r="L819" s="37">
        <v>73.300000000000011</v>
      </c>
      <c r="M819" s="37">
        <v>65448.618524668142</v>
      </c>
      <c r="N819" s="37">
        <v>20</v>
      </c>
      <c r="O819" s="37">
        <v>3.0857636057863277E-2</v>
      </c>
    </row>
    <row r="820" spans="2:15" x14ac:dyDescent="0.2">
      <c r="B820" s="37">
        <v>45</v>
      </c>
      <c r="C820" s="37">
        <v>6.9520044326782227</v>
      </c>
      <c r="D820" s="37">
        <v>2570.794921875</v>
      </c>
      <c r="E820" s="37">
        <v>73.400000000000006</v>
      </c>
      <c r="F820" s="37">
        <v>65562.260184501079</v>
      </c>
      <c r="G820" s="37">
        <v>20</v>
      </c>
      <c r="H820" s="37">
        <v>3.0911234822698069E-2</v>
      </c>
      <c r="I820" s="37">
        <v>45</v>
      </c>
      <c r="J820" s="37">
        <v>6.9520039558410645</v>
      </c>
      <c r="K820" s="37">
        <v>2570.794921875</v>
      </c>
      <c r="L820" s="37">
        <v>73.400000000000006</v>
      </c>
      <c r="M820" s="37">
        <v>65536.034406786421</v>
      </c>
      <c r="N820" s="37">
        <v>20</v>
      </c>
      <c r="O820" s="37">
        <v>3.0898861813235635E-2</v>
      </c>
    </row>
    <row r="821" spans="2:15" x14ac:dyDescent="0.2">
      <c r="B821" s="37">
        <v>45</v>
      </c>
      <c r="C821" s="37">
        <v>6.9475107192993164</v>
      </c>
      <c r="D821" s="37">
        <v>2571.14697265625</v>
      </c>
      <c r="E821" s="37">
        <v>73.5</v>
      </c>
      <c r="F821" s="37">
        <v>65649.729656832642</v>
      </c>
      <c r="G821" s="37">
        <v>20</v>
      </c>
      <c r="H821" s="37">
        <v>3.0952481034799643E-2</v>
      </c>
      <c r="I821" s="37">
        <v>45</v>
      </c>
      <c r="J821" s="37">
        <v>6.9475102424621582</v>
      </c>
      <c r="K821" s="37">
        <v>2571.146728515625</v>
      </c>
      <c r="L821" s="37">
        <v>73.5</v>
      </c>
      <c r="M821" s="37">
        <v>65650.276854462165</v>
      </c>
      <c r="N821" s="37">
        <v>20</v>
      </c>
      <c r="O821" s="37">
        <v>3.095274381061279E-2</v>
      </c>
    </row>
    <row r="822" spans="2:15" x14ac:dyDescent="0.2">
      <c r="B822" s="37">
        <v>45</v>
      </c>
      <c r="C822" s="37">
        <v>6.9430170059204102</v>
      </c>
      <c r="D822" s="37">
        <v>2571.501220703125</v>
      </c>
      <c r="E822" s="37">
        <v>73.600000000000009</v>
      </c>
      <c r="F822" s="37">
        <v>65737.234185982044</v>
      </c>
      <c r="G822" s="37">
        <v>20</v>
      </c>
      <c r="H822" s="37">
        <v>3.0993748511919904E-2</v>
      </c>
      <c r="I822" s="37">
        <v>45</v>
      </c>
      <c r="J822" s="37">
        <v>6.9430170059204102</v>
      </c>
      <c r="K822" s="37">
        <v>2571.5009765625</v>
      </c>
      <c r="L822" s="37">
        <v>73.600000000000009</v>
      </c>
      <c r="M822" s="37">
        <v>65737.782066163927</v>
      </c>
      <c r="N822" s="37">
        <v>20</v>
      </c>
      <c r="O822" s="37">
        <v>3.0994011440568934E-2</v>
      </c>
    </row>
    <row r="823" spans="2:15" x14ac:dyDescent="0.2">
      <c r="B823" s="37">
        <v>45</v>
      </c>
      <c r="C823" s="37">
        <v>6.9385251998901367</v>
      </c>
      <c r="D823" s="37">
        <v>2571.85888671875</v>
      </c>
      <c r="E823" s="37">
        <v>73.7</v>
      </c>
      <c r="F823" s="37">
        <v>65851.586461041647</v>
      </c>
      <c r="G823" s="37">
        <v>20</v>
      </c>
      <c r="H823" s="37">
        <v>3.1047686284045133E-2</v>
      </c>
      <c r="I823" s="37">
        <v>45</v>
      </c>
      <c r="J823" s="37">
        <v>6.9385247230529785</v>
      </c>
      <c r="K823" s="37">
        <v>2571.858642578125</v>
      </c>
      <c r="L823" s="37">
        <v>73.7</v>
      </c>
      <c r="M823" s="37">
        <v>65852.16124589587</v>
      </c>
      <c r="N823" s="37">
        <v>20</v>
      </c>
      <c r="O823" s="37">
        <v>3.1047948811949309E-2</v>
      </c>
    </row>
    <row r="824" spans="2:15" x14ac:dyDescent="0.2">
      <c r="B824" s="37">
        <v>45</v>
      </c>
      <c r="C824" s="37">
        <v>6.9340353012084961</v>
      </c>
      <c r="D824" s="37">
        <v>2572.222412109375</v>
      </c>
      <c r="E824" s="37">
        <v>73.800000000000011</v>
      </c>
      <c r="F824" s="37">
        <v>65939.286155072405</v>
      </c>
      <c r="G824" s="37">
        <v>20</v>
      </c>
      <c r="H824" s="37">
        <v>3.1089041425143217E-2</v>
      </c>
      <c r="I824" s="37">
        <v>45</v>
      </c>
      <c r="J824" s="37">
        <v>6.9340353012084961</v>
      </c>
      <c r="K824" s="37">
        <v>2572.22216796875</v>
      </c>
      <c r="L824" s="37">
        <v>73.800000000000011</v>
      </c>
      <c r="M824" s="37">
        <v>65913.065590291633</v>
      </c>
      <c r="N824" s="37">
        <v>20</v>
      </c>
      <c r="O824" s="37">
        <v>3.1076666668251013E-2</v>
      </c>
    </row>
    <row r="825" spans="2:15" x14ac:dyDescent="0.2">
      <c r="B825" s="37">
        <v>45</v>
      </c>
      <c r="C825" s="37">
        <v>6.9295477867126465</v>
      </c>
      <c r="D825" s="37">
        <v>2572.59423828125</v>
      </c>
      <c r="E825" s="37">
        <v>73.900000000000006</v>
      </c>
      <c r="F825" s="37">
        <v>66000.364913575351</v>
      </c>
      <c r="G825" s="37">
        <v>20</v>
      </c>
      <c r="H825" s="37">
        <v>3.1117837254964083E-2</v>
      </c>
      <c r="I825" s="37">
        <v>45</v>
      </c>
      <c r="J825" s="37">
        <v>6.9295477867126465</v>
      </c>
      <c r="K825" s="37">
        <v>2572.593994140625</v>
      </c>
      <c r="L825" s="37">
        <v>73.900000000000006</v>
      </c>
      <c r="M825" s="37">
        <v>66000.906493683302</v>
      </c>
      <c r="N825" s="37">
        <v>20</v>
      </c>
      <c r="O825" s="37">
        <v>3.111810100444256E-2</v>
      </c>
    </row>
    <row r="826" spans="2:15" x14ac:dyDescent="0.2">
      <c r="B826" s="37">
        <v>45</v>
      </c>
      <c r="C826" s="37">
        <v>6.9250621795654297</v>
      </c>
      <c r="D826" s="37">
        <v>2572.974609375</v>
      </c>
      <c r="E826" s="37">
        <v>74</v>
      </c>
      <c r="F826" s="37">
        <v>66034.811736976568</v>
      </c>
      <c r="G826" s="37">
        <v>20</v>
      </c>
      <c r="H826" s="37">
        <v>3.1134077337829972E-2</v>
      </c>
      <c r="I826" s="37">
        <v>45</v>
      </c>
      <c r="J826" s="37">
        <v>6.9250621795654297</v>
      </c>
      <c r="K826" s="37">
        <v>2572.974609375</v>
      </c>
      <c r="L826" s="37">
        <v>74</v>
      </c>
      <c r="M826" s="37">
        <v>66062.170312605522</v>
      </c>
      <c r="N826" s="37">
        <v>20</v>
      </c>
      <c r="O826" s="37">
        <v>3.1146980164126724E-2</v>
      </c>
    </row>
    <row r="827" spans="2:15" x14ac:dyDescent="0.2">
      <c r="B827" s="37">
        <v>45</v>
      </c>
      <c r="C827" s="37">
        <v>6.9205775260925293</v>
      </c>
      <c r="D827" s="37">
        <v>2573.36083984375</v>
      </c>
      <c r="E827" s="37">
        <v>74.100000000000009</v>
      </c>
      <c r="F827" s="37">
        <v>66096.171224876787</v>
      </c>
      <c r="G827" s="37">
        <v>20</v>
      </c>
      <c r="H827" s="37">
        <v>3.1163009894805863E-2</v>
      </c>
      <c r="I827" s="37">
        <v>45</v>
      </c>
      <c r="J827" s="37">
        <v>6.9205775260925293</v>
      </c>
      <c r="K827" s="37">
        <v>2573.360595703125</v>
      </c>
      <c r="L827" s="37">
        <v>74.100000000000009</v>
      </c>
      <c r="M827" s="37">
        <v>66123.515980325159</v>
      </c>
      <c r="N827" s="37">
        <v>20</v>
      </c>
      <c r="O827" s="37">
        <v>3.1175910493357484E-2</v>
      </c>
    </row>
    <row r="828" spans="2:15" x14ac:dyDescent="0.2">
      <c r="B828" s="37">
        <v>45</v>
      </c>
      <c r="C828" s="37">
        <v>6.9160923957824707</v>
      </c>
      <c r="D828" s="37">
        <v>2573.7490234375</v>
      </c>
      <c r="E828" s="37">
        <v>74.2</v>
      </c>
      <c r="F828" s="37">
        <v>66157.570890572228</v>
      </c>
      <c r="G828" s="37">
        <v>20</v>
      </c>
      <c r="H828" s="37">
        <v>3.1191961402812458E-2</v>
      </c>
      <c r="I828" s="37">
        <v>45</v>
      </c>
      <c r="J828" s="37">
        <v>6.9160923957824707</v>
      </c>
      <c r="K828" s="37">
        <v>2573.7490234375</v>
      </c>
      <c r="L828" s="37">
        <v>74.2</v>
      </c>
      <c r="M828" s="37">
        <v>66131.344401487528</v>
      </c>
      <c r="N828" s="37">
        <v>20</v>
      </c>
      <c r="O828" s="37">
        <v>3.1179588242664411E-2</v>
      </c>
    </row>
    <row r="829" spans="2:15" x14ac:dyDescent="0.2">
      <c r="B829" s="37">
        <v>45</v>
      </c>
      <c r="C829" s="37">
        <v>6.9116044044494629</v>
      </c>
      <c r="D829" s="37">
        <v>2574.137939453125</v>
      </c>
      <c r="E829" s="37">
        <v>74.300000000000011</v>
      </c>
      <c r="F829" s="37">
        <v>66192.196509676796</v>
      </c>
      <c r="G829" s="37">
        <v>20</v>
      </c>
      <c r="H829" s="37">
        <v>3.1208281448203406E-2</v>
      </c>
      <c r="I829" s="37">
        <v>45</v>
      </c>
      <c r="J829" s="37">
        <v>6.9116044044494629</v>
      </c>
      <c r="K829" s="37">
        <v>2574.137939453125</v>
      </c>
      <c r="L829" s="37">
        <v>74.300000000000011</v>
      </c>
      <c r="M829" s="37">
        <v>66165.952916831186</v>
      </c>
      <c r="N829" s="37">
        <v>20</v>
      </c>
      <c r="O829" s="37">
        <v>3.1195908712745926E-2</v>
      </c>
    </row>
    <row r="830" spans="2:15" x14ac:dyDescent="0.2">
      <c r="B830" s="37">
        <v>45</v>
      </c>
      <c r="C830" s="37">
        <v>6.9071125984191895</v>
      </c>
      <c r="D830" s="37">
        <v>2574.527099609375</v>
      </c>
      <c r="E830" s="37">
        <v>74.400000000000006</v>
      </c>
      <c r="F830" s="37">
        <v>66200.031294402841</v>
      </c>
      <c r="G830" s="37">
        <v>20</v>
      </c>
      <c r="H830" s="37">
        <v>3.1211966474356631E-2</v>
      </c>
      <c r="I830" s="37">
        <v>45</v>
      </c>
      <c r="J830" s="37">
        <v>6.9071125984191895</v>
      </c>
      <c r="K830" s="37">
        <v>2574.527099609375</v>
      </c>
      <c r="L830" s="37">
        <v>74.400000000000006</v>
      </c>
      <c r="M830" s="37">
        <v>66200.576314147533</v>
      </c>
      <c r="N830" s="37">
        <v>20</v>
      </c>
      <c r="O830" s="37">
        <v>3.1212231822013568E-2</v>
      </c>
    </row>
    <row r="831" spans="2:15" x14ac:dyDescent="0.2">
      <c r="B831" s="37">
        <v>45</v>
      </c>
      <c r="C831" s="37">
        <v>6.9026141166687012</v>
      </c>
      <c r="D831" s="37">
        <v>2574.916259765625</v>
      </c>
      <c r="E831" s="37">
        <v>74.5</v>
      </c>
      <c r="F831" s="37">
        <v>66181.067573259701</v>
      </c>
      <c r="G831" s="37">
        <v>20</v>
      </c>
      <c r="H831" s="37">
        <v>3.1203012857067412E-2</v>
      </c>
      <c r="I831" s="37">
        <v>45</v>
      </c>
      <c r="J831" s="37">
        <v>6.9026145935058594</v>
      </c>
      <c r="K831" s="37">
        <v>2574.916259765625</v>
      </c>
      <c r="L831" s="37">
        <v>74.5</v>
      </c>
      <c r="M831" s="37">
        <v>66208.41041919736</v>
      </c>
      <c r="N831" s="37">
        <v>20</v>
      </c>
      <c r="O831" s="37">
        <v>3.1215916513110512E-2</v>
      </c>
    </row>
    <row r="832" spans="2:15" x14ac:dyDescent="0.2">
      <c r="B832" s="37">
        <v>45</v>
      </c>
      <c r="C832" s="37">
        <v>6.8981084823608398</v>
      </c>
      <c r="D832" s="37">
        <v>2575.3037109375</v>
      </c>
      <c r="E832" s="37">
        <v>74.600000000000009</v>
      </c>
      <c r="F832" s="37">
        <v>66162.071283225494</v>
      </c>
      <c r="G832" s="37">
        <v>20</v>
      </c>
      <c r="H832" s="37">
        <v>3.1194043780019526E-2</v>
      </c>
      <c r="I832" s="37">
        <v>45</v>
      </c>
      <c r="J832" s="37">
        <v>6.8981084823608398</v>
      </c>
      <c r="K832" s="37">
        <v>2575.303955078125</v>
      </c>
      <c r="L832" s="37">
        <v>74.600000000000009</v>
      </c>
      <c r="M832" s="37">
        <v>66189.419554774009</v>
      </c>
      <c r="N832" s="37">
        <v>20</v>
      </c>
      <c r="O832" s="37">
        <v>3.1206949753646226E-2</v>
      </c>
    </row>
    <row r="833" spans="2:15" x14ac:dyDescent="0.2">
      <c r="B833" s="37">
        <v>45</v>
      </c>
      <c r="C833" s="37">
        <v>6.8935928344726563</v>
      </c>
      <c r="D833" s="37">
        <v>2575.6884765625</v>
      </c>
      <c r="E833" s="37">
        <v>74.7</v>
      </c>
      <c r="F833" s="37">
        <v>66169.80877307395</v>
      </c>
      <c r="G833" s="37">
        <v>20</v>
      </c>
      <c r="H833" s="37">
        <v>3.1197686822823822E-2</v>
      </c>
      <c r="I833" s="37">
        <v>45</v>
      </c>
      <c r="J833" s="37">
        <v>6.8935928344726563</v>
      </c>
      <c r="K833" s="37">
        <v>2575.6884765625</v>
      </c>
      <c r="L833" s="37">
        <v>74.7</v>
      </c>
      <c r="M833" s="37">
        <v>66170.37106461043</v>
      </c>
      <c r="N833" s="37">
        <v>20</v>
      </c>
      <c r="O833" s="37">
        <v>3.1197952072096038E-2</v>
      </c>
    </row>
    <row r="834" spans="2:15" x14ac:dyDescent="0.2">
      <c r="B834" s="37">
        <v>45</v>
      </c>
      <c r="C834" s="37">
        <v>6.8890666961669922</v>
      </c>
      <c r="D834" s="37">
        <v>2576.069091796875</v>
      </c>
      <c r="E834" s="37">
        <v>74.800000000000011</v>
      </c>
      <c r="F834" s="37">
        <v>66150.682565228737</v>
      </c>
      <c r="G834" s="37">
        <v>20</v>
      </c>
      <c r="H834" s="37">
        <v>3.1188652375674669E-2</v>
      </c>
      <c r="I834" s="37">
        <v>45</v>
      </c>
      <c r="J834" s="37">
        <v>6.8890666961669922</v>
      </c>
      <c r="K834" s="37">
        <v>2576.0693359375</v>
      </c>
      <c r="L834" s="37">
        <v>74.800000000000011</v>
      </c>
      <c r="M834" s="37">
        <v>66151.25072519845</v>
      </c>
      <c r="N834" s="37">
        <v>20</v>
      </c>
      <c r="O834" s="37">
        <v>3.1188920393162296E-2</v>
      </c>
    </row>
    <row r="835" spans="2:15" x14ac:dyDescent="0.2">
      <c r="B835" s="37">
        <v>45</v>
      </c>
      <c r="C835" s="37">
        <v>6.884528636932373</v>
      </c>
      <c r="D835" s="37">
        <v>2576.445556640625</v>
      </c>
      <c r="E835" s="37">
        <v>74.900000000000006</v>
      </c>
      <c r="F835" s="37">
        <v>66104.676693940739</v>
      </c>
      <c r="G835" s="37">
        <v>20</v>
      </c>
      <c r="H835" s="37">
        <v>3.1166940750947121E-2</v>
      </c>
      <c r="I835" s="37">
        <v>45</v>
      </c>
      <c r="J835" s="37">
        <v>6.8845291137695312</v>
      </c>
      <c r="K835" s="37">
        <v>2576.44580078125</v>
      </c>
      <c r="L835" s="37">
        <v>74.900000000000006</v>
      </c>
      <c r="M835" s="37">
        <v>66105.243898718007</v>
      </c>
      <c r="N835" s="37">
        <v>20</v>
      </c>
      <c r="O835" s="37">
        <v>3.1167208318098959E-2</v>
      </c>
    </row>
    <row r="836" spans="2:15" x14ac:dyDescent="0.2">
      <c r="B836" s="37">
        <v>45</v>
      </c>
      <c r="C836" s="37">
        <v>6.879979133605957</v>
      </c>
      <c r="D836" s="37">
        <v>2576.816162109375</v>
      </c>
      <c r="E836" s="37">
        <v>75</v>
      </c>
      <c r="F836" s="37">
        <v>66058.552694786718</v>
      </c>
      <c r="G836" s="37">
        <v>20</v>
      </c>
      <c r="H836" s="37">
        <v>3.1145173379020376E-2</v>
      </c>
      <c r="I836" s="37">
        <v>45</v>
      </c>
      <c r="J836" s="37">
        <v>6.879979133605957</v>
      </c>
      <c r="K836" s="37">
        <v>2576.81640625</v>
      </c>
      <c r="L836" s="37">
        <v>75</v>
      </c>
      <c r="M836" s="37">
        <v>66059.120881319221</v>
      </c>
      <c r="N836" s="37">
        <v>20</v>
      </c>
      <c r="O836" s="37">
        <v>3.1145441408954734E-2</v>
      </c>
    </row>
    <row r="837" spans="2:15" x14ac:dyDescent="0.2">
      <c r="B837" s="37">
        <v>45</v>
      </c>
      <c r="C837" s="37">
        <v>6.8754177093505859</v>
      </c>
      <c r="D837" s="37">
        <v>2577.1806640625</v>
      </c>
      <c r="E837" s="37">
        <v>75.100000000000009</v>
      </c>
      <c r="F837" s="37">
        <v>65958.72980519016</v>
      </c>
      <c r="G837" s="37">
        <v>20</v>
      </c>
      <c r="H837" s="37">
        <v>3.1098072165449318E-2</v>
      </c>
      <c r="I837" s="37">
        <v>45</v>
      </c>
      <c r="J837" s="37">
        <v>6.8754177093505859</v>
      </c>
      <c r="K837" s="37">
        <v>2577.180908203125</v>
      </c>
      <c r="L837" s="37">
        <v>75.100000000000009</v>
      </c>
      <c r="M837" s="37">
        <v>65959.297010804032</v>
      </c>
      <c r="N837" s="37">
        <v>20</v>
      </c>
      <c r="O837" s="37">
        <v>3.1098339733339826E-2</v>
      </c>
    </row>
    <row r="838" spans="2:15" x14ac:dyDescent="0.2">
      <c r="B838" s="37">
        <v>45</v>
      </c>
      <c r="C838" s="37">
        <v>6.8708453178405762</v>
      </c>
      <c r="D838" s="37">
        <v>2577.5400390625</v>
      </c>
      <c r="E838" s="37">
        <v>75.2</v>
      </c>
      <c r="F838" s="37">
        <v>65885.592266318097</v>
      </c>
      <c r="G838" s="37">
        <v>20</v>
      </c>
      <c r="H838" s="37">
        <v>3.1063560303036378E-2</v>
      </c>
      <c r="I838" s="37">
        <v>45</v>
      </c>
      <c r="J838" s="37">
        <v>6.8708453178405762</v>
      </c>
      <c r="K838" s="37">
        <v>2577.5400390625</v>
      </c>
      <c r="L838" s="37">
        <v>75.2</v>
      </c>
      <c r="M838" s="37">
        <v>65886.154560346651</v>
      </c>
      <c r="N838" s="37">
        <v>20</v>
      </c>
      <c r="O838" s="37">
        <v>3.1063825554243418E-2</v>
      </c>
    </row>
    <row r="839" spans="2:15" x14ac:dyDescent="0.2">
      <c r="B839" s="37">
        <v>45</v>
      </c>
      <c r="C839" s="37">
        <v>6.8662629127502441</v>
      </c>
      <c r="D839" s="37">
        <v>2577.896728515625</v>
      </c>
      <c r="E839" s="37">
        <v>75.300000000000011</v>
      </c>
      <c r="F839" s="37">
        <v>65812.391793563613</v>
      </c>
      <c r="G839" s="37">
        <v>20</v>
      </c>
      <c r="H839" s="37">
        <v>3.1029023119259504E-2</v>
      </c>
      <c r="I839" s="37">
        <v>45</v>
      </c>
      <c r="J839" s="37">
        <v>6.8662629127502441</v>
      </c>
      <c r="K839" s="37">
        <v>2577.896728515625</v>
      </c>
      <c r="L839" s="37">
        <v>75.300000000000011</v>
      </c>
      <c r="M839" s="37">
        <v>65812.953067053531</v>
      </c>
      <c r="N839" s="37">
        <v>20</v>
      </c>
      <c r="O839" s="37">
        <v>3.1029287888767243E-2</v>
      </c>
    </row>
    <row r="840" spans="2:15" x14ac:dyDescent="0.2">
      <c r="B840" s="37">
        <v>45</v>
      </c>
      <c r="C840" s="37">
        <v>6.8616724014282227</v>
      </c>
      <c r="D840" s="37">
        <v>2578.253662109375</v>
      </c>
      <c r="E840" s="37">
        <v>75.400000000000006</v>
      </c>
      <c r="F840" s="37">
        <v>65739.204446278207</v>
      </c>
      <c r="G840" s="37">
        <v>20</v>
      </c>
      <c r="H840" s="37">
        <v>3.0994487717464398E-2</v>
      </c>
      <c r="I840" s="37">
        <v>45</v>
      </c>
      <c r="J840" s="37">
        <v>6.8616724014282227</v>
      </c>
      <c r="K840" s="37">
        <v>2578.253662109375</v>
      </c>
      <c r="L840" s="37">
        <v>75.400000000000006</v>
      </c>
      <c r="M840" s="37">
        <v>65739.767780055918</v>
      </c>
      <c r="N840" s="37">
        <v>20</v>
      </c>
      <c r="O840" s="37">
        <v>3.0994753458552501E-2</v>
      </c>
    </row>
    <row r="841" spans="2:15" x14ac:dyDescent="0.2">
      <c r="B841" s="37">
        <v>45</v>
      </c>
      <c r="C841" s="37">
        <v>6.8570752143859863</v>
      </c>
      <c r="D841" s="37">
        <v>2578.613037109375</v>
      </c>
      <c r="E841" s="37">
        <v>75.5</v>
      </c>
      <c r="F841" s="37">
        <v>65612.473206289986</v>
      </c>
      <c r="G841" s="37">
        <v>20</v>
      </c>
      <c r="H841" s="37">
        <v>3.0934700128800733E-2</v>
      </c>
      <c r="I841" s="37">
        <v>45</v>
      </c>
      <c r="J841" s="37">
        <v>6.8570747375488281</v>
      </c>
      <c r="K841" s="37">
        <v>2578.613037109375</v>
      </c>
      <c r="L841" s="37">
        <v>75.5</v>
      </c>
      <c r="M841" s="37">
        <v>65613.035709342046</v>
      </c>
      <c r="N841" s="37">
        <v>20</v>
      </c>
      <c r="O841" s="37">
        <v>3.0934965477573243E-2</v>
      </c>
    </row>
    <row r="842" spans="2:15" x14ac:dyDescent="0.2">
      <c r="B842" s="37">
        <v>45</v>
      </c>
      <c r="C842" s="37">
        <v>6.8524723052978516</v>
      </c>
      <c r="D842" s="37">
        <v>2578.97509765625</v>
      </c>
      <c r="E842" s="37">
        <v>75.600000000000009</v>
      </c>
      <c r="F842" s="37">
        <v>65485.795724199917</v>
      </c>
      <c r="G842" s="37">
        <v>20</v>
      </c>
      <c r="H842" s="37">
        <v>3.0874937812969804E-2</v>
      </c>
      <c r="I842" s="37">
        <v>45</v>
      </c>
      <c r="J842" s="37">
        <v>6.8524723052978516</v>
      </c>
      <c r="K842" s="37">
        <v>2578.97509765625</v>
      </c>
      <c r="L842" s="37">
        <v>75.600000000000009</v>
      </c>
      <c r="M842" s="37">
        <v>65486.356955623371</v>
      </c>
      <c r="N842" s="37">
        <v>20</v>
      </c>
      <c r="O842" s="37">
        <v>3.0875202561940377E-2</v>
      </c>
    </row>
    <row r="843" spans="2:15" x14ac:dyDescent="0.2">
      <c r="B843" s="37">
        <v>45</v>
      </c>
      <c r="C843" s="37">
        <v>6.847865104675293</v>
      </c>
      <c r="D843" s="37">
        <v>2579.34033203125</v>
      </c>
      <c r="E843" s="37">
        <v>75.7</v>
      </c>
      <c r="F843" s="37">
        <v>65385.977774967076</v>
      </c>
      <c r="G843" s="37">
        <v>20</v>
      </c>
      <c r="H843" s="37">
        <v>3.0827842966142476E-2</v>
      </c>
      <c r="I843" s="37">
        <v>45</v>
      </c>
      <c r="J843" s="37">
        <v>6.847865104675293</v>
      </c>
      <c r="K843" s="37">
        <v>2579.340087890625</v>
      </c>
      <c r="L843" s="37">
        <v>75.7</v>
      </c>
      <c r="M843" s="37">
        <v>65386.536248242155</v>
      </c>
      <c r="N843" s="37">
        <v>20</v>
      </c>
      <c r="O843" s="37">
        <v>3.0828106413667095E-2</v>
      </c>
    </row>
    <row r="844" spans="2:15" x14ac:dyDescent="0.2">
      <c r="B844" s="37">
        <v>45</v>
      </c>
      <c r="C844" s="37">
        <v>6.8432550430297852</v>
      </c>
      <c r="D844" s="37">
        <v>2579.708740234375</v>
      </c>
      <c r="E844" s="37">
        <v>75.800000000000011</v>
      </c>
      <c r="F844" s="37">
        <v>65259.447573201905</v>
      </c>
      <c r="G844" s="37">
        <v>20</v>
      </c>
      <c r="H844" s="37">
        <v>3.0768141344763834E-2</v>
      </c>
      <c r="I844" s="37">
        <v>45</v>
      </c>
      <c r="J844" s="37">
        <v>6.8432550430297852</v>
      </c>
      <c r="K844" s="37">
        <v>2579.70849609375</v>
      </c>
      <c r="L844" s="37">
        <v>75.800000000000011</v>
      </c>
      <c r="M844" s="37">
        <v>65260.004961325067</v>
      </c>
      <c r="N844" s="37">
        <v>20</v>
      </c>
      <c r="O844" s="37">
        <v>3.0768404281371745E-2</v>
      </c>
    </row>
    <row r="845" spans="2:15" x14ac:dyDescent="0.2">
      <c r="B845" s="37">
        <v>45</v>
      </c>
      <c r="C845" s="37">
        <v>6.8386425971984863</v>
      </c>
      <c r="D845" s="37">
        <v>2580.08203125</v>
      </c>
      <c r="E845" s="37">
        <v>75.900000000000006</v>
      </c>
      <c r="F845" s="37">
        <v>65106.21778294065</v>
      </c>
      <c r="G845" s="37">
        <v>20</v>
      </c>
      <c r="H845" s="37">
        <v>3.069584734438139E-2</v>
      </c>
      <c r="I845" s="37">
        <v>45</v>
      </c>
      <c r="J845" s="37">
        <v>6.8386425971984863</v>
      </c>
      <c r="K845" s="37">
        <v>2580.081787109375</v>
      </c>
      <c r="L845" s="37">
        <v>75.900000000000006</v>
      </c>
      <c r="M845" s="37">
        <v>65106.775171572226</v>
      </c>
      <c r="N845" s="37">
        <v>20</v>
      </c>
      <c r="O845" s="37">
        <v>3.0696110281505189E-2</v>
      </c>
    </row>
    <row r="846" spans="2:15" x14ac:dyDescent="0.2">
      <c r="B846" s="37">
        <v>45</v>
      </c>
      <c r="C846" s="37">
        <v>6.8340282440185547</v>
      </c>
      <c r="D846" s="37">
        <v>2580.4609375</v>
      </c>
      <c r="E846" s="37">
        <v>76</v>
      </c>
      <c r="F846" s="37">
        <v>64979.876963798313</v>
      </c>
      <c r="G846" s="37">
        <v>20</v>
      </c>
      <c r="H846" s="37">
        <v>3.0636244137408949E-2</v>
      </c>
      <c r="I846" s="37">
        <v>45</v>
      </c>
      <c r="J846" s="37">
        <v>6.8340277671813965</v>
      </c>
      <c r="K846" s="37">
        <v>2580.460693359375</v>
      </c>
      <c r="L846" s="37">
        <v>76</v>
      </c>
      <c r="M846" s="37">
        <v>64980.435489316471</v>
      </c>
      <c r="N846" s="37">
        <v>20</v>
      </c>
      <c r="O846" s="37">
        <v>3.0636507610438863E-2</v>
      </c>
    </row>
    <row r="847" spans="2:15" x14ac:dyDescent="0.2">
      <c r="B847" s="37">
        <v>45</v>
      </c>
      <c r="C847" s="37">
        <v>6.829411506652832</v>
      </c>
      <c r="D847" s="37">
        <v>2580.846435546875</v>
      </c>
      <c r="E847" s="37">
        <v>76.100000000000009</v>
      </c>
      <c r="F847" s="37">
        <v>64826.884031848123</v>
      </c>
      <c r="G847" s="37">
        <v>20</v>
      </c>
      <c r="H847" s="37">
        <v>3.0564066698482564E-2</v>
      </c>
      <c r="I847" s="37">
        <v>45</v>
      </c>
      <c r="J847" s="37">
        <v>6.8294110298156738</v>
      </c>
      <c r="K847" s="37">
        <v>2580.84619140625</v>
      </c>
      <c r="L847" s="37">
        <v>76.100000000000009</v>
      </c>
      <c r="M847" s="37">
        <v>64827.441422999582</v>
      </c>
      <c r="N847" s="37">
        <v>20</v>
      </c>
      <c r="O847" s="37">
        <v>3.0564329636820216E-2</v>
      </c>
    </row>
    <row r="848" spans="2:15" x14ac:dyDescent="0.2">
      <c r="B848" s="37">
        <v>45</v>
      </c>
      <c r="C848" s="37">
        <v>6.8247919082641602</v>
      </c>
      <c r="D848" s="37">
        <v>2581.23779296875</v>
      </c>
      <c r="E848" s="37">
        <v>76.2</v>
      </c>
      <c r="F848" s="37">
        <v>64700.805691682137</v>
      </c>
      <c r="G848" s="37">
        <v>20</v>
      </c>
      <c r="H848" s="37">
        <v>3.0504582345568299E-2</v>
      </c>
      <c r="I848" s="37">
        <v>45</v>
      </c>
      <c r="J848" s="37">
        <v>6.824791431427002</v>
      </c>
      <c r="K848" s="37">
        <v>2581.237548828125</v>
      </c>
      <c r="L848" s="37">
        <v>76.2</v>
      </c>
      <c r="M848" s="37">
        <v>64701.361913589732</v>
      </c>
      <c r="N848" s="37">
        <v>20</v>
      </c>
      <c r="O848" s="37">
        <v>3.0504844732876853E-2</v>
      </c>
    </row>
    <row r="849" spans="2:15" x14ac:dyDescent="0.2">
      <c r="B849" s="37">
        <v>45</v>
      </c>
      <c r="C849" s="37">
        <v>6.8201680183410645</v>
      </c>
      <c r="D849" s="37">
        <v>2581.6337890625</v>
      </c>
      <c r="E849" s="37">
        <v>76.300000000000011</v>
      </c>
      <c r="F849" s="37">
        <v>64548.033325284501</v>
      </c>
      <c r="G849" s="37">
        <v>20</v>
      </c>
      <c r="H849" s="37">
        <v>3.0432503704239614E-2</v>
      </c>
      <c r="I849" s="37">
        <v>45</v>
      </c>
      <c r="J849" s="37">
        <v>6.8201680183410645</v>
      </c>
      <c r="K849" s="37">
        <v>2581.6337890625</v>
      </c>
      <c r="L849" s="37">
        <v>76.300000000000011</v>
      </c>
      <c r="M849" s="37">
        <v>64548.584557618837</v>
      </c>
      <c r="N849" s="37">
        <v>20</v>
      </c>
      <c r="O849" s="37">
        <v>3.0432768960983441E-2</v>
      </c>
    </row>
    <row r="850" spans="2:15" x14ac:dyDescent="0.2">
      <c r="B850" s="37">
        <v>45</v>
      </c>
      <c r="C850" s="37">
        <v>6.8155388832092285</v>
      </c>
      <c r="D850" s="37">
        <v>2582.033203125</v>
      </c>
      <c r="E850" s="37">
        <v>76.400000000000006</v>
      </c>
      <c r="F850" s="37">
        <v>64422.117807656432</v>
      </c>
      <c r="G850" s="37">
        <v>20</v>
      </c>
      <c r="H850" s="37">
        <v>3.0373095859048627E-2</v>
      </c>
      <c r="I850" s="37">
        <v>45</v>
      </c>
      <c r="J850" s="37">
        <v>6.8155388832092285</v>
      </c>
      <c r="K850" s="37">
        <v>2582.032958984375</v>
      </c>
      <c r="L850" s="37">
        <v>76.400000000000006</v>
      </c>
      <c r="M850" s="37">
        <v>64449.461728743379</v>
      </c>
      <c r="N850" s="37">
        <v>20</v>
      </c>
      <c r="O850" s="37">
        <v>3.0385996709179616E-2</v>
      </c>
    </row>
    <row r="851" spans="2:15" x14ac:dyDescent="0.2">
      <c r="B851" s="37">
        <v>45</v>
      </c>
      <c r="C851" s="37">
        <v>6.8109025955200195</v>
      </c>
      <c r="D851" s="37">
        <v>2582.432861328125</v>
      </c>
      <c r="E851" s="37">
        <v>76.5</v>
      </c>
      <c r="F851" s="37">
        <v>64269.397288674452</v>
      </c>
      <c r="G851" s="37">
        <v>20</v>
      </c>
      <c r="H851" s="37">
        <v>3.0301052261765941E-2</v>
      </c>
      <c r="I851" s="37">
        <v>45</v>
      </c>
      <c r="J851" s="37">
        <v>6.8109025955200195</v>
      </c>
      <c r="K851" s="37">
        <v>2582.43310546875</v>
      </c>
      <c r="L851" s="37">
        <v>76.5</v>
      </c>
      <c r="M851" s="37">
        <v>64269.962246253628</v>
      </c>
      <c r="N851" s="37">
        <v>20</v>
      </c>
      <c r="O851" s="37">
        <v>3.0301318770319986E-2</v>
      </c>
    </row>
    <row r="852" spans="2:15" x14ac:dyDescent="0.2">
      <c r="B852" s="37">
        <v>45</v>
      </c>
      <c r="C852" s="37">
        <v>6.8062572479248047</v>
      </c>
      <c r="D852" s="37">
        <v>2582.831298828125</v>
      </c>
      <c r="E852" s="37">
        <v>76.600000000000009</v>
      </c>
      <c r="F852" s="37">
        <v>64116.673889496888</v>
      </c>
      <c r="G852" s="37">
        <v>20</v>
      </c>
      <c r="H852" s="37">
        <v>3.0228996461309249E-2</v>
      </c>
      <c r="I852" s="37">
        <v>45</v>
      </c>
      <c r="J852" s="37">
        <v>6.8062572479248047</v>
      </c>
      <c r="K852" s="37">
        <v>2582.831298828125</v>
      </c>
      <c r="L852" s="37">
        <v>76.600000000000009</v>
      </c>
      <c r="M852" s="37">
        <v>64117.234956148131</v>
      </c>
      <c r="N852" s="37">
        <v>20</v>
      </c>
      <c r="O852" s="37">
        <v>3.0229261135287067E-2</v>
      </c>
    </row>
    <row r="853" spans="2:15" x14ac:dyDescent="0.2">
      <c r="B853" s="37">
        <v>45</v>
      </c>
      <c r="C853" s="37">
        <v>6.8016014099121094</v>
      </c>
      <c r="D853" s="37">
        <v>2583.226318359375</v>
      </c>
      <c r="E853" s="37">
        <v>76.7</v>
      </c>
      <c r="F853" s="37">
        <v>63990.66998859767</v>
      </c>
      <c r="G853" s="37">
        <v>20</v>
      </c>
      <c r="H853" s="37">
        <v>3.0169546757304138E-2</v>
      </c>
      <c r="I853" s="37">
        <v>45</v>
      </c>
      <c r="J853" s="37">
        <v>6.8016014099121094</v>
      </c>
      <c r="K853" s="37">
        <v>2583.2265625</v>
      </c>
      <c r="L853" s="37">
        <v>76.7</v>
      </c>
      <c r="M853" s="37">
        <v>63991.23720860805</v>
      </c>
      <c r="N853" s="37">
        <v>20</v>
      </c>
      <c r="O853" s="37">
        <v>3.0169814333801018E-2</v>
      </c>
    </row>
    <row r="854" spans="2:15" x14ac:dyDescent="0.2">
      <c r="B854" s="37">
        <v>45</v>
      </c>
      <c r="C854" s="37">
        <v>6.796933650970459</v>
      </c>
      <c r="D854" s="37">
        <v>2583.61767578125</v>
      </c>
      <c r="E854" s="37">
        <v>76.800000000000011</v>
      </c>
      <c r="F854" s="37">
        <v>63837.79205727057</v>
      </c>
      <c r="G854" s="37">
        <v>20</v>
      </c>
      <c r="H854" s="37">
        <v>3.0097423417415812E-2</v>
      </c>
      <c r="I854" s="37">
        <v>45</v>
      </c>
      <c r="J854" s="37">
        <v>6.7969341278076172</v>
      </c>
      <c r="K854" s="37">
        <v>2583.617919921875</v>
      </c>
      <c r="L854" s="37">
        <v>76.800000000000011</v>
      </c>
      <c r="M854" s="37">
        <v>63838.359277855314</v>
      </c>
      <c r="N854" s="37">
        <v>20</v>
      </c>
      <c r="O854" s="37">
        <v>3.0097690994534319E-2</v>
      </c>
    </row>
    <row r="855" spans="2:15" x14ac:dyDescent="0.2">
      <c r="B855" s="37">
        <v>45</v>
      </c>
      <c r="C855" s="37">
        <v>6.7922539710998535</v>
      </c>
      <c r="D855" s="37">
        <v>2584.005615234375</v>
      </c>
      <c r="E855" s="37">
        <v>76.900000000000006</v>
      </c>
      <c r="F855" s="37">
        <v>63738.432172474568</v>
      </c>
      <c r="G855" s="37">
        <v>20</v>
      </c>
      <c r="H855" s="37">
        <v>3.0050544442814849E-2</v>
      </c>
      <c r="I855" s="37">
        <v>45</v>
      </c>
      <c r="J855" s="37">
        <v>6.7922539710998535</v>
      </c>
      <c r="K855" s="37">
        <v>2584.005859375</v>
      </c>
      <c r="L855" s="37">
        <v>76.900000000000006</v>
      </c>
      <c r="M855" s="37">
        <v>63738.999394676066</v>
      </c>
      <c r="N855" s="37">
        <v>20</v>
      </c>
      <c r="O855" s="37">
        <v>3.0050812020472016E-2</v>
      </c>
    </row>
    <row r="856" spans="2:15" x14ac:dyDescent="0.2">
      <c r="B856" s="37">
        <v>45</v>
      </c>
      <c r="C856" s="37">
        <v>6.7875609397888184</v>
      </c>
      <c r="D856" s="37">
        <v>2584.389404296875</v>
      </c>
      <c r="E856" s="37">
        <v>77</v>
      </c>
      <c r="F856" s="37">
        <v>63585.416034963127</v>
      </c>
      <c r="G856" s="37">
        <v>20</v>
      </c>
      <c r="H856" s="37">
        <v>2.9978349875725292E-2</v>
      </c>
      <c r="I856" s="37">
        <v>45</v>
      </c>
      <c r="J856" s="37">
        <v>6.7875614166259766</v>
      </c>
      <c r="K856" s="37">
        <v>2584.3896484375</v>
      </c>
      <c r="L856" s="37">
        <v>77</v>
      </c>
      <c r="M856" s="37">
        <v>63585.984565430474</v>
      </c>
      <c r="N856" s="37">
        <v>20</v>
      </c>
      <c r="O856" s="37">
        <v>2.9978618071161745E-2</v>
      </c>
    </row>
    <row r="857" spans="2:15" x14ac:dyDescent="0.2">
      <c r="B857" s="37">
        <v>45</v>
      </c>
      <c r="C857" s="37">
        <v>6.7828550338745117</v>
      </c>
      <c r="D857" s="37">
        <v>2584.7685546875</v>
      </c>
      <c r="E857" s="37">
        <v>77.100000000000009</v>
      </c>
      <c r="F857" s="37">
        <v>63459.080137518074</v>
      </c>
      <c r="G857" s="37">
        <v>20</v>
      </c>
      <c r="H857" s="37">
        <v>2.9918749311412945E-2</v>
      </c>
      <c r="I857" s="37">
        <v>45</v>
      </c>
      <c r="J857" s="37">
        <v>6.7828550338745117</v>
      </c>
      <c r="K857" s="37">
        <v>2584.768798828125</v>
      </c>
      <c r="L857" s="37">
        <v>77.100000000000009</v>
      </c>
      <c r="M857" s="37">
        <v>63459.647360632393</v>
      </c>
      <c r="N857" s="37">
        <v>20</v>
      </c>
      <c r="O857" s="37">
        <v>2.9919016889983299E-2</v>
      </c>
    </row>
    <row r="858" spans="2:15" x14ac:dyDescent="0.2">
      <c r="B858" s="37">
        <v>45</v>
      </c>
      <c r="C858" s="37">
        <v>6.7781362533569336</v>
      </c>
      <c r="D858" s="37">
        <v>2585.142578125</v>
      </c>
      <c r="E858" s="37">
        <v>77.2</v>
      </c>
      <c r="F858" s="37">
        <v>63359.449868518364</v>
      </c>
      <c r="G858" s="37">
        <v>20</v>
      </c>
      <c r="H858" s="37">
        <v>2.9871736535222921E-2</v>
      </c>
      <c r="I858" s="37">
        <v>45</v>
      </c>
      <c r="J858" s="37">
        <v>6.7781367301940918</v>
      </c>
      <c r="K858" s="37">
        <v>2585.142822265625</v>
      </c>
      <c r="L858" s="37">
        <v>77.2</v>
      </c>
      <c r="M858" s="37">
        <v>63306.434470460197</v>
      </c>
      <c r="N858" s="37">
        <v>20</v>
      </c>
      <c r="O858" s="37">
        <v>2.9846729251071069E-2</v>
      </c>
    </row>
    <row r="859" spans="2:15" x14ac:dyDescent="0.2">
      <c r="B859" s="37">
        <v>45</v>
      </c>
      <c r="C859" s="37">
        <v>6.7734060287475586</v>
      </c>
      <c r="D859" s="37">
        <v>2585.51171875</v>
      </c>
      <c r="E859" s="37">
        <v>77.300000000000011</v>
      </c>
      <c r="F859" s="37">
        <v>63259.724677243888</v>
      </c>
      <c r="G859" s="37">
        <v>20</v>
      </c>
      <c r="H859" s="37">
        <v>2.9824678598485567E-2</v>
      </c>
      <c r="I859" s="37">
        <v>45</v>
      </c>
      <c r="J859" s="37">
        <v>6.7734060287475586</v>
      </c>
      <c r="K859" s="37">
        <v>2585.51171875</v>
      </c>
      <c r="L859" s="37">
        <v>77.300000000000011</v>
      </c>
      <c r="M859" s="37">
        <v>63260.287156789695</v>
      </c>
      <c r="N859" s="37">
        <v>20</v>
      </c>
      <c r="O859" s="37">
        <v>2.9824943939787355E-2</v>
      </c>
    </row>
    <row r="860" spans="2:15" x14ac:dyDescent="0.2">
      <c r="B860" s="37">
        <v>45</v>
      </c>
      <c r="C860" s="37">
        <v>6.7686653137207031</v>
      </c>
      <c r="D860" s="37">
        <v>2585.876953125</v>
      </c>
      <c r="E860" s="37">
        <v>77.400000000000006</v>
      </c>
      <c r="F860" s="37">
        <v>63159.893804642663</v>
      </c>
      <c r="G860" s="37">
        <v>20</v>
      </c>
      <c r="H860" s="37">
        <v>2.9777583812791334E-2</v>
      </c>
      <c r="I860" s="37">
        <v>45</v>
      </c>
      <c r="J860" s="37">
        <v>6.7686657905578613</v>
      </c>
      <c r="K860" s="37">
        <v>2585.876953125</v>
      </c>
      <c r="L860" s="37">
        <v>77.400000000000006</v>
      </c>
      <c r="M860" s="37">
        <v>63160.457490225046</v>
      </c>
      <c r="N860" s="37">
        <v>20</v>
      </c>
      <c r="O860" s="37">
        <v>2.9777849722731169E-2</v>
      </c>
    </row>
    <row r="861" spans="2:15" x14ac:dyDescent="0.2">
      <c r="B861" s="37">
        <v>45</v>
      </c>
      <c r="C861" s="37">
        <v>6.7639164924621582</v>
      </c>
      <c r="D861" s="37">
        <v>2586.240478515625</v>
      </c>
      <c r="E861" s="37">
        <v>77.5</v>
      </c>
      <c r="F861" s="37">
        <v>63033.274100601804</v>
      </c>
      <c r="G861" s="37">
        <v>20</v>
      </c>
      <c r="H861" s="37">
        <v>2.9717836298446317E-2</v>
      </c>
      <c r="I861" s="37">
        <v>45</v>
      </c>
      <c r="J861" s="37">
        <v>6.7639164924621582</v>
      </c>
      <c r="K861" s="37">
        <v>2586.240478515625</v>
      </c>
      <c r="L861" s="37">
        <v>77.5</v>
      </c>
      <c r="M861" s="37">
        <v>63033.836577042537</v>
      </c>
      <c r="N861" s="37">
        <v>20</v>
      </c>
      <c r="O861" s="37">
        <v>2.9718101638536186E-2</v>
      </c>
    </row>
    <row r="862" spans="2:15" x14ac:dyDescent="0.2">
      <c r="B862" s="37">
        <v>45</v>
      </c>
      <c r="C862" s="37">
        <v>6.7591609954833984</v>
      </c>
      <c r="D862" s="37">
        <v>2586.6044921875</v>
      </c>
      <c r="E862" s="37">
        <v>77.600000000000009</v>
      </c>
      <c r="F862" s="37">
        <v>62960.217592924098</v>
      </c>
      <c r="G862" s="37">
        <v>20</v>
      </c>
      <c r="H862" s="37">
        <v>2.968336778796947E-2</v>
      </c>
      <c r="I862" s="37">
        <v>45</v>
      </c>
      <c r="J862" s="37">
        <v>6.7591609954833984</v>
      </c>
      <c r="K862" s="37">
        <v>2586.6044921875</v>
      </c>
      <c r="L862" s="37">
        <v>77.600000000000009</v>
      </c>
      <c r="M862" s="37">
        <v>62960.777265562654</v>
      </c>
      <c r="N862" s="37">
        <v>20</v>
      </c>
      <c r="O862" s="37">
        <v>2.9683631805451666E-2</v>
      </c>
    </row>
    <row r="863" spans="2:15" x14ac:dyDescent="0.2">
      <c r="B863" s="37">
        <v>45</v>
      </c>
      <c r="C863" s="37">
        <v>6.7544012069702148</v>
      </c>
      <c r="D863" s="37">
        <v>2586.97119140625</v>
      </c>
      <c r="E863" s="37">
        <v>77.7</v>
      </c>
      <c r="F863" s="37">
        <v>62887.230709662937</v>
      </c>
      <c r="G863" s="37">
        <v>20</v>
      </c>
      <c r="H863" s="37">
        <v>2.9648925309166248E-2</v>
      </c>
      <c r="I863" s="37">
        <v>45</v>
      </c>
      <c r="J863" s="37">
        <v>6.7544012069702148</v>
      </c>
      <c r="K863" s="37">
        <v>2586.97119140625</v>
      </c>
      <c r="L863" s="37">
        <v>77.7</v>
      </c>
      <c r="M863" s="37">
        <v>62887.790353347649</v>
      </c>
      <c r="N863" s="37">
        <v>20</v>
      </c>
      <c r="O863" s="37">
        <v>2.9649189313124158E-2</v>
      </c>
    </row>
    <row r="864" spans="2:15" x14ac:dyDescent="0.2">
      <c r="B864" s="37">
        <v>45</v>
      </c>
      <c r="C864" s="37">
        <v>6.749638557434082</v>
      </c>
      <c r="D864" s="37">
        <v>2587.34228515625</v>
      </c>
      <c r="E864" s="37">
        <v>77.800000000000011</v>
      </c>
      <c r="F864" s="37">
        <v>62841.115690455968</v>
      </c>
      <c r="G864" s="37">
        <v>20</v>
      </c>
      <c r="H864" s="37">
        <v>2.9627161654371296E-2</v>
      </c>
      <c r="I864" s="37">
        <v>45</v>
      </c>
      <c r="J864" s="37">
        <v>6.749638557434082</v>
      </c>
      <c r="K864" s="37">
        <v>2587.342041015625</v>
      </c>
      <c r="L864" s="37">
        <v>77.800000000000011</v>
      </c>
      <c r="M864" s="37">
        <v>62841.671663032947</v>
      </c>
      <c r="N864" s="37">
        <v>20</v>
      </c>
      <c r="O864" s="37">
        <v>2.9627423926694645E-2</v>
      </c>
    </row>
    <row r="865" spans="2:15" x14ac:dyDescent="0.2">
      <c r="B865" s="37">
        <v>45</v>
      </c>
      <c r="C865" s="37">
        <v>6.7448749542236328</v>
      </c>
      <c r="D865" s="37">
        <v>2587.71826171875</v>
      </c>
      <c r="E865" s="37">
        <v>77.900000000000006</v>
      </c>
      <c r="F865" s="37">
        <v>62821.898153131355</v>
      </c>
      <c r="G865" s="37">
        <v>20</v>
      </c>
      <c r="H865" s="37">
        <v>2.9618082019823189E-2</v>
      </c>
      <c r="I865" s="37">
        <v>45</v>
      </c>
      <c r="J865" s="37">
        <v>6.7448744773864746</v>
      </c>
      <c r="K865" s="37">
        <v>2587.718017578125</v>
      </c>
      <c r="L865" s="37">
        <v>77.900000000000006</v>
      </c>
      <c r="M865" s="37">
        <v>62822.456998958543</v>
      </c>
      <c r="N865" s="37">
        <v>20</v>
      </c>
      <c r="O865" s="37">
        <v>2.9618345646896211E-2</v>
      </c>
    </row>
    <row r="866" spans="2:15" x14ac:dyDescent="0.2">
      <c r="B866" s="37">
        <v>45</v>
      </c>
      <c r="C866" s="37">
        <v>6.7401108741760254</v>
      </c>
      <c r="D866" s="37">
        <v>2588.099609375</v>
      </c>
      <c r="E866" s="37">
        <v>78</v>
      </c>
      <c r="F866" s="37">
        <v>62749.222229711078</v>
      </c>
      <c r="G866" s="37">
        <v>20</v>
      </c>
      <c r="H866" s="37">
        <v>2.958377860171767E-2</v>
      </c>
      <c r="I866" s="37">
        <v>45</v>
      </c>
      <c r="J866" s="37">
        <v>6.7401108741760254</v>
      </c>
      <c r="K866" s="37">
        <v>2588.099365234375</v>
      </c>
      <c r="L866" s="37">
        <v>78</v>
      </c>
      <c r="M866" s="37">
        <v>62749.781086080795</v>
      </c>
      <c r="N866" s="37">
        <v>20</v>
      </c>
      <c r="O866" s="37">
        <v>2.9584042234897152E-2</v>
      </c>
    </row>
    <row r="867" spans="2:15" x14ac:dyDescent="0.2">
      <c r="B867" s="37">
        <v>45</v>
      </c>
      <c r="C867" s="37">
        <v>6.7353477478027344</v>
      </c>
      <c r="D867" s="37">
        <v>2588.486328125</v>
      </c>
      <c r="E867" s="37">
        <v>78.100000000000009</v>
      </c>
      <c r="F867" s="37">
        <v>62730.191770083286</v>
      </c>
      <c r="G867" s="37">
        <v>20</v>
      </c>
      <c r="H867" s="37">
        <v>2.9574801701677554E-2</v>
      </c>
      <c r="I867" s="37">
        <v>45</v>
      </c>
      <c r="J867" s="37">
        <v>6.7353472709655762</v>
      </c>
      <c r="K867" s="37">
        <v>2588.486083984375</v>
      </c>
      <c r="L867" s="37">
        <v>78.100000000000009</v>
      </c>
      <c r="M867" s="37">
        <v>62730.75064116584</v>
      </c>
      <c r="N867" s="37">
        <v>20</v>
      </c>
      <c r="O867" s="37">
        <v>2.957506534065589E-2</v>
      </c>
    </row>
    <row r="868" spans="2:15" x14ac:dyDescent="0.2">
      <c r="B868" s="37">
        <v>45</v>
      </c>
      <c r="C868" s="37">
        <v>6.7305850982666016</v>
      </c>
      <c r="D868" s="37">
        <v>2588.878173828125</v>
      </c>
      <c r="E868" s="37">
        <v>78.2</v>
      </c>
      <c r="F868" s="37">
        <v>62684.514191955073</v>
      </c>
      <c r="G868" s="37">
        <v>20</v>
      </c>
      <c r="H868" s="37">
        <v>2.9553237121975995E-2</v>
      </c>
      <c r="I868" s="37">
        <v>45</v>
      </c>
      <c r="J868" s="37">
        <v>6.7305850982666016</v>
      </c>
      <c r="K868" s="37">
        <v>2588.8779296875</v>
      </c>
      <c r="L868" s="37">
        <v>78.2</v>
      </c>
      <c r="M868" s="37">
        <v>62685.054735346384</v>
      </c>
      <c r="N868" s="37">
        <v>20</v>
      </c>
      <c r="O868" s="37">
        <v>2.9553499372702081E-2</v>
      </c>
    </row>
    <row r="869" spans="2:15" x14ac:dyDescent="0.2">
      <c r="B869" s="37">
        <v>45</v>
      </c>
      <c r="C869" s="37">
        <v>6.725822925567627</v>
      </c>
      <c r="D869" s="37">
        <v>2589.275390625</v>
      </c>
      <c r="E869" s="37">
        <v>78.300000000000011</v>
      </c>
      <c r="F869" s="37">
        <v>62665.72450685042</v>
      </c>
      <c r="G869" s="37">
        <v>20</v>
      </c>
      <c r="H869" s="37">
        <v>2.9544359035987507E-2</v>
      </c>
      <c r="I869" s="37">
        <v>45</v>
      </c>
      <c r="J869" s="37">
        <v>6.725822925567627</v>
      </c>
      <c r="K869" s="37">
        <v>2589.275390625</v>
      </c>
      <c r="L869" s="37">
        <v>78.300000000000011</v>
      </c>
      <c r="M869" s="37">
        <v>62693.056807315734</v>
      </c>
      <c r="N869" s="37">
        <v>20</v>
      </c>
      <c r="O869" s="37">
        <v>2.9557262692636557E-2</v>
      </c>
    </row>
    <row r="870" spans="2:15" x14ac:dyDescent="0.2">
      <c r="B870" s="37">
        <v>45</v>
      </c>
      <c r="C870" s="37">
        <v>6.7210607528686523</v>
      </c>
      <c r="D870" s="37">
        <v>2589.677978515625</v>
      </c>
      <c r="E870" s="37">
        <v>78.400000000000006</v>
      </c>
      <c r="F870" s="37">
        <v>62647.028819029918</v>
      </c>
      <c r="G870" s="37">
        <v>20</v>
      </c>
      <c r="H870" s="37">
        <v>2.953553279802781E-2</v>
      </c>
      <c r="I870" s="37">
        <v>45</v>
      </c>
      <c r="J870" s="37">
        <v>6.7210607528686523</v>
      </c>
      <c r="K870" s="37">
        <v>2589.677734375</v>
      </c>
      <c r="L870" s="37">
        <v>78.400000000000006</v>
      </c>
      <c r="M870" s="37">
        <v>62674.359419247427</v>
      </c>
      <c r="N870" s="37">
        <v>20</v>
      </c>
      <c r="O870" s="37">
        <v>2.9548435399257788E-2</v>
      </c>
    </row>
    <row r="871" spans="2:15" x14ac:dyDescent="0.2">
      <c r="B871" s="37">
        <v>45</v>
      </c>
      <c r="C871" s="37">
        <v>6.7162971496582031</v>
      </c>
      <c r="D871" s="37">
        <v>2590.08447265625</v>
      </c>
      <c r="E871" s="37">
        <v>78.5</v>
      </c>
      <c r="F871" s="37">
        <v>62681.983152623317</v>
      </c>
      <c r="G871" s="37">
        <v>20</v>
      </c>
      <c r="H871" s="37">
        <v>2.9552020228897004E-2</v>
      </c>
      <c r="I871" s="37">
        <v>45</v>
      </c>
      <c r="J871" s="37">
        <v>6.7162971496582031</v>
      </c>
      <c r="K871" s="37">
        <v>2590.08447265625</v>
      </c>
      <c r="L871" s="37">
        <v>78.5</v>
      </c>
      <c r="M871" s="37">
        <v>62655.762588269565</v>
      </c>
      <c r="N871" s="37">
        <v>20</v>
      </c>
      <c r="O871" s="37">
        <v>2.9539648532504563E-2</v>
      </c>
    </row>
    <row r="872" spans="2:15" x14ac:dyDescent="0.2">
      <c r="B872" s="37">
        <v>45</v>
      </c>
      <c r="C872" s="37">
        <v>6.7115311622619629</v>
      </c>
      <c r="D872" s="37">
        <v>2590.49365234375</v>
      </c>
      <c r="E872" s="37">
        <v>78.600000000000009</v>
      </c>
      <c r="F872" s="37">
        <v>62717.036784713018</v>
      </c>
      <c r="G872" s="37">
        <v>20</v>
      </c>
      <c r="H872" s="37">
        <v>2.9568532977864097E-2</v>
      </c>
      <c r="I872" s="37">
        <v>45</v>
      </c>
      <c r="J872" s="37">
        <v>6.7115311622619629</v>
      </c>
      <c r="K872" s="37">
        <v>2590.49365234375</v>
      </c>
      <c r="L872" s="37">
        <v>78.600000000000009</v>
      </c>
      <c r="M872" s="37">
        <v>62664.017321293832</v>
      </c>
      <c r="N872" s="37">
        <v>20</v>
      </c>
      <c r="O872" s="37">
        <v>2.9543523759185439E-2</v>
      </c>
    </row>
    <row r="873" spans="2:15" x14ac:dyDescent="0.2">
      <c r="B873" s="37">
        <v>45</v>
      </c>
      <c r="C873" s="37">
        <v>6.7067608833312988</v>
      </c>
      <c r="D873" s="37">
        <v>2590.903076171875</v>
      </c>
      <c r="E873" s="37">
        <v>78.7</v>
      </c>
      <c r="F873" s="37">
        <v>62725.268933046609</v>
      </c>
      <c r="G873" s="37">
        <v>20</v>
      </c>
      <c r="H873" s="37">
        <v>2.9572412048568752E-2</v>
      </c>
      <c r="I873" s="37">
        <v>45</v>
      </c>
      <c r="J873" s="37">
        <v>6.7067608833312988</v>
      </c>
      <c r="K873" s="37">
        <v>2590.903076171875</v>
      </c>
      <c r="L873" s="37">
        <v>78.7</v>
      </c>
      <c r="M873" s="37">
        <v>62699.042490557782</v>
      </c>
      <c r="N873" s="37">
        <v>20</v>
      </c>
      <c r="O873" s="37">
        <v>2.9560037497300819E-2</v>
      </c>
    </row>
    <row r="874" spans="2:15" x14ac:dyDescent="0.2">
      <c r="B874" s="37">
        <v>45</v>
      </c>
      <c r="C874" s="37">
        <v>6.7019844055175781</v>
      </c>
      <c r="D874" s="37">
        <v>2591.310302734375</v>
      </c>
      <c r="E874" s="37">
        <v>78.800000000000011</v>
      </c>
      <c r="F874" s="37">
        <v>62733.470246652781</v>
      </c>
      <c r="G874" s="37">
        <v>20</v>
      </c>
      <c r="H874" s="37">
        <v>2.9576269310043042E-2</v>
      </c>
      <c r="I874" s="37">
        <v>45</v>
      </c>
      <c r="J874" s="37">
        <v>6.7019848823547363</v>
      </c>
      <c r="K874" s="37">
        <v>2591.310302734375</v>
      </c>
      <c r="L874" s="37">
        <v>78.800000000000011</v>
      </c>
      <c r="M874" s="37">
        <v>62734.0296567974</v>
      </c>
      <c r="N874" s="37">
        <v>20</v>
      </c>
      <c r="O874" s="37">
        <v>2.9576533204346278E-2</v>
      </c>
    </row>
    <row r="875" spans="2:15" x14ac:dyDescent="0.2">
      <c r="B875" s="37">
        <v>45</v>
      </c>
      <c r="C875" s="37">
        <v>6.6972012519836426</v>
      </c>
      <c r="D875" s="37">
        <v>2591.7138671875</v>
      </c>
      <c r="E875" s="37">
        <v>78.900000000000006</v>
      </c>
      <c r="F875" s="37">
        <v>62768.411598428029</v>
      </c>
      <c r="G875" s="37">
        <v>20</v>
      </c>
      <c r="H875" s="37">
        <v>2.9592728805762341E-2</v>
      </c>
      <c r="I875" s="37">
        <v>45</v>
      </c>
      <c r="J875" s="37">
        <v>6.6972012519836426</v>
      </c>
      <c r="K875" s="37">
        <v>2591.714111328125</v>
      </c>
      <c r="L875" s="37">
        <v>78.900000000000006</v>
      </c>
      <c r="M875" s="37">
        <v>62795.744344547551</v>
      </c>
      <c r="N875" s="37">
        <v>20</v>
      </c>
      <c r="O875" s="37">
        <v>2.9605632655560998E-2</v>
      </c>
    </row>
    <row r="876" spans="2:15" x14ac:dyDescent="0.2">
      <c r="B876" s="37">
        <v>45</v>
      </c>
      <c r="C876" s="37">
        <v>6.6924095153808594</v>
      </c>
      <c r="D876" s="37">
        <v>2592.113037109375</v>
      </c>
      <c r="E876" s="37">
        <v>79</v>
      </c>
      <c r="F876" s="37">
        <v>62856.821169875118</v>
      </c>
      <c r="G876" s="37">
        <v>20</v>
      </c>
      <c r="H876" s="37">
        <v>2.9634423949183107E-2</v>
      </c>
      <c r="I876" s="37">
        <v>45</v>
      </c>
      <c r="J876" s="37">
        <v>6.6924099922180176</v>
      </c>
      <c r="K876" s="37">
        <v>2592.11328125</v>
      </c>
      <c r="L876" s="37">
        <v>79</v>
      </c>
      <c r="M876" s="37">
        <v>62803.800570829102</v>
      </c>
      <c r="N876" s="37">
        <v>20</v>
      </c>
      <c r="O876" s="37">
        <v>2.9609414197294917E-2</v>
      </c>
    </row>
    <row r="877" spans="2:15" x14ac:dyDescent="0.2">
      <c r="B877" s="37">
        <v>45</v>
      </c>
      <c r="C877" s="37">
        <v>6.6876091957092285</v>
      </c>
      <c r="D877" s="37">
        <v>2592.507568359375</v>
      </c>
      <c r="E877" s="37">
        <v>79.100000000000009</v>
      </c>
      <c r="F877" s="37">
        <v>62891.546782730744</v>
      </c>
      <c r="G877" s="37">
        <v>20</v>
      </c>
      <c r="H877" s="37">
        <v>2.9650796298329181E-2</v>
      </c>
      <c r="I877" s="37">
        <v>45</v>
      </c>
      <c r="J877" s="37">
        <v>6.6876096725463867</v>
      </c>
      <c r="K877" s="37">
        <v>2592.5078125</v>
      </c>
      <c r="L877" s="37">
        <v>79.100000000000009</v>
      </c>
      <c r="M877" s="37">
        <v>62892.115571791946</v>
      </c>
      <c r="N877" s="37">
        <v>20</v>
      </c>
      <c r="O877" s="37">
        <v>2.9651064616831927E-2</v>
      </c>
    </row>
    <row r="878" spans="2:15" x14ac:dyDescent="0.2">
      <c r="B878" s="37">
        <v>45</v>
      </c>
      <c r="C878" s="37">
        <v>6.68280029296875</v>
      </c>
      <c r="D878" s="37">
        <v>2592.897705078125</v>
      </c>
      <c r="E878" s="37">
        <v>79.2</v>
      </c>
      <c r="F878" s="37">
        <v>62926.204284027037</v>
      </c>
      <c r="G878" s="37">
        <v>20</v>
      </c>
      <c r="H878" s="37">
        <v>2.9667129178122122E-2</v>
      </c>
      <c r="I878" s="37">
        <v>45</v>
      </c>
      <c r="J878" s="37">
        <v>6.68280029296875</v>
      </c>
      <c r="K878" s="37">
        <v>2592.89794921875</v>
      </c>
      <c r="L878" s="37">
        <v>79.2</v>
      </c>
      <c r="M878" s="37">
        <v>62953.544889281293</v>
      </c>
      <c r="N878" s="37">
        <v>20</v>
      </c>
      <c r="O878" s="37">
        <v>2.9680036451478209E-2</v>
      </c>
    </row>
    <row r="879" spans="2:15" x14ac:dyDescent="0.2">
      <c r="B879" s="37">
        <v>45</v>
      </c>
      <c r="C879" s="37">
        <v>6.6779823303222656</v>
      </c>
      <c r="D879" s="37">
        <v>2593.28369140625</v>
      </c>
      <c r="E879" s="37">
        <v>79.300000000000011</v>
      </c>
      <c r="F879" s="37">
        <v>62987.564727866105</v>
      </c>
      <c r="G879" s="37">
        <v>20</v>
      </c>
      <c r="H879" s="37">
        <v>2.9696061453702821E-2</v>
      </c>
      <c r="I879" s="37">
        <v>45</v>
      </c>
      <c r="J879" s="37">
        <v>6.6779823303222656</v>
      </c>
      <c r="K879" s="37">
        <v>2593.283935546875</v>
      </c>
      <c r="L879" s="37">
        <v>79.300000000000011</v>
      </c>
      <c r="M879" s="37">
        <v>63014.902549641447</v>
      </c>
      <c r="N879" s="37">
        <v>20</v>
      </c>
      <c r="O879" s="37">
        <v>2.9708967402356342E-2</v>
      </c>
    </row>
    <row r="880" spans="2:15" x14ac:dyDescent="0.2">
      <c r="B880" s="37">
        <v>45</v>
      </c>
      <c r="C880" s="37">
        <v>6.67315673828125</v>
      </c>
      <c r="D880" s="37">
        <v>2593.666015625</v>
      </c>
      <c r="E880" s="37">
        <v>79.400000000000006</v>
      </c>
      <c r="F880" s="37">
        <v>63075.617680339805</v>
      </c>
      <c r="G880" s="37">
        <v>20</v>
      </c>
      <c r="H880" s="37">
        <v>2.9737595232213192E-2</v>
      </c>
      <c r="I880" s="37">
        <v>45</v>
      </c>
      <c r="J880" s="37">
        <v>6.67315673828125</v>
      </c>
      <c r="K880" s="37">
        <v>2593.666015625</v>
      </c>
      <c r="L880" s="37">
        <v>79.400000000000006</v>
      </c>
      <c r="M880" s="37">
        <v>63076.211852826003</v>
      </c>
      <c r="N880" s="37">
        <v>20</v>
      </c>
      <c r="O880" s="37">
        <v>2.9737861102872708E-2</v>
      </c>
    </row>
    <row r="881" spans="2:15" x14ac:dyDescent="0.2">
      <c r="B881" s="37">
        <v>45</v>
      </c>
      <c r="C881" s="37">
        <v>6.6683244705200195</v>
      </c>
      <c r="D881" s="37">
        <v>2594.044921875</v>
      </c>
      <c r="E881" s="37">
        <v>79.5</v>
      </c>
      <c r="F881" s="37">
        <v>63136.850582760373</v>
      </c>
      <c r="G881" s="37">
        <v>20</v>
      </c>
      <c r="H881" s="37">
        <v>2.9766460264825254E-2</v>
      </c>
      <c r="I881" s="37">
        <v>45</v>
      </c>
      <c r="J881" s="37">
        <v>6.6683244705200195</v>
      </c>
      <c r="K881" s="37">
        <v>2594.044921875</v>
      </c>
      <c r="L881" s="37">
        <v>79.5</v>
      </c>
      <c r="M881" s="37">
        <v>63164.198628228653</v>
      </c>
      <c r="N881" s="37">
        <v>20</v>
      </c>
      <c r="O881" s="37">
        <v>2.977936389299244E-2</v>
      </c>
    </row>
    <row r="882" spans="2:15" x14ac:dyDescent="0.2">
      <c r="B882" s="37">
        <v>45</v>
      </c>
      <c r="C882" s="37">
        <v>6.6634864807128906</v>
      </c>
      <c r="D882" s="37">
        <v>2594.421630859375</v>
      </c>
      <c r="E882" s="37">
        <v>79.600000000000009</v>
      </c>
      <c r="F882" s="37">
        <v>63224.808804946384</v>
      </c>
      <c r="G882" s="37">
        <v>20</v>
      </c>
      <c r="H882" s="37">
        <v>2.9807942188259388E-2</v>
      </c>
      <c r="I882" s="37">
        <v>45</v>
      </c>
      <c r="J882" s="37">
        <v>6.6634864807128906</v>
      </c>
      <c r="K882" s="37">
        <v>2594.421630859375</v>
      </c>
      <c r="L882" s="37">
        <v>79.600000000000009</v>
      </c>
      <c r="M882" s="37">
        <v>63278.955771758709</v>
      </c>
      <c r="N882" s="37">
        <v>20</v>
      </c>
      <c r="O882" s="37">
        <v>2.9833483283437535E-2</v>
      </c>
    </row>
    <row r="883" spans="2:15" x14ac:dyDescent="0.2">
      <c r="B883" s="37">
        <v>45</v>
      </c>
      <c r="C883" s="37">
        <v>6.6586446762084961</v>
      </c>
      <c r="D883" s="37">
        <v>2594.797607421875</v>
      </c>
      <c r="E883" s="37">
        <v>79.7</v>
      </c>
      <c r="F883" s="37">
        <v>63312.770212158714</v>
      </c>
      <c r="G883" s="37">
        <v>20</v>
      </c>
      <c r="H883" s="37">
        <v>2.9849418495472981E-2</v>
      </c>
      <c r="I883" s="37">
        <v>45</v>
      </c>
      <c r="J883" s="37">
        <v>6.6586446762084961</v>
      </c>
      <c r="K883" s="37">
        <v>2594.797607421875</v>
      </c>
      <c r="L883" s="37">
        <v>79.7</v>
      </c>
      <c r="M883" s="37">
        <v>63313.312884947853</v>
      </c>
      <c r="N883" s="37">
        <v>20</v>
      </c>
      <c r="O883" s="37">
        <v>2.984968151011947E-2</v>
      </c>
    </row>
    <row r="884" spans="2:15" x14ac:dyDescent="0.2">
      <c r="B884" s="37">
        <v>45</v>
      </c>
      <c r="C884" s="37">
        <v>6.6538009643554687</v>
      </c>
      <c r="D884" s="37">
        <v>2595.1748046875</v>
      </c>
      <c r="E884" s="37">
        <v>79.800000000000011</v>
      </c>
      <c r="F884" s="37">
        <v>63373.936056515646</v>
      </c>
      <c r="G884" s="37">
        <v>20</v>
      </c>
      <c r="H884" s="37">
        <v>2.9878265917331597E-2</v>
      </c>
      <c r="I884" s="37">
        <v>45</v>
      </c>
      <c r="J884" s="37">
        <v>6.6538009643554687</v>
      </c>
      <c r="K884" s="37">
        <v>2595.174560546875</v>
      </c>
      <c r="L884" s="37">
        <v>79.800000000000011</v>
      </c>
      <c r="M884" s="37">
        <v>63428.072032615972</v>
      </c>
      <c r="N884" s="37">
        <v>20</v>
      </c>
      <c r="O884" s="37">
        <v>2.9903801824502793E-2</v>
      </c>
    </row>
    <row r="885" spans="2:15" x14ac:dyDescent="0.2">
      <c r="B885" s="37">
        <v>45</v>
      </c>
      <c r="C885" s="37">
        <v>6.6489567756652832</v>
      </c>
      <c r="D885" s="37">
        <v>2595.55517578125</v>
      </c>
      <c r="E885" s="37">
        <v>79.900000000000006</v>
      </c>
      <c r="F885" s="37">
        <v>63488.763964328435</v>
      </c>
      <c r="G885" s="37">
        <v>20</v>
      </c>
      <c r="H885" s="37">
        <v>2.9932418664300443E-2</v>
      </c>
      <c r="I885" s="37">
        <v>45</v>
      </c>
      <c r="J885" s="37">
        <v>6.648956298828125</v>
      </c>
      <c r="K885" s="37">
        <v>2595.554931640625</v>
      </c>
      <c r="L885" s="37">
        <v>79.900000000000006</v>
      </c>
      <c r="M885" s="37">
        <v>63462.535443168192</v>
      </c>
      <c r="N885" s="37">
        <v>20</v>
      </c>
      <c r="O885" s="37">
        <v>2.9920043259912456E-2</v>
      </c>
    </row>
    <row r="886" spans="2:15" x14ac:dyDescent="0.2">
      <c r="B886" s="37">
        <v>45</v>
      </c>
      <c r="C886" s="37">
        <v>6.6441135406494141</v>
      </c>
      <c r="D886" s="37">
        <v>2595.940673828125</v>
      </c>
      <c r="E886" s="37">
        <v>80</v>
      </c>
      <c r="F886" s="37">
        <v>63550.100774637162</v>
      </c>
      <c r="G886" s="37">
        <v>20</v>
      </c>
      <c r="H886" s="37">
        <v>2.9961346366532658E-2</v>
      </c>
      <c r="I886" s="37">
        <v>45</v>
      </c>
      <c r="J886" s="37">
        <v>6.6441130638122559</v>
      </c>
      <c r="K886" s="37">
        <v>2595.9404296875</v>
      </c>
      <c r="L886" s="37">
        <v>80</v>
      </c>
      <c r="M886" s="37">
        <v>63577.472546865203</v>
      </c>
      <c r="N886" s="37">
        <v>20</v>
      </c>
      <c r="O886" s="37">
        <v>2.9974247522032427E-2</v>
      </c>
    </row>
    <row r="887" spans="2:15" x14ac:dyDescent="0.2">
      <c r="B887" s="37">
        <v>45</v>
      </c>
      <c r="C887" s="37">
        <v>6.6392717361450195</v>
      </c>
      <c r="D887" s="37">
        <v>2596.33203125</v>
      </c>
      <c r="E887" s="37">
        <v>80.100000000000009</v>
      </c>
      <c r="F887" s="37">
        <v>63638.382323908867</v>
      </c>
      <c r="G887" s="37">
        <v>20</v>
      </c>
      <c r="H887" s="37">
        <v>3.0002967128785911E-2</v>
      </c>
      <c r="I887" s="37">
        <v>45</v>
      </c>
      <c r="J887" s="37">
        <v>6.6392712593078613</v>
      </c>
      <c r="K887" s="37">
        <v>2596.331787109375</v>
      </c>
      <c r="L887" s="37">
        <v>80.100000000000009</v>
      </c>
      <c r="M887" s="37">
        <v>63638.9269119733</v>
      </c>
      <c r="N887" s="37">
        <v>20</v>
      </c>
      <c r="O887" s="37">
        <v>3.0003230840494523E-2</v>
      </c>
    </row>
    <row r="888" spans="2:15" x14ac:dyDescent="0.2">
      <c r="B888" s="37">
        <v>45</v>
      </c>
      <c r="C888" s="37">
        <v>6.634432315826416</v>
      </c>
      <c r="D888" s="37">
        <v>2596.729248046875</v>
      </c>
      <c r="E888" s="37">
        <v>80.2</v>
      </c>
      <c r="F888" s="37">
        <v>63726.753377710098</v>
      </c>
      <c r="G888" s="37">
        <v>20</v>
      </c>
      <c r="H888" s="37">
        <v>3.0044643661154093E-2</v>
      </c>
      <c r="I888" s="37">
        <v>45</v>
      </c>
      <c r="J888" s="37">
        <v>6.6344318389892578</v>
      </c>
      <c r="K888" s="37">
        <v>2596.72900390625</v>
      </c>
      <c r="L888" s="37">
        <v>80.2</v>
      </c>
      <c r="M888" s="37">
        <v>63700.493784058322</v>
      </c>
      <c r="N888" s="37">
        <v>20</v>
      </c>
      <c r="O888" s="37">
        <v>3.0032266885399801E-2</v>
      </c>
    </row>
    <row r="889" spans="2:15" x14ac:dyDescent="0.2">
      <c r="B889" s="37">
        <v>45</v>
      </c>
      <c r="C889" s="37">
        <v>6.6295948028564453</v>
      </c>
      <c r="D889" s="37">
        <v>2597.13232421875</v>
      </c>
      <c r="E889" s="37">
        <v>80.300000000000011</v>
      </c>
      <c r="F889" s="37">
        <v>63761.659236865722</v>
      </c>
      <c r="G889" s="37">
        <v>20</v>
      </c>
      <c r="H889" s="37">
        <v>3.0061100630066766E-2</v>
      </c>
      <c r="I889" s="37">
        <v>45</v>
      </c>
      <c r="J889" s="37">
        <v>6.6295943260192871</v>
      </c>
      <c r="K889" s="37">
        <v>2597.132080078125</v>
      </c>
      <c r="L889" s="37">
        <v>80.300000000000011</v>
      </c>
      <c r="M889" s="37">
        <v>63815.801202143091</v>
      </c>
      <c r="N889" s="37">
        <v>20</v>
      </c>
      <c r="O889" s="37">
        <v>3.0086639359085808E-2</v>
      </c>
    </row>
    <row r="890" spans="2:15" x14ac:dyDescent="0.2">
      <c r="B890" s="37">
        <v>45</v>
      </c>
      <c r="C890" s="37">
        <v>6.6247587203979492</v>
      </c>
      <c r="D890" s="37">
        <v>2597.5400390625</v>
      </c>
      <c r="E890" s="37">
        <v>80.400000000000006</v>
      </c>
      <c r="F890" s="37">
        <v>63850.252698594595</v>
      </c>
      <c r="G890" s="37">
        <v>20</v>
      </c>
      <c r="H890" s="37">
        <v>3.0102875277687995E-2</v>
      </c>
      <c r="I890" s="37">
        <v>45</v>
      </c>
      <c r="J890" s="37">
        <v>6.6247587203979492</v>
      </c>
      <c r="K890" s="37">
        <v>2597.539794921875</v>
      </c>
      <c r="L890" s="37">
        <v>80.400000000000006</v>
      </c>
      <c r="M890" s="37">
        <v>63877.585491757927</v>
      </c>
      <c r="N890" s="37">
        <v>20</v>
      </c>
      <c r="O890" s="37">
        <v>3.0115777950279442E-2</v>
      </c>
    </row>
    <row r="891" spans="2:15" x14ac:dyDescent="0.2">
      <c r="B891" s="37">
        <v>45</v>
      </c>
      <c r="C891" s="37">
        <v>6.6199235916137695</v>
      </c>
      <c r="D891" s="37">
        <v>2597.951904296875</v>
      </c>
      <c r="E891" s="37">
        <v>80.5</v>
      </c>
      <c r="F891" s="37">
        <v>63938.918691242514</v>
      </c>
      <c r="G891" s="37">
        <v>20</v>
      </c>
      <c r="H891" s="37">
        <v>3.0144690844567983E-2</v>
      </c>
      <c r="I891" s="37">
        <v>45</v>
      </c>
      <c r="J891" s="37">
        <v>6.6199235916137695</v>
      </c>
      <c r="K891" s="37">
        <v>2597.951904296875</v>
      </c>
      <c r="L891" s="37">
        <v>80.5</v>
      </c>
      <c r="M891" s="37">
        <v>63939.468642666441</v>
      </c>
      <c r="N891" s="37">
        <v>20</v>
      </c>
      <c r="O891" s="37">
        <v>3.0144956720689422E-2</v>
      </c>
    </row>
    <row r="892" spans="2:15" x14ac:dyDescent="0.2">
      <c r="B892" s="37">
        <v>45</v>
      </c>
      <c r="C892" s="37">
        <v>6.6150875091552734</v>
      </c>
      <c r="D892" s="37">
        <v>2598.367431640625</v>
      </c>
      <c r="E892" s="37">
        <v>80.600000000000009</v>
      </c>
      <c r="F892" s="37">
        <v>64000.844340658194</v>
      </c>
      <c r="G892" s="37">
        <v>20</v>
      </c>
      <c r="H892" s="37">
        <v>3.0173902207892574E-2</v>
      </c>
      <c r="I892" s="37">
        <v>45</v>
      </c>
      <c r="J892" s="37">
        <v>6.6150875091552734</v>
      </c>
      <c r="K892" s="37">
        <v>2598.367431640625</v>
      </c>
      <c r="L892" s="37">
        <v>80.600000000000009</v>
      </c>
      <c r="M892" s="37">
        <v>64001.431278777483</v>
      </c>
      <c r="N892" s="37">
        <v>20</v>
      </c>
      <c r="O892" s="37">
        <v>3.0174166544872223E-2</v>
      </c>
    </row>
    <row r="893" spans="2:15" x14ac:dyDescent="0.2">
      <c r="B893" s="37">
        <v>45</v>
      </c>
      <c r="C893" s="37">
        <v>6.6102495193481445</v>
      </c>
      <c r="D893" s="37">
        <v>2598.785400390625</v>
      </c>
      <c r="E893" s="37">
        <v>80.7</v>
      </c>
      <c r="F893" s="37">
        <v>64062.86126781351</v>
      </c>
      <c r="G893" s="37">
        <v>20</v>
      </c>
      <c r="H893" s="37">
        <v>3.0203137970578831E-2</v>
      </c>
      <c r="I893" s="37">
        <v>45</v>
      </c>
      <c r="J893" s="37">
        <v>6.6102495193481445</v>
      </c>
      <c r="K893" s="37">
        <v>2598.785400390625</v>
      </c>
      <c r="L893" s="37">
        <v>80.7</v>
      </c>
      <c r="M893" s="37">
        <v>64063.438878696557</v>
      </c>
      <c r="N893" s="37">
        <v>20</v>
      </c>
      <c r="O893" s="37">
        <v>3.0203404017391109E-2</v>
      </c>
    </row>
    <row r="894" spans="2:15" x14ac:dyDescent="0.2">
      <c r="B894" s="37">
        <v>45</v>
      </c>
      <c r="C894" s="37">
        <v>6.6054067611694336</v>
      </c>
      <c r="D894" s="37">
        <v>2599.204345703125</v>
      </c>
      <c r="E894" s="37">
        <v>80.800000000000011</v>
      </c>
      <c r="F894" s="37">
        <v>64124.88229996452</v>
      </c>
      <c r="G894" s="37">
        <v>20</v>
      </c>
      <c r="H894" s="37">
        <v>3.0232381763966563E-2</v>
      </c>
      <c r="I894" s="37">
        <v>45</v>
      </c>
      <c r="J894" s="37">
        <v>6.6054067611694336</v>
      </c>
      <c r="K894" s="37">
        <v>2599.204345703125</v>
      </c>
      <c r="L894" s="37">
        <v>80.800000000000011</v>
      </c>
      <c r="M894" s="37">
        <v>64125.446284113081</v>
      </c>
      <c r="N894" s="37">
        <v>20</v>
      </c>
      <c r="O894" s="37">
        <v>3.0232647814281897E-2</v>
      </c>
    </row>
    <row r="895" spans="2:15" x14ac:dyDescent="0.2">
      <c r="B895" s="37">
        <v>45</v>
      </c>
      <c r="C895" s="37">
        <v>6.6005582809448242</v>
      </c>
      <c r="D895" s="37">
        <v>2599.622314453125</v>
      </c>
      <c r="E895" s="37">
        <v>80.900000000000006</v>
      </c>
      <c r="F895" s="37">
        <v>64186.883319998458</v>
      </c>
      <c r="G895" s="37">
        <v>20</v>
      </c>
      <c r="H895" s="37">
        <v>3.0261616106034731E-2</v>
      </c>
      <c r="I895" s="37">
        <v>45</v>
      </c>
      <c r="J895" s="37">
        <v>6.6005582809448242</v>
      </c>
      <c r="K895" s="37">
        <v>2599.62255859375</v>
      </c>
      <c r="L895" s="37">
        <v>80.900000000000006</v>
      </c>
      <c r="M895" s="37">
        <v>64160.667376190708</v>
      </c>
      <c r="N895" s="37">
        <v>20</v>
      </c>
      <c r="O895" s="37">
        <v>3.0249246926312388E-2</v>
      </c>
    </row>
    <row r="896" spans="2:15" x14ac:dyDescent="0.2">
      <c r="B896" s="37">
        <v>45</v>
      </c>
      <c r="C896" s="37">
        <v>6.5957016944885254</v>
      </c>
      <c r="D896" s="37">
        <v>2600.037841796875</v>
      </c>
      <c r="E896" s="37">
        <v>81</v>
      </c>
      <c r="F896" s="37">
        <v>64195.252799751928</v>
      </c>
      <c r="G896" s="37">
        <v>20</v>
      </c>
      <c r="H896" s="37">
        <v>3.0265552493800314E-2</v>
      </c>
      <c r="I896" s="37">
        <v>45</v>
      </c>
      <c r="J896" s="37">
        <v>6.5957021713256836</v>
      </c>
      <c r="K896" s="37">
        <v>2600.037841796875</v>
      </c>
      <c r="L896" s="37">
        <v>81</v>
      </c>
      <c r="M896" s="37">
        <v>64195.803899810431</v>
      </c>
      <c r="N896" s="37">
        <v>20</v>
      </c>
      <c r="O896" s="37">
        <v>3.0265818551489704E-2</v>
      </c>
    </row>
    <row r="897" spans="2:15" x14ac:dyDescent="0.2">
      <c r="B897" s="37">
        <v>45</v>
      </c>
      <c r="C897" s="37">
        <v>6.5908360481262207</v>
      </c>
      <c r="D897" s="37">
        <v>2600.44873046875</v>
      </c>
      <c r="E897" s="37">
        <v>81.100000000000009</v>
      </c>
      <c r="F897" s="37">
        <v>64257.105192306808</v>
      </c>
      <c r="G897" s="37">
        <v>20</v>
      </c>
      <c r="H897" s="37">
        <v>3.0294722768675765E-2</v>
      </c>
      <c r="I897" s="37">
        <v>45</v>
      </c>
      <c r="J897" s="37">
        <v>6.5908365249633789</v>
      </c>
      <c r="K897" s="37">
        <v>2600.448974609375</v>
      </c>
      <c r="L897" s="37">
        <v>81.100000000000009</v>
      </c>
      <c r="M897" s="37">
        <v>64230.885569112666</v>
      </c>
      <c r="N897" s="37">
        <v>20</v>
      </c>
      <c r="O897" s="37">
        <v>3.0282352026786957E-2</v>
      </c>
    </row>
    <row r="898" spans="2:15" x14ac:dyDescent="0.2">
      <c r="B898" s="37">
        <v>45</v>
      </c>
      <c r="C898" s="37">
        <v>6.5859603881835938</v>
      </c>
      <c r="D898" s="37">
        <v>2600.854736328125</v>
      </c>
      <c r="E898" s="37">
        <v>81.2</v>
      </c>
      <c r="F898" s="37">
        <v>64238.482099241723</v>
      </c>
      <c r="G898" s="37">
        <v>20</v>
      </c>
      <c r="H898" s="37">
        <v>3.0285929666375756E-2</v>
      </c>
      <c r="I898" s="37">
        <v>45</v>
      </c>
      <c r="J898" s="37">
        <v>6.5859603881835938</v>
      </c>
      <c r="K898" s="37">
        <v>2600.85498046875</v>
      </c>
      <c r="L898" s="37">
        <v>81.2</v>
      </c>
      <c r="M898" s="37">
        <v>64265.858257620515</v>
      </c>
      <c r="N898" s="37">
        <v>20</v>
      </c>
      <c r="O898" s="37">
        <v>3.0298833992017399E-2</v>
      </c>
    </row>
    <row r="899" spans="2:15" x14ac:dyDescent="0.2">
      <c r="B899" s="37">
        <v>45</v>
      </c>
      <c r="C899" s="37">
        <v>6.5810737609863281</v>
      </c>
      <c r="D899" s="37">
        <v>2601.25537109375</v>
      </c>
      <c r="E899" s="37">
        <v>81.300000000000011</v>
      </c>
      <c r="F899" s="37">
        <v>64273.346724700212</v>
      </c>
      <c r="G899" s="37">
        <v>20</v>
      </c>
      <c r="H899" s="37">
        <v>3.0302360797158798E-2</v>
      </c>
      <c r="I899" s="37">
        <v>45</v>
      </c>
      <c r="J899" s="37">
        <v>6.5810737609863281</v>
      </c>
      <c r="K899" s="37">
        <v>2601.255615234375</v>
      </c>
      <c r="L899" s="37">
        <v>81.300000000000011</v>
      </c>
      <c r="M899" s="37">
        <v>64247.130150792051</v>
      </c>
      <c r="N899" s="37">
        <v>20</v>
      </c>
      <c r="O899" s="37">
        <v>3.0289991494730762E-2</v>
      </c>
    </row>
    <row r="900" spans="2:15" x14ac:dyDescent="0.2">
      <c r="B900" s="37">
        <v>45</v>
      </c>
      <c r="C900" s="37">
        <v>6.5761761665344238</v>
      </c>
      <c r="D900" s="37">
        <v>2601.651123046875</v>
      </c>
      <c r="E900" s="37">
        <v>81.400000000000006</v>
      </c>
      <c r="F900" s="37">
        <v>64281.318083586695</v>
      </c>
      <c r="G900" s="37">
        <v>20</v>
      </c>
      <c r="H900" s="37">
        <v>3.0306109301588356E-2</v>
      </c>
      <c r="I900" s="37">
        <v>45</v>
      </c>
      <c r="J900" s="37">
        <v>6.5761761665344238</v>
      </c>
      <c r="K900" s="37">
        <v>2601.6513671875</v>
      </c>
      <c r="L900" s="37">
        <v>81.400000000000006</v>
      </c>
      <c r="M900" s="37">
        <v>64308.68452253256</v>
      </c>
      <c r="N900" s="37">
        <v>20</v>
      </c>
      <c r="O900" s="37">
        <v>3.0319015040828443E-2</v>
      </c>
    </row>
    <row r="901" spans="2:15" x14ac:dyDescent="0.2">
      <c r="B901" s="37">
        <v>45</v>
      </c>
      <c r="C901" s="37">
        <v>6.5712680816650391</v>
      </c>
      <c r="D901" s="37">
        <v>2602.04296875</v>
      </c>
      <c r="E901" s="37">
        <v>81.5</v>
      </c>
      <c r="F901" s="37">
        <v>64262.42611131056</v>
      </c>
      <c r="G901" s="37">
        <v>20</v>
      </c>
      <c r="H901" s="37">
        <v>3.0297183385081979E-2</v>
      </c>
      <c r="I901" s="37">
        <v>45</v>
      </c>
      <c r="J901" s="37">
        <v>6.5712680816650391</v>
      </c>
      <c r="K901" s="37">
        <v>2602.043212890625</v>
      </c>
      <c r="L901" s="37">
        <v>81.5</v>
      </c>
      <c r="M901" s="37">
        <v>64316.574586139774</v>
      </c>
      <c r="N901" s="37">
        <v>20</v>
      </c>
      <c r="O901" s="37">
        <v>3.0322725174111671E-2</v>
      </c>
    </row>
    <row r="902" spans="2:15" x14ac:dyDescent="0.2">
      <c r="B902" s="37">
        <v>45</v>
      </c>
      <c r="C902" s="37">
        <v>6.5663504600524902</v>
      </c>
      <c r="D902" s="37">
        <v>2602.43212890625</v>
      </c>
      <c r="E902" s="37">
        <v>81.600000000000009</v>
      </c>
      <c r="F902" s="37">
        <v>64270.24654434641</v>
      </c>
      <c r="G902" s="37">
        <v>20</v>
      </c>
      <c r="H902" s="37">
        <v>3.0300866564054497E-2</v>
      </c>
      <c r="I902" s="37">
        <v>45</v>
      </c>
      <c r="J902" s="37">
        <v>6.5663504600524902</v>
      </c>
      <c r="K902" s="37">
        <v>2602.43212890625</v>
      </c>
      <c r="L902" s="37">
        <v>81.600000000000009</v>
      </c>
      <c r="M902" s="37">
        <v>64270.810601292556</v>
      </c>
      <c r="N902" s="37">
        <v>20</v>
      </c>
      <c r="O902" s="37">
        <v>3.0301132647947048E-2</v>
      </c>
    </row>
    <row r="903" spans="2:15" x14ac:dyDescent="0.2">
      <c r="B903" s="37">
        <v>45</v>
      </c>
      <c r="C903" s="37">
        <v>6.5614242553710937</v>
      </c>
      <c r="D903" s="37">
        <v>2602.8193359375</v>
      </c>
      <c r="E903" s="37">
        <v>81.7</v>
      </c>
      <c r="F903" s="37">
        <v>64278.055426157684</v>
      </c>
      <c r="G903" s="37">
        <v>20</v>
      </c>
      <c r="H903" s="37">
        <v>3.0304532454944536E-2</v>
      </c>
      <c r="I903" s="37">
        <v>45</v>
      </c>
      <c r="J903" s="37">
        <v>6.5614242553710937</v>
      </c>
      <c r="K903" s="37">
        <v>2602.8193359375</v>
      </c>
      <c r="L903" s="37">
        <v>81.7</v>
      </c>
      <c r="M903" s="37">
        <v>64278.619493348335</v>
      </c>
      <c r="N903" s="37">
        <v>20</v>
      </c>
      <c r="O903" s="37">
        <v>3.0304798544023417E-2</v>
      </c>
    </row>
    <row r="904" spans="2:15" x14ac:dyDescent="0.2">
      <c r="B904" s="37">
        <v>45</v>
      </c>
      <c r="C904" s="37">
        <v>6.5564908981323242</v>
      </c>
      <c r="D904" s="37">
        <v>2603.20556640625</v>
      </c>
      <c r="E904" s="37">
        <v>81.800000000000011</v>
      </c>
      <c r="F904" s="37">
        <v>64259.03852911885</v>
      </c>
      <c r="G904" s="37">
        <v>20</v>
      </c>
      <c r="H904" s="37">
        <v>3.0295553550731463E-2</v>
      </c>
      <c r="I904" s="37">
        <v>45</v>
      </c>
      <c r="J904" s="37">
        <v>6.5564908981323242</v>
      </c>
      <c r="K904" s="37">
        <v>2603.20556640625</v>
      </c>
      <c r="L904" s="37">
        <v>81.800000000000011</v>
      </c>
      <c r="M904" s="37">
        <v>64232.814064064492</v>
      </c>
      <c r="N904" s="37">
        <v>20</v>
      </c>
      <c r="O904" s="37">
        <v>3.0283180524541157E-2</v>
      </c>
    </row>
    <row r="905" spans="2:15" x14ac:dyDescent="0.2">
      <c r="B905" s="37">
        <v>45</v>
      </c>
      <c r="C905" s="37">
        <v>6.5515518188476563</v>
      </c>
      <c r="D905" s="37">
        <v>2603.5927734375</v>
      </c>
      <c r="E905" s="37">
        <v>81.900000000000006</v>
      </c>
      <c r="F905" s="37">
        <v>64213.23390762967</v>
      </c>
      <c r="G905" s="37">
        <v>20</v>
      </c>
      <c r="H905" s="37">
        <v>3.0273941653870463E-2</v>
      </c>
      <c r="I905" s="37">
        <v>45</v>
      </c>
      <c r="J905" s="37">
        <v>6.551551342010498</v>
      </c>
      <c r="K905" s="37">
        <v>2603.592529296875</v>
      </c>
      <c r="L905" s="37">
        <v>81.900000000000006</v>
      </c>
      <c r="M905" s="37">
        <v>64240.602658194766</v>
      </c>
      <c r="N905" s="37">
        <v>20</v>
      </c>
      <c r="O905" s="37">
        <v>3.0286842729507369E-2</v>
      </c>
    </row>
    <row r="906" spans="2:15" x14ac:dyDescent="0.2">
      <c r="B906" s="37">
        <v>45</v>
      </c>
      <c r="C906" s="37">
        <v>6.5466079711914062</v>
      </c>
      <c r="D906" s="37">
        <v>2603.98193359375</v>
      </c>
      <c r="E906" s="37">
        <v>82</v>
      </c>
      <c r="F906" s="37">
        <v>64194.284796652253</v>
      </c>
      <c r="G906" s="37">
        <v>20</v>
      </c>
      <c r="H906" s="37">
        <v>3.0264988875501934E-2</v>
      </c>
      <c r="I906" s="37">
        <v>45</v>
      </c>
      <c r="J906" s="37">
        <v>6.5466079711914062</v>
      </c>
      <c r="K906" s="37">
        <v>2603.981689453125</v>
      </c>
      <c r="L906" s="37">
        <v>82</v>
      </c>
      <c r="M906" s="37">
        <v>64168.055273916187</v>
      </c>
      <c r="N906" s="37">
        <v>20</v>
      </c>
      <c r="O906" s="37">
        <v>3.0252613544588677E-2</v>
      </c>
    </row>
    <row r="907" spans="2:15" x14ac:dyDescent="0.2">
      <c r="B907" s="37">
        <v>45</v>
      </c>
      <c r="C907" s="37">
        <v>6.5416617393493652</v>
      </c>
      <c r="D907" s="37">
        <v>2604.375</v>
      </c>
      <c r="E907" s="37">
        <v>82.100000000000009</v>
      </c>
      <c r="F907" s="37">
        <v>64095.047167544799</v>
      </c>
      <c r="G907" s="37">
        <v>20</v>
      </c>
      <c r="H907" s="37">
        <v>3.0218161009042573E-2</v>
      </c>
      <c r="I907" s="37">
        <v>45</v>
      </c>
      <c r="J907" s="37">
        <v>6.541661262512207</v>
      </c>
      <c r="K907" s="37">
        <v>2604.374755859375</v>
      </c>
      <c r="L907" s="37">
        <v>82.100000000000009</v>
      </c>
      <c r="M907" s="37">
        <v>64122.372352184342</v>
      </c>
      <c r="N907" s="37">
        <v>20</v>
      </c>
      <c r="O907" s="37">
        <v>3.0231059046512854E-2</v>
      </c>
    </row>
    <row r="908" spans="2:15" x14ac:dyDescent="0.2">
      <c r="B908" s="37">
        <v>45</v>
      </c>
      <c r="C908" s="37">
        <v>6.5367131233215332</v>
      </c>
      <c r="D908" s="37">
        <v>2604.773193359375</v>
      </c>
      <c r="E908" s="37">
        <v>82.2</v>
      </c>
      <c r="F908" s="37">
        <v>64076.260977880076</v>
      </c>
      <c r="G908" s="37">
        <v>20</v>
      </c>
      <c r="H908" s="37">
        <v>3.0209290910575698E-2</v>
      </c>
      <c r="I908" s="37">
        <v>45</v>
      </c>
      <c r="J908" s="37">
        <v>6.536712646484375</v>
      </c>
      <c r="K908" s="37">
        <v>2604.77294921875</v>
      </c>
      <c r="L908" s="37">
        <v>82.2</v>
      </c>
      <c r="M908" s="37">
        <v>64076.820194978354</v>
      </c>
      <c r="N908" s="37">
        <v>20</v>
      </c>
      <c r="O908" s="37">
        <v>3.0209554711035827E-2</v>
      </c>
    </row>
    <row r="909" spans="2:15" x14ac:dyDescent="0.2">
      <c r="B909" s="37">
        <v>45</v>
      </c>
      <c r="C909" s="37">
        <v>6.5317630767822266</v>
      </c>
      <c r="D909" s="37">
        <v>2605.177734375</v>
      </c>
      <c r="E909" s="37">
        <v>82.300000000000011</v>
      </c>
      <c r="F909" s="37">
        <v>64030.824330011623</v>
      </c>
      <c r="G909" s="37">
        <v>20</v>
      </c>
      <c r="H909" s="37">
        <v>3.0187846817694073E-2</v>
      </c>
      <c r="I909" s="37">
        <v>45</v>
      </c>
      <c r="J909" s="37">
        <v>6.5317625999450684</v>
      </c>
      <c r="K909" s="37">
        <v>2605.177490234375</v>
      </c>
      <c r="L909" s="37">
        <v>82.300000000000011</v>
      </c>
      <c r="M909" s="37">
        <v>63977.797757412016</v>
      </c>
      <c r="N909" s="37">
        <v>20</v>
      </c>
      <c r="O909" s="37">
        <v>3.0162834269098569E-2</v>
      </c>
    </row>
    <row r="910" spans="2:15" x14ac:dyDescent="0.2">
      <c r="B910" s="37">
        <v>45</v>
      </c>
      <c r="C910" s="37">
        <v>6.5268111228942871</v>
      </c>
      <c r="D910" s="37">
        <v>2605.58837890625</v>
      </c>
      <c r="E910" s="37">
        <v>82.4</v>
      </c>
      <c r="F910" s="37">
        <v>63931.93109032826</v>
      </c>
      <c r="G910" s="37">
        <v>20</v>
      </c>
      <c r="H910" s="37">
        <v>3.0141181205963423E-2</v>
      </c>
      <c r="I910" s="37">
        <v>45</v>
      </c>
      <c r="J910" s="37">
        <v>6.5268111228942871</v>
      </c>
      <c r="K910" s="37">
        <v>2605.588134765625</v>
      </c>
      <c r="L910" s="37">
        <v>82.4</v>
      </c>
      <c r="M910" s="37">
        <v>63932.493975829188</v>
      </c>
      <c r="N910" s="37">
        <v>20</v>
      </c>
      <c r="O910" s="37">
        <v>3.0141446736131557E-2</v>
      </c>
    </row>
    <row r="911" spans="2:15" x14ac:dyDescent="0.2">
      <c r="B911" s="37">
        <v>45</v>
      </c>
      <c r="C911" s="37">
        <v>6.521857738494873</v>
      </c>
      <c r="D911" s="37">
        <v>2606.004638671875</v>
      </c>
      <c r="E911" s="37">
        <v>82.5</v>
      </c>
      <c r="F911" s="37">
        <v>63833.148519181115</v>
      </c>
      <c r="G911" s="37">
        <v>20</v>
      </c>
      <c r="H911" s="37">
        <v>3.0094573892980793E-2</v>
      </c>
      <c r="I911" s="37">
        <v>45</v>
      </c>
      <c r="J911" s="37">
        <v>6.521857738494873</v>
      </c>
      <c r="K911" s="37">
        <v>2606.00439453125</v>
      </c>
      <c r="L911" s="37">
        <v>82.5</v>
      </c>
      <c r="M911" s="37">
        <v>63860.476132062155</v>
      </c>
      <c r="N911" s="37">
        <v>20</v>
      </c>
      <c r="O911" s="37">
        <v>3.0107473365946567E-2</v>
      </c>
    </row>
    <row r="912" spans="2:15" x14ac:dyDescent="0.2">
      <c r="B912" s="37">
        <v>45</v>
      </c>
      <c r="C912" s="37">
        <v>6.5169014930725098</v>
      </c>
      <c r="D912" s="37">
        <v>2606.42529296875</v>
      </c>
      <c r="E912" s="37">
        <v>82.600000000000009</v>
      </c>
      <c r="F912" s="37">
        <v>63788.039767790578</v>
      </c>
      <c r="G912" s="37">
        <v>20</v>
      </c>
      <c r="H912" s="37">
        <v>3.007327799567602E-2</v>
      </c>
      <c r="I912" s="37">
        <v>45</v>
      </c>
      <c r="J912" s="37">
        <v>6.5169010162353516</v>
      </c>
      <c r="K912" s="37">
        <v>2606.42529296875</v>
      </c>
      <c r="L912" s="37">
        <v>82.600000000000009</v>
      </c>
      <c r="M912" s="37">
        <v>63788.603951560843</v>
      </c>
      <c r="N912" s="37">
        <v>20</v>
      </c>
      <c r="O912" s="37">
        <v>3.007354414017268E-2</v>
      </c>
    </row>
    <row r="913" spans="2:15" x14ac:dyDescent="0.2">
      <c r="B913" s="37">
        <v>45</v>
      </c>
      <c r="C913" s="37">
        <v>6.5119409561157227</v>
      </c>
      <c r="D913" s="37">
        <v>2606.849365234375</v>
      </c>
      <c r="E913" s="37">
        <v>82.7</v>
      </c>
      <c r="F913" s="37">
        <v>63716.195316084551</v>
      </c>
      <c r="G913" s="37">
        <v>20</v>
      </c>
      <c r="H913" s="37">
        <v>3.0039380617577396E-2</v>
      </c>
      <c r="I913" s="37">
        <v>45</v>
      </c>
      <c r="J913" s="37">
        <v>6.5119409561157227</v>
      </c>
      <c r="K913" s="37">
        <v>2606.849365234375</v>
      </c>
      <c r="L913" s="37">
        <v>82.7</v>
      </c>
      <c r="M913" s="37">
        <v>63716.755788677772</v>
      </c>
      <c r="N913" s="37">
        <v>20</v>
      </c>
      <c r="O913" s="37">
        <v>3.0039645012769459E-2</v>
      </c>
    </row>
    <row r="914" spans="2:15" x14ac:dyDescent="0.2">
      <c r="B914" s="37">
        <v>45</v>
      </c>
      <c r="C914" s="37">
        <v>6.5069746971130371</v>
      </c>
      <c r="D914" s="37">
        <v>2607.275390625</v>
      </c>
      <c r="E914" s="37">
        <v>82.800000000000011</v>
      </c>
      <c r="F914" s="37">
        <v>63617.589223156545</v>
      </c>
      <c r="G914" s="37">
        <v>20</v>
      </c>
      <c r="H914" s="37">
        <v>2.9992862830143501E-2</v>
      </c>
      <c r="I914" s="37">
        <v>45</v>
      </c>
      <c r="J914" s="37">
        <v>6.5069746971130371</v>
      </c>
      <c r="K914" s="37">
        <v>2607.275390625</v>
      </c>
      <c r="L914" s="37">
        <v>82.800000000000011</v>
      </c>
      <c r="M914" s="37">
        <v>63618.149683166412</v>
      </c>
      <c r="N914" s="37">
        <v>20</v>
      </c>
      <c r="O914" s="37">
        <v>2.9993127218975745E-2</v>
      </c>
    </row>
    <row r="915" spans="2:15" x14ac:dyDescent="0.2">
      <c r="B915" s="37">
        <v>45</v>
      </c>
      <c r="C915" s="37">
        <v>6.5020017623901367</v>
      </c>
      <c r="D915" s="37">
        <v>2607.7021484375</v>
      </c>
      <c r="E915" s="37">
        <v>82.9</v>
      </c>
      <c r="F915" s="37">
        <v>63545.81883879441</v>
      </c>
      <c r="G915" s="37">
        <v>20</v>
      </c>
      <c r="H915" s="37">
        <v>2.9958987499422947E-2</v>
      </c>
      <c r="I915" s="37">
        <v>45</v>
      </c>
      <c r="J915" s="37">
        <v>6.5020017623901367</v>
      </c>
      <c r="K915" s="37">
        <v>2607.7021484375</v>
      </c>
      <c r="L915" s="37">
        <v>82.9</v>
      </c>
      <c r="M915" s="37">
        <v>63546.382734412873</v>
      </c>
      <c r="N915" s="37">
        <v>20</v>
      </c>
      <c r="O915" s="37">
        <v>2.995925351026401E-2</v>
      </c>
    </row>
    <row r="916" spans="2:15" x14ac:dyDescent="0.2">
      <c r="B916" s="37">
        <v>45</v>
      </c>
      <c r="C916" s="37">
        <v>6.4970197677612305</v>
      </c>
      <c r="D916" s="37">
        <v>2608.128173828125</v>
      </c>
      <c r="E916" s="37">
        <v>83</v>
      </c>
      <c r="F916" s="37">
        <v>63420.419198119554</v>
      </c>
      <c r="G916" s="37">
        <v>20</v>
      </c>
      <c r="H916" s="37">
        <v>2.9899834491973105E-2</v>
      </c>
      <c r="I916" s="37">
        <v>45</v>
      </c>
      <c r="J916" s="37">
        <v>6.4970197677612305</v>
      </c>
      <c r="K916" s="37">
        <v>2608.12841796875</v>
      </c>
      <c r="L916" s="37">
        <v>83</v>
      </c>
      <c r="M916" s="37">
        <v>63420.981058847399</v>
      </c>
      <c r="N916" s="37">
        <v>20</v>
      </c>
      <c r="O916" s="37">
        <v>2.9900099540653167E-2</v>
      </c>
    </row>
    <row r="917" spans="2:15" x14ac:dyDescent="0.2">
      <c r="B917" s="37">
        <v>45</v>
      </c>
      <c r="C917" s="37">
        <v>6.4920272827148437</v>
      </c>
      <c r="D917" s="37">
        <v>2608.552490234375</v>
      </c>
      <c r="E917" s="37">
        <v>83.100000000000009</v>
      </c>
      <c r="F917" s="37">
        <v>63348.596148876306</v>
      </c>
      <c r="G917" s="37">
        <v>20</v>
      </c>
      <c r="H917" s="37">
        <v>2.9865934247162503E-2</v>
      </c>
      <c r="I917" s="37">
        <v>45</v>
      </c>
      <c r="J917" s="37">
        <v>6.4920272827148437</v>
      </c>
      <c r="K917" s="37">
        <v>2608.552734375</v>
      </c>
      <c r="L917" s="37">
        <v>83.100000000000009</v>
      </c>
      <c r="M917" s="37">
        <v>63349.165321731605</v>
      </c>
      <c r="N917" s="37">
        <v>20</v>
      </c>
      <c r="O917" s="37">
        <v>2.9866202745681383E-2</v>
      </c>
    </row>
    <row r="918" spans="2:15" x14ac:dyDescent="0.2">
      <c r="B918" s="37">
        <v>45</v>
      </c>
      <c r="C918" s="37">
        <v>6.4870233535766602</v>
      </c>
      <c r="D918" s="37">
        <v>2608.97314453125</v>
      </c>
      <c r="E918" s="37">
        <v>83.2</v>
      </c>
      <c r="F918" s="37">
        <v>63223.112247903759</v>
      </c>
      <c r="G918" s="37">
        <v>20</v>
      </c>
      <c r="H918" s="37">
        <v>2.9806728440605241E-2</v>
      </c>
      <c r="I918" s="37">
        <v>45</v>
      </c>
      <c r="J918" s="37">
        <v>6.4870233535766602</v>
      </c>
      <c r="K918" s="37">
        <v>2608.973388671875</v>
      </c>
      <c r="L918" s="37">
        <v>83.2</v>
      </c>
      <c r="M918" s="37">
        <v>63223.681435953156</v>
      </c>
      <c r="N918" s="37">
        <v>20</v>
      </c>
      <c r="O918" s="37">
        <v>2.9806996946681198E-2</v>
      </c>
    </row>
    <row r="919" spans="2:15" x14ac:dyDescent="0.2">
      <c r="B919" s="37">
        <v>45</v>
      </c>
      <c r="C919" s="37">
        <v>6.4820065498352051</v>
      </c>
      <c r="D919" s="37">
        <v>2609.38916015625</v>
      </c>
      <c r="E919" s="37">
        <v>83.300000000000011</v>
      </c>
      <c r="F919" s="37">
        <v>63097.531766246044</v>
      </c>
      <c r="G919" s="37">
        <v>20</v>
      </c>
      <c r="H919" s="37">
        <v>2.9747476949355155E-2</v>
      </c>
      <c r="I919" s="37">
        <v>45</v>
      </c>
      <c r="J919" s="37">
        <v>6.4820070266723633</v>
      </c>
      <c r="K919" s="37">
        <v>2609.389404296875</v>
      </c>
      <c r="L919" s="37">
        <v>83.300000000000011</v>
      </c>
      <c r="M919" s="37">
        <v>63098.100969503575</v>
      </c>
      <c r="N919" s="37">
        <v>20</v>
      </c>
      <c r="O919" s="37">
        <v>2.9747745462855527E-2</v>
      </c>
    </row>
    <row r="920" spans="2:15" x14ac:dyDescent="0.2">
      <c r="B920" s="37">
        <v>45</v>
      </c>
      <c r="C920" s="37">
        <v>6.4769768714904785</v>
      </c>
      <c r="D920" s="37">
        <v>2609.800048828125</v>
      </c>
      <c r="E920" s="37">
        <v>83.4</v>
      </c>
      <c r="F920" s="37">
        <v>62998.617440589544</v>
      </c>
      <c r="G920" s="37">
        <v>20</v>
      </c>
      <c r="H920" s="37">
        <v>2.9700814178971139E-2</v>
      </c>
      <c r="I920" s="37">
        <v>45</v>
      </c>
      <c r="J920" s="37">
        <v>6.4769773483276367</v>
      </c>
      <c r="K920" s="37">
        <v>2609.80029296875</v>
      </c>
      <c r="L920" s="37">
        <v>83.4</v>
      </c>
      <c r="M920" s="37">
        <v>62999.186660729982</v>
      </c>
      <c r="N920" s="37">
        <v>20</v>
      </c>
      <c r="O920" s="37">
        <v>2.9701082699916257E-2</v>
      </c>
    </row>
    <row r="921" spans="2:15" x14ac:dyDescent="0.2">
      <c r="B921" s="37">
        <v>45</v>
      </c>
      <c r="C921" s="37">
        <v>6.4719343185424805</v>
      </c>
      <c r="D921" s="37">
        <v>2610.205322265625</v>
      </c>
      <c r="E921" s="37">
        <v>83.5</v>
      </c>
      <c r="F921" s="37">
        <v>62953.200241886436</v>
      </c>
      <c r="G921" s="37">
        <v>20</v>
      </c>
      <c r="H921" s="37">
        <v>2.9679372165343266E-2</v>
      </c>
      <c r="I921" s="37">
        <v>45</v>
      </c>
      <c r="J921" s="37">
        <v>6.4719343185424805</v>
      </c>
      <c r="K921" s="37">
        <v>2610.20556640625</v>
      </c>
      <c r="L921" s="37">
        <v>83.5</v>
      </c>
      <c r="M921" s="37">
        <v>62927.001897301474</v>
      </c>
      <c r="N921" s="37">
        <v>20</v>
      </c>
      <c r="O921" s="37">
        <v>2.9667003482687089E-2</v>
      </c>
    </row>
    <row r="922" spans="2:15" x14ac:dyDescent="0.2">
      <c r="B922" s="37">
        <v>45</v>
      </c>
      <c r="C922" s="37">
        <v>6.4668788909912109</v>
      </c>
      <c r="D922" s="37">
        <v>2610.60595703125</v>
      </c>
      <c r="E922" s="37">
        <v>83.600000000000009</v>
      </c>
      <c r="F922" s="37">
        <v>62800.528185032992</v>
      </c>
      <c r="G922" s="37">
        <v>20</v>
      </c>
      <c r="H922" s="37">
        <v>2.9607337739691139E-2</v>
      </c>
      <c r="I922" s="37">
        <v>45</v>
      </c>
      <c r="J922" s="37">
        <v>6.4668793678283691</v>
      </c>
      <c r="K922" s="37">
        <v>2610.60595703125</v>
      </c>
      <c r="L922" s="37">
        <v>83.600000000000009</v>
      </c>
      <c r="M922" s="37">
        <v>62801.092523278778</v>
      </c>
      <c r="N922" s="37">
        <v>20</v>
      </c>
      <c r="O922" s="37">
        <v>2.9607603958730262E-2</v>
      </c>
    </row>
    <row r="923" spans="2:15" x14ac:dyDescent="0.2">
      <c r="B923" s="37">
        <v>45</v>
      </c>
      <c r="C923" s="37">
        <v>6.4618124961853027</v>
      </c>
      <c r="D923" s="37">
        <v>2611.0029296875</v>
      </c>
      <c r="E923" s="37">
        <v>83.7</v>
      </c>
      <c r="F923" s="37">
        <v>62701.352503169976</v>
      </c>
      <c r="G923" s="37">
        <v>20</v>
      </c>
      <c r="H923" s="37">
        <v>2.9560544710697221E-2</v>
      </c>
      <c r="I923" s="37">
        <v>45</v>
      </c>
      <c r="J923" s="37">
        <v>6.4618124961853027</v>
      </c>
      <c r="K923" s="37">
        <v>2611.0029296875</v>
      </c>
      <c r="L923" s="37">
        <v>83.7</v>
      </c>
      <c r="M923" s="37">
        <v>62701.909106911568</v>
      </c>
      <c r="N923" s="37">
        <v>20</v>
      </c>
      <c r="O923" s="37">
        <v>2.9560807281414289E-2</v>
      </c>
    </row>
    <row r="924" spans="2:15" x14ac:dyDescent="0.2">
      <c r="B924" s="37">
        <v>45</v>
      </c>
      <c r="C924" s="37">
        <v>6.4567356109619141</v>
      </c>
      <c r="D924" s="37">
        <v>2611.397705078125</v>
      </c>
      <c r="E924" s="37">
        <v>83.800000000000011</v>
      </c>
      <c r="F924" s="37">
        <v>62602.125178203096</v>
      </c>
      <c r="G924" s="37">
        <v>20</v>
      </c>
      <c r="H924" s="37">
        <v>2.951372729596044E-2</v>
      </c>
      <c r="I924" s="37">
        <v>45</v>
      </c>
      <c r="J924" s="37">
        <v>6.4567360877990723</v>
      </c>
      <c r="K924" s="37">
        <v>2611.397705078125</v>
      </c>
      <c r="L924" s="37">
        <v>83.800000000000011</v>
      </c>
      <c r="M924" s="37">
        <v>62602.685487539144</v>
      </c>
      <c r="N924" s="37">
        <v>20</v>
      </c>
      <c r="O924" s="37">
        <v>2.951399161598324E-2</v>
      </c>
    </row>
    <row r="925" spans="2:15" x14ac:dyDescent="0.2">
      <c r="B925" s="37">
        <v>45</v>
      </c>
      <c r="C925" s="37">
        <v>6.4516510963439941</v>
      </c>
      <c r="D925" s="37">
        <v>2611.7919921875</v>
      </c>
      <c r="E925" s="37">
        <v>83.9</v>
      </c>
      <c r="F925" s="37">
        <v>62529.674330591966</v>
      </c>
      <c r="G925" s="37">
        <v>20</v>
      </c>
      <c r="H925" s="37">
        <v>2.9479543987860672E-2</v>
      </c>
      <c r="I925" s="37">
        <v>45</v>
      </c>
      <c r="J925" s="37">
        <v>6.4516510963439941</v>
      </c>
      <c r="K925" s="37">
        <v>2611.7919921875</v>
      </c>
      <c r="L925" s="37">
        <v>83.9</v>
      </c>
      <c r="M925" s="37">
        <v>62530.238716634558</v>
      </c>
      <c r="N925" s="37">
        <v>20</v>
      </c>
      <c r="O925" s="37">
        <v>2.9479810228748633E-2</v>
      </c>
    </row>
    <row r="926" spans="2:15" x14ac:dyDescent="0.2">
      <c r="B926" s="37">
        <v>45</v>
      </c>
      <c r="C926" s="37">
        <v>6.4465594291687012</v>
      </c>
      <c r="D926" s="37">
        <v>2612.18701171875</v>
      </c>
      <c r="E926" s="37">
        <v>84</v>
      </c>
      <c r="F926" s="37">
        <v>62430.455986296758</v>
      </c>
      <c r="G926" s="37">
        <v>20</v>
      </c>
      <c r="H926" s="37">
        <v>2.9432730779651948E-2</v>
      </c>
      <c r="I926" s="37">
        <v>45</v>
      </c>
      <c r="J926" s="37">
        <v>6.4465594291687012</v>
      </c>
      <c r="K926" s="37">
        <v>2612.18701171875</v>
      </c>
      <c r="L926" s="37">
        <v>84</v>
      </c>
      <c r="M926" s="37">
        <v>62431.020387645927</v>
      </c>
      <c r="N926" s="37">
        <v>20</v>
      </c>
      <c r="O926" s="37">
        <v>2.9432997027614368E-2</v>
      </c>
    </row>
    <row r="927" spans="2:15" x14ac:dyDescent="0.2">
      <c r="B927" s="37">
        <v>45</v>
      </c>
      <c r="C927" s="37">
        <v>6.4414629936218262</v>
      </c>
      <c r="D927" s="37">
        <v>2612.584228515625</v>
      </c>
      <c r="E927" s="37">
        <v>84.100000000000009</v>
      </c>
      <c r="F927" s="37">
        <v>62331.301565198301</v>
      </c>
      <c r="G927" s="37">
        <v>20</v>
      </c>
      <c r="H927" s="37">
        <v>2.9385940243830067E-2</v>
      </c>
      <c r="I927" s="37">
        <v>45</v>
      </c>
      <c r="J927" s="37">
        <v>6.4414629936218262</v>
      </c>
      <c r="K927" s="37">
        <v>2612.583984375</v>
      </c>
      <c r="L927" s="37">
        <v>84.100000000000009</v>
      </c>
      <c r="M927" s="37">
        <v>62331.852771006292</v>
      </c>
      <c r="N927" s="37">
        <v>20</v>
      </c>
      <c r="O927" s="37">
        <v>2.9386200270225666E-2</v>
      </c>
    </row>
    <row r="928" spans="2:15" x14ac:dyDescent="0.2">
      <c r="B928" s="37">
        <v>45</v>
      </c>
      <c r="C928" s="37">
        <v>6.436363697052002</v>
      </c>
      <c r="D928" s="37">
        <v>2612.984375</v>
      </c>
      <c r="E928" s="37">
        <v>84.2</v>
      </c>
      <c r="F928" s="37">
        <v>62232.17820183617</v>
      </c>
      <c r="G928" s="37">
        <v>20</v>
      </c>
      <c r="H928" s="37">
        <v>2.9339171809037255E-2</v>
      </c>
      <c r="I928" s="37">
        <v>45</v>
      </c>
      <c r="J928" s="37">
        <v>6.4363632202148437</v>
      </c>
      <c r="K928" s="37">
        <v>2612.984375</v>
      </c>
      <c r="L928" s="37">
        <v>84.2</v>
      </c>
      <c r="M928" s="37">
        <v>62232.750694668859</v>
      </c>
      <c r="N928" s="37">
        <v>20</v>
      </c>
      <c r="O928" s="37">
        <v>2.9339441873937368E-2</v>
      </c>
    </row>
    <row r="929" spans="2:15" x14ac:dyDescent="0.2">
      <c r="B929" s="37">
        <v>45</v>
      </c>
      <c r="C929" s="37">
        <v>6.4312620162963867</v>
      </c>
      <c r="D929" s="37">
        <v>2613.38916015625</v>
      </c>
      <c r="E929" s="37">
        <v>84.300000000000011</v>
      </c>
      <c r="F929" s="37">
        <v>62159.980328358324</v>
      </c>
      <c r="G929" s="37">
        <v>20</v>
      </c>
      <c r="H929" s="37">
        <v>2.930509221932379E-2</v>
      </c>
      <c r="I929" s="37">
        <v>45</v>
      </c>
      <c r="J929" s="37">
        <v>6.4312620162963867</v>
      </c>
      <c r="K929" s="37">
        <v>2613.38916015625</v>
      </c>
      <c r="L929" s="37">
        <v>84.300000000000011</v>
      </c>
      <c r="M929" s="37">
        <v>62160.540564092778</v>
      </c>
      <c r="N929" s="37">
        <v>20</v>
      </c>
      <c r="O929" s="37">
        <v>2.9305356505327378E-2</v>
      </c>
    </row>
    <row r="930" spans="2:15" x14ac:dyDescent="0.2">
      <c r="B930" s="37">
        <v>45</v>
      </c>
      <c r="C930" s="37">
        <v>6.4261598587036133</v>
      </c>
      <c r="D930" s="37">
        <v>2613.799560546875</v>
      </c>
      <c r="E930" s="37">
        <v>84.4</v>
      </c>
      <c r="F930" s="37">
        <v>62087.853381049958</v>
      </c>
      <c r="G930" s="37">
        <v>20</v>
      </c>
      <c r="H930" s="37">
        <v>2.927106200144907E-2</v>
      </c>
      <c r="I930" s="37">
        <v>45</v>
      </c>
      <c r="J930" s="37">
        <v>6.4261593818664551</v>
      </c>
      <c r="K930" s="37">
        <v>2613.79931640625</v>
      </c>
      <c r="L930" s="37">
        <v>84.4</v>
      </c>
      <c r="M930" s="37">
        <v>62088.404744369844</v>
      </c>
      <c r="N930" s="37">
        <v>20</v>
      </c>
      <c r="O930" s="37">
        <v>2.9271322101457567E-2</v>
      </c>
    </row>
    <row r="931" spans="2:15" x14ac:dyDescent="0.2">
      <c r="B931" s="37">
        <v>45</v>
      </c>
      <c r="C931" s="37">
        <v>6.4210572242736816</v>
      </c>
      <c r="D931" s="37">
        <v>2614.216064453125</v>
      </c>
      <c r="E931" s="37">
        <v>84.5</v>
      </c>
      <c r="F931" s="37">
        <v>62015.866751420945</v>
      </c>
      <c r="G931" s="37">
        <v>20</v>
      </c>
      <c r="H931" s="37">
        <v>2.9237089867218166E-2</v>
      </c>
      <c r="I931" s="37">
        <v>45</v>
      </c>
      <c r="J931" s="37">
        <v>6.4210567474365234</v>
      </c>
      <c r="K931" s="37">
        <v>2614.2158203125</v>
      </c>
      <c r="L931" s="37">
        <v>84.5</v>
      </c>
      <c r="M931" s="37">
        <v>62016.42204843065</v>
      </c>
      <c r="N931" s="37">
        <v>20</v>
      </c>
      <c r="O931" s="37">
        <v>2.9237351823652228E-2</v>
      </c>
    </row>
    <row r="932" spans="2:15" x14ac:dyDescent="0.2">
      <c r="B932" s="37">
        <v>45</v>
      </c>
      <c r="C932" s="37">
        <v>6.4159541130065918</v>
      </c>
      <c r="D932" s="37">
        <v>2614.638427734375</v>
      </c>
      <c r="E932" s="37">
        <v>84.600000000000009</v>
      </c>
      <c r="F932" s="37">
        <v>61943.980880043549</v>
      </c>
      <c r="G932" s="37">
        <v>20</v>
      </c>
      <c r="H932" s="37">
        <v>2.9203173369913647E-2</v>
      </c>
      <c r="I932" s="37">
        <v>45</v>
      </c>
      <c r="J932" s="37">
        <v>6.4159541130065918</v>
      </c>
      <c r="K932" s="37">
        <v>2614.63818359375</v>
      </c>
      <c r="L932" s="37">
        <v>84.600000000000009</v>
      </c>
      <c r="M932" s="37">
        <v>61944.540456822426</v>
      </c>
      <c r="N932" s="37">
        <v>20</v>
      </c>
      <c r="O932" s="37">
        <v>2.9203437341712907E-2</v>
      </c>
    </row>
    <row r="933" spans="2:15" x14ac:dyDescent="0.2">
      <c r="B933" s="37">
        <v>45</v>
      </c>
      <c r="C933" s="37">
        <v>6.4108505249023437</v>
      </c>
      <c r="D933" s="37">
        <v>2615.066162109375</v>
      </c>
      <c r="E933" s="37">
        <v>84.7</v>
      </c>
      <c r="F933" s="37">
        <v>61899.02319296528</v>
      </c>
      <c r="G933" s="37">
        <v>20</v>
      </c>
      <c r="H933" s="37">
        <v>2.9181946610562511E-2</v>
      </c>
      <c r="I933" s="37">
        <v>45</v>
      </c>
      <c r="J933" s="37">
        <v>6.4108505249023437</v>
      </c>
      <c r="K933" s="37">
        <v>2615.06591796875</v>
      </c>
      <c r="L933" s="37">
        <v>84.7</v>
      </c>
      <c r="M933" s="37">
        <v>61899.587092695467</v>
      </c>
      <c r="N933" s="37">
        <v>20</v>
      </c>
      <c r="O933" s="37">
        <v>2.9182212622651374E-2</v>
      </c>
    </row>
    <row r="934" spans="2:15" x14ac:dyDescent="0.2">
      <c r="B934" s="37">
        <v>45</v>
      </c>
      <c r="C934" s="37">
        <v>6.4057450294494629</v>
      </c>
      <c r="D934" s="37">
        <v>2615.497802734375</v>
      </c>
      <c r="E934" s="37">
        <v>84.800000000000011</v>
      </c>
      <c r="F934" s="37">
        <v>61827.328282861701</v>
      </c>
      <c r="G934" s="37">
        <v>20</v>
      </c>
      <c r="H934" s="37">
        <v>2.9148120268075468E-2</v>
      </c>
      <c r="I934" s="37">
        <v>45</v>
      </c>
      <c r="J934" s="37">
        <v>6.4057450294494629</v>
      </c>
      <c r="K934" s="37">
        <v>2615.497802734375</v>
      </c>
      <c r="L934" s="37">
        <v>84.800000000000011</v>
      </c>
      <c r="M934" s="37">
        <v>61827.892794872794</v>
      </c>
      <c r="N934" s="37">
        <v>20</v>
      </c>
      <c r="O934" s="37">
        <v>2.9148386569665181E-2</v>
      </c>
    </row>
    <row r="935" spans="2:15" x14ac:dyDescent="0.2">
      <c r="B935" s="37">
        <v>45</v>
      </c>
      <c r="C935" s="37">
        <v>6.400637149810791</v>
      </c>
      <c r="D935" s="37">
        <v>2615.93212890625</v>
      </c>
      <c r="E935" s="37">
        <v>84.9</v>
      </c>
      <c r="F935" s="37">
        <v>61809.272016220908</v>
      </c>
      <c r="G935" s="37">
        <v>20</v>
      </c>
      <c r="H935" s="37">
        <v>2.9139595158186628E-2</v>
      </c>
      <c r="I935" s="37">
        <v>45</v>
      </c>
      <c r="J935" s="37">
        <v>6.400637149810791</v>
      </c>
      <c r="K935" s="37">
        <v>2615.93212890625</v>
      </c>
      <c r="L935" s="37">
        <v>84.9</v>
      </c>
      <c r="M935" s="37">
        <v>61809.82809267503</v>
      </c>
      <c r="N935" s="37">
        <v>20</v>
      </c>
      <c r="O935" s="37">
        <v>2.913985748064167E-2</v>
      </c>
    </row>
    <row r="936" spans="2:15" x14ac:dyDescent="0.2">
      <c r="B936" s="37">
        <v>45</v>
      </c>
      <c r="C936" s="37">
        <v>6.3955249786376953</v>
      </c>
      <c r="D936" s="37">
        <v>2616.3671875</v>
      </c>
      <c r="E936" s="37">
        <v>85</v>
      </c>
      <c r="F936" s="37">
        <v>61764.466368082874</v>
      </c>
      <c r="G936" s="37">
        <v>20</v>
      </c>
      <c r="H936" s="37">
        <v>2.9118440071423193E-2</v>
      </c>
      <c r="I936" s="37">
        <v>45</v>
      </c>
      <c r="J936" s="37">
        <v>6.3955249786376953</v>
      </c>
      <c r="K936" s="37">
        <v>2616.367431640625</v>
      </c>
      <c r="L936" s="37">
        <v>85</v>
      </c>
      <c r="M936" s="37">
        <v>61738.246075419411</v>
      </c>
      <c r="N936" s="37">
        <v>20</v>
      </c>
      <c r="O936" s="37">
        <v>2.9106067746612369E-2</v>
      </c>
    </row>
    <row r="937" spans="2:15" x14ac:dyDescent="0.2">
      <c r="B937" s="37">
        <v>45</v>
      </c>
      <c r="C937" s="37">
        <v>6.3904070854187012</v>
      </c>
      <c r="D937" s="37">
        <v>2616.802001953125</v>
      </c>
      <c r="E937" s="37">
        <v>85.100000000000009</v>
      </c>
      <c r="F937" s="37">
        <v>61719.652295405642</v>
      </c>
      <c r="G937" s="37">
        <v>20</v>
      </c>
      <c r="H937" s="37">
        <v>2.9097280637842997E-2</v>
      </c>
      <c r="I937" s="37">
        <v>45</v>
      </c>
      <c r="J937" s="37">
        <v>6.3904070854187012</v>
      </c>
      <c r="K937" s="37">
        <v>2616.802001953125</v>
      </c>
      <c r="L937" s="37">
        <v>85.100000000000009</v>
      </c>
      <c r="M937" s="37">
        <v>61746.975632691268</v>
      </c>
      <c r="N937" s="37">
        <v>20</v>
      </c>
      <c r="O937" s="37">
        <v>2.911018180977987E-2</v>
      </c>
    </row>
    <row r="938" spans="2:15" x14ac:dyDescent="0.2">
      <c r="B938" s="37">
        <v>45</v>
      </c>
      <c r="C938" s="37">
        <v>6.3852825164794922</v>
      </c>
      <c r="D938" s="37">
        <v>2617.23486328125</v>
      </c>
      <c r="E938" s="37">
        <v>85.2</v>
      </c>
      <c r="F938" s="37">
        <v>61701.561822464268</v>
      </c>
      <c r="G938" s="37">
        <v>20</v>
      </c>
      <c r="H938" s="37">
        <v>2.9088739611878116E-2</v>
      </c>
      <c r="I938" s="37">
        <v>45</v>
      </c>
      <c r="J938" s="37">
        <v>6.3852825164794922</v>
      </c>
      <c r="K938" s="37">
        <v>2617.235107421875</v>
      </c>
      <c r="L938" s="37">
        <v>85.2</v>
      </c>
      <c r="M938" s="37">
        <v>61702.131293993531</v>
      </c>
      <c r="N938" s="37">
        <v>20</v>
      </c>
      <c r="O938" s="37">
        <v>2.9089008253815336E-2</v>
      </c>
    </row>
    <row r="939" spans="2:15" x14ac:dyDescent="0.2">
      <c r="B939" s="37">
        <v>45</v>
      </c>
      <c r="C939" s="37">
        <v>6.3801493644714355</v>
      </c>
      <c r="D939" s="37">
        <v>2617.6650390625</v>
      </c>
      <c r="E939" s="37">
        <v>85.300000000000011</v>
      </c>
      <c r="F939" s="37">
        <v>61710.239087828311</v>
      </c>
      <c r="G939" s="37">
        <v>20</v>
      </c>
      <c r="H939" s="37">
        <v>2.9092811806193213E-2</v>
      </c>
      <c r="I939" s="37">
        <v>45</v>
      </c>
      <c r="J939" s="37">
        <v>6.3801498413085937</v>
      </c>
      <c r="K939" s="37">
        <v>2617.665283203125</v>
      </c>
      <c r="L939" s="37">
        <v>85.300000000000011</v>
      </c>
      <c r="M939" s="37">
        <v>61710.808569776695</v>
      </c>
      <c r="N939" s="37">
        <v>20</v>
      </c>
      <c r="O939" s="37">
        <v>2.9093080453719816E-2</v>
      </c>
    </row>
    <row r="940" spans="2:15" x14ac:dyDescent="0.2">
      <c r="B940" s="37">
        <v>45</v>
      </c>
      <c r="C940" s="37">
        <v>6.3750076293945313</v>
      </c>
      <c r="D940" s="37">
        <v>2618.09130859375</v>
      </c>
      <c r="E940" s="37">
        <v>85.4</v>
      </c>
      <c r="F940" s="37">
        <v>61692.006725048268</v>
      </c>
      <c r="G940" s="37">
        <v>20</v>
      </c>
      <c r="H940" s="37">
        <v>2.9084212477510543E-2</v>
      </c>
      <c r="I940" s="37">
        <v>45</v>
      </c>
      <c r="J940" s="37">
        <v>6.3750081062316895</v>
      </c>
      <c r="K940" s="37">
        <v>2618.09130859375</v>
      </c>
      <c r="L940" s="37">
        <v>85.4</v>
      </c>
      <c r="M940" s="37">
        <v>61665.790195416637</v>
      </c>
      <c r="N940" s="37">
        <v>20</v>
      </c>
      <c r="O940" s="37">
        <v>2.9071841922904375E-2</v>
      </c>
    </row>
    <row r="941" spans="2:15" x14ac:dyDescent="0.2">
      <c r="B941" s="37">
        <v>45</v>
      </c>
      <c r="C941" s="37">
        <v>6.3698563575744629</v>
      </c>
      <c r="D941" s="37">
        <v>2618.512939453125</v>
      </c>
      <c r="E941" s="37">
        <v>85.5</v>
      </c>
      <c r="F941" s="37">
        <v>61673.690840482974</v>
      </c>
      <c r="G941" s="37">
        <v>20</v>
      </c>
      <c r="H941" s="37">
        <v>2.9075564886435496E-2</v>
      </c>
      <c r="I941" s="37">
        <v>45</v>
      </c>
      <c r="J941" s="37">
        <v>6.3698568344116211</v>
      </c>
      <c r="K941" s="37">
        <v>2618.51318359375</v>
      </c>
      <c r="L941" s="37">
        <v>85.5</v>
      </c>
      <c r="M941" s="37">
        <v>61701.077112876745</v>
      </c>
      <c r="N941" s="37">
        <v>20</v>
      </c>
      <c r="O941" s="37">
        <v>2.9088470252480285E-2</v>
      </c>
    </row>
    <row r="942" spans="2:15" x14ac:dyDescent="0.2">
      <c r="B942" s="37">
        <v>45</v>
      </c>
      <c r="C942" s="37">
        <v>6.3646960258483887</v>
      </c>
      <c r="D942" s="37">
        <v>2618.9296875</v>
      </c>
      <c r="E942" s="37">
        <v>85.600000000000009</v>
      </c>
      <c r="F942" s="37">
        <v>61682.106159088318</v>
      </c>
      <c r="G942" s="37">
        <v>20</v>
      </c>
      <c r="H942" s="37">
        <v>2.907951378924932E-2</v>
      </c>
      <c r="I942" s="37">
        <v>45</v>
      </c>
      <c r="J942" s="37">
        <v>6.3646960258483887</v>
      </c>
      <c r="K942" s="37">
        <v>2618.929931640625</v>
      </c>
      <c r="L942" s="37">
        <v>85.600000000000009</v>
      </c>
      <c r="M942" s="37">
        <v>61655.872435048805</v>
      </c>
      <c r="N942" s="37">
        <v>20</v>
      </c>
      <c r="O942" s="37">
        <v>2.9067143626634345E-2</v>
      </c>
    </row>
    <row r="943" spans="2:15" x14ac:dyDescent="0.2">
      <c r="B943" s="37">
        <v>45</v>
      </c>
      <c r="C943" s="37">
        <v>6.3595266342163086</v>
      </c>
      <c r="D943" s="37">
        <v>2619.341796875</v>
      </c>
      <c r="E943" s="37">
        <v>85.7</v>
      </c>
      <c r="F943" s="37">
        <v>61690.401730191799</v>
      </c>
      <c r="G943" s="37">
        <v>20</v>
      </c>
      <c r="H943" s="37">
        <v>2.9083414601173412E-2</v>
      </c>
      <c r="I943" s="37">
        <v>45</v>
      </c>
      <c r="J943" s="37">
        <v>6.3595266342163086</v>
      </c>
      <c r="K943" s="37">
        <v>2619.341796875</v>
      </c>
      <c r="L943" s="37">
        <v>85.7</v>
      </c>
      <c r="M943" s="37">
        <v>61664.185497659877</v>
      </c>
      <c r="N943" s="37">
        <v>20</v>
      </c>
      <c r="O943" s="37">
        <v>2.9071044098144094E-2</v>
      </c>
    </row>
    <row r="944" spans="2:15" x14ac:dyDescent="0.2">
      <c r="B944" s="37">
        <v>45</v>
      </c>
      <c r="C944" s="37">
        <v>6.3543491363525391</v>
      </c>
      <c r="D944" s="37">
        <v>2619.749755859375</v>
      </c>
      <c r="E944" s="37">
        <v>85.800000000000011</v>
      </c>
      <c r="F944" s="37">
        <v>61725.40361107434</v>
      </c>
      <c r="G944" s="37">
        <v>20</v>
      </c>
      <c r="H944" s="37">
        <v>2.9099916994648495E-2</v>
      </c>
      <c r="I944" s="37">
        <v>45</v>
      </c>
      <c r="J944" s="37">
        <v>6.3543491363525391</v>
      </c>
      <c r="K944" s="37">
        <v>2619.75</v>
      </c>
      <c r="L944" s="37">
        <v>85.800000000000011</v>
      </c>
      <c r="M944" s="37">
        <v>61699.192131212592</v>
      </c>
      <c r="N944" s="37">
        <v>20</v>
      </c>
      <c r="O944" s="37">
        <v>2.9087548824071392E-2</v>
      </c>
    </row>
    <row r="945" spans="2:15" x14ac:dyDescent="0.2">
      <c r="B945" s="37">
        <v>45</v>
      </c>
      <c r="C945" s="37">
        <v>6.3491644859313965</v>
      </c>
      <c r="D945" s="37">
        <v>2620.1552734375</v>
      </c>
      <c r="E945" s="37">
        <v>85.9</v>
      </c>
      <c r="F945" s="37">
        <v>61733.589091943235</v>
      </c>
      <c r="G945" s="37">
        <v>20</v>
      </c>
      <c r="H945" s="37">
        <v>2.9103757256553731E-2</v>
      </c>
      <c r="I945" s="37">
        <v>45</v>
      </c>
      <c r="J945" s="37">
        <v>6.3491649627685547</v>
      </c>
      <c r="K945" s="37">
        <v>2620.155517578125</v>
      </c>
      <c r="L945" s="37">
        <v>85.9</v>
      </c>
      <c r="M945" s="37">
        <v>61734.14044374245</v>
      </c>
      <c r="N945" s="37">
        <v>20</v>
      </c>
      <c r="O945" s="37">
        <v>2.9104025931401462E-2</v>
      </c>
    </row>
    <row r="946" spans="2:15" x14ac:dyDescent="0.2">
      <c r="B946" s="37">
        <v>45</v>
      </c>
      <c r="C946" s="37">
        <v>6.3439750671386719</v>
      </c>
      <c r="D946" s="37">
        <v>2620.559814453125</v>
      </c>
      <c r="E946" s="37">
        <v>86</v>
      </c>
      <c r="F946" s="37">
        <v>61741.736835036048</v>
      </c>
      <c r="G946" s="37">
        <v>20</v>
      </c>
      <c r="H946" s="37">
        <v>2.9107588285369468E-2</v>
      </c>
      <c r="I946" s="37">
        <v>45</v>
      </c>
      <c r="J946" s="37">
        <v>6.3439750671386719</v>
      </c>
      <c r="K946" s="37">
        <v>2620.559814453125</v>
      </c>
      <c r="L946" s="37">
        <v>86</v>
      </c>
      <c r="M946" s="37">
        <v>61742.301472993844</v>
      </c>
      <c r="N946" s="37">
        <v>20</v>
      </c>
      <c r="O946" s="37">
        <v>2.9107854647128024E-2</v>
      </c>
    </row>
    <row r="947" spans="2:15" x14ac:dyDescent="0.2">
      <c r="B947" s="37">
        <v>45</v>
      </c>
      <c r="C947" s="37">
        <v>6.3387823104858398</v>
      </c>
      <c r="D947" s="37">
        <v>2620.965087890625</v>
      </c>
      <c r="E947" s="37">
        <v>86.100000000000009</v>
      </c>
      <c r="F947" s="37">
        <v>61776.707294552449</v>
      </c>
      <c r="G947" s="37">
        <v>20</v>
      </c>
      <c r="H947" s="37">
        <v>2.9124067154244482E-2</v>
      </c>
      <c r="I947" s="37">
        <v>45</v>
      </c>
      <c r="J947" s="37">
        <v>6.3387823104858398</v>
      </c>
      <c r="K947" s="37">
        <v>2620.965087890625</v>
      </c>
      <c r="L947" s="37">
        <v>86.100000000000009</v>
      </c>
      <c r="M947" s="37">
        <v>61777.227023093285</v>
      </c>
      <c r="N947" s="37">
        <v>20</v>
      </c>
      <c r="O947" s="37">
        <v>2.9124329480434506E-2</v>
      </c>
    </row>
    <row r="948" spans="2:15" x14ac:dyDescent="0.2">
      <c r="B948" s="37">
        <v>45</v>
      </c>
      <c r="C948" s="37">
        <v>6.333587646484375</v>
      </c>
      <c r="D948" s="37">
        <v>2621.37255859375</v>
      </c>
      <c r="E948" s="37">
        <v>86.2</v>
      </c>
      <c r="F948" s="37">
        <v>61811.713298429997</v>
      </c>
      <c r="G948" s="37">
        <v>20</v>
      </c>
      <c r="H948" s="37">
        <v>2.9140562701986897E-2</v>
      </c>
      <c r="I948" s="37">
        <v>45</v>
      </c>
      <c r="J948" s="37">
        <v>6.333587646484375</v>
      </c>
      <c r="K948" s="37">
        <v>2621.37255859375</v>
      </c>
      <c r="L948" s="37">
        <v>86.2</v>
      </c>
      <c r="M948" s="37">
        <v>61839.035460632331</v>
      </c>
      <c r="N948" s="37">
        <v>20</v>
      </c>
      <c r="O948" s="37">
        <v>2.9153463820448516E-2</v>
      </c>
    </row>
    <row r="949" spans="2:15" x14ac:dyDescent="0.2">
      <c r="B949" s="37">
        <v>45</v>
      </c>
      <c r="C949" s="37">
        <v>6.328392505645752</v>
      </c>
      <c r="D949" s="37">
        <v>2621.783447265625</v>
      </c>
      <c r="E949" s="37">
        <v>86.300000000000011</v>
      </c>
      <c r="F949" s="37">
        <v>61819.956635305047</v>
      </c>
      <c r="G949" s="37">
        <v>20</v>
      </c>
      <c r="H949" s="37">
        <v>2.9144456289265194E-2</v>
      </c>
      <c r="I949" s="37">
        <v>45</v>
      </c>
      <c r="J949" s="37">
        <v>6.328392505645752</v>
      </c>
      <c r="K949" s="37">
        <v>2621.783203125</v>
      </c>
      <c r="L949" s="37">
        <v>86.300000000000011</v>
      </c>
      <c r="M949" s="37">
        <v>61847.333435649707</v>
      </c>
      <c r="N949" s="37">
        <v>20</v>
      </c>
      <c r="O949" s="37">
        <v>2.9157356958968005E-2</v>
      </c>
    </row>
    <row r="950" spans="2:15" x14ac:dyDescent="0.2">
      <c r="B950" s="37">
        <v>45</v>
      </c>
      <c r="C950" s="37">
        <v>6.3231983184814453</v>
      </c>
      <c r="D950" s="37">
        <v>2622.19873046875</v>
      </c>
      <c r="E950" s="37">
        <v>86.4</v>
      </c>
      <c r="F950" s="37">
        <v>61908.703414236887</v>
      </c>
      <c r="G950" s="37">
        <v>20</v>
      </c>
      <c r="H950" s="37">
        <v>2.9186301591643895E-2</v>
      </c>
      <c r="I950" s="37">
        <v>45</v>
      </c>
      <c r="J950" s="37">
        <v>6.3231978416442871</v>
      </c>
      <c r="K950" s="37">
        <v>2622.198486328125</v>
      </c>
      <c r="L950" s="37">
        <v>86.4</v>
      </c>
      <c r="M950" s="37">
        <v>61882.464400194796</v>
      </c>
      <c r="N950" s="37">
        <v>20</v>
      </c>
      <c r="O950" s="37">
        <v>2.917392891954192E-2</v>
      </c>
    </row>
    <row r="951" spans="2:15" x14ac:dyDescent="0.2">
      <c r="B951" s="37">
        <v>45</v>
      </c>
      <c r="C951" s="37">
        <v>6.3180055618286133</v>
      </c>
      <c r="D951" s="37">
        <v>2622.619140625</v>
      </c>
      <c r="E951" s="37">
        <v>86.5</v>
      </c>
      <c r="F951" s="37">
        <v>61943.960428777078</v>
      </c>
      <c r="G951" s="37">
        <v>20</v>
      </c>
      <c r="H951" s="37">
        <v>2.9202924270858091E-2</v>
      </c>
      <c r="I951" s="37">
        <v>45</v>
      </c>
      <c r="J951" s="37">
        <v>6.3180055618286133</v>
      </c>
      <c r="K951" s="37">
        <v>2622.618896484375</v>
      </c>
      <c r="L951" s="37">
        <v>86.5</v>
      </c>
      <c r="M951" s="37">
        <v>61944.51552984985</v>
      </c>
      <c r="N951" s="37">
        <v>20</v>
      </c>
      <c r="O951" s="37">
        <v>2.9203186135155948E-2</v>
      </c>
    </row>
    <row r="952" spans="2:15" x14ac:dyDescent="0.2">
      <c r="B952" s="37">
        <v>45</v>
      </c>
      <c r="C952" s="37">
        <v>6.3128151893615723</v>
      </c>
      <c r="D952" s="37">
        <v>2623.045166015625</v>
      </c>
      <c r="E952" s="37">
        <v>86.600000000000009</v>
      </c>
      <c r="F952" s="37">
        <v>61979.343716398704</v>
      </c>
      <c r="G952" s="37">
        <v>20</v>
      </c>
      <c r="H952" s="37">
        <v>2.9219598054224569E-2</v>
      </c>
      <c r="I952" s="37">
        <v>45</v>
      </c>
      <c r="J952" s="37">
        <v>6.3128147125244141</v>
      </c>
      <c r="K952" s="37">
        <v>2623.044921875</v>
      </c>
      <c r="L952" s="37">
        <v>86.600000000000009</v>
      </c>
      <c r="M952" s="37">
        <v>61979.885741709193</v>
      </c>
      <c r="N952" s="37">
        <v>20</v>
      </c>
      <c r="O952" s="37">
        <v>2.9219862120787126E-2</v>
      </c>
    </row>
    <row r="953" spans="2:15" x14ac:dyDescent="0.2">
      <c r="B953" s="37">
        <v>45</v>
      </c>
      <c r="C953" s="37">
        <v>6.3076267242431641</v>
      </c>
      <c r="D953" s="37">
        <v>2623.47705078125</v>
      </c>
      <c r="E953" s="37">
        <v>86.7</v>
      </c>
      <c r="F953" s="37">
        <v>62041.617128945581</v>
      </c>
      <c r="G953" s="37">
        <v>20</v>
      </c>
      <c r="H953" s="37">
        <v>2.9248968498047583E-2</v>
      </c>
      <c r="I953" s="37">
        <v>45</v>
      </c>
      <c r="J953" s="37">
        <v>6.3076262474060059</v>
      </c>
      <c r="K953" s="37">
        <v>2623.476806640625</v>
      </c>
      <c r="L953" s="37">
        <v>86.7</v>
      </c>
      <c r="M953" s="37">
        <v>62042.189953224231</v>
      </c>
      <c r="N953" s="37">
        <v>20</v>
      </c>
      <c r="O953" s="37">
        <v>2.9249230355827008E-2</v>
      </c>
    </row>
    <row r="954" spans="2:15" x14ac:dyDescent="0.2">
      <c r="B954" s="37">
        <v>45</v>
      </c>
      <c r="C954" s="37">
        <v>6.3024396896362305</v>
      </c>
      <c r="D954" s="37">
        <v>2623.914306640625</v>
      </c>
      <c r="E954" s="37">
        <v>86.800000000000011</v>
      </c>
      <c r="F954" s="37">
        <v>62077.20922143622</v>
      </c>
      <c r="G954" s="37">
        <v>20</v>
      </c>
      <c r="H954" s="37">
        <v>2.9265749057324417E-2</v>
      </c>
      <c r="I954" s="37">
        <v>45</v>
      </c>
      <c r="J954" s="37">
        <v>6.3024392127990723</v>
      </c>
      <c r="K954" s="37">
        <v>2623.9140625</v>
      </c>
      <c r="L954" s="37">
        <v>86.800000000000011</v>
      </c>
      <c r="M954" s="37">
        <v>62077.79023493053</v>
      </c>
      <c r="N954" s="37">
        <v>20</v>
      </c>
      <c r="O954" s="37">
        <v>2.9266006422494717E-2</v>
      </c>
    </row>
    <row r="955" spans="2:15" x14ac:dyDescent="0.2">
      <c r="B955" s="37">
        <v>45</v>
      </c>
      <c r="C955" s="37">
        <v>6.2972526550292969</v>
      </c>
      <c r="D955" s="37">
        <v>2624.35595703125</v>
      </c>
      <c r="E955" s="37">
        <v>86.9</v>
      </c>
      <c r="F955" s="37">
        <v>62166.503443719906</v>
      </c>
      <c r="G955" s="37">
        <v>20</v>
      </c>
      <c r="H955" s="37">
        <v>2.9307844430937126E-2</v>
      </c>
      <c r="I955" s="37">
        <v>45</v>
      </c>
      <c r="J955" s="37">
        <v>6.2972526550292969</v>
      </c>
      <c r="K955" s="37">
        <v>2624.355712890625</v>
      </c>
      <c r="L955" s="37">
        <v>86.9</v>
      </c>
      <c r="M955" s="37">
        <v>62140.264605129392</v>
      </c>
      <c r="N955" s="37">
        <v>20</v>
      </c>
      <c r="O955" s="37">
        <v>2.9295471824698847E-2</v>
      </c>
    </row>
    <row r="956" spans="2:15" x14ac:dyDescent="0.2">
      <c r="B956" s="37">
        <v>45</v>
      </c>
      <c r="C956" s="37">
        <v>6.2920651435852051</v>
      </c>
      <c r="D956" s="37">
        <v>2624.80078125</v>
      </c>
      <c r="E956" s="37">
        <v>87</v>
      </c>
      <c r="F956" s="37">
        <v>62148.67269943787</v>
      </c>
      <c r="G956" s="37">
        <v>20</v>
      </c>
      <c r="H956" s="37">
        <v>2.9299425631704901E-2</v>
      </c>
      <c r="I956" s="37">
        <v>45</v>
      </c>
      <c r="J956" s="37">
        <v>6.2920651435852051</v>
      </c>
      <c r="K956" s="37">
        <v>2624.80078125</v>
      </c>
      <c r="L956" s="37">
        <v>87</v>
      </c>
      <c r="M956" s="37">
        <v>62202.81156545259</v>
      </c>
      <c r="N956" s="37">
        <v>20</v>
      </c>
      <c r="O956" s="37">
        <v>2.9324962934858596E-2</v>
      </c>
    </row>
    <row r="957" spans="2:15" x14ac:dyDescent="0.2">
      <c r="B957" s="37">
        <v>45</v>
      </c>
      <c r="C957" s="37">
        <v>6.2868752479553223</v>
      </c>
      <c r="D957" s="37">
        <v>2625.2470703125</v>
      </c>
      <c r="E957" s="37">
        <v>87.100000000000009</v>
      </c>
      <c r="F957" s="37">
        <v>62238.065684767869</v>
      </c>
      <c r="G957" s="37">
        <v>20</v>
      </c>
      <c r="H957" s="37">
        <v>2.9341567095486902E-2</v>
      </c>
      <c r="I957" s="37">
        <v>45</v>
      </c>
      <c r="J957" s="37">
        <v>6.2868752479553223</v>
      </c>
      <c r="K957" s="37">
        <v>2625.2470703125</v>
      </c>
      <c r="L957" s="37">
        <v>87.100000000000009</v>
      </c>
      <c r="M957" s="37">
        <v>62238.589968561486</v>
      </c>
      <c r="N957" s="37">
        <v>20</v>
      </c>
      <c r="O957" s="37">
        <v>2.9341831444169689E-2</v>
      </c>
    </row>
    <row r="958" spans="2:15" x14ac:dyDescent="0.2">
      <c r="B958" s="37">
        <v>45</v>
      </c>
      <c r="C958" s="37">
        <v>6.2816805839538574</v>
      </c>
      <c r="D958" s="37">
        <v>2625.693115234375</v>
      </c>
      <c r="E958" s="37">
        <v>87.2</v>
      </c>
      <c r="F958" s="37">
        <v>62300.596860775571</v>
      </c>
      <c r="G958" s="37">
        <v>20</v>
      </c>
      <c r="H958" s="37">
        <v>2.9371067758678288E-2</v>
      </c>
      <c r="I958" s="37">
        <v>45</v>
      </c>
      <c r="J958" s="37">
        <v>6.2816805839538574</v>
      </c>
      <c r="K958" s="37">
        <v>2625.693115234375</v>
      </c>
      <c r="L958" s="37">
        <v>87.2</v>
      </c>
      <c r="M958" s="37">
        <v>62274.385060966248</v>
      </c>
      <c r="N958" s="37">
        <v>20</v>
      </c>
      <c r="O958" s="37">
        <v>2.9358699566648355E-2</v>
      </c>
    </row>
    <row r="959" spans="2:15" x14ac:dyDescent="0.2">
      <c r="B959" s="37">
        <v>45</v>
      </c>
      <c r="C959" s="37">
        <v>6.2764801979064941</v>
      </c>
      <c r="D959" s="37">
        <v>2626.137451171875</v>
      </c>
      <c r="E959" s="37">
        <v>87.300000000000011</v>
      </c>
      <c r="F959" s="37">
        <v>62336.348017503005</v>
      </c>
      <c r="G959" s="37">
        <v>20</v>
      </c>
      <c r="H959" s="37">
        <v>2.9387915149475211E-2</v>
      </c>
      <c r="I959" s="37">
        <v>45</v>
      </c>
      <c r="J959" s="37">
        <v>6.2764801979064941</v>
      </c>
      <c r="K959" s="37">
        <v>2626.1376953125</v>
      </c>
      <c r="L959" s="37">
        <v>87.300000000000011</v>
      </c>
      <c r="M959" s="37">
        <v>62336.913179833762</v>
      </c>
      <c r="N959" s="37">
        <v>20</v>
      </c>
      <c r="O959" s="37">
        <v>2.9388181756221311E-2</v>
      </c>
    </row>
    <row r="960" spans="2:15" x14ac:dyDescent="0.2">
      <c r="B960" s="37">
        <v>45</v>
      </c>
      <c r="C960" s="37">
        <v>6.2712721824645996</v>
      </c>
      <c r="D960" s="37">
        <v>2626.57861328125</v>
      </c>
      <c r="E960" s="37">
        <v>87.4</v>
      </c>
      <c r="F960" s="37">
        <v>62372.006704704487</v>
      </c>
      <c r="G960" s="37">
        <v>20</v>
      </c>
      <c r="H960" s="37">
        <v>2.9404735117062385E-2</v>
      </c>
      <c r="I960" s="37">
        <v>45</v>
      </c>
      <c r="J960" s="37">
        <v>6.2712721824645996</v>
      </c>
      <c r="K960" s="37">
        <v>2626.578857421875</v>
      </c>
      <c r="L960" s="37">
        <v>87.4</v>
      </c>
      <c r="M960" s="37">
        <v>62372.610509899103</v>
      </c>
      <c r="N960" s="37">
        <v>20</v>
      </c>
      <c r="O960" s="37">
        <v>2.9405003656241262E-2</v>
      </c>
    </row>
    <row r="961" spans="2:15" x14ac:dyDescent="0.2">
      <c r="B961" s="37">
        <v>45</v>
      </c>
      <c r="C961" s="37">
        <v>6.2660551071166992</v>
      </c>
      <c r="D961" s="37">
        <v>2627.01611328125</v>
      </c>
      <c r="E961" s="37">
        <v>87.5</v>
      </c>
      <c r="F961" s="37">
        <v>62434.392152900713</v>
      </c>
      <c r="G961" s="37">
        <v>20</v>
      </c>
      <c r="H961" s="37">
        <v>2.943414996223976E-2</v>
      </c>
      <c r="I961" s="37">
        <v>45</v>
      </c>
      <c r="J961" s="37">
        <v>6.2660555839538574</v>
      </c>
      <c r="K961" s="37">
        <v>2627.016357421875</v>
      </c>
      <c r="L961" s="37">
        <v>87.5</v>
      </c>
      <c r="M961" s="37">
        <v>62435.005542897336</v>
      </c>
      <c r="N961" s="37">
        <v>20</v>
      </c>
      <c r="O961" s="37">
        <v>2.943442303445808E-2</v>
      </c>
    </row>
    <row r="962" spans="2:15" x14ac:dyDescent="0.2">
      <c r="B962" s="37">
        <v>45</v>
      </c>
      <c r="C962" s="37">
        <v>6.260828971862793</v>
      </c>
      <c r="D962" s="37">
        <v>2627.448974609375</v>
      </c>
      <c r="E962" s="37">
        <v>87.600000000000009</v>
      </c>
      <c r="F962" s="37">
        <v>62443.158614719294</v>
      </c>
      <c r="G962" s="37">
        <v>20</v>
      </c>
      <c r="H962" s="37">
        <v>2.9438256459239334E-2</v>
      </c>
      <c r="I962" s="37">
        <v>45</v>
      </c>
      <c r="J962" s="37">
        <v>6.2608294486999512</v>
      </c>
      <c r="K962" s="37">
        <v>2627.44921875</v>
      </c>
      <c r="L962" s="37">
        <v>87.600000000000009</v>
      </c>
      <c r="M962" s="37">
        <v>62470.496329596062</v>
      </c>
      <c r="N962" s="37">
        <v>20</v>
      </c>
      <c r="O962" s="37">
        <v>2.9451164005620867E-2</v>
      </c>
    </row>
    <row r="963" spans="2:15" x14ac:dyDescent="0.2">
      <c r="B963" s="37">
        <v>45</v>
      </c>
      <c r="C963" s="37">
        <v>6.2555928230285645</v>
      </c>
      <c r="D963" s="37">
        <v>2627.877197265625</v>
      </c>
      <c r="E963" s="37">
        <v>87.7</v>
      </c>
      <c r="F963" s="37">
        <v>62505.337570825046</v>
      </c>
      <c r="G963" s="37">
        <v>20</v>
      </c>
      <c r="H963" s="37">
        <v>2.946759013675123E-2</v>
      </c>
      <c r="I963" s="37">
        <v>45</v>
      </c>
      <c r="J963" s="37">
        <v>6.2555928230285645</v>
      </c>
      <c r="K963" s="37">
        <v>2627.87744140625</v>
      </c>
      <c r="L963" s="37">
        <v>87.7</v>
      </c>
      <c r="M963" s="37">
        <v>62505.902124269691</v>
      </c>
      <c r="N963" s="37">
        <v>20</v>
      </c>
      <c r="O963" s="37">
        <v>2.9467856461175924E-2</v>
      </c>
    </row>
    <row r="964" spans="2:15" x14ac:dyDescent="0.2">
      <c r="B964" s="37">
        <v>45</v>
      </c>
      <c r="C964" s="37">
        <v>6.2503466606140137</v>
      </c>
      <c r="D964" s="37">
        <v>2628.301025390625</v>
      </c>
      <c r="E964" s="37">
        <v>87.800000000000011</v>
      </c>
      <c r="F964" s="37">
        <v>62513.907701105752</v>
      </c>
      <c r="G964" s="37">
        <v>20</v>
      </c>
      <c r="H964" s="37">
        <v>2.9471604004837053E-2</v>
      </c>
      <c r="I964" s="37">
        <v>45</v>
      </c>
      <c r="J964" s="37">
        <v>6.2503466606140137</v>
      </c>
      <c r="K964" s="37">
        <v>2628.301025390625</v>
      </c>
      <c r="L964" s="37">
        <v>87.800000000000011</v>
      </c>
      <c r="M964" s="37">
        <v>62541.241123380001</v>
      </c>
      <c r="N964" s="37">
        <v>20</v>
      </c>
      <c r="O964" s="37">
        <v>2.9484509506435521E-2</v>
      </c>
    </row>
    <row r="965" spans="2:15" x14ac:dyDescent="0.2">
      <c r="B965" s="37">
        <v>45</v>
      </c>
      <c r="C965" s="37">
        <v>6.245091438293457</v>
      </c>
      <c r="D965" s="37">
        <v>2628.720458984375</v>
      </c>
      <c r="E965" s="37">
        <v>87.9</v>
      </c>
      <c r="F965" s="37">
        <v>62549.118998202634</v>
      </c>
      <c r="G965" s="37">
        <v>20</v>
      </c>
      <c r="H965" s="37">
        <v>2.9488213060695219E-2</v>
      </c>
      <c r="I965" s="37">
        <v>45</v>
      </c>
      <c r="J965" s="37">
        <v>6.245091438293457</v>
      </c>
      <c r="K965" s="37">
        <v>2628.720703125</v>
      </c>
      <c r="L965" s="37">
        <v>87.9</v>
      </c>
      <c r="M965" s="37">
        <v>62549.684119185687</v>
      </c>
      <c r="N965" s="37">
        <v>20</v>
      </c>
      <c r="O965" s="37">
        <v>2.9488479648769848E-2</v>
      </c>
    </row>
    <row r="966" spans="2:15" x14ac:dyDescent="0.2">
      <c r="B966" s="37">
        <v>45</v>
      </c>
      <c r="C966" s="37">
        <v>6.2398276329040527</v>
      </c>
      <c r="D966" s="37">
        <v>2629.136962890625</v>
      </c>
      <c r="E966" s="37">
        <v>88</v>
      </c>
      <c r="F966" s="37">
        <v>62584.315895344494</v>
      </c>
      <c r="G966" s="37">
        <v>20</v>
      </c>
      <c r="H966" s="37">
        <v>2.95047989565662E-2</v>
      </c>
      <c r="I966" s="37">
        <v>45</v>
      </c>
      <c r="J966" s="37">
        <v>6.2398276329040527</v>
      </c>
      <c r="K966" s="37">
        <v>2629.13720703125</v>
      </c>
      <c r="L966" s="37">
        <v>88</v>
      </c>
      <c r="M966" s="37">
        <v>62558.09954369269</v>
      </c>
      <c r="N966" s="37">
        <v>20</v>
      </c>
      <c r="O966" s="37">
        <v>2.9492428639458921E-2</v>
      </c>
    </row>
    <row r="967" spans="2:15" x14ac:dyDescent="0.2">
      <c r="B967" s="37">
        <v>45</v>
      </c>
      <c r="C967" s="37">
        <v>6.2345561981201172</v>
      </c>
      <c r="D967" s="37">
        <v>2629.5517578125</v>
      </c>
      <c r="E967" s="37">
        <v>88.100000000000009</v>
      </c>
      <c r="F967" s="37">
        <v>62592.653688145241</v>
      </c>
      <c r="G967" s="37">
        <v>20</v>
      </c>
      <c r="H967" s="37">
        <v>2.9508727388555239E-2</v>
      </c>
      <c r="I967" s="37">
        <v>45</v>
      </c>
      <c r="J967" s="37">
        <v>6.2345561981201172</v>
      </c>
      <c r="K967" s="37">
        <v>2629.5517578125</v>
      </c>
      <c r="L967" s="37">
        <v>88.100000000000009</v>
      </c>
      <c r="M967" s="37">
        <v>62593.218491362175</v>
      </c>
      <c r="N967" s="37">
        <v>20</v>
      </c>
      <c r="O967" s="37">
        <v>2.9508993826871825E-2</v>
      </c>
    </row>
    <row r="968" spans="2:15" x14ac:dyDescent="0.2">
      <c r="B968" s="37">
        <v>45</v>
      </c>
      <c r="C968" s="37">
        <v>6.2292790412902832</v>
      </c>
      <c r="D968" s="37">
        <v>2629.966552734375</v>
      </c>
      <c r="E968" s="37">
        <v>88.2</v>
      </c>
      <c r="F968" s="37">
        <v>62574.231929516893</v>
      </c>
      <c r="G968" s="37">
        <v>20</v>
      </c>
      <c r="H968" s="37">
        <v>2.9500021462476832E-2</v>
      </c>
      <c r="I968" s="37">
        <v>45</v>
      </c>
      <c r="J968" s="37">
        <v>6.2292790412902832</v>
      </c>
      <c r="K968" s="37">
        <v>2629.966552734375</v>
      </c>
      <c r="L968" s="37">
        <v>88.2</v>
      </c>
      <c r="M968" s="37">
        <v>62628.375387091532</v>
      </c>
      <c r="N968" s="37">
        <v>20</v>
      </c>
      <c r="O968" s="37">
        <v>2.9525560917583675E-2</v>
      </c>
    </row>
    <row r="969" spans="2:15" x14ac:dyDescent="0.2">
      <c r="B969" s="37">
        <v>45</v>
      </c>
      <c r="C969" s="37">
        <v>6.2239980697631836</v>
      </c>
      <c r="D969" s="37">
        <v>2630.3828125</v>
      </c>
      <c r="E969" s="37">
        <v>88.300000000000011</v>
      </c>
      <c r="F969" s="37">
        <v>62609.426361293852</v>
      </c>
      <c r="G969" s="37">
        <v>20</v>
      </c>
      <c r="H969" s="37">
        <v>2.9516597876769354E-2</v>
      </c>
      <c r="I969" s="37">
        <v>45</v>
      </c>
      <c r="J969" s="37">
        <v>6.2239975929260254</v>
      </c>
      <c r="K969" s="37">
        <v>2630.3828125</v>
      </c>
      <c r="L969" s="37">
        <v>88.300000000000011</v>
      </c>
      <c r="M969" s="37">
        <v>62636.754595191145</v>
      </c>
      <c r="N969" s="37">
        <v>20</v>
      </c>
      <c r="O969" s="37">
        <v>2.952950091610165E-2</v>
      </c>
    </row>
    <row r="970" spans="2:15" x14ac:dyDescent="0.2">
      <c r="B970" s="37">
        <v>45</v>
      </c>
      <c r="C970" s="37">
        <v>6.2187132835388184</v>
      </c>
      <c r="D970" s="37">
        <v>2630.80224609375</v>
      </c>
      <c r="E970" s="37">
        <v>88.4</v>
      </c>
      <c r="F970" s="37">
        <v>62644.655408703657</v>
      </c>
      <c r="G970" s="37">
        <v>20</v>
      </c>
      <c r="H970" s="37">
        <v>2.9533207106668544E-2</v>
      </c>
      <c r="I970" s="37">
        <v>45</v>
      </c>
      <c r="J970" s="37">
        <v>6.2187132835388184</v>
      </c>
      <c r="K970" s="37">
        <v>2630.80224609375</v>
      </c>
      <c r="L970" s="37">
        <v>88.4</v>
      </c>
      <c r="M970" s="37">
        <v>62618.412583828096</v>
      </c>
      <c r="N970" s="37">
        <v>20</v>
      </c>
      <c r="O970" s="37">
        <v>2.9520832504594842E-2</v>
      </c>
    </row>
    <row r="971" spans="2:15" x14ac:dyDescent="0.2">
      <c r="B971" s="37">
        <v>45</v>
      </c>
      <c r="C971" s="37">
        <v>6.2134270668029785</v>
      </c>
      <c r="D971" s="37">
        <v>2631.22607421875</v>
      </c>
      <c r="E971" s="37">
        <v>88.5</v>
      </c>
      <c r="F971" s="37">
        <v>62626.388832972298</v>
      </c>
      <c r="G971" s="37">
        <v>20</v>
      </c>
      <c r="H971" s="37">
        <v>2.9524582396474156E-2</v>
      </c>
      <c r="I971" s="37">
        <v>45</v>
      </c>
      <c r="J971" s="37">
        <v>6.2134265899658203</v>
      </c>
      <c r="K971" s="37">
        <v>2631.225830078125</v>
      </c>
      <c r="L971" s="37">
        <v>88.5</v>
      </c>
      <c r="M971" s="37">
        <v>62600.146546378521</v>
      </c>
      <c r="N971" s="37">
        <v>20</v>
      </c>
      <c r="O971" s="37">
        <v>2.9512207960268412E-2</v>
      </c>
    </row>
    <row r="972" spans="2:15" x14ac:dyDescent="0.2">
      <c r="B972" s="37">
        <v>45</v>
      </c>
      <c r="C972" s="37">
        <v>6.2081394195556641</v>
      </c>
      <c r="D972" s="37">
        <v>2631.655029296875</v>
      </c>
      <c r="E972" s="37">
        <v>88.600000000000009</v>
      </c>
      <c r="F972" s="37">
        <v>62608.248256313942</v>
      </c>
      <c r="G972" s="37">
        <v>20</v>
      </c>
      <c r="H972" s="37">
        <v>2.9516008912115234E-2</v>
      </c>
      <c r="I972" s="37">
        <v>45</v>
      </c>
      <c r="J972" s="37">
        <v>6.2081389427185059</v>
      </c>
      <c r="K972" s="37">
        <v>2631.65478515625</v>
      </c>
      <c r="L972" s="37">
        <v>88.600000000000009</v>
      </c>
      <c r="M972" s="37">
        <v>62635.56736966622</v>
      </c>
      <c r="N972" s="37">
        <v>20</v>
      </c>
      <c r="O972" s="37">
        <v>2.952890738775546E-2</v>
      </c>
    </row>
    <row r="973" spans="2:15" x14ac:dyDescent="0.2">
      <c r="B973" s="37">
        <v>45</v>
      </c>
      <c r="C973" s="37">
        <v>6.2028508186340332</v>
      </c>
      <c r="D973" s="37">
        <v>2632.08935546875</v>
      </c>
      <c r="E973" s="37">
        <v>88.7</v>
      </c>
      <c r="F973" s="37">
        <v>62590.186854950291</v>
      </c>
      <c r="G973" s="37">
        <v>20</v>
      </c>
      <c r="H973" s="37">
        <v>2.9507488927126388E-2</v>
      </c>
      <c r="I973" s="37">
        <v>45</v>
      </c>
      <c r="J973" s="37">
        <v>6.2028508186340332</v>
      </c>
      <c r="K973" s="37">
        <v>2632.089111328125</v>
      </c>
      <c r="L973" s="37">
        <v>88.7</v>
      </c>
      <c r="M973" s="37">
        <v>62590.73204443838</v>
      </c>
      <c r="N973" s="37">
        <v>20</v>
      </c>
      <c r="O973" s="37">
        <v>2.9507746115462384E-2</v>
      </c>
    </row>
    <row r="974" spans="2:15" x14ac:dyDescent="0.2">
      <c r="B974" s="37">
        <v>45</v>
      </c>
      <c r="C974" s="37">
        <v>6.1975612640380859</v>
      </c>
      <c r="D974" s="37">
        <v>2632.529052734375</v>
      </c>
      <c r="E974" s="37">
        <v>88.800000000000011</v>
      </c>
      <c r="F974" s="37">
        <v>62572.251810892274</v>
      </c>
      <c r="G974" s="37">
        <v>20</v>
      </c>
      <c r="H974" s="37">
        <v>2.949901256757766E-2</v>
      </c>
      <c r="I974" s="37">
        <v>45</v>
      </c>
      <c r="J974" s="37">
        <v>6.1975612640380859</v>
      </c>
      <c r="K974" s="37">
        <v>2632.529052734375</v>
      </c>
      <c r="L974" s="37">
        <v>88.800000000000011</v>
      </c>
      <c r="M974" s="37">
        <v>62572.806605455546</v>
      </c>
      <c r="N974" s="37">
        <v>20</v>
      </c>
      <c r="O974" s="37">
        <v>2.9499274287638412E-2</v>
      </c>
    </row>
    <row r="975" spans="2:15" x14ac:dyDescent="0.2">
      <c r="B975" s="37">
        <v>45</v>
      </c>
      <c r="C975" s="37">
        <v>6.1922702789306641</v>
      </c>
      <c r="D975" s="37">
        <v>2632.97412109375</v>
      </c>
      <c r="E975" s="37">
        <v>88.9</v>
      </c>
      <c r="F975" s="37">
        <v>62581.201155034716</v>
      </c>
      <c r="G975" s="37">
        <v>20</v>
      </c>
      <c r="H975" s="37">
        <v>2.9503221484809789E-2</v>
      </c>
      <c r="I975" s="37">
        <v>45</v>
      </c>
      <c r="J975" s="37">
        <v>6.1922702789306641</v>
      </c>
      <c r="K975" s="37">
        <v>2632.973876953125</v>
      </c>
      <c r="L975" s="37">
        <v>88.9</v>
      </c>
      <c r="M975" s="37">
        <v>62554.968664849875</v>
      </c>
      <c r="N975" s="37">
        <v>20</v>
      </c>
      <c r="O975" s="37">
        <v>2.9490851592815358E-2</v>
      </c>
    </row>
    <row r="976" spans="2:15" x14ac:dyDescent="0.2">
      <c r="B976" s="37">
        <v>45</v>
      </c>
      <c r="C976" s="37">
        <v>6.1869769096374512</v>
      </c>
      <c r="D976" s="37">
        <v>2633.42333984375</v>
      </c>
      <c r="E976" s="37">
        <v>89</v>
      </c>
      <c r="F976" s="37">
        <v>62536.692836540009</v>
      </c>
      <c r="G976" s="37">
        <v>20</v>
      </c>
      <c r="H976" s="37">
        <v>2.9482206323607249E-2</v>
      </c>
      <c r="I976" s="37">
        <v>45</v>
      </c>
      <c r="J976" s="37">
        <v>6.1869769096374512</v>
      </c>
      <c r="K976" s="37">
        <v>2633.42333984375</v>
      </c>
      <c r="L976" s="37">
        <v>89</v>
      </c>
      <c r="M976" s="37">
        <v>62564.016652617916</v>
      </c>
      <c r="N976" s="37">
        <v>20</v>
      </c>
      <c r="O976" s="37">
        <v>2.949510703165557E-2</v>
      </c>
    </row>
    <row r="977" spans="2:15" x14ac:dyDescent="0.2">
      <c r="B977" s="37">
        <v>45</v>
      </c>
      <c r="C977" s="37">
        <v>6.1816797256469727</v>
      </c>
      <c r="D977" s="37">
        <v>2633.8759765625</v>
      </c>
      <c r="E977" s="37">
        <v>89.100000000000009</v>
      </c>
      <c r="F977" s="37">
        <v>62492.188015829575</v>
      </c>
      <c r="G977" s="37">
        <v>20</v>
      </c>
      <c r="H977" s="37">
        <v>2.9461216851428215E-2</v>
      </c>
      <c r="I977" s="37">
        <v>45</v>
      </c>
      <c r="J977" s="37">
        <v>6.1816797256469727</v>
      </c>
      <c r="K977" s="37">
        <v>2633.8759765625</v>
      </c>
      <c r="L977" s="37">
        <v>89.100000000000009</v>
      </c>
      <c r="M977" s="37">
        <v>62519.561390210227</v>
      </c>
      <c r="N977" s="37">
        <v>20</v>
      </c>
      <c r="O977" s="37">
        <v>2.9474117066148723E-2</v>
      </c>
    </row>
    <row r="978" spans="2:15" x14ac:dyDescent="0.2">
      <c r="B978" s="37">
        <v>45</v>
      </c>
      <c r="C978" s="37">
        <v>6.1763768196105957</v>
      </c>
      <c r="D978" s="37">
        <v>2634.330810546875</v>
      </c>
      <c r="E978" s="37">
        <v>89.2</v>
      </c>
      <c r="F978" s="37">
        <v>62420.959747746681</v>
      </c>
      <c r="G978" s="37">
        <v>20</v>
      </c>
      <c r="H978" s="37">
        <v>2.9427602172453347E-2</v>
      </c>
      <c r="I978" s="37">
        <v>45</v>
      </c>
      <c r="J978" s="37">
        <v>6.1763768196105957</v>
      </c>
      <c r="K978" s="37">
        <v>2634.330810546875</v>
      </c>
      <c r="L978" s="37">
        <v>89.2</v>
      </c>
      <c r="M978" s="37">
        <v>62448.343906360838</v>
      </c>
      <c r="N978" s="37">
        <v>20</v>
      </c>
      <c r="O978" s="37">
        <v>2.9440507201471105E-2</v>
      </c>
    </row>
    <row r="979" spans="2:15" x14ac:dyDescent="0.2">
      <c r="B979" s="37">
        <v>45</v>
      </c>
      <c r="C979" s="37">
        <v>6.1710672378540039</v>
      </c>
      <c r="D979" s="37">
        <v>2634.78564453125</v>
      </c>
      <c r="E979" s="37">
        <v>89.300000000000011</v>
      </c>
      <c r="F979" s="37">
        <v>62430.120799134253</v>
      </c>
      <c r="G979" s="37">
        <v>20</v>
      </c>
      <c r="H979" s="37">
        <v>2.9431910911906018E-2</v>
      </c>
      <c r="I979" s="37">
        <v>45</v>
      </c>
      <c r="J979" s="37">
        <v>6.1710672378540039</v>
      </c>
      <c r="K979" s="37">
        <v>2634.785888671875</v>
      </c>
      <c r="L979" s="37">
        <v>89.300000000000011</v>
      </c>
      <c r="M979" s="37">
        <v>62403.904393162986</v>
      </c>
      <c r="N979" s="37">
        <v>20</v>
      </c>
      <c r="O979" s="37">
        <v>2.9419540731866232E-2</v>
      </c>
    </row>
    <row r="980" spans="2:15" x14ac:dyDescent="0.2">
      <c r="B980" s="37">
        <v>45</v>
      </c>
      <c r="C980" s="37">
        <v>6.1657485961914062</v>
      </c>
      <c r="D980" s="37">
        <v>2635.2392578125</v>
      </c>
      <c r="E980" s="37">
        <v>89.4</v>
      </c>
      <c r="F980" s="37">
        <v>62358.905140421564</v>
      </c>
      <c r="G980" s="37">
        <v>20</v>
      </c>
      <c r="H980" s="37">
        <v>2.9398293901917453E-2</v>
      </c>
      <c r="I980" s="37">
        <v>45</v>
      </c>
      <c r="J980" s="37">
        <v>6.1657490730285645</v>
      </c>
      <c r="K980" s="37">
        <v>2635.239501953125</v>
      </c>
      <c r="L980" s="37">
        <v>89.4</v>
      </c>
      <c r="M980" s="37">
        <v>62359.459741600425</v>
      </c>
      <c r="N980" s="37">
        <v>20</v>
      </c>
      <c r="O980" s="37">
        <v>2.9398555531568529E-2</v>
      </c>
    </row>
    <row r="981" spans="2:15" x14ac:dyDescent="0.2">
      <c r="B981" s="37">
        <v>45</v>
      </c>
      <c r="C981" s="37">
        <v>6.1604199409484863</v>
      </c>
      <c r="D981" s="37">
        <v>2635.690185546875</v>
      </c>
      <c r="E981" s="37">
        <v>89.5</v>
      </c>
      <c r="F981" s="37">
        <v>62287.591910004339</v>
      </c>
      <c r="G981" s="37">
        <v>20</v>
      </c>
      <c r="H981" s="37">
        <v>2.936464705160588E-2</v>
      </c>
      <c r="I981" s="37">
        <v>45</v>
      </c>
      <c r="J981" s="37">
        <v>6.1604199409484863</v>
      </c>
      <c r="K981" s="37">
        <v>2635.6904296875</v>
      </c>
      <c r="L981" s="37">
        <v>89.5</v>
      </c>
      <c r="M981" s="37">
        <v>62288.166697724533</v>
      </c>
      <c r="N981" s="37">
        <v>20</v>
      </c>
      <c r="O981" s="37">
        <v>2.9364918202854869E-2</v>
      </c>
    </row>
    <row r="982" spans="2:15" x14ac:dyDescent="0.2">
      <c r="B982" s="37">
        <v>45</v>
      </c>
      <c r="C982" s="37">
        <v>6.1550798416137695</v>
      </c>
      <c r="D982" s="37">
        <v>2636.136962890625</v>
      </c>
      <c r="E982" s="37">
        <v>89.600000000000009</v>
      </c>
      <c r="F982" s="37">
        <v>62296.58063156595</v>
      </c>
      <c r="G982" s="37">
        <v>20</v>
      </c>
      <c r="H982" s="37">
        <v>2.9368874439793996E-2</v>
      </c>
      <c r="I982" s="37">
        <v>45</v>
      </c>
      <c r="J982" s="37">
        <v>6.1550798416137695</v>
      </c>
      <c r="K982" s="37">
        <v>2636.13720703125</v>
      </c>
      <c r="L982" s="37">
        <v>89.600000000000009</v>
      </c>
      <c r="M982" s="37">
        <v>62270.365263749125</v>
      </c>
      <c r="N982" s="37">
        <v>20</v>
      </c>
      <c r="O982" s="37">
        <v>2.9356504563586454E-2</v>
      </c>
    </row>
    <row r="983" spans="2:15" x14ac:dyDescent="0.2">
      <c r="B983" s="37">
        <v>45</v>
      </c>
      <c r="C983" s="37">
        <v>6.1497273445129395</v>
      </c>
      <c r="D983" s="37">
        <v>2636.579345703125</v>
      </c>
      <c r="E983" s="37">
        <v>89.7</v>
      </c>
      <c r="F983" s="37">
        <v>62171.51811949633</v>
      </c>
      <c r="G983" s="37">
        <v>20</v>
      </c>
      <c r="H983" s="37">
        <v>2.930987395638502E-2</v>
      </c>
      <c r="I983" s="37">
        <v>45</v>
      </c>
      <c r="J983" s="37">
        <v>6.1497273445129395</v>
      </c>
      <c r="K983" s="37">
        <v>2636.57958984375</v>
      </c>
      <c r="L983" s="37">
        <v>89.7</v>
      </c>
      <c r="M983" s="37">
        <v>62172.083039319026</v>
      </c>
      <c r="N983" s="37">
        <v>20</v>
      </c>
      <c r="O983" s="37">
        <v>2.9310140448284422E-2</v>
      </c>
    </row>
    <row r="984" spans="2:15" x14ac:dyDescent="0.2">
      <c r="B984" s="37">
        <v>45</v>
      </c>
      <c r="C984" s="37">
        <v>6.1443624496459961</v>
      </c>
      <c r="D984" s="37">
        <v>2637.016845703125</v>
      </c>
      <c r="E984" s="37">
        <v>89.800000000000011</v>
      </c>
      <c r="F984" s="37">
        <v>62153.557482796074</v>
      </c>
      <c r="G984" s="37">
        <v>20</v>
      </c>
      <c r="H984" s="37">
        <v>2.9301376899487822E-2</v>
      </c>
      <c r="I984" s="37">
        <v>45</v>
      </c>
      <c r="J984" s="37">
        <v>6.1443624496459961</v>
      </c>
      <c r="K984" s="37">
        <v>2637.01708984375</v>
      </c>
      <c r="L984" s="37">
        <v>89.800000000000011</v>
      </c>
      <c r="M984" s="37">
        <v>62127.33255986889</v>
      </c>
      <c r="N984" s="37">
        <v>20</v>
      </c>
      <c r="O984" s="37">
        <v>2.928900232654752E-2</v>
      </c>
    </row>
    <row r="985" spans="2:15" x14ac:dyDescent="0.2">
      <c r="B985" s="37">
        <v>45</v>
      </c>
      <c r="C985" s="37">
        <v>6.1389846801757812</v>
      </c>
      <c r="D985" s="37">
        <v>2637.449951171875</v>
      </c>
      <c r="E985" s="37">
        <v>89.9</v>
      </c>
      <c r="F985" s="37">
        <v>62055.106297695507</v>
      </c>
      <c r="G985" s="37">
        <v>20</v>
      </c>
      <c r="H985" s="37">
        <v>2.9254924843390255E-2</v>
      </c>
      <c r="I985" s="37">
        <v>45</v>
      </c>
      <c r="J985" s="37">
        <v>6.1389846801757812</v>
      </c>
      <c r="K985" s="37">
        <v>2637.449951171875</v>
      </c>
      <c r="L985" s="37">
        <v>89.9</v>
      </c>
      <c r="M985" s="37">
        <v>62028.885972419703</v>
      </c>
      <c r="N985" s="37">
        <v>20</v>
      </c>
      <c r="O985" s="37">
        <v>2.9242552440281854E-2</v>
      </c>
    </row>
    <row r="986" spans="2:15" x14ac:dyDescent="0.2">
      <c r="B986" s="37">
        <v>45</v>
      </c>
      <c r="C986" s="37">
        <v>6.1335954666137695</v>
      </c>
      <c r="D986" s="37">
        <v>2637.878662109375</v>
      </c>
      <c r="E986" s="37">
        <v>90</v>
      </c>
      <c r="F986" s="37">
        <v>61956.566236667728</v>
      </c>
      <c r="G986" s="37">
        <v>20</v>
      </c>
      <c r="H986" s="37">
        <v>2.9208430844058636E-2</v>
      </c>
      <c r="I986" s="37">
        <v>45</v>
      </c>
      <c r="J986" s="37">
        <v>6.1335954666137695</v>
      </c>
      <c r="K986" s="37">
        <v>2637.87890625</v>
      </c>
      <c r="L986" s="37">
        <v>90</v>
      </c>
      <c r="M986" s="37">
        <v>61983.910985405608</v>
      </c>
      <c r="N986" s="37">
        <v>20</v>
      </c>
      <c r="O986" s="37">
        <v>2.9221333603878949E-2</v>
      </c>
    </row>
    <row r="987" spans="2:15" x14ac:dyDescent="0.2">
      <c r="B987" s="37">
        <v>45</v>
      </c>
      <c r="C987" s="37">
        <v>6.1281948089599609</v>
      </c>
      <c r="D987" s="37">
        <v>2638.304443359375</v>
      </c>
      <c r="E987" s="37">
        <v>90.100000000000009</v>
      </c>
      <c r="F987" s="37">
        <v>61965.112052388555</v>
      </c>
      <c r="G987" s="37">
        <v>20</v>
      </c>
      <c r="H987" s="37">
        <v>2.921244918093413E-2</v>
      </c>
      <c r="I987" s="37">
        <v>45</v>
      </c>
      <c r="J987" s="37">
        <v>6.1281948089599609</v>
      </c>
      <c r="K987" s="37">
        <v>2638.3046875</v>
      </c>
      <c r="L987" s="37">
        <v>90.100000000000009</v>
      </c>
      <c r="M987" s="37">
        <v>61938.907440338233</v>
      </c>
      <c r="N987" s="37">
        <v>20</v>
      </c>
      <c r="O987" s="37">
        <v>2.9200084181384558E-2</v>
      </c>
    </row>
    <row r="988" spans="2:15" x14ac:dyDescent="0.2">
      <c r="B988" s="37">
        <v>45</v>
      </c>
      <c r="C988" s="37">
        <v>6.1227850914001465</v>
      </c>
      <c r="D988" s="37">
        <v>2638.728271484375</v>
      </c>
      <c r="E988" s="37">
        <v>90.2</v>
      </c>
      <c r="F988" s="37">
        <v>61866.473807315844</v>
      </c>
      <c r="G988" s="37">
        <v>20</v>
      </c>
      <c r="H988" s="37">
        <v>2.9165908822098605E-2</v>
      </c>
      <c r="I988" s="37">
        <v>45</v>
      </c>
      <c r="J988" s="37">
        <v>6.1227850914001465</v>
      </c>
      <c r="K988" s="37">
        <v>2638.728271484375</v>
      </c>
      <c r="L988" s="37">
        <v>90.2</v>
      </c>
      <c r="M988" s="37">
        <v>61867.06249332444</v>
      </c>
      <c r="N988" s="37">
        <v>20</v>
      </c>
      <c r="O988" s="37">
        <v>2.9166177794976909E-2</v>
      </c>
    </row>
    <row r="989" spans="2:15" x14ac:dyDescent="0.2">
      <c r="B989" s="37">
        <v>45</v>
      </c>
      <c r="C989" s="37">
        <v>6.1173672676086426</v>
      </c>
      <c r="D989" s="37">
        <v>2639.1513671875</v>
      </c>
      <c r="E989" s="37">
        <v>90.300000000000011</v>
      </c>
      <c r="F989" s="37">
        <v>61767.840005523984</v>
      </c>
      <c r="G989" s="37">
        <v>20</v>
      </c>
      <c r="H989" s="37">
        <v>2.9119361788392799E-2</v>
      </c>
      <c r="I989" s="37">
        <v>45</v>
      </c>
      <c r="J989" s="37">
        <v>6.1173672676086426</v>
      </c>
      <c r="K989" s="37">
        <v>2639.1513671875</v>
      </c>
      <c r="L989" s="37">
        <v>90.300000000000011</v>
      </c>
      <c r="M989" s="37">
        <v>61768.418666916696</v>
      </c>
      <c r="N989" s="37">
        <v>20</v>
      </c>
      <c r="O989" s="37">
        <v>2.9119625674874014E-2</v>
      </c>
    </row>
    <row r="990" spans="2:15" x14ac:dyDescent="0.2">
      <c r="B990" s="37">
        <v>45</v>
      </c>
      <c r="C990" s="37">
        <v>6.1119427680969238</v>
      </c>
      <c r="D990" s="37">
        <v>2639.57568359375</v>
      </c>
      <c r="E990" s="37">
        <v>90.4</v>
      </c>
      <c r="F990" s="37">
        <v>61669.242027671513</v>
      </c>
      <c r="G990" s="37">
        <v>20</v>
      </c>
      <c r="H990" s="37">
        <v>2.9072831264879365E-2</v>
      </c>
      <c r="I990" s="37">
        <v>45</v>
      </c>
      <c r="J990" s="37">
        <v>6.1119427680969238</v>
      </c>
      <c r="K990" s="37">
        <v>2639.575439453125</v>
      </c>
      <c r="L990" s="37">
        <v>90.4</v>
      </c>
      <c r="M990" s="37">
        <v>61723.325549295652</v>
      </c>
      <c r="N990" s="37">
        <v>20</v>
      </c>
      <c r="O990" s="37">
        <v>2.9098360338281018E-2</v>
      </c>
    </row>
    <row r="991" spans="2:15" x14ac:dyDescent="0.2">
      <c r="B991" s="37">
        <v>45</v>
      </c>
      <c r="C991" s="37">
        <v>6.1065139770507812</v>
      </c>
      <c r="D991" s="37">
        <v>2640.00244140625</v>
      </c>
      <c r="E991" s="37">
        <v>90.5</v>
      </c>
      <c r="F991" s="37">
        <v>61624.185092677428</v>
      </c>
      <c r="G991" s="37">
        <v>20</v>
      </c>
      <c r="H991" s="37">
        <v>2.9051591440604912E-2</v>
      </c>
      <c r="I991" s="37">
        <v>45</v>
      </c>
      <c r="J991" s="37">
        <v>6.1065139770507812</v>
      </c>
      <c r="K991" s="37">
        <v>2640.002197265625</v>
      </c>
      <c r="L991" s="37">
        <v>90.5</v>
      </c>
      <c r="M991" s="37">
        <v>61624.746977862436</v>
      </c>
      <c r="N991" s="37">
        <v>20</v>
      </c>
      <c r="O991" s="37">
        <v>2.9051848080311762E-2</v>
      </c>
    </row>
    <row r="992" spans="2:15" x14ac:dyDescent="0.2">
      <c r="B992" s="37">
        <v>45</v>
      </c>
      <c r="C992" s="37">
        <v>6.1010818481445313</v>
      </c>
      <c r="D992" s="37">
        <v>2640.43310546875</v>
      </c>
      <c r="E992" s="37">
        <v>90.600000000000009</v>
      </c>
      <c r="F992" s="37">
        <v>61525.711287132181</v>
      </c>
      <c r="G992" s="37">
        <v>20</v>
      </c>
      <c r="H992" s="37">
        <v>2.9005111385670568E-2</v>
      </c>
      <c r="I992" s="37">
        <v>45</v>
      </c>
      <c r="J992" s="37">
        <v>6.101081371307373</v>
      </c>
      <c r="K992" s="37">
        <v>2640.432861328125</v>
      </c>
      <c r="L992" s="37">
        <v>90.600000000000009</v>
      </c>
      <c r="M992" s="37">
        <v>61526.247104298229</v>
      </c>
      <c r="N992" s="37">
        <v>20</v>
      </c>
      <c r="O992" s="37">
        <v>2.9005372939640506E-2</v>
      </c>
    </row>
    <row r="993" spans="2:15" x14ac:dyDescent="0.2">
      <c r="B993" s="37">
        <v>45</v>
      </c>
      <c r="C993" s="37">
        <v>6.0956473350524902</v>
      </c>
      <c r="D993" s="37">
        <v>2640.868896484375</v>
      </c>
      <c r="E993" s="37">
        <v>90.7</v>
      </c>
      <c r="F993" s="37">
        <v>61534.467921365336</v>
      </c>
      <c r="G993" s="37">
        <v>20</v>
      </c>
      <c r="H993" s="37">
        <v>2.9009229095568276E-2</v>
      </c>
      <c r="I993" s="37">
        <v>45</v>
      </c>
      <c r="J993" s="37">
        <v>6.095646858215332</v>
      </c>
      <c r="K993" s="37">
        <v>2640.86865234375</v>
      </c>
      <c r="L993" s="37">
        <v>90.7</v>
      </c>
      <c r="M993" s="37">
        <v>61454.677899652626</v>
      </c>
      <c r="N993" s="37">
        <v>20</v>
      </c>
      <c r="O993" s="37">
        <v>2.8971587654775338E-2</v>
      </c>
    </row>
    <row r="994" spans="2:15" x14ac:dyDescent="0.2">
      <c r="B994" s="37">
        <v>45</v>
      </c>
      <c r="C994" s="37">
        <v>6.0902113914489746</v>
      </c>
      <c r="D994" s="37">
        <v>2641.31005859375</v>
      </c>
      <c r="E994" s="37">
        <v>90.800000000000011</v>
      </c>
      <c r="F994" s="37">
        <v>61409.381891674973</v>
      </c>
      <c r="G994" s="37">
        <v>20</v>
      </c>
      <c r="H994" s="37">
        <v>2.8950217688515932E-2</v>
      </c>
      <c r="I994" s="37">
        <v>45</v>
      </c>
      <c r="J994" s="37">
        <v>6.0902109146118164</v>
      </c>
      <c r="K994" s="37">
        <v>2641.309814453125</v>
      </c>
      <c r="L994" s="37">
        <v>90.800000000000011</v>
      </c>
      <c r="M994" s="37">
        <v>61383.217785669083</v>
      </c>
      <c r="N994" s="37">
        <v>20</v>
      </c>
      <c r="O994" s="37">
        <v>2.8937843164262362E-2</v>
      </c>
    </row>
    <row r="995" spans="2:15" x14ac:dyDescent="0.2">
      <c r="B995" s="37">
        <v>45</v>
      </c>
      <c r="C995" s="37">
        <v>6.0847740173339844</v>
      </c>
      <c r="D995" s="37">
        <v>2641.7568359375</v>
      </c>
      <c r="E995" s="37">
        <v>90.9</v>
      </c>
      <c r="F995" s="37">
        <v>61337.957433496209</v>
      </c>
      <c r="G995" s="37">
        <v>20</v>
      </c>
      <c r="H995" s="37">
        <v>2.8916526812277139E-2</v>
      </c>
      <c r="I995" s="37">
        <v>45</v>
      </c>
      <c r="J995" s="37">
        <v>6.0847740173339844</v>
      </c>
      <c r="K995" s="37">
        <v>2641.756591796875</v>
      </c>
      <c r="L995" s="37">
        <v>90.9</v>
      </c>
      <c r="M995" s="37">
        <v>61311.800212089584</v>
      </c>
      <c r="N995" s="37">
        <v>20</v>
      </c>
      <c r="O995" s="37">
        <v>2.8904157334848808E-2</v>
      </c>
    </row>
    <row r="996" spans="2:15" x14ac:dyDescent="0.2">
      <c r="B996" s="37">
        <v>45</v>
      </c>
      <c r="C996" s="37">
        <v>6.0793356895446777</v>
      </c>
      <c r="D996" s="37">
        <v>2642.208740234375</v>
      </c>
      <c r="E996" s="37">
        <v>91</v>
      </c>
      <c r="F996" s="37">
        <v>61320.288256157626</v>
      </c>
      <c r="G996" s="37">
        <v>20</v>
      </c>
      <c r="H996" s="37">
        <v>2.8908166635556599E-2</v>
      </c>
      <c r="I996" s="37">
        <v>45</v>
      </c>
      <c r="J996" s="37">
        <v>6.0793352127075195</v>
      </c>
      <c r="K996" s="37">
        <v>2642.208740234375</v>
      </c>
      <c r="L996" s="37">
        <v>91</v>
      </c>
      <c r="M996" s="37">
        <v>61240.492324343359</v>
      </c>
      <c r="N996" s="37">
        <v>20</v>
      </c>
      <c r="O996" s="37">
        <v>2.8870522488700166E-2</v>
      </c>
    </row>
    <row r="997" spans="2:15" x14ac:dyDescent="0.2">
      <c r="B997" s="37">
        <v>45</v>
      </c>
      <c r="C997" s="37">
        <v>6.0738949775695801</v>
      </c>
      <c r="D997" s="37">
        <v>2642.665283203125</v>
      </c>
      <c r="E997" s="37">
        <v>91.100000000000009</v>
      </c>
      <c r="F997" s="37">
        <v>61168.752155854971</v>
      </c>
      <c r="G997" s="37">
        <v>20</v>
      </c>
      <c r="H997" s="37">
        <v>2.8836665288188946E-2</v>
      </c>
      <c r="I997" s="37">
        <v>45</v>
      </c>
      <c r="J997" s="37">
        <v>6.0738949775695801</v>
      </c>
      <c r="K997" s="37">
        <v>2642.665283203125</v>
      </c>
      <c r="L997" s="37">
        <v>91.100000000000009</v>
      </c>
      <c r="M997" s="37">
        <v>61196.109657839945</v>
      </c>
      <c r="N997" s="37">
        <v>20</v>
      </c>
      <c r="O997" s="37">
        <v>2.8849565207735472E-2</v>
      </c>
    </row>
    <row r="998" spans="2:15" x14ac:dyDescent="0.2">
      <c r="B998" s="37">
        <v>45</v>
      </c>
      <c r="C998" s="37">
        <v>6.0684514045715332</v>
      </c>
      <c r="D998" s="37">
        <v>2643.125244140625</v>
      </c>
      <c r="E998" s="37">
        <v>91.2</v>
      </c>
      <c r="F998" s="37">
        <v>61204.793001194827</v>
      </c>
      <c r="G998" s="37">
        <v>20</v>
      </c>
      <c r="H998" s="37">
        <v>2.8853648297949234E-2</v>
      </c>
      <c r="I998" s="37">
        <v>45</v>
      </c>
      <c r="J998" s="37">
        <v>6.0684514045715332</v>
      </c>
      <c r="K998" s="37">
        <v>2643.125244140625</v>
      </c>
      <c r="L998" s="37">
        <v>91.2</v>
      </c>
      <c r="M998" s="37">
        <v>61098.211399109918</v>
      </c>
      <c r="N998" s="37">
        <v>20</v>
      </c>
      <c r="O998" s="37">
        <v>2.8803373788829217E-2</v>
      </c>
    </row>
    <row r="999" spans="2:15" x14ac:dyDescent="0.2">
      <c r="B999" s="37">
        <v>45</v>
      </c>
      <c r="C999" s="37">
        <v>6.0630040168762207</v>
      </c>
      <c r="D999" s="37">
        <v>2643.58740234375</v>
      </c>
      <c r="E999" s="37">
        <v>91.300000000000011</v>
      </c>
      <c r="F999" s="37">
        <v>61106.927592922249</v>
      </c>
      <c r="G999" s="37">
        <v>20</v>
      </c>
      <c r="H999" s="37">
        <v>2.8807472365956845E-2</v>
      </c>
      <c r="I999" s="37">
        <v>45</v>
      </c>
      <c r="J999" s="37">
        <v>6.0630040168762207</v>
      </c>
      <c r="K999" s="37">
        <v>2643.58740234375</v>
      </c>
      <c r="L999" s="37">
        <v>91.300000000000011</v>
      </c>
      <c r="M999" s="37">
        <v>61107.487349173185</v>
      </c>
      <c r="N999" s="37">
        <v>20</v>
      </c>
      <c r="O999" s="37">
        <v>2.8807736422828405E-2</v>
      </c>
    </row>
    <row r="1000" spans="2:15" x14ac:dyDescent="0.2">
      <c r="B1000" s="37">
        <v>45</v>
      </c>
      <c r="C1000" s="37">
        <v>6.0575509071350098</v>
      </c>
      <c r="D1000" s="37">
        <v>2644.05029296875</v>
      </c>
      <c r="E1000" s="37">
        <v>91.4</v>
      </c>
      <c r="F1000" s="37">
        <v>61009.028623625964</v>
      </c>
      <c r="G1000" s="37">
        <v>20</v>
      </c>
      <c r="H1000" s="37">
        <v>2.8761298649367821E-2</v>
      </c>
      <c r="I1000" s="37">
        <v>45</v>
      </c>
      <c r="J1000" s="37">
        <v>6.0575509071350098</v>
      </c>
      <c r="K1000" s="37">
        <v>2644.05029296875</v>
      </c>
      <c r="L1000" s="37">
        <v>91.4</v>
      </c>
      <c r="M1000" s="37">
        <v>61009.678079006851</v>
      </c>
      <c r="N1000" s="37">
        <v>20</v>
      </c>
      <c r="O1000" s="37">
        <v>2.8761567489382179E-2</v>
      </c>
    </row>
    <row r="1001" spans="2:15" x14ac:dyDescent="0.2">
      <c r="B1001" s="37">
        <v>45</v>
      </c>
      <c r="C1001" s="37">
        <v>6.0520906448364258</v>
      </c>
      <c r="D1001" s="37">
        <v>2644.512451171875</v>
      </c>
      <c r="E1001" s="37">
        <v>91.5</v>
      </c>
      <c r="F1001" s="37">
        <v>60964.780906240354</v>
      </c>
      <c r="G1001" s="37">
        <v>20</v>
      </c>
      <c r="H1001" s="37">
        <v>2.874040529136894E-2</v>
      </c>
      <c r="I1001" s="37">
        <v>45</v>
      </c>
      <c r="J1001" s="37">
        <v>6.052091121673584</v>
      </c>
      <c r="K1001" s="37">
        <v>2644.512451171875</v>
      </c>
      <c r="L1001" s="37">
        <v>91.5</v>
      </c>
      <c r="M1001" s="37">
        <v>61018.924113112545</v>
      </c>
      <c r="N1001" s="37">
        <v>20</v>
      </c>
      <c r="O1001" s="37">
        <v>2.8765935449869249E-2</v>
      </c>
    </row>
    <row r="1002" spans="2:15" x14ac:dyDescent="0.2">
      <c r="B1002" s="37">
        <v>45</v>
      </c>
      <c r="C1002" s="37">
        <v>6.0466222763061523</v>
      </c>
      <c r="D1002" s="37">
        <v>2644.972412109375</v>
      </c>
      <c r="E1002" s="37">
        <v>91.600000000000009</v>
      </c>
      <c r="F1002" s="37">
        <v>60920.455833003143</v>
      </c>
      <c r="G1002" s="37">
        <v>20</v>
      </c>
      <c r="H1002" s="37">
        <v>2.8719475058161345E-2</v>
      </c>
      <c r="I1002" s="37">
        <v>45</v>
      </c>
      <c r="J1002" s="37">
        <v>6.0466227531433105</v>
      </c>
      <c r="K1002" s="37">
        <v>2644.972412109375</v>
      </c>
      <c r="L1002" s="37">
        <v>91.600000000000009</v>
      </c>
      <c r="M1002" s="37">
        <v>60921.067923025934</v>
      </c>
      <c r="N1002" s="37">
        <v>20</v>
      </c>
      <c r="O1002" s="37">
        <v>2.8719744310920024E-2</v>
      </c>
    </row>
    <row r="1003" spans="2:15" x14ac:dyDescent="0.2">
      <c r="B1003" s="37">
        <v>45</v>
      </c>
      <c r="C1003" s="37">
        <v>6.041144847869873</v>
      </c>
      <c r="D1003" s="37">
        <v>2645.4287109375</v>
      </c>
      <c r="E1003" s="37">
        <v>91.7</v>
      </c>
      <c r="F1003" s="37">
        <v>60929.665862332986</v>
      </c>
      <c r="G1003" s="37">
        <v>20</v>
      </c>
      <c r="H1003" s="37">
        <v>2.8723787033352381E-2</v>
      </c>
      <c r="I1003" s="37">
        <v>45</v>
      </c>
      <c r="J1003" s="37">
        <v>6.0411453247070313</v>
      </c>
      <c r="K1003" s="37">
        <v>2645.428955078125</v>
      </c>
      <c r="L1003" s="37">
        <v>91.7</v>
      </c>
      <c r="M1003" s="37">
        <v>60876.593868662596</v>
      </c>
      <c r="N1003" s="37">
        <v>20</v>
      </c>
      <c r="O1003" s="37">
        <v>2.8698781727275354E-2</v>
      </c>
    </row>
    <row r="1004" spans="2:15" x14ac:dyDescent="0.2">
      <c r="B1004" s="37">
        <v>45</v>
      </c>
      <c r="C1004" s="37">
        <v>6.0356574058532715</v>
      </c>
      <c r="D1004" s="37">
        <v>2645.880859375</v>
      </c>
      <c r="E1004" s="37">
        <v>91.800000000000011</v>
      </c>
      <c r="F1004" s="37">
        <v>60831.581537377213</v>
      </c>
      <c r="G1004" s="37">
        <v>20</v>
      </c>
      <c r="H1004" s="37">
        <v>2.867752723069859E-2</v>
      </c>
      <c r="I1004" s="37">
        <v>45</v>
      </c>
      <c r="J1004" s="37">
        <v>6.0356578826904297</v>
      </c>
      <c r="K1004" s="37">
        <v>2645.881103515625</v>
      </c>
      <c r="L1004" s="37">
        <v>91.800000000000011</v>
      </c>
      <c r="M1004" s="37">
        <v>60832.146135247101</v>
      </c>
      <c r="N1004" s="37">
        <v>20</v>
      </c>
      <c r="O1004" s="37">
        <v>2.8677793571836335E-2</v>
      </c>
    </row>
    <row r="1005" spans="2:15" x14ac:dyDescent="0.2">
      <c r="B1005" s="37">
        <v>45</v>
      </c>
      <c r="C1005" s="37">
        <v>6.0301599502563477</v>
      </c>
      <c r="D1005" s="37">
        <v>2646.328369140625</v>
      </c>
      <c r="E1005" s="37">
        <v>91.9</v>
      </c>
      <c r="F1005" s="37">
        <v>60840.562416913897</v>
      </c>
      <c r="G1005" s="37">
        <v>20</v>
      </c>
      <c r="H1005" s="37">
        <v>2.868175055371457E-2</v>
      </c>
      <c r="I1005" s="37">
        <v>45</v>
      </c>
      <c r="J1005" s="37">
        <v>6.0301599502563477</v>
      </c>
      <c r="K1005" s="37">
        <v>2646.32861328125</v>
      </c>
      <c r="L1005" s="37">
        <v>91.9</v>
      </c>
      <c r="M1005" s="37">
        <v>60787.625591766999</v>
      </c>
      <c r="N1005" s="37">
        <v>20</v>
      </c>
      <c r="O1005" s="37">
        <v>2.8656750445899309E-2</v>
      </c>
    </row>
    <row r="1006" spans="2:15" x14ac:dyDescent="0.2">
      <c r="B1006" s="37">
        <v>45</v>
      </c>
      <c r="C1006" s="37">
        <v>6.0246520042419434</v>
      </c>
      <c r="D1006" s="37">
        <v>2646.771240234375</v>
      </c>
      <c r="E1006" s="37">
        <v>92</v>
      </c>
      <c r="F1006" s="37">
        <v>60795.889324277632</v>
      </c>
      <c r="G1006" s="37">
        <v>20</v>
      </c>
      <c r="H1006" s="37">
        <v>2.8660674514171897E-2</v>
      </c>
      <c r="I1006" s="37">
        <v>45</v>
      </c>
      <c r="J1006" s="37">
        <v>6.0246524810791016</v>
      </c>
      <c r="K1006" s="37">
        <v>2646.771240234375</v>
      </c>
      <c r="L1006" s="37">
        <v>92</v>
      </c>
      <c r="M1006" s="37">
        <v>60742.933789495044</v>
      </c>
      <c r="N1006" s="37">
        <v>20</v>
      </c>
      <c r="O1006" s="37">
        <v>2.8635666624432517E-2</v>
      </c>
    </row>
    <row r="1007" spans="2:15" x14ac:dyDescent="0.2">
      <c r="B1007" s="37">
        <v>45</v>
      </c>
      <c r="C1007" s="37">
        <v>6.0191349983215332</v>
      </c>
      <c r="D1007" s="37">
        <v>2647.2099609375</v>
      </c>
      <c r="E1007" s="37">
        <v>92.100000000000009</v>
      </c>
      <c r="F1007" s="37">
        <v>60751.159853888217</v>
      </c>
      <c r="G1007" s="37">
        <v>20</v>
      </c>
      <c r="H1007" s="37">
        <v>2.8639553385135401E-2</v>
      </c>
      <c r="I1007" s="37">
        <v>45</v>
      </c>
      <c r="J1007" s="37">
        <v>6.0191349983215332</v>
      </c>
      <c r="K1007" s="37">
        <v>2647.2099609375</v>
      </c>
      <c r="L1007" s="37">
        <v>92.100000000000009</v>
      </c>
      <c r="M1007" s="37">
        <v>60751.70773948577</v>
      </c>
      <c r="N1007" s="37">
        <v>20</v>
      </c>
      <c r="O1007" s="37">
        <v>2.8639811848995687E-2</v>
      </c>
    </row>
    <row r="1008" spans="2:15" x14ac:dyDescent="0.2">
      <c r="B1008" s="37">
        <v>45</v>
      </c>
      <c r="C1008" s="37">
        <v>6.0136094093322754</v>
      </c>
      <c r="D1008" s="37">
        <v>2647.6455078125</v>
      </c>
      <c r="E1008" s="37">
        <v>92.2</v>
      </c>
      <c r="F1008" s="37">
        <v>60759.922634279319</v>
      </c>
      <c r="G1008" s="37">
        <v>20</v>
      </c>
      <c r="H1008" s="37">
        <v>2.8643673763861125E-2</v>
      </c>
      <c r="I1008" s="37">
        <v>45</v>
      </c>
      <c r="J1008" s="37">
        <v>6.0136094093322754</v>
      </c>
      <c r="K1008" s="37">
        <v>2647.6455078125</v>
      </c>
      <c r="L1008" s="37">
        <v>92.2</v>
      </c>
      <c r="M1008" s="37">
        <v>60706.969999940397</v>
      </c>
      <c r="N1008" s="37">
        <v>20</v>
      </c>
      <c r="O1008" s="37">
        <v>2.8618666152096725E-2</v>
      </c>
    </row>
    <row r="1009" spans="2:15" x14ac:dyDescent="0.2">
      <c r="B1009" s="37">
        <v>45</v>
      </c>
      <c r="C1009" s="37">
        <v>6.0080771446228027</v>
      </c>
      <c r="D1009" s="37">
        <v>2648.079833984375</v>
      </c>
      <c r="E1009" s="37">
        <v>92.300000000000011</v>
      </c>
      <c r="F1009" s="37">
        <v>60661.540174428941</v>
      </c>
      <c r="G1009" s="37">
        <v>20</v>
      </c>
      <c r="H1009" s="37">
        <v>2.8597234136513629E-2</v>
      </c>
      <c r="I1009" s="37">
        <v>45</v>
      </c>
      <c r="J1009" s="37">
        <v>6.0080771446228027</v>
      </c>
      <c r="K1009" s="37">
        <v>2648.079833984375</v>
      </c>
      <c r="L1009" s="37">
        <v>92.300000000000011</v>
      </c>
      <c r="M1009" s="37">
        <v>60715.642331308976</v>
      </c>
      <c r="N1009" s="37">
        <v>20</v>
      </c>
      <c r="O1009" s="37">
        <v>2.8622764123420619E-2</v>
      </c>
    </row>
    <row r="1010" spans="2:15" x14ac:dyDescent="0.2">
      <c r="B1010" s="37">
        <v>45</v>
      </c>
      <c r="C1010" s="37">
        <v>6.002540111541748</v>
      </c>
      <c r="D1010" s="37">
        <v>2648.537109375</v>
      </c>
      <c r="E1010" s="37">
        <v>92.4</v>
      </c>
      <c r="F1010" s="37">
        <v>60670.698908146471</v>
      </c>
      <c r="G1010" s="37">
        <v>20</v>
      </c>
      <c r="H1010" s="37">
        <v>2.8601560835570278E-2</v>
      </c>
      <c r="I1010" s="37">
        <v>45</v>
      </c>
      <c r="J1010" s="37">
        <v>6.0025396347045898</v>
      </c>
      <c r="K1010" s="37">
        <v>2648.537109375</v>
      </c>
      <c r="L1010" s="37">
        <v>92.4</v>
      </c>
      <c r="M1010" s="37">
        <v>60671.311449243018</v>
      </c>
      <c r="N1010" s="37">
        <v>20</v>
      </c>
      <c r="O1010" s="37">
        <v>2.8601830220316187E-2</v>
      </c>
    </row>
    <row r="1011" spans="2:15" x14ac:dyDescent="0.2">
      <c r="B1011" s="37">
        <v>45</v>
      </c>
      <c r="C1011" s="37">
        <v>5.9970002174377441</v>
      </c>
      <c r="D1011" s="37">
        <v>2649.01171875</v>
      </c>
      <c r="E1011" s="37">
        <v>92.5</v>
      </c>
      <c r="F1011" s="37">
        <v>60680.300818299664</v>
      </c>
      <c r="G1011" s="37">
        <v>20</v>
      </c>
      <c r="H1011" s="37">
        <v>2.8606057415160022E-2</v>
      </c>
      <c r="I1011" s="37">
        <v>45</v>
      </c>
      <c r="J1011" s="37">
        <v>5.9969997406005859</v>
      </c>
      <c r="K1011" s="37">
        <v>2649.011474609375</v>
      </c>
      <c r="L1011" s="37">
        <v>92.5</v>
      </c>
      <c r="M1011" s="37">
        <v>60734.439971080879</v>
      </c>
      <c r="N1011" s="37">
        <v>20</v>
      </c>
      <c r="O1011" s="37">
        <v>2.8631584589069625E-2</v>
      </c>
    </row>
    <row r="1012" spans="2:15" x14ac:dyDescent="0.2">
      <c r="B1012" s="37">
        <v>45</v>
      </c>
      <c r="C1012" s="37">
        <v>5.9914593696594238</v>
      </c>
      <c r="D1012" s="37">
        <v>2649.490966796875</v>
      </c>
      <c r="E1012" s="37">
        <v>92.600000000000009</v>
      </c>
      <c r="F1012" s="37">
        <v>60636.346979624592</v>
      </c>
      <c r="G1012" s="37">
        <v>20</v>
      </c>
      <c r="H1012" s="37">
        <v>2.8585321280544147E-2</v>
      </c>
      <c r="I1012" s="37">
        <v>45</v>
      </c>
      <c r="J1012" s="37">
        <v>5.9914593696594238</v>
      </c>
      <c r="K1012" s="37">
        <v>2649.490966796875</v>
      </c>
      <c r="L1012" s="37">
        <v>92.600000000000009</v>
      </c>
      <c r="M1012" s="37">
        <v>60690.513695811162</v>
      </c>
      <c r="N1012" s="37">
        <v>20</v>
      </c>
      <c r="O1012" s="37">
        <v>2.861086179142731E-2</v>
      </c>
    </row>
    <row r="1013" spans="2:15" x14ac:dyDescent="0.2">
      <c r="B1013" s="37">
        <v>45</v>
      </c>
      <c r="C1013" s="37">
        <v>5.9859194755554199</v>
      </c>
      <c r="D1013" s="37">
        <v>2649.9599609375</v>
      </c>
      <c r="E1013" s="37">
        <v>92.7</v>
      </c>
      <c r="F1013" s="37">
        <v>60699.390357677883</v>
      </c>
      <c r="G1013" s="37">
        <v>20</v>
      </c>
      <c r="H1013" s="37">
        <v>2.8615035818403738E-2</v>
      </c>
      <c r="I1013" s="37">
        <v>45</v>
      </c>
      <c r="J1013" s="37">
        <v>5.9859189987182617</v>
      </c>
      <c r="K1013" s="37">
        <v>2649.959716796875</v>
      </c>
      <c r="L1013" s="37">
        <v>92.7</v>
      </c>
      <c r="M1013" s="37">
        <v>60699.903086500861</v>
      </c>
      <c r="N1013" s="37">
        <v>20</v>
      </c>
      <c r="O1013" s="37">
        <v>2.8615297268849302E-2</v>
      </c>
    </row>
    <row r="1014" spans="2:15" x14ac:dyDescent="0.2">
      <c r="B1014" s="37">
        <v>45</v>
      </c>
      <c r="C1014" s="37">
        <v>5.9803805351257324</v>
      </c>
      <c r="D1014" s="37">
        <v>2650.413818359375</v>
      </c>
      <c r="E1014" s="37">
        <v>92.800000000000011</v>
      </c>
      <c r="F1014" s="37">
        <v>60654.967844972438</v>
      </c>
      <c r="G1014" s="37">
        <v>20</v>
      </c>
      <c r="H1014" s="37">
        <v>2.8594058328382448E-2</v>
      </c>
      <c r="I1014" s="37">
        <v>45</v>
      </c>
      <c r="J1014" s="37">
        <v>5.9803800582885742</v>
      </c>
      <c r="K1014" s="37">
        <v>2650.41357421875</v>
      </c>
      <c r="L1014" s="37">
        <v>92.800000000000011</v>
      </c>
      <c r="M1014" s="37">
        <v>60709.08778824583</v>
      </c>
      <c r="N1014" s="37">
        <v>20</v>
      </c>
      <c r="O1014" s="37">
        <v>2.8619597058338359E-2</v>
      </c>
    </row>
    <row r="1015" spans="2:15" x14ac:dyDescent="0.2">
      <c r="B1015" s="37">
        <v>45</v>
      </c>
      <c r="C1015" s="37">
        <v>5.9748430252075195</v>
      </c>
      <c r="D1015" s="37">
        <v>2650.863525390625</v>
      </c>
      <c r="E1015" s="37">
        <v>92.9</v>
      </c>
      <c r="F1015" s="37">
        <v>60717.592435602128</v>
      </c>
      <c r="G1015" s="37">
        <v>20</v>
      </c>
      <c r="H1015" s="37">
        <v>2.8623595610868781E-2</v>
      </c>
      <c r="I1015" s="37">
        <v>45</v>
      </c>
      <c r="J1015" s="37">
        <v>5.9748425483703613</v>
      </c>
      <c r="K1015" s="37">
        <v>2650.86328125</v>
      </c>
      <c r="L1015" s="37">
        <v>92.9</v>
      </c>
      <c r="M1015" s="37">
        <v>60664.539610222979</v>
      </c>
      <c r="N1015" s="37">
        <v>20</v>
      </c>
      <c r="O1015" s="37">
        <v>2.8598580570693997E-2</v>
      </c>
    </row>
    <row r="1016" spans="2:15" x14ac:dyDescent="0.2">
      <c r="B1016" s="37">
        <v>45</v>
      </c>
      <c r="C1016" s="37">
        <v>5.9693069458007812</v>
      </c>
      <c r="D1016" s="37">
        <v>2651.31884765625</v>
      </c>
      <c r="E1016" s="37">
        <v>93</v>
      </c>
      <c r="F1016" s="37">
        <v>60726.753399047899</v>
      </c>
      <c r="G1016" s="37">
        <v>20</v>
      </c>
      <c r="H1016" s="37">
        <v>2.8627903781000618E-2</v>
      </c>
      <c r="I1016" s="37">
        <v>45</v>
      </c>
      <c r="J1016" s="37">
        <v>5.9693069458007812</v>
      </c>
      <c r="K1016" s="37">
        <v>2651.318603515625</v>
      </c>
      <c r="L1016" s="37">
        <v>93</v>
      </c>
      <c r="M1016" s="37">
        <v>60727.278244120847</v>
      </c>
      <c r="N1016" s="37">
        <v>20</v>
      </c>
      <c r="O1016" s="37">
        <v>2.8628170931084856E-2</v>
      </c>
    </row>
    <row r="1017" spans="2:15" x14ac:dyDescent="0.2">
      <c r="B1017" s="37">
        <v>45</v>
      </c>
      <c r="C1017" s="37">
        <v>5.9637727737426758</v>
      </c>
      <c r="D1017" s="37">
        <v>2651.781005859375</v>
      </c>
      <c r="E1017" s="37">
        <v>93.100000000000009</v>
      </c>
      <c r="F1017" s="37">
        <v>60736.063568334779</v>
      </c>
      <c r="G1017" s="37">
        <v>20</v>
      </c>
      <c r="H1017" s="37">
        <v>2.8632282326556794E-2</v>
      </c>
      <c r="I1017" s="37">
        <v>45</v>
      </c>
      <c r="J1017" s="37">
        <v>5.9637722969055176</v>
      </c>
      <c r="K1017" s="37">
        <v>2651.78076171875</v>
      </c>
      <c r="L1017" s="37">
        <v>93.100000000000009</v>
      </c>
      <c r="M1017" s="37">
        <v>60736.576286257019</v>
      </c>
      <c r="N1017" s="37">
        <v>20</v>
      </c>
      <c r="O1017" s="37">
        <v>2.8632543759834921E-2</v>
      </c>
    </row>
    <row r="1018" spans="2:15" x14ac:dyDescent="0.2">
      <c r="B1018" s="37">
        <v>45</v>
      </c>
      <c r="C1018" s="37">
        <v>5.9582386016845703</v>
      </c>
      <c r="D1018" s="37">
        <v>2652.2490234375</v>
      </c>
      <c r="E1018" s="37">
        <v>93.2</v>
      </c>
      <c r="F1018" s="37">
        <v>60745.49119543135</v>
      </c>
      <c r="G1018" s="37">
        <v>20</v>
      </c>
      <c r="H1018" s="37">
        <v>2.863671628179398E-2</v>
      </c>
      <c r="I1018" s="37">
        <v>45</v>
      </c>
      <c r="J1018" s="37">
        <v>5.9582386016845703</v>
      </c>
      <c r="K1018" s="37">
        <v>2652.2490234375</v>
      </c>
      <c r="L1018" s="37">
        <v>93.2</v>
      </c>
      <c r="M1018" s="37">
        <v>60746.021009419987</v>
      </c>
      <c r="N1018" s="37">
        <v>20</v>
      </c>
      <c r="O1018" s="37">
        <v>2.8636985773935267E-2</v>
      </c>
    </row>
    <row r="1019" spans="2:15" x14ac:dyDescent="0.2">
      <c r="B1019" s="37">
        <v>45</v>
      </c>
      <c r="C1019" s="37">
        <v>5.9527044296264648</v>
      </c>
      <c r="D1019" s="37">
        <v>2652.723876953125</v>
      </c>
      <c r="E1019" s="37">
        <v>93.300000000000011</v>
      </c>
      <c r="F1019" s="37">
        <v>60755.113041728349</v>
      </c>
      <c r="G1019" s="37">
        <v>20</v>
      </c>
      <c r="H1019" s="37">
        <v>2.8641220881895909E-2</v>
      </c>
      <c r="I1019" s="37">
        <v>45</v>
      </c>
      <c r="J1019" s="37">
        <v>5.9527044296264648</v>
      </c>
      <c r="K1019" s="37">
        <v>2652.7236328125</v>
      </c>
      <c r="L1019" s="37">
        <v>93.300000000000011</v>
      </c>
      <c r="M1019" s="37">
        <v>60809.164714586979</v>
      </c>
      <c r="N1019" s="37">
        <v>20</v>
      </c>
      <c r="O1019" s="37">
        <v>2.866674799831169E-2</v>
      </c>
    </row>
    <row r="1020" spans="2:15" x14ac:dyDescent="0.2">
      <c r="B1020" s="37">
        <v>45</v>
      </c>
      <c r="C1020" s="37">
        <v>5.9471673965454102</v>
      </c>
      <c r="D1020" s="37">
        <v>2653.2041015625</v>
      </c>
      <c r="E1020" s="37">
        <v>93.4</v>
      </c>
      <c r="F1020" s="37">
        <v>60818.256464273771</v>
      </c>
      <c r="G1020" s="37">
        <v>20</v>
      </c>
      <c r="H1020" s="37">
        <v>2.8671042309624171E-2</v>
      </c>
      <c r="I1020" s="37">
        <v>45</v>
      </c>
      <c r="J1020" s="37">
        <v>5.9471673965454102</v>
      </c>
      <c r="K1020" s="37">
        <v>2653.2041015625</v>
      </c>
      <c r="L1020" s="37">
        <v>93.4</v>
      </c>
      <c r="M1020" s="37">
        <v>60765.30223477757</v>
      </c>
      <c r="N1020" s="37">
        <v>20</v>
      </c>
      <c r="O1020" s="37">
        <v>2.8646035037785043E-2</v>
      </c>
    </row>
    <row r="1021" spans="2:15" x14ac:dyDescent="0.2">
      <c r="B1021" s="37">
        <v>45</v>
      </c>
      <c r="C1021" s="37">
        <v>5.9416260719299316</v>
      </c>
      <c r="D1021" s="37">
        <v>2653.686767578125</v>
      </c>
      <c r="E1021" s="37">
        <v>93.5</v>
      </c>
      <c r="F1021" s="37">
        <v>60828.0064731327</v>
      </c>
      <c r="G1021" s="37">
        <v>20</v>
      </c>
      <c r="H1021" s="37">
        <v>2.86756094810021E-2</v>
      </c>
      <c r="I1021" s="37">
        <v>45</v>
      </c>
      <c r="J1021" s="37">
        <v>5.9416265487670898</v>
      </c>
      <c r="K1021" s="37">
        <v>2653.686767578125</v>
      </c>
      <c r="L1021" s="37">
        <v>93.5</v>
      </c>
      <c r="M1021" s="37">
        <v>60828.632998243935</v>
      </c>
      <c r="N1021" s="37">
        <v>20</v>
      </c>
      <c r="O1021" s="37">
        <v>2.8675884803308425E-2</v>
      </c>
    </row>
    <row r="1022" spans="2:15" x14ac:dyDescent="0.2">
      <c r="B1022" s="37">
        <v>45</v>
      </c>
      <c r="C1022" s="37">
        <v>5.9360780715942383</v>
      </c>
      <c r="D1022" s="37">
        <v>2654.16552734375</v>
      </c>
      <c r="E1022" s="37">
        <v>93.600000000000009</v>
      </c>
      <c r="F1022" s="37">
        <v>60837.662946451012</v>
      </c>
      <c r="G1022" s="37">
        <v>20</v>
      </c>
      <c r="H1022" s="37">
        <v>2.8680151337217321E-2</v>
      </c>
      <c r="I1022" s="37">
        <v>45</v>
      </c>
      <c r="J1022" s="37">
        <v>5.9360785484313965</v>
      </c>
      <c r="K1022" s="37">
        <v>2654.16552734375</v>
      </c>
      <c r="L1022" s="37">
        <v>93.600000000000009</v>
      </c>
      <c r="M1022" s="37">
        <v>60838.277190685752</v>
      </c>
      <c r="N1022" s="37">
        <v>20</v>
      </c>
      <c r="O1022" s="37">
        <v>2.8680420876768239E-2</v>
      </c>
    </row>
    <row r="1023" spans="2:15" x14ac:dyDescent="0.2">
      <c r="B1023" s="37">
        <v>45</v>
      </c>
      <c r="C1023" s="37">
        <v>5.9305214881896973</v>
      </c>
      <c r="D1023" s="37">
        <v>2654.63427734375</v>
      </c>
      <c r="E1023" s="37">
        <v>93.7</v>
      </c>
      <c r="F1023" s="37">
        <v>60847.105739471081</v>
      </c>
      <c r="G1023" s="37">
        <v>20</v>
      </c>
      <c r="H1023" s="37">
        <v>2.8684592390544945E-2</v>
      </c>
      <c r="I1023" s="37">
        <v>45</v>
      </c>
      <c r="J1023" s="37">
        <v>5.9305219650268555</v>
      </c>
      <c r="K1023" s="37">
        <v>2654.634521484375</v>
      </c>
      <c r="L1023" s="37">
        <v>93.7</v>
      </c>
      <c r="M1023" s="37">
        <v>60901.236779141189</v>
      </c>
      <c r="N1023" s="37">
        <v>20</v>
      </c>
      <c r="O1023" s="37">
        <v>2.8710135600990883E-2</v>
      </c>
    </row>
    <row r="1024" spans="2:15" x14ac:dyDescent="0.2">
      <c r="B1024" s="37">
        <v>45</v>
      </c>
      <c r="C1024" s="37">
        <v>5.9249553680419922</v>
      </c>
      <c r="D1024" s="37">
        <v>2655.091552734375</v>
      </c>
      <c r="E1024" s="37">
        <v>93.800000000000011</v>
      </c>
      <c r="F1024" s="37">
        <v>60963.478288018741</v>
      </c>
      <c r="G1024" s="37">
        <v>20</v>
      </c>
      <c r="H1024" s="37">
        <v>2.873947218566935E-2</v>
      </c>
      <c r="I1024" s="37">
        <v>45</v>
      </c>
      <c r="J1024" s="37">
        <v>5.9249558448791504</v>
      </c>
      <c r="K1024" s="37">
        <v>2655.091796875</v>
      </c>
      <c r="L1024" s="37">
        <v>93.800000000000011</v>
      </c>
      <c r="M1024" s="37">
        <v>60910.533527268475</v>
      </c>
      <c r="N1024" s="37">
        <v>20</v>
      </c>
      <c r="O1024" s="37">
        <v>2.8714467331982615E-2</v>
      </c>
    </row>
    <row r="1025" spans="2:15" x14ac:dyDescent="0.2">
      <c r="B1025" s="37">
        <v>45</v>
      </c>
      <c r="C1025" s="37">
        <v>5.919379711151123</v>
      </c>
      <c r="D1025" s="37">
        <v>2655.541748046875</v>
      </c>
      <c r="E1025" s="37">
        <v>93.9</v>
      </c>
      <c r="F1025" s="37">
        <v>60972.535761545827</v>
      </c>
      <c r="G1025" s="37">
        <v>20</v>
      </c>
      <c r="H1025" s="37">
        <v>2.8743731430709581E-2</v>
      </c>
      <c r="I1025" s="37">
        <v>45</v>
      </c>
      <c r="J1025" s="37">
        <v>5.919379711151123</v>
      </c>
      <c r="K1025" s="37">
        <v>2655.5419921875</v>
      </c>
      <c r="L1025" s="37">
        <v>93.9</v>
      </c>
      <c r="M1025" s="37">
        <v>60919.603005357778</v>
      </c>
      <c r="N1025" s="37">
        <v>20</v>
      </c>
      <c r="O1025" s="37">
        <v>2.8718732246669772E-2</v>
      </c>
    </row>
    <row r="1026" spans="2:15" x14ac:dyDescent="0.2">
      <c r="B1026" s="37">
        <v>45</v>
      </c>
      <c r="C1026" s="37">
        <v>5.9137940406799316</v>
      </c>
      <c r="D1026" s="37">
        <v>2655.992431640625</v>
      </c>
      <c r="E1026" s="37">
        <v>94</v>
      </c>
      <c r="F1026" s="37">
        <v>60981.682231197301</v>
      </c>
      <c r="G1026" s="37">
        <v>20</v>
      </c>
      <c r="H1026" s="37">
        <v>2.8748012455549574E-2</v>
      </c>
      <c r="I1026" s="37">
        <v>45</v>
      </c>
      <c r="J1026" s="37">
        <v>5.9137945175170898</v>
      </c>
      <c r="K1026" s="37">
        <v>2655.99267578125</v>
      </c>
      <c r="L1026" s="37">
        <v>94</v>
      </c>
      <c r="M1026" s="37">
        <v>60928.59753098627</v>
      </c>
      <c r="N1026" s="37">
        <v>20</v>
      </c>
      <c r="O1026" s="37">
        <v>2.8723002174943904E-2</v>
      </c>
    </row>
    <row r="1027" spans="2:15" x14ac:dyDescent="0.2">
      <c r="B1027" s="37">
        <v>45</v>
      </c>
      <c r="C1027" s="37">
        <v>5.9081997871398926</v>
      </c>
      <c r="D1027" s="37">
        <v>2656.44677734375</v>
      </c>
      <c r="E1027" s="37">
        <v>94.100000000000009</v>
      </c>
      <c r="F1027" s="37">
        <v>60990.83570470479</v>
      </c>
      <c r="G1027" s="37">
        <v>20</v>
      </c>
      <c r="H1027" s="37">
        <v>2.8752316936110554E-2</v>
      </c>
      <c r="I1027" s="37">
        <v>45</v>
      </c>
      <c r="J1027" s="37">
        <v>5.9082002639770508</v>
      </c>
      <c r="K1027" s="37">
        <v>2656.447021484375</v>
      </c>
      <c r="L1027" s="37">
        <v>94.100000000000009</v>
      </c>
      <c r="M1027" s="37">
        <v>60991.344819433703</v>
      </c>
      <c r="N1027" s="37">
        <v>20</v>
      </c>
      <c r="O1027" s="37">
        <v>2.8752577289140883E-2</v>
      </c>
    </row>
    <row r="1028" spans="2:15" x14ac:dyDescent="0.2">
      <c r="B1028" s="37">
        <v>45</v>
      </c>
      <c r="C1028" s="37">
        <v>5.9025969505310059</v>
      </c>
      <c r="D1028" s="37">
        <v>2656.9013671875</v>
      </c>
      <c r="E1028" s="37">
        <v>94.2</v>
      </c>
      <c r="F1028" s="37">
        <v>60946.357151292053</v>
      </c>
      <c r="G1028" s="37">
        <v>20</v>
      </c>
      <c r="H1028" s="37">
        <v>2.8731352916933354E-2</v>
      </c>
      <c r="I1028" s="37">
        <v>45</v>
      </c>
      <c r="J1028" s="37">
        <v>5.9025974273681641</v>
      </c>
      <c r="K1028" s="37">
        <v>2656.9013671875</v>
      </c>
      <c r="L1028" s="37">
        <v>94.2</v>
      </c>
      <c r="M1028" s="37">
        <v>61054.06435543632</v>
      </c>
      <c r="N1028" s="37">
        <v>20</v>
      </c>
      <c r="O1028" s="37">
        <v>2.8782158421948745E-2</v>
      </c>
    </row>
    <row r="1029" spans="2:15" x14ac:dyDescent="0.2">
      <c r="B1029" s="37">
        <v>45</v>
      </c>
      <c r="C1029" s="37">
        <v>5.8969864845275879</v>
      </c>
      <c r="D1029" s="37">
        <v>2657.349853515625</v>
      </c>
      <c r="E1029" s="37">
        <v>94.300000000000011</v>
      </c>
      <c r="F1029" s="37">
        <v>61009.029254946785</v>
      </c>
      <c r="G1029" s="37">
        <v>20</v>
      </c>
      <c r="H1029" s="37">
        <v>2.8760872364333598E-2</v>
      </c>
      <c r="I1029" s="37">
        <v>45</v>
      </c>
      <c r="J1029" s="37">
        <v>5.8969864845275879</v>
      </c>
      <c r="K1029" s="37">
        <v>2657.349853515625</v>
      </c>
      <c r="L1029" s="37">
        <v>94.300000000000011</v>
      </c>
      <c r="M1029" s="37">
        <v>61063.11199551489</v>
      </c>
      <c r="N1029" s="37">
        <v>20</v>
      </c>
      <c r="O1029" s="37">
        <v>2.8786412945205474E-2</v>
      </c>
    </row>
    <row r="1030" spans="2:15" x14ac:dyDescent="0.2">
      <c r="B1030" s="37">
        <v>45</v>
      </c>
      <c r="C1030" s="37">
        <v>5.8913688659667969</v>
      </c>
      <c r="D1030" s="37">
        <v>2657.790283203125</v>
      </c>
      <c r="E1030" s="37">
        <v>94.4</v>
      </c>
      <c r="F1030" s="37">
        <v>61071.413477046939</v>
      </c>
      <c r="G1030" s="37">
        <v>20</v>
      </c>
      <c r="H1030" s="37">
        <v>2.8790315470935406E-2</v>
      </c>
      <c r="I1030" s="37">
        <v>45</v>
      </c>
      <c r="J1030" s="37">
        <v>5.8913688659667969</v>
      </c>
      <c r="K1030" s="37">
        <v>2657.790283203125</v>
      </c>
      <c r="L1030" s="37">
        <v>94.4</v>
      </c>
      <c r="M1030" s="37">
        <v>61072.070080103229</v>
      </c>
      <c r="N1030" s="37">
        <v>20</v>
      </c>
      <c r="O1030" s="37">
        <v>2.8790584910359629E-2</v>
      </c>
    </row>
    <row r="1031" spans="2:15" x14ac:dyDescent="0.2">
      <c r="B1031" s="37">
        <v>45</v>
      </c>
      <c r="C1031" s="37">
        <v>5.8857464790344238</v>
      </c>
      <c r="D1031" s="37">
        <v>2658.226318359375</v>
      </c>
      <c r="E1031" s="37">
        <v>94.5</v>
      </c>
      <c r="F1031" s="37">
        <v>61133.804646411074</v>
      </c>
      <c r="G1031" s="37">
        <v>20</v>
      </c>
      <c r="H1031" s="37">
        <v>2.8819722566640747E-2</v>
      </c>
      <c r="I1031" s="37">
        <v>45</v>
      </c>
      <c r="J1031" s="37">
        <v>5.8857464790344238</v>
      </c>
      <c r="K1031" s="37">
        <v>2658.226318359375</v>
      </c>
      <c r="L1031" s="37">
        <v>94.5</v>
      </c>
      <c r="M1031" s="37">
        <v>61134.376235807387</v>
      </c>
      <c r="N1031" s="37">
        <v>20</v>
      </c>
      <c r="O1031" s="37">
        <v>2.8819992207093664E-2</v>
      </c>
    </row>
    <row r="1032" spans="2:15" x14ac:dyDescent="0.2">
      <c r="B1032" s="37">
        <v>45</v>
      </c>
      <c r="C1032" s="37">
        <v>5.8801207542419434</v>
      </c>
      <c r="D1032" s="37">
        <v>2658.663818359375</v>
      </c>
      <c r="E1032" s="37">
        <v>94.600000000000009</v>
      </c>
      <c r="F1032" s="37">
        <v>61142.579956680718</v>
      </c>
      <c r="G1032" s="37">
        <v>20</v>
      </c>
      <c r="H1032" s="37">
        <v>2.8823867320519624E-2</v>
      </c>
      <c r="I1032" s="37">
        <v>45</v>
      </c>
      <c r="J1032" s="37">
        <v>5.8801207542419434</v>
      </c>
      <c r="K1032" s="37">
        <v>2658.663818359375</v>
      </c>
      <c r="L1032" s="37">
        <v>94.600000000000009</v>
      </c>
      <c r="M1032" s="37">
        <v>61089.63820856384</v>
      </c>
      <c r="N1032" s="37">
        <v>20</v>
      </c>
      <c r="O1032" s="37">
        <v>2.879886609624133E-2</v>
      </c>
    </row>
    <row r="1033" spans="2:15" x14ac:dyDescent="0.2">
      <c r="B1033" s="37">
        <v>45</v>
      </c>
      <c r="C1033" s="37">
        <v>5.8744935989379883</v>
      </c>
      <c r="D1033" s="37">
        <v>2659.107177734375</v>
      </c>
      <c r="E1033" s="37">
        <v>94.7</v>
      </c>
      <c r="F1033" s="37">
        <v>61097.970562804345</v>
      </c>
      <c r="G1033" s="37">
        <v>20</v>
      </c>
      <c r="H1033" s="37">
        <v>2.8802802605077376E-2</v>
      </c>
      <c r="I1033" s="37">
        <v>45</v>
      </c>
      <c r="J1033" s="37">
        <v>5.8744935989379883</v>
      </c>
      <c r="K1033" s="37">
        <v>2659.107177734375</v>
      </c>
      <c r="L1033" s="37">
        <v>94.7</v>
      </c>
      <c r="M1033" s="37">
        <v>61152.110647939538</v>
      </c>
      <c r="N1033" s="37">
        <v>20</v>
      </c>
      <c r="O1033" s="37">
        <v>2.8828330963980128E-2</v>
      </c>
    </row>
    <row r="1034" spans="2:15" x14ac:dyDescent="0.2">
      <c r="B1034" s="37">
        <v>45</v>
      </c>
      <c r="C1034" s="37">
        <v>5.8688669204711914</v>
      </c>
      <c r="D1034" s="37">
        <v>2659.559326171875</v>
      </c>
      <c r="E1034" s="37">
        <v>94.800000000000011</v>
      </c>
      <c r="F1034" s="37">
        <v>61107.066841685497</v>
      </c>
      <c r="G1034" s="37">
        <v>20</v>
      </c>
      <c r="H1034" s="37">
        <v>2.8807080041893765E-2</v>
      </c>
      <c r="I1034" s="37">
        <v>45</v>
      </c>
      <c r="J1034" s="37">
        <v>5.8688664436340332</v>
      </c>
      <c r="K1034" s="37">
        <v>2659.55908203125</v>
      </c>
      <c r="L1034" s="37">
        <v>94.800000000000011</v>
      </c>
      <c r="M1034" s="37">
        <v>61214.781033475025</v>
      </c>
      <c r="N1034" s="37">
        <v>20</v>
      </c>
      <c r="O1034" s="37">
        <v>2.8857888834157939E-2</v>
      </c>
    </row>
    <row r="1035" spans="2:15" x14ac:dyDescent="0.2">
      <c r="B1035" s="37">
        <v>45</v>
      </c>
      <c r="C1035" s="37">
        <v>5.8632407188415527</v>
      </c>
      <c r="D1035" s="37">
        <v>2660.020751953125</v>
      </c>
      <c r="E1035" s="37">
        <v>94.9</v>
      </c>
      <c r="F1035" s="37">
        <v>61170.01153604767</v>
      </c>
      <c r="G1035" s="37">
        <v>20</v>
      </c>
      <c r="H1035" s="37">
        <v>2.8836728110618909E-2</v>
      </c>
      <c r="I1035" s="37">
        <v>45</v>
      </c>
      <c r="J1035" s="37">
        <v>5.8632407188415527</v>
      </c>
      <c r="K1035" s="37">
        <v>2660.0205078125</v>
      </c>
      <c r="L1035" s="37">
        <v>94.9</v>
      </c>
      <c r="M1035" s="37">
        <v>61170.471814046425</v>
      </c>
      <c r="N1035" s="37">
        <v>20</v>
      </c>
      <c r="O1035" s="37">
        <v>2.883698408462922E-2</v>
      </c>
    </row>
    <row r="1036" spans="2:15" x14ac:dyDescent="0.2">
      <c r="B1036" s="37">
        <v>45</v>
      </c>
      <c r="C1036" s="37">
        <v>5.8576159477233887</v>
      </c>
      <c r="D1036" s="37">
        <v>2660.490966796875</v>
      </c>
      <c r="E1036" s="37">
        <v>95</v>
      </c>
      <c r="F1036" s="37">
        <v>61125.83587911693</v>
      </c>
      <c r="G1036" s="37">
        <v>20</v>
      </c>
      <c r="H1036" s="37">
        <v>2.8815906837947873E-2</v>
      </c>
      <c r="I1036" s="37">
        <v>45</v>
      </c>
      <c r="J1036" s="37">
        <v>5.8576154708862305</v>
      </c>
      <c r="K1036" s="37">
        <v>2660.49072265625</v>
      </c>
      <c r="L1036" s="37">
        <v>95</v>
      </c>
      <c r="M1036" s="37">
        <v>61233.537061326126</v>
      </c>
      <c r="N1036" s="37">
        <v>20</v>
      </c>
      <c r="O1036" s="37">
        <v>2.8866709495595326E-2</v>
      </c>
    </row>
    <row r="1037" spans="2:15" x14ac:dyDescent="0.2">
      <c r="B1037" s="37">
        <v>45</v>
      </c>
      <c r="C1037" s="37">
        <v>5.8519906997680664</v>
      </c>
      <c r="D1037" s="37">
        <v>2660.9658203125</v>
      </c>
      <c r="E1037" s="37">
        <v>95.100000000000009</v>
      </c>
      <c r="F1037" s="37">
        <v>61188.995669451069</v>
      </c>
      <c r="G1037" s="37">
        <v>20</v>
      </c>
      <c r="H1037" s="37">
        <v>2.8845676499905659E-2</v>
      </c>
      <c r="I1037" s="37">
        <v>45</v>
      </c>
      <c r="J1037" s="37">
        <v>5.8519906997680664</v>
      </c>
      <c r="K1037" s="37">
        <v>2660.965576171875</v>
      </c>
      <c r="L1037" s="37">
        <v>95.100000000000009</v>
      </c>
      <c r="M1037" s="37">
        <v>61189.549671227833</v>
      </c>
      <c r="N1037" s="37">
        <v>20</v>
      </c>
      <c r="O1037" s="37">
        <v>2.8845937850944355E-2</v>
      </c>
    </row>
    <row r="1038" spans="2:15" x14ac:dyDescent="0.2">
      <c r="B1038" s="37">
        <v>45</v>
      </c>
      <c r="C1038" s="37">
        <v>5.8463654518127441</v>
      </c>
      <c r="D1038" s="37">
        <v>2661.44140625</v>
      </c>
      <c r="E1038" s="37">
        <v>95.2</v>
      </c>
      <c r="F1038" s="37">
        <v>61252.116784182988</v>
      </c>
      <c r="G1038" s="37">
        <v>20</v>
      </c>
      <c r="H1038" s="37">
        <v>2.8875446987332277E-2</v>
      </c>
      <c r="I1038" s="37">
        <v>45</v>
      </c>
      <c r="J1038" s="37">
        <v>5.8463649749755859</v>
      </c>
      <c r="K1038" s="37">
        <v>2661.44140625</v>
      </c>
      <c r="L1038" s="37">
        <v>95.2</v>
      </c>
      <c r="M1038" s="37">
        <v>61199.17821112286</v>
      </c>
      <c r="N1038" s="37">
        <v>20</v>
      </c>
      <c r="O1038" s="37">
        <v>2.8850446247705396E-2</v>
      </c>
    </row>
    <row r="1039" spans="2:15" x14ac:dyDescent="0.2">
      <c r="B1039" s="37">
        <v>45</v>
      </c>
      <c r="C1039" s="37">
        <v>5.8407378196716309</v>
      </c>
      <c r="D1039" s="37">
        <v>2661.91650390625</v>
      </c>
      <c r="E1039" s="37">
        <v>95.300000000000011</v>
      </c>
      <c r="F1039" s="37">
        <v>61154.541616458133</v>
      </c>
      <c r="G1039" s="37">
        <v>20</v>
      </c>
      <c r="H1039" s="37">
        <v>2.8829407511077803E-2</v>
      </c>
      <c r="I1039" s="37">
        <v>45</v>
      </c>
      <c r="J1039" s="37">
        <v>5.8407378196716309</v>
      </c>
      <c r="K1039" s="37">
        <v>2661.916259765625</v>
      </c>
      <c r="L1039" s="37">
        <v>95.300000000000011</v>
      </c>
      <c r="M1039" s="37">
        <v>61208.650184070182</v>
      </c>
      <c r="N1039" s="37">
        <v>20</v>
      </c>
      <c r="O1039" s="37">
        <v>2.8854939715161263E-2</v>
      </c>
    </row>
    <row r="1040" spans="2:15" x14ac:dyDescent="0.2">
      <c r="B1040" s="37">
        <v>45</v>
      </c>
      <c r="C1040" s="37">
        <v>5.8351073265075684</v>
      </c>
      <c r="D1040" s="37">
        <v>2662.392822265625</v>
      </c>
      <c r="E1040" s="37">
        <v>95.4</v>
      </c>
      <c r="F1040" s="37">
        <v>61217.76036542964</v>
      </c>
      <c r="G1040" s="37">
        <v>20</v>
      </c>
      <c r="H1040" s="37">
        <v>2.8859184876152258E-2</v>
      </c>
      <c r="I1040" s="37">
        <v>45</v>
      </c>
      <c r="J1040" s="37">
        <v>5.8351068496704102</v>
      </c>
      <c r="K1040" s="37">
        <v>2662.392822265625</v>
      </c>
      <c r="L1040" s="37">
        <v>95.4</v>
      </c>
      <c r="M1040" s="37">
        <v>61164.696772983785</v>
      </c>
      <c r="N1040" s="37">
        <v>20</v>
      </c>
      <c r="O1040" s="37">
        <v>2.8834184437694917E-2</v>
      </c>
    </row>
    <row r="1041" spans="2:15" x14ac:dyDescent="0.2">
      <c r="B1041" s="37">
        <v>45</v>
      </c>
      <c r="C1041" s="37">
        <v>5.8294720649719238</v>
      </c>
      <c r="D1041" s="37">
        <v>2662.8740234375</v>
      </c>
      <c r="E1041" s="37">
        <v>95.5</v>
      </c>
      <c r="F1041" s="37">
        <v>61173.859698104665</v>
      </c>
      <c r="G1041" s="37">
        <v>20</v>
      </c>
      <c r="H1041" s="37">
        <v>2.8838473859250063E-2</v>
      </c>
      <c r="I1041" s="37">
        <v>45</v>
      </c>
      <c r="J1041" s="37">
        <v>5.8294720649719238</v>
      </c>
      <c r="K1041" s="37">
        <v>2662.8740234375</v>
      </c>
      <c r="L1041" s="37">
        <v>95.5</v>
      </c>
      <c r="M1041" s="37">
        <v>61227.958502524561</v>
      </c>
      <c r="N1041" s="37">
        <v>20</v>
      </c>
      <c r="O1041" s="37">
        <v>2.8864002178570571E-2</v>
      </c>
    </row>
    <row r="1042" spans="2:15" x14ac:dyDescent="0.2">
      <c r="B1042" s="37">
        <v>45</v>
      </c>
      <c r="C1042" s="37">
        <v>5.8238306045532227</v>
      </c>
      <c r="D1042" s="37">
        <v>2663.361083984375</v>
      </c>
      <c r="E1042" s="37">
        <v>95.600000000000009</v>
      </c>
      <c r="F1042" s="37">
        <v>61183.618348443182</v>
      </c>
      <c r="G1042" s="37">
        <v>20</v>
      </c>
      <c r="H1042" s="37">
        <v>2.8843083127872017E-2</v>
      </c>
      <c r="I1042" s="37">
        <v>45</v>
      </c>
      <c r="J1042" s="37">
        <v>5.8238306045532227</v>
      </c>
      <c r="K1042" s="37">
        <v>2663.361083984375</v>
      </c>
      <c r="L1042" s="37">
        <v>95.600000000000009</v>
      </c>
      <c r="M1042" s="37">
        <v>61130.624586546059</v>
      </c>
      <c r="N1042" s="37">
        <v>20</v>
      </c>
      <c r="O1042" s="37">
        <v>2.8818076454262122E-2</v>
      </c>
    </row>
    <row r="1043" spans="2:15" x14ac:dyDescent="0.2">
      <c r="B1043" s="37">
        <v>45</v>
      </c>
      <c r="C1043" s="37">
        <v>5.8181815147399902</v>
      </c>
      <c r="D1043" s="37">
        <v>2663.85009765625</v>
      </c>
      <c r="E1043" s="37">
        <v>95.7</v>
      </c>
      <c r="F1043" s="37">
        <v>61139.890877736172</v>
      </c>
      <c r="G1043" s="37">
        <v>20</v>
      </c>
      <c r="H1043" s="37">
        <v>2.8822434027861308E-2</v>
      </c>
      <c r="I1043" s="37">
        <v>45</v>
      </c>
      <c r="J1043" s="37">
        <v>5.8181815147399902</v>
      </c>
      <c r="K1043" s="37">
        <v>2663.850341796875</v>
      </c>
      <c r="L1043" s="37">
        <v>95.7</v>
      </c>
      <c r="M1043" s="37">
        <v>61194.021208323917</v>
      </c>
      <c r="N1043" s="37">
        <v>20</v>
      </c>
      <c r="O1043" s="37">
        <v>2.8847976851543392E-2</v>
      </c>
    </row>
    <row r="1044" spans="2:15" x14ac:dyDescent="0.2">
      <c r="B1044" s="37">
        <v>45</v>
      </c>
      <c r="C1044" s="37">
        <v>5.8125219345092773</v>
      </c>
      <c r="D1044" s="37">
        <v>2664.335205078125</v>
      </c>
      <c r="E1044" s="37">
        <v>95.800000000000011</v>
      </c>
      <c r="F1044" s="37">
        <v>61203.25714277014</v>
      </c>
      <c r="G1044" s="37">
        <v>20</v>
      </c>
      <c r="H1044" s="37">
        <v>2.8852300677646318E-2</v>
      </c>
      <c r="I1044" s="37">
        <v>45</v>
      </c>
      <c r="J1044" s="37">
        <v>5.8125224113464355</v>
      </c>
      <c r="K1044" s="37">
        <v>2664.33544921875</v>
      </c>
      <c r="L1044" s="37">
        <v>95.800000000000011</v>
      </c>
      <c r="M1044" s="37">
        <v>61150.228180025842</v>
      </c>
      <c r="N1044" s="37">
        <v>20</v>
      </c>
      <c r="O1044" s="37">
        <v>2.8827296810237459E-2</v>
      </c>
    </row>
    <row r="1045" spans="2:15" x14ac:dyDescent="0.2">
      <c r="B1045" s="37">
        <v>45</v>
      </c>
      <c r="C1045" s="37">
        <v>5.8068509101867676</v>
      </c>
      <c r="D1045" s="37">
        <v>2664.811767578125</v>
      </c>
      <c r="E1045" s="37">
        <v>95.9</v>
      </c>
      <c r="F1045" s="37">
        <v>61159.238859271463</v>
      </c>
      <c r="G1045" s="37">
        <v>20</v>
      </c>
      <c r="H1045" s="37">
        <v>2.8831533754473386E-2</v>
      </c>
      <c r="I1045" s="37">
        <v>45</v>
      </c>
      <c r="J1045" s="37">
        <v>5.8068509101867676</v>
      </c>
      <c r="K1045" s="37">
        <v>2664.81201171875</v>
      </c>
      <c r="L1045" s="37">
        <v>95.9</v>
      </c>
      <c r="M1045" s="37">
        <v>61106.210211892889</v>
      </c>
      <c r="N1045" s="37">
        <v>20</v>
      </c>
      <c r="O1045" s="37">
        <v>2.8806529710413677E-2</v>
      </c>
    </row>
    <row r="1046" spans="2:15" x14ac:dyDescent="0.2">
      <c r="B1046" s="37">
        <v>45</v>
      </c>
      <c r="C1046" s="37">
        <v>5.8011670112609863</v>
      </c>
      <c r="D1046" s="37">
        <v>2665.278564453125</v>
      </c>
      <c r="E1046" s="37">
        <v>96</v>
      </c>
      <c r="F1046" s="37">
        <v>61115.091913555625</v>
      </c>
      <c r="G1046" s="37">
        <v>20</v>
      </c>
      <c r="H1046" s="37">
        <v>2.8810686346654315E-2</v>
      </c>
      <c r="I1046" s="37">
        <v>45</v>
      </c>
      <c r="J1046" s="37">
        <v>5.8011670112609863</v>
      </c>
      <c r="K1046" s="37">
        <v>2665.27880859375</v>
      </c>
      <c r="L1046" s="37">
        <v>96</v>
      </c>
      <c r="M1046" s="37">
        <v>61115.614907895753</v>
      </c>
      <c r="N1046" s="37">
        <v>20</v>
      </c>
      <c r="O1046" s="37">
        <v>2.8810952502863432E-2</v>
      </c>
    </row>
    <row r="1047" spans="2:15" x14ac:dyDescent="0.2">
      <c r="B1047" s="37">
        <v>45</v>
      </c>
      <c r="C1047" s="37">
        <v>5.7954702377319336</v>
      </c>
      <c r="D1047" s="37">
        <v>2665.738037109375</v>
      </c>
      <c r="E1047" s="37">
        <v>96.100000000000009</v>
      </c>
      <c r="F1047" s="37">
        <v>61070.784889445764</v>
      </c>
      <c r="G1047" s="37">
        <v>20</v>
      </c>
      <c r="H1047" s="37">
        <v>2.878976304447672E-2</v>
      </c>
      <c r="I1047" s="37">
        <v>45</v>
      </c>
      <c r="J1047" s="37">
        <v>5.7954707145690918</v>
      </c>
      <c r="K1047" s="37">
        <v>2665.738037109375</v>
      </c>
      <c r="L1047" s="37">
        <v>96.100000000000009</v>
      </c>
      <c r="M1047" s="37">
        <v>61017.709199785801</v>
      </c>
      <c r="N1047" s="37">
        <v>20</v>
      </c>
      <c r="O1047" s="37">
        <v>2.8764756964956111E-2</v>
      </c>
    </row>
    <row r="1048" spans="2:15" x14ac:dyDescent="0.2">
      <c r="B1048" s="37">
        <v>45</v>
      </c>
      <c r="C1048" s="37">
        <v>5.7897615432739258</v>
      </c>
      <c r="D1048" s="37">
        <v>2666.193359375</v>
      </c>
      <c r="E1048" s="37">
        <v>96.2</v>
      </c>
      <c r="F1048" s="37">
        <v>61079.889950605706</v>
      </c>
      <c r="G1048" s="37">
        <v>20</v>
      </c>
      <c r="H1048" s="37">
        <v>2.8794064604679336E-2</v>
      </c>
      <c r="I1048" s="37">
        <v>45</v>
      </c>
      <c r="J1048" s="37">
        <v>5.789762020111084</v>
      </c>
      <c r="K1048" s="37">
        <v>2666.193359375</v>
      </c>
      <c r="L1048" s="37">
        <v>96.2</v>
      </c>
      <c r="M1048" s="37">
        <v>61026.884628856875</v>
      </c>
      <c r="N1048" s="37">
        <v>20</v>
      </c>
      <c r="O1048" s="37">
        <v>2.8769052101504985E-2</v>
      </c>
    </row>
    <row r="1049" spans="2:15" x14ac:dyDescent="0.2">
      <c r="B1049" s="37">
        <v>45</v>
      </c>
      <c r="C1049" s="37">
        <v>5.7840414047241211</v>
      </c>
      <c r="D1049" s="37">
        <v>2666.647705078125</v>
      </c>
      <c r="E1049" s="37">
        <v>96.300000000000011</v>
      </c>
      <c r="F1049" s="37">
        <v>61035.412548865643</v>
      </c>
      <c r="G1049" s="37">
        <v>20</v>
      </c>
      <c r="H1049" s="37">
        <v>2.8773080686823393E-2</v>
      </c>
      <c r="I1049" s="37">
        <v>45</v>
      </c>
      <c r="J1049" s="37">
        <v>5.7840418815612793</v>
      </c>
      <c r="K1049" s="37">
        <v>2666.647705078125</v>
      </c>
      <c r="L1049" s="37">
        <v>96.300000000000011</v>
      </c>
      <c r="M1049" s="37">
        <v>60982.488350397747</v>
      </c>
      <c r="N1049" s="37">
        <v>20</v>
      </c>
      <c r="O1049" s="37">
        <v>2.8748086624285359E-2</v>
      </c>
    </row>
    <row r="1050" spans="2:15" x14ac:dyDescent="0.2">
      <c r="B1050" s="37">
        <v>45</v>
      </c>
      <c r="C1050" s="37">
        <v>5.7783117294311523</v>
      </c>
      <c r="D1050" s="37">
        <v>2667.1025390625</v>
      </c>
      <c r="E1050" s="37">
        <v>96.4</v>
      </c>
      <c r="F1050" s="37">
        <v>60991.053555585553</v>
      </c>
      <c r="G1050" s="37">
        <v>20</v>
      </c>
      <c r="H1050" s="37">
        <v>2.8752113318167641E-2</v>
      </c>
      <c r="I1050" s="37">
        <v>45</v>
      </c>
      <c r="J1050" s="37">
        <v>5.7783117294311523</v>
      </c>
      <c r="K1050" s="37">
        <v>2667.1025390625</v>
      </c>
      <c r="L1050" s="37">
        <v>96.4</v>
      </c>
      <c r="M1050" s="37">
        <v>60937.978036571767</v>
      </c>
      <c r="N1050" s="37">
        <v>20</v>
      </c>
      <c r="O1050" s="37">
        <v>2.8727107357520577E-2</v>
      </c>
    </row>
    <row r="1051" spans="2:15" x14ac:dyDescent="0.2">
      <c r="B1051" s="37">
        <v>45</v>
      </c>
      <c r="C1051" s="37">
        <v>5.7725725173950195</v>
      </c>
      <c r="D1051" s="37">
        <v>2667.557861328125</v>
      </c>
      <c r="E1051" s="37">
        <v>96.5</v>
      </c>
      <c r="F1051" s="37">
        <v>60946.566304454973</v>
      </c>
      <c r="G1051" s="37">
        <v>20</v>
      </c>
      <c r="H1051" s="37">
        <v>2.8731144910350274E-2</v>
      </c>
      <c r="I1051" s="37">
        <v>45</v>
      </c>
      <c r="J1051" s="37">
        <v>5.7725729942321777</v>
      </c>
      <c r="K1051" s="37">
        <v>2667.557861328125</v>
      </c>
      <c r="L1051" s="37">
        <v>96.5</v>
      </c>
      <c r="M1051" s="37">
        <v>60893.64256594576</v>
      </c>
      <c r="N1051" s="37">
        <v>20</v>
      </c>
      <c r="O1051" s="37">
        <v>2.8706151021188914E-2</v>
      </c>
    </row>
    <row r="1052" spans="2:15" x14ac:dyDescent="0.2">
      <c r="B1052" s="37">
        <v>45</v>
      </c>
      <c r="C1052" s="37">
        <v>5.7668266296386719</v>
      </c>
      <c r="D1052" s="37">
        <v>2668.01220703125</v>
      </c>
      <c r="E1052" s="37">
        <v>96.600000000000009</v>
      </c>
      <c r="F1052" s="37">
        <v>60902.142331730844</v>
      </c>
      <c r="G1052" s="37">
        <v>20</v>
      </c>
      <c r="H1052" s="37">
        <v>2.8710167011260716E-2</v>
      </c>
      <c r="I1052" s="37">
        <v>45</v>
      </c>
      <c r="J1052" s="37">
        <v>5.7668266296386719</v>
      </c>
      <c r="K1052" s="37">
        <v>2668.01220703125</v>
      </c>
      <c r="L1052" s="37">
        <v>96.600000000000009</v>
      </c>
      <c r="M1052" s="37">
        <v>60902.757390052262</v>
      </c>
      <c r="N1052" s="37">
        <v>20</v>
      </c>
      <c r="O1052" s="37">
        <v>2.8710436956214981E-2</v>
      </c>
    </row>
    <row r="1053" spans="2:15" x14ac:dyDescent="0.2">
      <c r="B1053" s="37">
        <v>45</v>
      </c>
      <c r="C1053" s="37">
        <v>5.7610740661621094</v>
      </c>
      <c r="D1053" s="37">
        <v>2668.464599609375</v>
      </c>
      <c r="E1053" s="37">
        <v>96.7</v>
      </c>
      <c r="F1053" s="37">
        <v>60857.69289163463</v>
      </c>
      <c r="G1053" s="37">
        <v>20</v>
      </c>
      <c r="H1053" s="37">
        <v>2.8689176732932468E-2</v>
      </c>
      <c r="I1053" s="37">
        <v>45</v>
      </c>
      <c r="J1053" s="37">
        <v>5.7610740661621094</v>
      </c>
      <c r="K1053" s="37">
        <v>2668.464599609375</v>
      </c>
      <c r="L1053" s="37">
        <v>96.7</v>
      </c>
      <c r="M1053" s="37">
        <v>60858.252084280401</v>
      </c>
      <c r="N1053" s="37">
        <v>20</v>
      </c>
      <c r="O1053" s="37">
        <v>2.8689440528826382E-2</v>
      </c>
    </row>
    <row r="1054" spans="2:15" x14ac:dyDescent="0.2">
      <c r="B1054" s="37">
        <v>45</v>
      </c>
      <c r="C1054" s="37">
        <v>5.7553176879882812</v>
      </c>
      <c r="D1054" s="37">
        <v>2668.916259765625</v>
      </c>
      <c r="E1054" s="37">
        <v>96.800000000000011</v>
      </c>
      <c r="F1054" s="37">
        <v>60813.17401892534</v>
      </c>
      <c r="G1054" s="37">
        <v>20</v>
      </c>
      <c r="H1054" s="37">
        <v>2.8668173556083164E-2</v>
      </c>
      <c r="I1054" s="37">
        <v>45</v>
      </c>
      <c r="J1054" s="37">
        <v>5.7553176879882812</v>
      </c>
      <c r="K1054" s="37">
        <v>2668.916259765625</v>
      </c>
      <c r="L1054" s="37">
        <v>96.800000000000011</v>
      </c>
      <c r="M1054" s="37">
        <v>60760.226571225132</v>
      </c>
      <c r="N1054" s="37">
        <v>20</v>
      </c>
      <c r="O1054" s="37">
        <v>2.8643167352927257E-2</v>
      </c>
    </row>
    <row r="1055" spans="2:15" x14ac:dyDescent="0.2">
      <c r="B1055" s="37">
        <v>45</v>
      </c>
      <c r="C1055" s="37">
        <v>5.7495584487915039</v>
      </c>
      <c r="D1055" s="37">
        <v>2669.370849609375</v>
      </c>
      <c r="E1055" s="37">
        <v>96.9</v>
      </c>
      <c r="F1055" s="37">
        <v>60768.701639341642</v>
      </c>
      <c r="G1055" s="37">
        <v>20</v>
      </c>
      <c r="H1055" s="37">
        <v>2.8647191965308818E-2</v>
      </c>
      <c r="I1055" s="37">
        <v>45</v>
      </c>
      <c r="J1055" s="37">
        <v>5.7495579719543457</v>
      </c>
      <c r="K1055" s="37">
        <v>2669.37060546875</v>
      </c>
      <c r="L1055" s="37">
        <v>96.9</v>
      </c>
      <c r="M1055" s="37">
        <v>60715.746718482347</v>
      </c>
      <c r="N1055" s="37">
        <v>20</v>
      </c>
      <c r="O1055" s="37">
        <v>2.8622183288890019E-2</v>
      </c>
    </row>
    <row r="1056" spans="2:15" x14ac:dyDescent="0.2">
      <c r="B1056" s="37">
        <v>45</v>
      </c>
      <c r="C1056" s="37">
        <v>5.7437973022460938</v>
      </c>
      <c r="D1056" s="37">
        <v>2669.832763671875</v>
      </c>
      <c r="E1056" s="37">
        <v>97</v>
      </c>
      <c r="F1056" s="37">
        <v>60724.472530241997</v>
      </c>
      <c r="G1056" s="37">
        <v>20</v>
      </c>
      <c r="H1056" s="37">
        <v>2.8626285670946192E-2</v>
      </c>
      <c r="I1056" s="37">
        <v>45</v>
      </c>
      <c r="J1056" s="37">
        <v>5.7437973022460938</v>
      </c>
      <c r="K1056" s="37">
        <v>2669.83251953125</v>
      </c>
      <c r="L1056" s="37">
        <v>97</v>
      </c>
      <c r="M1056" s="37">
        <v>60671.392348194604</v>
      </c>
      <c r="N1056" s="37">
        <v>20</v>
      </c>
      <c r="O1056" s="37">
        <v>2.8601277639790416E-2</v>
      </c>
    </row>
    <row r="1057" spans="2:15" x14ac:dyDescent="0.2">
      <c r="B1057" s="37">
        <v>45</v>
      </c>
      <c r="C1057" s="37">
        <v>5.7380361557006836</v>
      </c>
      <c r="D1057" s="37">
        <v>2670.304931640625</v>
      </c>
      <c r="E1057" s="37">
        <v>97.100000000000009</v>
      </c>
      <c r="F1057" s="37">
        <v>60680.324379913196</v>
      </c>
      <c r="G1057" s="37">
        <v>20</v>
      </c>
      <c r="H1057" s="37">
        <v>2.8605477297487057E-2</v>
      </c>
      <c r="I1057" s="37">
        <v>45</v>
      </c>
      <c r="J1057" s="37">
        <v>5.7380356788635254</v>
      </c>
      <c r="K1057" s="37">
        <v>2670.3046875</v>
      </c>
      <c r="L1057" s="37">
        <v>97.100000000000009</v>
      </c>
      <c r="M1057" s="37">
        <v>60627.356470196399</v>
      </c>
      <c r="N1057" s="37">
        <v>20</v>
      </c>
      <c r="O1057" s="37">
        <v>2.8580462448001314E-2</v>
      </c>
    </row>
    <row r="1058" spans="2:15" x14ac:dyDescent="0.2">
      <c r="B1058" s="37">
        <v>45</v>
      </c>
      <c r="C1058" s="37">
        <v>5.732274055480957</v>
      </c>
      <c r="D1058" s="37">
        <v>2670.78662109375</v>
      </c>
      <c r="E1058" s="37">
        <v>97.2</v>
      </c>
      <c r="F1058" s="37">
        <v>60582.917573172243</v>
      </c>
      <c r="G1058" s="37">
        <v>20</v>
      </c>
      <c r="H1058" s="37">
        <v>2.8559476324567089E-2</v>
      </c>
      <c r="I1058" s="37">
        <v>45</v>
      </c>
      <c r="J1058" s="37">
        <v>5.732274055480957</v>
      </c>
      <c r="K1058" s="37">
        <v>2670.786376953125</v>
      </c>
      <c r="L1058" s="37">
        <v>97.2</v>
      </c>
      <c r="M1058" s="37">
        <v>60637.047908636217</v>
      </c>
      <c r="N1058" s="37">
        <v>20</v>
      </c>
      <c r="O1058" s="37">
        <v>2.8585020332533701E-2</v>
      </c>
    </row>
    <row r="1059" spans="2:15" x14ac:dyDescent="0.2">
      <c r="B1059" s="37">
        <v>45</v>
      </c>
      <c r="C1059" s="37">
        <v>5.7265105247497559</v>
      </c>
      <c r="D1059" s="37">
        <v>2671.2744140625</v>
      </c>
      <c r="E1059" s="37">
        <v>97.300000000000011</v>
      </c>
      <c r="F1059" s="37">
        <v>60592.731709222928</v>
      </c>
      <c r="G1059" s="37">
        <v>20</v>
      </c>
      <c r="H1059" s="37">
        <v>2.8564092090095531E-2</v>
      </c>
      <c r="I1059" s="37">
        <v>45</v>
      </c>
      <c r="J1059" s="37">
        <v>5.7265105247497559</v>
      </c>
      <c r="K1059" s="37">
        <v>2671.274169921875</v>
      </c>
      <c r="L1059" s="37">
        <v>97.300000000000011</v>
      </c>
      <c r="M1059" s="37">
        <v>60486.129841250411</v>
      </c>
      <c r="N1059" s="37">
        <v>20</v>
      </c>
      <c r="O1059" s="37">
        <v>2.8513807951052874E-2</v>
      </c>
    </row>
    <row r="1060" spans="2:15" x14ac:dyDescent="0.2">
      <c r="B1060" s="37">
        <v>45</v>
      </c>
      <c r="C1060" s="37">
        <v>5.7207450866699219</v>
      </c>
      <c r="D1060" s="37">
        <v>2671.76416015625</v>
      </c>
      <c r="E1060" s="37">
        <v>97.4</v>
      </c>
      <c r="F1060" s="37">
        <v>60495.415694450072</v>
      </c>
      <c r="G1060" s="37">
        <v>20</v>
      </c>
      <c r="H1060" s="37">
        <v>2.8518174497578097E-2</v>
      </c>
      <c r="I1060" s="37">
        <v>45</v>
      </c>
      <c r="J1060" s="37">
        <v>5.7207446098327637</v>
      </c>
      <c r="K1060" s="37">
        <v>2671.763916015625</v>
      </c>
      <c r="L1060" s="37">
        <v>97.4</v>
      </c>
      <c r="M1060" s="37">
        <v>60495.938689638497</v>
      </c>
      <c r="N1060" s="37">
        <v>20</v>
      </c>
      <c r="O1060" s="37">
        <v>2.8518442270620982E-2</v>
      </c>
    </row>
    <row r="1061" spans="2:15" x14ac:dyDescent="0.2">
      <c r="B1061" s="37">
        <v>45</v>
      </c>
      <c r="C1061" s="37">
        <v>5.7149748802185059</v>
      </c>
      <c r="D1061" s="37">
        <v>2672.253662109375</v>
      </c>
      <c r="E1061" s="37">
        <v>97.5</v>
      </c>
      <c r="F1061" s="37">
        <v>60505.205583265604</v>
      </c>
      <c r="G1061" s="37">
        <v>20</v>
      </c>
      <c r="H1061" s="37">
        <v>2.8522799871001394E-2</v>
      </c>
      <c r="I1061" s="37">
        <v>45</v>
      </c>
      <c r="J1061" s="37">
        <v>5.7149748802185059</v>
      </c>
      <c r="K1061" s="37">
        <v>2672.253662109375</v>
      </c>
      <c r="L1061" s="37">
        <v>97.5</v>
      </c>
      <c r="M1061" s="37">
        <v>60398.622769830552</v>
      </c>
      <c r="N1061" s="37">
        <v>20</v>
      </c>
      <c r="O1061" s="37">
        <v>2.8472524747657619E-2</v>
      </c>
    </row>
    <row r="1062" spans="2:15" x14ac:dyDescent="0.2">
      <c r="B1062" s="37">
        <v>45</v>
      </c>
      <c r="C1062" s="37">
        <v>5.7091999053955078</v>
      </c>
      <c r="D1062" s="37">
        <v>2672.742431640625</v>
      </c>
      <c r="E1062" s="37">
        <v>97.600000000000009</v>
      </c>
      <c r="F1062" s="37">
        <v>60354.334630037338</v>
      </c>
      <c r="G1062" s="37">
        <v>20</v>
      </c>
      <c r="H1062" s="37">
        <v>2.8451610036993667E-2</v>
      </c>
      <c r="I1062" s="37">
        <v>45</v>
      </c>
      <c r="J1062" s="37">
        <v>5.7091999053955078</v>
      </c>
      <c r="K1062" s="37">
        <v>2672.742431640625</v>
      </c>
      <c r="L1062" s="37">
        <v>97.600000000000009</v>
      </c>
      <c r="M1062" s="37">
        <v>60408.429019470168</v>
      </c>
      <c r="N1062" s="37">
        <v>20</v>
      </c>
      <c r="O1062" s="37">
        <v>2.8477136769708762E-2</v>
      </c>
    </row>
    <row r="1063" spans="2:15" x14ac:dyDescent="0.2">
      <c r="B1063" s="37">
        <v>45</v>
      </c>
      <c r="C1063" s="37">
        <v>5.7034182548522949</v>
      </c>
      <c r="D1063" s="37">
        <v>2673.231689453125</v>
      </c>
      <c r="E1063" s="37">
        <v>97.7</v>
      </c>
      <c r="F1063" s="37">
        <v>60364.150564063035</v>
      </c>
      <c r="G1063" s="37">
        <v>20</v>
      </c>
      <c r="H1063" s="37">
        <v>2.8456226613168035E-2</v>
      </c>
      <c r="I1063" s="37">
        <v>45</v>
      </c>
      <c r="J1063" s="37">
        <v>5.7034182548522949</v>
      </c>
      <c r="K1063" s="37">
        <v>2673.231689453125</v>
      </c>
      <c r="L1063" s="37">
        <v>97.7</v>
      </c>
      <c r="M1063" s="37">
        <v>60257.581798658961</v>
      </c>
      <c r="N1063" s="37">
        <v>20</v>
      </c>
      <c r="O1063" s="37">
        <v>2.8405958105729101E-2</v>
      </c>
    </row>
    <row r="1064" spans="2:15" x14ac:dyDescent="0.2">
      <c r="B1064" s="37">
        <v>45</v>
      </c>
      <c r="C1064" s="37">
        <v>5.6976289749145508</v>
      </c>
      <c r="D1064" s="37">
        <v>2673.721923828125</v>
      </c>
      <c r="E1064" s="37">
        <v>97.800000000000011</v>
      </c>
      <c r="F1064" s="37">
        <v>60320.437997638022</v>
      </c>
      <c r="G1064" s="37">
        <v>20</v>
      </c>
      <c r="H1064" s="37">
        <v>2.8435583009227799E-2</v>
      </c>
      <c r="I1064" s="37">
        <v>45</v>
      </c>
      <c r="J1064" s="37">
        <v>5.6976289749145508</v>
      </c>
      <c r="K1064" s="37">
        <v>2673.721923828125</v>
      </c>
      <c r="L1064" s="37">
        <v>97.800000000000011</v>
      </c>
      <c r="M1064" s="37">
        <v>60267.417746716979</v>
      </c>
      <c r="N1064" s="37">
        <v>20</v>
      </c>
      <c r="O1064" s="37">
        <v>2.8410584093027619E-2</v>
      </c>
    </row>
    <row r="1065" spans="2:15" x14ac:dyDescent="0.2">
      <c r="B1065" s="37">
        <v>45</v>
      </c>
      <c r="C1065" s="37">
        <v>5.6918296813964844</v>
      </c>
      <c r="D1065" s="37">
        <v>2674.21240234375</v>
      </c>
      <c r="E1065" s="37">
        <v>97.9</v>
      </c>
      <c r="F1065" s="37">
        <v>60223.151168989454</v>
      </c>
      <c r="G1065" s="37">
        <v>20</v>
      </c>
      <c r="H1065" s="37">
        <v>2.8389679101863921E-2</v>
      </c>
      <c r="I1065" s="37">
        <v>45</v>
      </c>
      <c r="J1065" s="37">
        <v>5.6918301582336426</v>
      </c>
      <c r="K1065" s="37">
        <v>2674.212646484375</v>
      </c>
      <c r="L1065" s="37">
        <v>97.9</v>
      </c>
      <c r="M1065" s="37">
        <v>60223.714704248494</v>
      </c>
      <c r="N1065" s="37">
        <v>20</v>
      </c>
      <c r="O1065" s="37">
        <v>2.8389944953650697E-2</v>
      </c>
    </row>
    <row r="1066" spans="2:15" x14ac:dyDescent="0.2">
      <c r="B1066" s="37">
        <v>45</v>
      </c>
      <c r="C1066" s="37">
        <v>5.6860203742980957</v>
      </c>
      <c r="D1066" s="37">
        <v>2674.700927734375</v>
      </c>
      <c r="E1066" s="37">
        <v>98</v>
      </c>
      <c r="F1066" s="37">
        <v>60125.824888712756</v>
      </c>
      <c r="G1066" s="37">
        <v>20</v>
      </c>
      <c r="H1066" s="37">
        <v>2.8343756570543187E-2</v>
      </c>
      <c r="I1066" s="37">
        <v>45</v>
      </c>
      <c r="J1066" s="37">
        <v>5.6860203742980957</v>
      </c>
      <c r="K1066" s="37">
        <v>2674.701171875</v>
      </c>
      <c r="L1066" s="37">
        <v>98</v>
      </c>
      <c r="M1066" s="37">
        <v>60179.936359808788</v>
      </c>
      <c r="N1066" s="37">
        <v>20</v>
      </c>
      <c r="O1066" s="37">
        <v>2.8369291775029341E-2</v>
      </c>
    </row>
    <row r="1067" spans="2:15" x14ac:dyDescent="0.2">
      <c r="B1067" s="37">
        <v>45</v>
      </c>
      <c r="C1067" s="37">
        <v>5.680199146270752</v>
      </c>
      <c r="D1067" s="37">
        <v>2675.18408203125</v>
      </c>
      <c r="E1067" s="37">
        <v>98.100000000000009</v>
      </c>
      <c r="F1067" s="37">
        <v>60189.079521859676</v>
      </c>
      <c r="G1067" s="37">
        <v>20</v>
      </c>
      <c r="H1067" s="37">
        <v>2.8373590871341621E-2</v>
      </c>
      <c r="I1067" s="37">
        <v>45</v>
      </c>
      <c r="J1067" s="37">
        <v>5.6801996231079102</v>
      </c>
      <c r="K1067" s="37">
        <v>2675.184326171875</v>
      </c>
      <c r="L1067" s="37">
        <v>98.100000000000009</v>
      </c>
      <c r="M1067" s="37">
        <v>60082.502514565953</v>
      </c>
      <c r="N1067" s="37">
        <v>20</v>
      </c>
      <c r="O1067" s="37">
        <v>2.8323318478049128E-2</v>
      </c>
    </row>
    <row r="1068" spans="2:15" x14ac:dyDescent="0.2">
      <c r="B1068" s="37">
        <v>45</v>
      </c>
      <c r="C1068" s="37">
        <v>5.6743664741516113</v>
      </c>
      <c r="D1068" s="37">
        <v>2675.659423828125</v>
      </c>
      <c r="E1068" s="37">
        <v>98.2</v>
      </c>
      <c r="F1068" s="37">
        <v>60091.506454122653</v>
      </c>
      <c r="G1068" s="37">
        <v>20</v>
      </c>
      <c r="H1068" s="37">
        <v>2.8327529983133558E-2</v>
      </c>
      <c r="I1068" s="37">
        <v>45</v>
      </c>
      <c r="J1068" s="37">
        <v>5.6743664741516113</v>
      </c>
      <c r="K1068" s="37">
        <v>2675.65966796875</v>
      </c>
      <c r="L1068" s="37">
        <v>98.2</v>
      </c>
      <c r="M1068" s="37">
        <v>60092.084203094644</v>
      </c>
      <c r="N1068" s="37">
        <v>20</v>
      </c>
      <c r="O1068" s="37">
        <v>2.8327802537411014E-2</v>
      </c>
    </row>
    <row r="1069" spans="2:15" x14ac:dyDescent="0.2">
      <c r="B1069" s="37">
        <v>45</v>
      </c>
      <c r="C1069" s="37">
        <v>5.6685218811035156</v>
      </c>
      <c r="D1069" s="37">
        <v>2676.126220703125</v>
      </c>
      <c r="E1069" s="37">
        <v>98.300000000000011</v>
      </c>
      <c r="F1069" s="37">
        <v>60047.304469483606</v>
      </c>
      <c r="G1069" s="37">
        <v>20</v>
      </c>
      <c r="H1069" s="37">
        <v>2.8306677246187545E-2</v>
      </c>
      <c r="I1069" s="37">
        <v>45</v>
      </c>
      <c r="J1069" s="37">
        <v>5.6685218811035156</v>
      </c>
      <c r="K1069" s="37">
        <v>2676.12646484375</v>
      </c>
      <c r="L1069" s="37">
        <v>98.300000000000011</v>
      </c>
      <c r="M1069" s="37">
        <v>60047.930232103827</v>
      </c>
      <c r="N1069" s="37">
        <v>20</v>
      </c>
      <c r="O1069" s="37">
        <v>2.8306949818067671E-2</v>
      </c>
    </row>
    <row r="1070" spans="2:15" x14ac:dyDescent="0.2">
      <c r="B1070" s="37">
        <v>45</v>
      </c>
      <c r="C1070" s="37">
        <v>5.6626663208007812</v>
      </c>
      <c r="D1070" s="37">
        <v>2676.587158203125</v>
      </c>
      <c r="E1070" s="37">
        <v>98.4</v>
      </c>
      <c r="F1070" s="37">
        <v>60003.01759230913</v>
      </c>
      <c r="G1070" s="37">
        <v>20</v>
      </c>
      <c r="H1070" s="37">
        <v>2.8285762173020319E-2</v>
      </c>
      <c r="I1070" s="37">
        <v>45</v>
      </c>
      <c r="J1070" s="37">
        <v>5.6626663208007812</v>
      </c>
      <c r="K1070" s="37">
        <v>2676.587158203125</v>
      </c>
      <c r="L1070" s="37">
        <v>98.4</v>
      </c>
      <c r="M1070" s="37">
        <v>60003.576160072691</v>
      </c>
      <c r="N1070" s="37">
        <v>20</v>
      </c>
      <c r="O1070" s="37">
        <v>2.8286025682573185E-2</v>
      </c>
    </row>
    <row r="1071" spans="2:15" x14ac:dyDescent="0.2">
      <c r="B1071" s="37">
        <v>45</v>
      </c>
      <c r="C1071" s="37">
        <v>5.656801700592041</v>
      </c>
      <c r="D1071" s="37">
        <v>2677.04541015625</v>
      </c>
      <c r="E1071" s="37">
        <v>98.5</v>
      </c>
      <c r="F1071" s="37">
        <v>59958.570847807146</v>
      </c>
      <c r="G1071" s="37">
        <v>20</v>
      </c>
      <c r="H1071" s="37">
        <v>2.8264815193625229E-2</v>
      </c>
      <c r="I1071" s="37">
        <v>45</v>
      </c>
      <c r="J1071" s="37">
        <v>5.656801700592041</v>
      </c>
      <c r="K1071" s="37">
        <v>2677.045654296875</v>
      </c>
      <c r="L1071" s="37">
        <v>98.5</v>
      </c>
      <c r="M1071" s="37">
        <v>59905.633199978038</v>
      </c>
      <c r="N1071" s="37">
        <v>20</v>
      </c>
      <c r="O1071" s="37">
        <v>2.8239812089074435E-2</v>
      </c>
    </row>
    <row r="1072" spans="2:15" x14ac:dyDescent="0.2">
      <c r="B1072" s="37">
        <v>45</v>
      </c>
      <c r="C1072" s="37">
        <v>5.6509294509887695</v>
      </c>
      <c r="D1072" s="37">
        <v>2677.5048828125</v>
      </c>
      <c r="E1072" s="37">
        <v>98.600000000000009</v>
      </c>
      <c r="F1072" s="37">
        <v>59914.299603751657</v>
      </c>
      <c r="G1072" s="37">
        <v>20</v>
      </c>
      <c r="H1072" s="37">
        <v>2.824388618688967E-2</v>
      </c>
      <c r="I1072" s="37">
        <v>45</v>
      </c>
      <c r="J1072" s="37">
        <v>5.6509294509887695</v>
      </c>
      <c r="K1072" s="37">
        <v>2677.5048828125</v>
      </c>
      <c r="L1072" s="37">
        <v>98.600000000000009</v>
      </c>
      <c r="M1072" s="37">
        <v>59914.81158296865</v>
      </c>
      <c r="N1072" s="37">
        <v>20</v>
      </c>
      <c r="O1072" s="37">
        <v>2.8244149686614324E-2</v>
      </c>
    </row>
    <row r="1073" spans="2:15" x14ac:dyDescent="0.2">
      <c r="B1073" s="37">
        <v>45</v>
      </c>
      <c r="C1073" s="37">
        <v>5.6450519561767578</v>
      </c>
      <c r="D1073" s="37">
        <v>2677.967041015625</v>
      </c>
      <c r="E1073" s="37">
        <v>98.7</v>
      </c>
      <c r="F1073" s="37">
        <v>59869.990489928219</v>
      </c>
      <c r="G1073" s="37">
        <v>20</v>
      </c>
      <c r="H1073" s="37">
        <v>2.8222982870379901E-2</v>
      </c>
      <c r="I1073" s="37">
        <v>45</v>
      </c>
      <c r="J1073" s="37">
        <v>5.6450519561767578</v>
      </c>
      <c r="K1073" s="37">
        <v>2677.967041015625</v>
      </c>
      <c r="L1073" s="37">
        <v>98.7</v>
      </c>
      <c r="M1073" s="37">
        <v>59924.155983123652</v>
      </c>
      <c r="N1073" s="37">
        <v>20</v>
      </c>
      <c r="O1073" s="37">
        <v>2.8248521650442823E-2</v>
      </c>
    </row>
    <row r="1074" spans="2:15" x14ac:dyDescent="0.2">
      <c r="B1074" s="37">
        <v>45</v>
      </c>
      <c r="C1074" s="37">
        <v>5.6391701698303223</v>
      </c>
      <c r="D1074" s="37">
        <v>2678.431396484375</v>
      </c>
      <c r="E1074" s="37">
        <v>98.800000000000011</v>
      </c>
      <c r="F1074" s="37">
        <v>59879.332545093122</v>
      </c>
      <c r="G1074" s="37">
        <v>20</v>
      </c>
      <c r="H1074" s="37">
        <v>2.8227375676020308E-2</v>
      </c>
      <c r="I1074" s="37">
        <v>45</v>
      </c>
      <c r="J1074" s="37">
        <v>5.6391701698303223</v>
      </c>
      <c r="K1074" s="37">
        <v>2678.431396484375</v>
      </c>
      <c r="L1074" s="37">
        <v>98.800000000000011</v>
      </c>
      <c r="M1074" s="37">
        <v>59879.925022952426</v>
      </c>
      <c r="N1074" s="37">
        <v>20</v>
      </c>
      <c r="O1074" s="37">
        <v>2.8227632483229782E-2</v>
      </c>
    </row>
    <row r="1075" spans="2:15" x14ac:dyDescent="0.2">
      <c r="B1075" s="37">
        <v>45</v>
      </c>
      <c r="C1075" s="37">
        <v>5.6332859992980957</v>
      </c>
      <c r="D1075" s="37">
        <v>2678.8974609375</v>
      </c>
      <c r="E1075" s="37">
        <v>98.9</v>
      </c>
      <c r="F1075" s="37">
        <v>59781.556352294065</v>
      </c>
      <c r="G1075" s="37">
        <v>20</v>
      </c>
      <c r="H1075" s="37">
        <v>2.8181240727680509E-2</v>
      </c>
      <c r="I1075" s="37">
        <v>45</v>
      </c>
      <c r="J1075" s="37">
        <v>5.6332855224609375</v>
      </c>
      <c r="K1075" s="37">
        <v>2678.897216796875</v>
      </c>
      <c r="L1075" s="37">
        <v>98.9</v>
      </c>
      <c r="M1075" s="37">
        <v>59889.234520560996</v>
      </c>
      <c r="N1075" s="37">
        <v>20</v>
      </c>
      <c r="O1075" s="37">
        <v>2.8232032620636872E-2</v>
      </c>
    </row>
    <row r="1076" spans="2:15" x14ac:dyDescent="0.2">
      <c r="B1076" s="37">
        <v>45</v>
      </c>
      <c r="C1076" s="37">
        <v>5.6274003982543945</v>
      </c>
      <c r="D1076" s="37">
        <v>2679.36474609375</v>
      </c>
      <c r="E1076" s="37">
        <v>99</v>
      </c>
      <c r="F1076" s="37">
        <v>59791.042171501642</v>
      </c>
      <c r="G1076" s="37">
        <v>20</v>
      </c>
      <c r="H1076" s="37">
        <v>2.8185654445240405E-2</v>
      </c>
      <c r="I1076" s="37">
        <v>45</v>
      </c>
      <c r="J1076" s="37">
        <v>5.6274003982543945</v>
      </c>
      <c r="K1076" s="37">
        <v>2679.364501953125</v>
      </c>
      <c r="L1076" s="37">
        <v>99</v>
      </c>
      <c r="M1076" s="37">
        <v>59791.511753457235</v>
      </c>
      <c r="N1076" s="37">
        <v>20</v>
      </c>
      <c r="O1076" s="37">
        <v>2.8185922863087673E-2</v>
      </c>
    </row>
    <row r="1077" spans="2:15" x14ac:dyDescent="0.2">
      <c r="B1077" s="37">
        <v>45</v>
      </c>
      <c r="C1077" s="37">
        <v>5.6215152740478516</v>
      </c>
      <c r="D1077" s="37">
        <v>2679.8349609375</v>
      </c>
      <c r="E1077" s="37">
        <v>99.100000000000009</v>
      </c>
      <c r="F1077" s="37">
        <v>59746.907720773015</v>
      </c>
      <c r="G1077" s="37">
        <v>20</v>
      </c>
      <c r="H1077" s="37">
        <v>2.8164834567242863E-2</v>
      </c>
      <c r="I1077" s="37">
        <v>45</v>
      </c>
      <c r="J1077" s="37">
        <v>5.6215147972106934</v>
      </c>
      <c r="K1077" s="37">
        <v>2679.8349609375</v>
      </c>
      <c r="L1077" s="37">
        <v>99.100000000000009</v>
      </c>
      <c r="M1077" s="37">
        <v>59800.962313509481</v>
      </c>
      <c r="N1077" s="37">
        <v>20</v>
      </c>
      <c r="O1077" s="37">
        <v>2.8190366841137283E-2</v>
      </c>
    </row>
    <row r="1078" spans="2:15" x14ac:dyDescent="0.2">
      <c r="B1078" s="37">
        <v>45</v>
      </c>
      <c r="C1078" s="37">
        <v>5.6156306266784668</v>
      </c>
      <c r="D1078" s="37">
        <v>2680.31103515625</v>
      </c>
      <c r="E1078" s="37">
        <v>99.2</v>
      </c>
      <c r="F1078" s="37">
        <v>59810.015389564454</v>
      </c>
      <c r="G1078" s="37">
        <v>20</v>
      </c>
      <c r="H1078" s="37">
        <v>2.8194600568157997E-2</v>
      </c>
      <c r="I1078" s="37">
        <v>45</v>
      </c>
      <c r="J1078" s="37">
        <v>5.6156306266784668</v>
      </c>
      <c r="K1078" s="37">
        <v>2680.310791015625</v>
      </c>
      <c r="L1078" s="37">
        <v>99.2</v>
      </c>
      <c r="M1078" s="37">
        <v>59703.416549861402</v>
      </c>
      <c r="N1078" s="37">
        <v>20</v>
      </c>
      <c r="O1078" s="37">
        <v>2.8144317812240364E-2</v>
      </c>
    </row>
    <row r="1079" spans="2:15" x14ac:dyDescent="0.2">
      <c r="B1079" s="37">
        <v>45</v>
      </c>
      <c r="C1079" s="37">
        <v>5.6097478866577148</v>
      </c>
      <c r="D1079" s="37">
        <v>2680.794677734375</v>
      </c>
      <c r="E1079" s="37">
        <v>99.300000000000011</v>
      </c>
      <c r="F1079" s="37">
        <v>59819.697903817105</v>
      </c>
      <c r="G1079" s="37">
        <v>20</v>
      </c>
      <c r="H1079" s="37">
        <v>2.8199176686199891E-2</v>
      </c>
      <c r="I1079" s="37">
        <v>45</v>
      </c>
      <c r="J1079" s="37">
        <v>5.6097478866577148</v>
      </c>
      <c r="K1079" s="37">
        <v>2680.79443359375</v>
      </c>
      <c r="L1079" s="37">
        <v>99.300000000000011</v>
      </c>
      <c r="M1079" s="37">
        <v>59713.128254371433</v>
      </c>
      <c r="N1079" s="37">
        <v>20</v>
      </c>
      <c r="O1079" s="37">
        <v>2.814890773271763E-2</v>
      </c>
    </row>
    <row r="1080" spans="2:15" x14ac:dyDescent="0.2">
      <c r="B1080" s="37">
        <v>45</v>
      </c>
      <c r="C1080" s="37">
        <v>5.6038665771484375</v>
      </c>
      <c r="D1080" s="37">
        <v>2681.286865234375</v>
      </c>
      <c r="E1080" s="37">
        <v>99.4</v>
      </c>
      <c r="F1080" s="37">
        <v>59722.561080680476</v>
      </c>
      <c r="G1080" s="37">
        <v>20</v>
      </c>
      <c r="H1080" s="37">
        <v>2.8153296384731151E-2</v>
      </c>
      <c r="I1080" s="37">
        <v>45</v>
      </c>
      <c r="J1080" s="37">
        <v>5.6038665771484375</v>
      </c>
      <c r="K1080" s="37">
        <v>2681.28662109375</v>
      </c>
      <c r="L1080" s="37">
        <v>99.4</v>
      </c>
      <c r="M1080" s="37">
        <v>59723.016245216124</v>
      </c>
      <c r="N1080" s="37">
        <v>20</v>
      </c>
      <c r="O1080" s="37">
        <v>2.81535580519576E-2</v>
      </c>
    </row>
    <row r="1081" spans="2:15" x14ac:dyDescent="0.2">
      <c r="B1081" s="37">
        <v>45</v>
      </c>
      <c r="C1081" s="37">
        <v>5.5979857444763184</v>
      </c>
      <c r="D1081" s="37">
        <v>2681.785888671875</v>
      </c>
      <c r="E1081" s="37">
        <v>99.5</v>
      </c>
      <c r="F1081" s="37">
        <v>59732.487743042722</v>
      </c>
      <c r="G1081" s="37">
        <v>20</v>
      </c>
      <c r="H1081" s="37">
        <v>2.8158011879417428E-2</v>
      </c>
      <c r="I1081" s="37">
        <v>45</v>
      </c>
      <c r="J1081" s="37">
        <v>5.5979857444763184</v>
      </c>
      <c r="K1081" s="37">
        <v>2681.785888671875</v>
      </c>
      <c r="L1081" s="37">
        <v>99.5</v>
      </c>
      <c r="M1081" s="37">
        <v>59786.653143468946</v>
      </c>
      <c r="N1081" s="37">
        <v>20</v>
      </c>
      <c r="O1081" s="37">
        <v>2.818355057828114E-2</v>
      </c>
    </row>
    <row r="1082" spans="2:15" x14ac:dyDescent="0.2">
      <c r="B1082" s="37">
        <v>45</v>
      </c>
      <c r="C1082" s="37">
        <v>5.5921039581298828</v>
      </c>
      <c r="D1082" s="37">
        <v>2682.2890625</v>
      </c>
      <c r="E1082" s="37">
        <v>99.600000000000009</v>
      </c>
      <c r="F1082" s="37">
        <v>59689.13000165538</v>
      </c>
      <c r="G1082" s="37">
        <v>20</v>
      </c>
      <c r="H1082" s="37">
        <v>2.8137511458962677E-2</v>
      </c>
      <c r="I1082" s="37">
        <v>45</v>
      </c>
      <c r="J1082" s="37">
        <v>5.5921039581298828</v>
      </c>
      <c r="K1082" s="37">
        <v>2682.288818359375</v>
      </c>
      <c r="L1082" s="37">
        <v>99.600000000000009</v>
      </c>
      <c r="M1082" s="37">
        <v>59689.588134778955</v>
      </c>
      <c r="N1082" s="37">
        <v>20</v>
      </c>
      <c r="O1082" s="37">
        <v>2.8137773113285219E-2</v>
      </c>
    </row>
    <row r="1083" spans="2:15" x14ac:dyDescent="0.2">
      <c r="B1083" s="37">
        <v>45</v>
      </c>
      <c r="C1083" s="37">
        <v>5.5862197875976562</v>
      </c>
      <c r="D1083" s="37">
        <v>2682.792236328125</v>
      </c>
      <c r="E1083" s="37">
        <v>99.7</v>
      </c>
      <c r="F1083" s="37">
        <v>59699.189449842437</v>
      </c>
      <c r="G1083" s="37">
        <v>20</v>
      </c>
      <c r="H1083" s="37">
        <v>2.8142266122376382E-2</v>
      </c>
      <c r="I1083" s="37">
        <v>45</v>
      </c>
      <c r="J1083" s="37">
        <v>5.5862197875976562</v>
      </c>
      <c r="K1083" s="37">
        <v>2682.792236328125</v>
      </c>
      <c r="L1083" s="37">
        <v>99.7</v>
      </c>
      <c r="M1083" s="37">
        <v>59699.748254736711</v>
      </c>
      <c r="N1083" s="37">
        <v>20</v>
      </c>
      <c r="O1083" s="37">
        <v>2.8142529731197064E-2</v>
      </c>
    </row>
    <row r="1084" spans="2:15" x14ac:dyDescent="0.2">
      <c r="B1084" s="37">
        <v>45</v>
      </c>
      <c r="C1084" s="37">
        <v>5.5803308486938477</v>
      </c>
      <c r="D1084" s="37">
        <v>2683.293701171875</v>
      </c>
      <c r="E1084" s="37">
        <v>99.800000000000011</v>
      </c>
      <c r="F1084" s="37">
        <v>59709.246989584259</v>
      </c>
      <c r="G1084" s="37">
        <v>20</v>
      </c>
      <c r="H1084" s="37">
        <v>2.8147018428058373E-2</v>
      </c>
      <c r="I1084" s="37">
        <v>45</v>
      </c>
      <c r="J1084" s="37">
        <v>5.5803308486938477</v>
      </c>
      <c r="K1084" s="37">
        <v>2683.293701171875</v>
      </c>
      <c r="L1084" s="37">
        <v>99.800000000000011</v>
      </c>
      <c r="M1084" s="37">
        <v>59763.430146262814</v>
      </c>
      <c r="N1084" s="37">
        <v>20</v>
      </c>
      <c r="O1084" s="37">
        <v>2.8172543108081063E-2</v>
      </c>
    </row>
    <row r="1085" spans="2:15" x14ac:dyDescent="0.2">
      <c r="B1085" s="37">
        <v>45</v>
      </c>
      <c r="C1085" s="37">
        <v>5.5744366645812988</v>
      </c>
      <c r="D1085" s="37">
        <v>2683.792236328125</v>
      </c>
      <c r="E1085" s="37">
        <v>99.9</v>
      </c>
      <c r="F1085" s="37">
        <v>59665.779463315994</v>
      </c>
      <c r="G1085" s="37">
        <v>20</v>
      </c>
      <c r="H1085" s="37">
        <v>2.8126467260004676E-2</v>
      </c>
      <c r="I1085" s="37">
        <v>45</v>
      </c>
      <c r="J1085" s="37">
        <v>5.5744366645812988</v>
      </c>
      <c r="K1085" s="37">
        <v>2683.79248046875</v>
      </c>
      <c r="L1085" s="37">
        <v>99.9</v>
      </c>
      <c r="M1085" s="37">
        <v>59773.479919146412</v>
      </c>
      <c r="N1085" s="37">
        <v>20</v>
      </c>
      <c r="O1085" s="37">
        <v>2.8177269699681071E-2</v>
      </c>
    </row>
    <row r="1086" spans="2:15" x14ac:dyDescent="0.2">
      <c r="B1086" s="37">
        <v>45</v>
      </c>
      <c r="C1086" s="37">
        <v>5.568535327911377</v>
      </c>
      <c r="D1086" s="37">
        <v>2684.28857421875</v>
      </c>
      <c r="E1086" s="37">
        <v>100</v>
      </c>
      <c r="F1086" s="37">
        <v>59675.76531040181</v>
      </c>
      <c r="G1086" s="37">
        <v>20</v>
      </c>
      <c r="H1086" s="37">
        <v>2.8131163683132596E-2</v>
      </c>
      <c r="I1086" s="37">
        <v>45</v>
      </c>
      <c r="J1086" s="37">
        <v>5.568535327911377</v>
      </c>
      <c r="K1086" s="37">
        <v>2684.288818359375</v>
      </c>
      <c r="L1086" s="37">
        <v>100</v>
      </c>
      <c r="M1086" s="37">
        <v>59783.465575328388</v>
      </c>
      <c r="N1086" s="37">
        <v>20</v>
      </c>
      <c r="O1086" s="37">
        <v>2.8181966032589916E-2</v>
      </c>
    </row>
    <row r="1087" spans="2:15" x14ac:dyDescent="0.2">
      <c r="B1087" s="37">
        <v>45.014286041259766</v>
      </c>
      <c r="C1087" s="37">
        <v>5.5626592636108398</v>
      </c>
      <c r="D1087" s="37">
        <v>2685.380615234375</v>
      </c>
      <c r="E1087" s="37">
        <v>100.10000000000001</v>
      </c>
      <c r="F1087" s="37">
        <v>60072.851843965589</v>
      </c>
      <c r="G1087" s="37">
        <v>20.014286041259766</v>
      </c>
      <c r="H1087" s="37">
        <v>2.8318489308366494E-2</v>
      </c>
      <c r="I1087" s="37">
        <v>45.014286041259766</v>
      </c>
      <c r="J1087" s="37">
        <v>5.562659740447998</v>
      </c>
      <c r="K1087" s="37">
        <v>2685.380615234375</v>
      </c>
      <c r="L1087" s="37">
        <v>100.10000000000001</v>
      </c>
      <c r="M1087" s="37">
        <v>60073.456686001591</v>
      </c>
      <c r="N1087" s="37">
        <v>20.014286041259766</v>
      </c>
      <c r="O1087" s="37">
        <v>2.8318752735781823E-2</v>
      </c>
    </row>
    <row r="1088" spans="2:15" x14ac:dyDescent="0.2">
      <c r="B1088" s="37">
        <v>45.034286499023438</v>
      </c>
      <c r="C1088" s="37">
        <v>5.5568642616271973</v>
      </c>
      <c r="D1088" s="37">
        <v>2687.107177734375</v>
      </c>
      <c r="E1088" s="37">
        <v>100.2</v>
      </c>
      <c r="F1088" s="37">
        <v>61126.06561954155</v>
      </c>
      <c r="G1088" s="37">
        <v>20.034286499023438</v>
      </c>
      <c r="H1088" s="37">
        <v>2.8815244062543984E-2</v>
      </c>
      <c r="I1088" s="37">
        <v>45.034286499023438</v>
      </c>
      <c r="J1088" s="37">
        <v>5.5568642616271973</v>
      </c>
      <c r="K1088" s="37">
        <v>2687.107421875</v>
      </c>
      <c r="L1088" s="37">
        <v>100.2</v>
      </c>
      <c r="M1088" s="37">
        <v>61073.03699310471</v>
      </c>
      <c r="N1088" s="37">
        <v>20.034286499023438</v>
      </c>
      <c r="O1088" s="37">
        <v>2.8790241743936029E-2</v>
      </c>
    </row>
    <row r="1089" spans="2:15" x14ac:dyDescent="0.2">
      <c r="B1089" s="37">
        <v>45.054286956787109</v>
      </c>
      <c r="C1089" s="37">
        <v>5.5511856079101563</v>
      </c>
      <c r="D1089" s="37">
        <v>2688.976318359375</v>
      </c>
      <c r="E1089" s="37">
        <v>100.30000000000001</v>
      </c>
      <c r="F1089" s="37">
        <v>62342.983638952675</v>
      </c>
      <c r="G1089" s="37">
        <v>20.054285049438477</v>
      </c>
      <c r="H1089" s="37">
        <v>2.9389178080024874E-2</v>
      </c>
      <c r="I1089" s="37">
        <v>45.054286956787109</v>
      </c>
      <c r="J1089" s="37">
        <v>5.5511856079101563</v>
      </c>
      <c r="K1089" s="37">
        <v>2688.9765625</v>
      </c>
      <c r="L1089" s="37">
        <v>100.30000000000001</v>
      </c>
      <c r="M1089" s="37">
        <v>62343.44105931696</v>
      </c>
      <c r="N1089" s="37">
        <v>20.054285049438477</v>
      </c>
      <c r="O1089" s="37">
        <v>2.9389444341347007E-2</v>
      </c>
    </row>
    <row r="1090" spans="2:15" x14ac:dyDescent="0.2">
      <c r="B1090" s="37">
        <v>45.074287414550781</v>
      </c>
      <c r="C1090" s="37">
        <v>5.5456256866455078</v>
      </c>
      <c r="D1090" s="37">
        <v>2690.763671875</v>
      </c>
      <c r="E1090" s="37">
        <v>100.4</v>
      </c>
      <c r="F1090" s="37">
        <v>62593.417063057401</v>
      </c>
      <c r="G1090" s="37">
        <v>20.074285507202148</v>
      </c>
      <c r="H1090" s="37">
        <v>2.9507209014315729E-2</v>
      </c>
      <c r="I1090" s="37">
        <v>45.074287414550781</v>
      </c>
      <c r="J1090" s="37">
        <v>5.5456256866455078</v>
      </c>
      <c r="K1090" s="37">
        <v>2690.763916015625</v>
      </c>
      <c r="L1090" s="37">
        <v>100.4</v>
      </c>
      <c r="M1090" s="37">
        <v>62594.100942489997</v>
      </c>
      <c r="N1090" s="37">
        <v>20.074285507202148</v>
      </c>
      <c r="O1090" s="37">
        <v>2.9507467710644632E-2</v>
      </c>
    </row>
    <row r="1091" spans="2:15" x14ac:dyDescent="0.2">
      <c r="B1091" s="37">
        <v>45.094284057617188</v>
      </c>
      <c r="C1091" s="37">
        <v>5.5401725769042969</v>
      </c>
      <c r="D1091" s="37">
        <v>2692.3525390625</v>
      </c>
      <c r="E1091" s="37">
        <v>100.5</v>
      </c>
      <c r="F1091" s="37">
        <v>61499.973460584813</v>
      </c>
      <c r="G1091" s="37">
        <v>20.09428596496582</v>
      </c>
      <c r="H1091" s="37">
        <v>2.8991260655369184E-2</v>
      </c>
      <c r="I1091" s="37">
        <v>45.094284057617188</v>
      </c>
      <c r="J1091" s="37">
        <v>5.5401725769042969</v>
      </c>
      <c r="K1091" s="37">
        <v>2692.3525390625</v>
      </c>
      <c r="L1091" s="37">
        <v>100.5</v>
      </c>
      <c r="M1091" s="37">
        <v>61447.097888122436</v>
      </c>
      <c r="N1091" s="37">
        <v>20.09428596496582</v>
      </c>
      <c r="O1091" s="37">
        <v>2.8966261248902277E-2</v>
      </c>
    </row>
    <row r="1092" spans="2:15" x14ac:dyDescent="0.2">
      <c r="B1092" s="37">
        <v>45.114284515380859</v>
      </c>
      <c r="C1092" s="37">
        <v>5.5348215103149414</v>
      </c>
      <c r="D1092" s="37">
        <v>2693.91259765625</v>
      </c>
      <c r="E1092" s="37">
        <v>100.60000000000001</v>
      </c>
      <c r="F1092" s="37">
        <v>59441.252602115652</v>
      </c>
      <c r="G1092" s="37">
        <v>20.114286422729492</v>
      </c>
      <c r="H1092" s="37">
        <v>2.8019992087424336E-2</v>
      </c>
      <c r="I1092" s="37">
        <v>45.114284515380859</v>
      </c>
      <c r="J1092" s="37">
        <v>5.5348215103149414</v>
      </c>
      <c r="K1092" s="37">
        <v>2693.91259765625</v>
      </c>
      <c r="L1092" s="37">
        <v>100.60000000000001</v>
      </c>
      <c r="M1092" s="37">
        <v>59495.44179808248</v>
      </c>
      <c r="N1092" s="37">
        <v>20.114286422729492</v>
      </c>
      <c r="O1092" s="37">
        <v>2.8045531635736264E-2</v>
      </c>
    </row>
    <row r="1093" spans="2:15" x14ac:dyDescent="0.2">
      <c r="B1093" s="37">
        <v>45.134284973144531</v>
      </c>
      <c r="C1093" s="37">
        <v>5.5295791625976562</v>
      </c>
      <c r="D1093" s="37">
        <v>2695.46337890625</v>
      </c>
      <c r="E1093" s="37">
        <v>100.7</v>
      </c>
      <c r="F1093" s="37">
        <v>57328.919907120311</v>
      </c>
      <c r="G1093" s="37">
        <v>20.134284973144531</v>
      </c>
      <c r="H1093" s="37">
        <v>2.7023379183197808E-2</v>
      </c>
      <c r="I1093" s="37">
        <v>45.134284973144531</v>
      </c>
      <c r="J1093" s="37">
        <v>5.5295791625976562</v>
      </c>
      <c r="K1093" s="37">
        <v>2695.46337890625</v>
      </c>
      <c r="L1093" s="37">
        <v>100.7</v>
      </c>
      <c r="M1093" s="37">
        <v>57382.877284642527</v>
      </c>
      <c r="N1093" s="37">
        <v>20.134284973144531</v>
      </c>
      <c r="O1093" s="37">
        <v>2.7048906875927654E-2</v>
      </c>
    </row>
    <row r="1094" spans="2:15" x14ac:dyDescent="0.2">
      <c r="B1094" s="37">
        <v>45.154285430908203</v>
      </c>
      <c r="C1094" s="37">
        <v>5.5244565010070801</v>
      </c>
      <c r="D1094" s="37">
        <v>2697.03466796875</v>
      </c>
      <c r="E1094" s="37">
        <v>100.80000000000001</v>
      </c>
      <c r="F1094" s="37">
        <v>55538.218252397353</v>
      </c>
      <c r="G1094" s="37">
        <v>20.154285430908203</v>
      </c>
      <c r="H1094" s="37">
        <v>2.6178668625689433E-2</v>
      </c>
      <c r="I1094" s="37">
        <v>45.154285430908203</v>
      </c>
      <c r="J1094" s="37">
        <v>5.5244565010070801</v>
      </c>
      <c r="K1094" s="37">
        <v>2697.03466796875</v>
      </c>
      <c r="L1094" s="37">
        <v>100.80000000000001</v>
      </c>
      <c r="M1094" s="37">
        <v>55592.405022906154</v>
      </c>
      <c r="N1094" s="37">
        <v>20.154285430908203</v>
      </c>
      <c r="O1094" s="37">
        <v>2.6204202671792153E-2</v>
      </c>
    </row>
    <row r="1095" spans="2:15" x14ac:dyDescent="0.2">
      <c r="B1095" s="37">
        <v>45.174285888671875</v>
      </c>
      <c r="C1095" s="37">
        <v>5.5194644927978516</v>
      </c>
      <c r="D1095" s="37">
        <v>2698.671142578125</v>
      </c>
      <c r="E1095" s="37">
        <v>100.9</v>
      </c>
      <c r="F1095" s="37">
        <v>54473.720204028585</v>
      </c>
      <c r="G1095" s="37">
        <v>20.174285888671875</v>
      </c>
      <c r="H1095" s="37">
        <v>2.5676434869364956E-2</v>
      </c>
      <c r="I1095" s="37">
        <v>45.174285888671875</v>
      </c>
      <c r="J1095" s="37">
        <v>5.5194644927978516</v>
      </c>
      <c r="K1095" s="37">
        <v>2698.671142578125</v>
      </c>
      <c r="L1095" s="37">
        <v>100.9</v>
      </c>
      <c r="M1095" s="37">
        <v>54526.915126115375</v>
      </c>
      <c r="N1095" s="37">
        <v>20.174285888671875</v>
      </c>
      <c r="O1095" s="37">
        <v>2.5701441604633179E-2</v>
      </c>
    </row>
    <row r="1096" spans="2:15" x14ac:dyDescent="0.2">
      <c r="B1096" s="37">
        <v>45.194286346435547</v>
      </c>
      <c r="C1096" s="37">
        <v>5.5146064758300781</v>
      </c>
      <c r="D1096" s="37">
        <v>2700.397705078125</v>
      </c>
      <c r="E1096" s="37">
        <v>101</v>
      </c>
      <c r="F1096" s="37">
        <v>55687.769160008298</v>
      </c>
      <c r="G1096" s="37">
        <v>20.194286346435547</v>
      </c>
      <c r="H1096" s="37">
        <v>2.6248996236463935E-2</v>
      </c>
      <c r="I1096" s="37">
        <v>45.194286346435547</v>
      </c>
      <c r="J1096" s="37">
        <v>5.5146064758300781</v>
      </c>
      <c r="K1096" s="37">
        <v>2700.3974609375</v>
      </c>
      <c r="L1096" s="37">
        <v>101</v>
      </c>
      <c r="M1096" s="37">
        <v>55633.797474757637</v>
      </c>
      <c r="N1096" s="37">
        <v>20.194286346435547</v>
      </c>
      <c r="O1096" s="37">
        <v>2.6223447765102385E-2</v>
      </c>
    </row>
    <row r="1097" spans="2:15" x14ac:dyDescent="0.2">
      <c r="B1097" s="37">
        <v>45.214286804199219</v>
      </c>
      <c r="C1097" s="37">
        <v>5.5098791122436523</v>
      </c>
      <c r="D1097" s="37">
        <v>2702.251953125</v>
      </c>
      <c r="E1097" s="37">
        <v>101.10000000000001</v>
      </c>
      <c r="F1097" s="37">
        <v>56582.838901476694</v>
      </c>
      <c r="G1097" s="37">
        <v>20.214284896850586</v>
      </c>
      <c r="H1097" s="37">
        <v>2.6671087215084974E-2</v>
      </c>
      <c r="I1097" s="37">
        <v>45.214286804199219</v>
      </c>
      <c r="J1097" s="37">
        <v>5.5098791122436523</v>
      </c>
      <c r="K1097" s="37">
        <v>2702.251953125</v>
      </c>
      <c r="L1097" s="37">
        <v>101.10000000000001</v>
      </c>
      <c r="M1097" s="37">
        <v>56636.034919797086</v>
      </c>
      <c r="N1097" s="37">
        <v>20.214284896850586</v>
      </c>
      <c r="O1097" s="37">
        <v>2.6696088752638437E-2</v>
      </c>
    </row>
    <row r="1098" spans="2:15" x14ac:dyDescent="0.2">
      <c r="B1098" s="37">
        <v>45.234287261962891</v>
      </c>
      <c r="C1098" s="37">
        <v>5.5052695274353027</v>
      </c>
      <c r="D1098" s="37">
        <v>2704.21630859375</v>
      </c>
      <c r="E1098" s="37">
        <v>101.2</v>
      </c>
      <c r="F1098" s="37">
        <v>57319.350067953768</v>
      </c>
      <c r="G1098" s="37">
        <v>20.234285354614258</v>
      </c>
      <c r="H1098" s="37">
        <v>2.7018348758275419E-2</v>
      </c>
      <c r="I1098" s="37">
        <v>45.234287261962891</v>
      </c>
      <c r="J1098" s="37">
        <v>5.5052695274353027</v>
      </c>
      <c r="K1098" s="37">
        <v>2704.216064453125</v>
      </c>
      <c r="L1098" s="37">
        <v>101.2</v>
      </c>
      <c r="M1098" s="37">
        <v>57264.992358646865</v>
      </c>
      <c r="N1098" s="37">
        <v>20.234285354614258</v>
      </c>
      <c r="O1098" s="37">
        <v>2.6992800439875401E-2</v>
      </c>
    </row>
    <row r="1099" spans="2:15" x14ac:dyDescent="0.2">
      <c r="B1099" s="37">
        <v>45.254283905029297</v>
      </c>
      <c r="C1099" s="37">
        <v>5.5007596015930176</v>
      </c>
      <c r="D1099" s="37">
        <v>2706.19482421875</v>
      </c>
      <c r="E1099" s="37">
        <v>101.30000000000001</v>
      </c>
      <c r="F1099" s="37">
        <v>57680.818193909967</v>
      </c>
      <c r="G1099" s="37">
        <v>20.25428581237793</v>
      </c>
      <c r="H1099" s="37">
        <v>2.7188786302213493E-2</v>
      </c>
      <c r="I1099" s="37">
        <v>45.254283905029297</v>
      </c>
      <c r="J1099" s="37">
        <v>5.5007596015930176</v>
      </c>
      <c r="K1099" s="37">
        <v>2706.194580078125</v>
      </c>
      <c r="L1099" s="37">
        <v>101.30000000000001</v>
      </c>
      <c r="M1099" s="37">
        <v>57733.748028315204</v>
      </c>
      <c r="N1099" s="37">
        <v>20.25428581237793</v>
      </c>
      <c r="O1099" s="37">
        <v>2.72137864857496E-2</v>
      </c>
    </row>
    <row r="1100" spans="2:15" x14ac:dyDescent="0.2">
      <c r="B1100" s="37">
        <v>45.274284362792969</v>
      </c>
      <c r="C1100" s="37">
        <v>5.496333122253418</v>
      </c>
      <c r="D1100" s="37">
        <v>2708.0654296875</v>
      </c>
      <c r="E1100" s="37">
        <v>101.4</v>
      </c>
      <c r="F1100" s="37">
        <v>57825.598846389505</v>
      </c>
      <c r="G1100" s="37">
        <v>20.274286270141602</v>
      </c>
      <c r="H1100" s="37">
        <v>2.7257071657325372E-2</v>
      </c>
      <c r="I1100" s="37">
        <v>45.274284362792969</v>
      </c>
      <c r="J1100" s="37">
        <v>5.496333122253418</v>
      </c>
      <c r="K1100" s="37">
        <v>2708.065185546875</v>
      </c>
      <c r="L1100" s="37">
        <v>101.4</v>
      </c>
      <c r="M1100" s="37">
        <v>57825.023662194253</v>
      </c>
      <c r="N1100" s="37">
        <v>20.274286270141602</v>
      </c>
      <c r="O1100" s="37">
        <v>2.7256800365716795E-2</v>
      </c>
    </row>
    <row r="1101" spans="2:15" x14ac:dyDescent="0.2">
      <c r="B1101" s="37">
        <v>45.294284820556641</v>
      </c>
      <c r="C1101" s="37">
        <v>5.4919824600219727</v>
      </c>
      <c r="D1101" s="37">
        <v>2709.787841796875</v>
      </c>
      <c r="E1101" s="37">
        <v>101.5</v>
      </c>
      <c r="F1101" s="37">
        <v>57699.481641119419</v>
      </c>
      <c r="G1101" s="37">
        <v>20.294284820556641</v>
      </c>
      <c r="H1101" s="37">
        <v>2.7197536276092171E-2</v>
      </c>
      <c r="I1101" s="37">
        <v>45.294284820556641</v>
      </c>
      <c r="J1101" s="37">
        <v>5.4919824600219727</v>
      </c>
      <c r="K1101" s="37">
        <v>2709.787841796875</v>
      </c>
      <c r="L1101" s="37">
        <v>101.5</v>
      </c>
      <c r="M1101" s="37">
        <v>57645.406508830805</v>
      </c>
      <c r="N1101" s="37">
        <v>20.294284820556641</v>
      </c>
      <c r="O1101" s="37">
        <v>2.7171995091437043E-2</v>
      </c>
    </row>
    <row r="1102" spans="2:15" x14ac:dyDescent="0.2">
      <c r="B1102" s="37">
        <v>45.314285278320313</v>
      </c>
      <c r="C1102" s="37">
        <v>5.4877119064331055</v>
      </c>
      <c r="D1102" s="37">
        <v>2711.46044921875</v>
      </c>
      <c r="E1102" s="37">
        <v>101.60000000000001</v>
      </c>
      <c r="F1102" s="37">
        <v>57197.213003961195</v>
      </c>
      <c r="G1102" s="37">
        <v>20.314285278320313</v>
      </c>
      <c r="H1102" s="37">
        <v>2.696059402281023E-2</v>
      </c>
      <c r="I1102" s="37">
        <v>45.314285278320313</v>
      </c>
      <c r="J1102" s="37">
        <v>5.4877119064331055</v>
      </c>
      <c r="K1102" s="37">
        <v>2711.460205078125</v>
      </c>
      <c r="L1102" s="37">
        <v>101.60000000000001</v>
      </c>
      <c r="M1102" s="37">
        <v>57250.425536296309</v>
      </c>
      <c r="N1102" s="37">
        <v>20.314285278320313</v>
      </c>
      <c r="O1102" s="37">
        <v>2.698559557950728E-2</v>
      </c>
    </row>
    <row r="1103" spans="2:15" x14ac:dyDescent="0.2">
      <c r="B1103" s="37">
        <v>45.334285736083984</v>
      </c>
      <c r="C1103" s="37">
        <v>5.4835290908813477</v>
      </c>
      <c r="D1103" s="37">
        <v>2713.2431640625</v>
      </c>
      <c r="E1103" s="37">
        <v>101.7</v>
      </c>
      <c r="F1103" s="37">
        <v>56536.591520690956</v>
      </c>
      <c r="G1103" s="37">
        <v>20.334285736083984</v>
      </c>
      <c r="H1103" s="37">
        <v>2.6648851595571198E-2</v>
      </c>
      <c r="I1103" s="37">
        <v>45.334285736083984</v>
      </c>
      <c r="J1103" s="37">
        <v>5.4835286140441895</v>
      </c>
      <c r="K1103" s="37">
        <v>2713.242919921875</v>
      </c>
      <c r="L1103" s="37">
        <v>101.7</v>
      </c>
      <c r="M1103" s="37">
        <v>56535.732546825529</v>
      </c>
      <c r="N1103" s="37">
        <v>20.334285736083984</v>
      </c>
      <c r="O1103" s="37">
        <v>2.6648580826897597E-2</v>
      </c>
    </row>
    <row r="1104" spans="2:15" x14ac:dyDescent="0.2">
      <c r="B1104" s="37">
        <v>45.354286193847656</v>
      </c>
      <c r="C1104" s="37">
        <v>5.4794363975524902</v>
      </c>
      <c r="D1104" s="37">
        <v>2715.210693359375</v>
      </c>
      <c r="E1104" s="37">
        <v>101.80000000000001</v>
      </c>
      <c r="F1104" s="37">
        <v>55611.546850691826</v>
      </c>
      <c r="G1104" s="37">
        <v>20.354286193847656</v>
      </c>
      <c r="H1104" s="37">
        <v>2.621247372175841E-2</v>
      </c>
      <c r="I1104" s="37">
        <v>45.354286193847656</v>
      </c>
      <c r="J1104" s="37">
        <v>5.4794363975524902</v>
      </c>
      <c r="K1104" s="37">
        <v>2715.21044921875</v>
      </c>
      <c r="L1104" s="37">
        <v>101.80000000000001</v>
      </c>
      <c r="M1104" s="37">
        <v>55610.843849004312</v>
      </c>
      <c r="N1104" s="37">
        <v>20.354286193847656</v>
      </c>
      <c r="O1104" s="37">
        <v>2.6212211232242415E-2</v>
      </c>
    </row>
    <row r="1105" spans="2:15" x14ac:dyDescent="0.2">
      <c r="B1105" s="37">
        <v>45.374286651611328</v>
      </c>
      <c r="C1105" s="37">
        <v>5.475428581237793</v>
      </c>
      <c r="D1105" s="37">
        <v>2717.289306640625</v>
      </c>
      <c r="E1105" s="37">
        <v>101.9</v>
      </c>
      <c r="F1105" s="37">
        <v>54982.089220820526</v>
      </c>
      <c r="G1105" s="37">
        <v>20.374286651611328</v>
      </c>
      <c r="H1105" s="37">
        <v>2.5915669701542864E-2</v>
      </c>
      <c r="I1105" s="37">
        <v>45.374286651611328</v>
      </c>
      <c r="J1105" s="37">
        <v>5.475428581237793</v>
      </c>
      <c r="K1105" s="37">
        <v>2717.289306640625</v>
      </c>
      <c r="L1105" s="37">
        <v>101.9</v>
      </c>
      <c r="M1105" s="37">
        <v>54982.657415311311</v>
      </c>
      <c r="N1105" s="37">
        <v>20.374286651611328</v>
      </c>
      <c r="O1105" s="37">
        <v>2.5915937794377321E-2</v>
      </c>
    </row>
    <row r="1106" spans="2:15" x14ac:dyDescent="0.2">
      <c r="B1106" s="37">
        <v>45.394287109375</v>
      </c>
      <c r="C1106" s="37">
        <v>5.471494197845459</v>
      </c>
      <c r="D1106" s="37">
        <v>2719.34716796875</v>
      </c>
      <c r="E1106" s="37">
        <v>102</v>
      </c>
      <c r="F1106" s="37">
        <v>56470.262411570126</v>
      </c>
      <c r="G1106" s="37">
        <v>20.394285202026367</v>
      </c>
      <c r="H1106" s="37">
        <v>2.6617698857363297E-2</v>
      </c>
      <c r="I1106" s="37">
        <v>45.394287109375</v>
      </c>
      <c r="J1106" s="37">
        <v>5.471494197845459</v>
      </c>
      <c r="K1106" s="37">
        <v>2719.34716796875</v>
      </c>
      <c r="L1106" s="37">
        <v>102</v>
      </c>
      <c r="M1106" s="37">
        <v>56470.969445647344</v>
      </c>
      <c r="N1106" s="37">
        <v>20.394285202026367</v>
      </c>
      <c r="O1106" s="37">
        <v>2.6617966695921248E-2</v>
      </c>
    </row>
    <row r="1107" spans="2:15" x14ac:dyDescent="0.2">
      <c r="B1107" s="37">
        <v>45.414287567138672</v>
      </c>
      <c r="C1107" s="37">
        <v>5.4676251411437988</v>
      </c>
      <c r="D1107" s="37">
        <v>2721.321044921875</v>
      </c>
      <c r="E1107" s="37">
        <v>102.10000000000001</v>
      </c>
      <c r="F1107" s="37">
        <v>58224.561910714619</v>
      </c>
      <c r="G1107" s="37">
        <v>20.414285659790039</v>
      </c>
      <c r="H1107" s="37">
        <v>2.7445292369268653E-2</v>
      </c>
      <c r="I1107" s="37">
        <v>45.414287567138672</v>
      </c>
      <c r="J1107" s="37">
        <v>5.467625617980957</v>
      </c>
      <c r="K1107" s="37">
        <v>2721.3212890625</v>
      </c>
      <c r="L1107" s="37">
        <v>102.10000000000001</v>
      </c>
      <c r="M1107" s="37">
        <v>58225.133912931909</v>
      </c>
      <c r="N1107" s="37">
        <v>20.414285659790039</v>
      </c>
      <c r="O1107" s="37">
        <v>2.7445562251145465E-2</v>
      </c>
    </row>
    <row r="1108" spans="2:15" x14ac:dyDescent="0.2">
      <c r="B1108" s="37">
        <v>45.434284210205078</v>
      </c>
      <c r="C1108" s="37">
        <v>5.4638195037841797</v>
      </c>
      <c r="D1108" s="37">
        <v>2723.24365234375</v>
      </c>
      <c r="E1108" s="37">
        <v>102.2</v>
      </c>
      <c r="F1108" s="37">
        <v>60192.144647816785</v>
      </c>
      <c r="G1108" s="37">
        <v>20.434286117553711</v>
      </c>
      <c r="H1108" s="37">
        <v>2.8373488006646481E-2</v>
      </c>
      <c r="I1108" s="37">
        <v>45.434284210205078</v>
      </c>
      <c r="J1108" s="37">
        <v>5.4638195037841797</v>
      </c>
      <c r="K1108" s="37">
        <v>2723.243896484375</v>
      </c>
      <c r="L1108" s="37">
        <v>102.2</v>
      </c>
      <c r="M1108" s="37">
        <v>60192.710136282898</v>
      </c>
      <c r="N1108" s="37">
        <v>20.434286117553711</v>
      </c>
      <c r="O1108" s="37">
        <v>2.8373754815290458E-2</v>
      </c>
    </row>
    <row r="1109" spans="2:15" x14ac:dyDescent="0.2">
      <c r="B1109" s="37">
        <v>45.45428466796875</v>
      </c>
      <c r="C1109" s="37">
        <v>5.4600796699523926</v>
      </c>
      <c r="D1109" s="37">
        <v>2725.17919921875</v>
      </c>
      <c r="E1109" s="37">
        <v>102.30000000000001</v>
      </c>
      <c r="F1109" s="37">
        <v>62427.820723570825</v>
      </c>
      <c r="G1109" s="37">
        <v>20.454286575317383</v>
      </c>
      <c r="H1109" s="37">
        <v>2.9428167018358015E-2</v>
      </c>
      <c r="I1109" s="37">
        <v>45.45428466796875</v>
      </c>
      <c r="J1109" s="37">
        <v>5.4600796699523926</v>
      </c>
      <c r="K1109" s="37">
        <v>2725.17919921875</v>
      </c>
      <c r="L1109" s="37">
        <v>102.30000000000001</v>
      </c>
      <c r="M1109" s="37">
        <v>62374.63199016307</v>
      </c>
      <c r="N1109" s="37">
        <v>20.454286575317383</v>
      </c>
      <c r="O1109" s="37">
        <v>2.94031566546956E-2</v>
      </c>
    </row>
    <row r="1110" spans="2:15" x14ac:dyDescent="0.2">
      <c r="B1110" s="37">
        <v>45.474285125732422</v>
      </c>
      <c r="C1110" s="37">
        <v>5.4564080238342285</v>
      </c>
      <c r="D1110" s="37">
        <v>2727.17529296875</v>
      </c>
      <c r="E1110" s="37">
        <v>102.4</v>
      </c>
      <c r="F1110" s="37">
        <v>64771.766271326007</v>
      </c>
      <c r="G1110" s="37">
        <v>20.474285125732422</v>
      </c>
      <c r="H1110" s="37">
        <v>3.0533956134301782E-2</v>
      </c>
      <c r="I1110" s="37">
        <v>45.474285125732422</v>
      </c>
      <c r="J1110" s="37">
        <v>5.4564085006713867</v>
      </c>
      <c r="K1110" s="37">
        <v>2727.175537109375</v>
      </c>
      <c r="L1110" s="37">
        <v>102.4</v>
      </c>
      <c r="M1110" s="37">
        <v>64772.336352763719</v>
      </c>
      <c r="N1110" s="37">
        <v>20.474285125732422</v>
      </c>
      <c r="O1110" s="37">
        <v>3.0534225092367574E-2</v>
      </c>
    </row>
    <row r="1111" spans="2:15" x14ac:dyDescent="0.2">
      <c r="B1111" s="37">
        <v>45.494285583496094</v>
      </c>
      <c r="C1111" s="37">
        <v>5.4528040885925293</v>
      </c>
      <c r="D1111" s="37">
        <v>2729.270263671875</v>
      </c>
      <c r="E1111" s="37">
        <v>102.5</v>
      </c>
      <c r="F1111" s="37">
        <v>67278.515976767812</v>
      </c>
      <c r="G1111" s="37">
        <v>20.494285583496094</v>
      </c>
      <c r="H1111" s="37">
        <v>3.1716500258322788E-2</v>
      </c>
      <c r="I1111" s="37">
        <v>45.494285583496094</v>
      </c>
      <c r="J1111" s="37">
        <v>5.4528040885925293</v>
      </c>
      <c r="K1111" s="37">
        <v>2729.2705078125</v>
      </c>
      <c r="L1111" s="37">
        <v>102.5</v>
      </c>
      <c r="M1111" s="37">
        <v>67279.085341122744</v>
      </c>
      <c r="N1111" s="37">
        <v>20.494285583496094</v>
      </c>
      <c r="O1111" s="37">
        <v>3.1716768877225139E-2</v>
      </c>
    </row>
    <row r="1112" spans="2:15" x14ac:dyDescent="0.2">
      <c r="B1112" s="37">
        <v>45.514286041259766</v>
      </c>
      <c r="C1112" s="37">
        <v>5.4492578506469727</v>
      </c>
      <c r="D1112" s="37">
        <v>2731.48974609375</v>
      </c>
      <c r="E1112" s="37">
        <v>102.60000000000001</v>
      </c>
      <c r="F1112" s="37">
        <v>70002.128045083358</v>
      </c>
      <c r="G1112" s="37">
        <v>20.514286041259766</v>
      </c>
      <c r="H1112" s="37">
        <v>3.3001326396810242E-2</v>
      </c>
      <c r="I1112" s="37">
        <v>45.514286041259766</v>
      </c>
      <c r="J1112" s="37">
        <v>5.4492583274841309</v>
      </c>
      <c r="K1112" s="37">
        <v>2731.48974609375</v>
      </c>
      <c r="L1112" s="37">
        <v>102.60000000000001</v>
      </c>
      <c r="M1112" s="37">
        <v>70002.773935350386</v>
      </c>
      <c r="N1112" s="37">
        <v>20.514286041259766</v>
      </c>
      <c r="O1112" s="37">
        <v>3.3001590301805425E-2</v>
      </c>
    </row>
    <row r="1113" spans="2:15" x14ac:dyDescent="0.2">
      <c r="B1113" s="37">
        <v>45.534286499023438</v>
      </c>
      <c r="C1113" s="37">
        <v>5.4457521438598633</v>
      </c>
      <c r="D1113" s="37">
        <v>2733.810546875</v>
      </c>
      <c r="E1113" s="37">
        <v>102.7</v>
      </c>
      <c r="F1113" s="37">
        <v>72834.897530438888</v>
      </c>
      <c r="G1113" s="37">
        <v>20.534286499023438</v>
      </c>
      <c r="H1113" s="37">
        <v>3.4337665524212961E-2</v>
      </c>
      <c r="I1113" s="37">
        <v>45.534286499023438</v>
      </c>
      <c r="J1113" s="37">
        <v>5.4457521438598633</v>
      </c>
      <c r="K1113" s="37">
        <v>2733.810546875</v>
      </c>
      <c r="L1113" s="37">
        <v>102.7</v>
      </c>
      <c r="M1113" s="37">
        <v>72781.912970263409</v>
      </c>
      <c r="N1113" s="37">
        <v>20.534286499023438</v>
      </c>
      <c r="O1113" s="37">
        <v>3.4312654758669847E-2</v>
      </c>
    </row>
    <row r="1114" spans="2:15" x14ac:dyDescent="0.2">
      <c r="B1114" s="37">
        <v>45.554286956787109</v>
      </c>
      <c r="C1114" s="37">
        <v>5.4422602653503418</v>
      </c>
      <c r="D1114" s="37">
        <v>2736.145751953125</v>
      </c>
      <c r="E1114" s="37">
        <v>102.80000000000001</v>
      </c>
      <c r="F1114" s="37">
        <v>75668.03071929868</v>
      </c>
      <c r="G1114" s="37">
        <v>20.554285049438477</v>
      </c>
      <c r="H1114" s="37">
        <v>3.5674156078137773E-2</v>
      </c>
      <c r="I1114" s="37">
        <v>45.554286956787109</v>
      </c>
      <c r="J1114" s="37">
        <v>5.4422602653503418</v>
      </c>
      <c r="K1114" s="37">
        <v>2736.145751953125</v>
      </c>
      <c r="L1114" s="37">
        <v>102.80000000000001</v>
      </c>
      <c r="M1114" s="37">
        <v>75775.761274171426</v>
      </c>
      <c r="N1114" s="37">
        <v>20.554285049438477</v>
      </c>
      <c r="O1114" s="37">
        <v>3.5724972974044908E-2</v>
      </c>
    </row>
    <row r="1115" spans="2:15" x14ac:dyDescent="0.2">
      <c r="B1115" s="37">
        <v>45.574287414550781</v>
      </c>
      <c r="C1115" s="37">
        <v>5.4387555122375488</v>
      </c>
      <c r="D1115" s="37">
        <v>2738.392578125</v>
      </c>
      <c r="E1115" s="37">
        <v>102.9</v>
      </c>
      <c r="F1115" s="37">
        <v>78767.432198900831</v>
      </c>
      <c r="G1115" s="37">
        <v>20.574285507202148</v>
      </c>
      <c r="H1115" s="37">
        <v>3.7136214808951837E-2</v>
      </c>
      <c r="I1115" s="37">
        <v>45.574287414550781</v>
      </c>
      <c r="J1115" s="37">
        <v>5.4387555122375488</v>
      </c>
      <c r="K1115" s="37">
        <v>2738.392578125</v>
      </c>
      <c r="L1115" s="37">
        <v>102.9</v>
      </c>
      <c r="M1115" s="37">
        <v>78714.437348811713</v>
      </c>
      <c r="N1115" s="37">
        <v>20.574285507202148</v>
      </c>
      <c r="O1115" s="37">
        <v>3.7111203673047329E-2</v>
      </c>
    </row>
    <row r="1116" spans="2:15" x14ac:dyDescent="0.2">
      <c r="B1116" s="37">
        <v>45.594284057617188</v>
      </c>
      <c r="C1116" s="37">
        <v>5.4352164268493652</v>
      </c>
      <c r="D1116" s="37">
        <v>2740.5107421875</v>
      </c>
      <c r="E1116" s="37">
        <v>103</v>
      </c>
      <c r="F1116" s="37">
        <v>81810.74891144142</v>
      </c>
      <c r="G1116" s="37">
        <v>20.59428596496582</v>
      </c>
      <c r="H1116" s="37">
        <v>3.8571816762506886E-2</v>
      </c>
      <c r="I1116" s="37">
        <v>45.594284057617188</v>
      </c>
      <c r="J1116" s="37">
        <v>5.4352164268493652</v>
      </c>
      <c r="K1116" s="37">
        <v>2740.5107421875</v>
      </c>
      <c r="L1116" s="37">
        <v>103</v>
      </c>
      <c r="M1116" s="37">
        <v>81811.315828839521</v>
      </c>
      <c r="N1116" s="37">
        <v>20.59428596496582</v>
      </c>
      <c r="O1116" s="37">
        <v>3.8572084209109563E-2</v>
      </c>
    </row>
    <row r="1117" spans="2:15" x14ac:dyDescent="0.2">
      <c r="B1117" s="37">
        <v>45.614284515380859</v>
      </c>
      <c r="C1117" s="37">
        <v>5.4316272735595703</v>
      </c>
      <c r="D1117" s="37">
        <v>2742.54736328125</v>
      </c>
      <c r="E1117" s="37">
        <v>103.10000000000001</v>
      </c>
      <c r="F1117" s="37">
        <v>84959.788436772316</v>
      </c>
      <c r="G1117" s="37">
        <v>20.614286422729492</v>
      </c>
      <c r="H1117" s="37">
        <v>4.0057254204616609E-2</v>
      </c>
      <c r="I1117" s="37">
        <v>45.614284515380859</v>
      </c>
      <c r="J1117" s="37">
        <v>5.4316272735595703</v>
      </c>
      <c r="K1117" s="37">
        <v>2742.54736328125</v>
      </c>
      <c r="L1117" s="37">
        <v>103.10000000000001</v>
      </c>
      <c r="M1117" s="37">
        <v>84906.703779451098</v>
      </c>
      <c r="N1117" s="37">
        <v>20.614286422729492</v>
      </c>
      <c r="O1117" s="37">
        <v>4.0032242351335755E-2</v>
      </c>
    </row>
    <row r="1118" spans="2:15" x14ac:dyDescent="0.2">
      <c r="B1118" s="37">
        <v>45.634284973144531</v>
      </c>
      <c r="C1118" s="37">
        <v>5.4279766082763672</v>
      </c>
      <c r="D1118" s="37">
        <v>2744.585693359375</v>
      </c>
      <c r="E1118" s="37">
        <v>103.2</v>
      </c>
      <c r="F1118" s="37">
        <v>88108.989311677593</v>
      </c>
      <c r="G1118" s="37">
        <v>20.634284973144531</v>
      </c>
      <c r="H1118" s="37">
        <v>4.154277681645397E-2</v>
      </c>
      <c r="I1118" s="37">
        <v>45.634284973144531</v>
      </c>
      <c r="J1118" s="37">
        <v>5.4279766082763672</v>
      </c>
      <c r="K1118" s="37">
        <v>2744.58544921875</v>
      </c>
      <c r="L1118" s="37">
        <v>103.2</v>
      </c>
      <c r="M1118" s="37">
        <v>88055.918521473053</v>
      </c>
      <c r="N1118" s="37">
        <v>20.634284973144531</v>
      </c>
      <c r="O1118" s="37">
        <v>4.1517766160680168E-2</v>
      </c>
    </row>
    <row r="1119" spans="2:15" x14ac:dyDescent="0.2">
      <c r="B1119" s="37">
        <v>45.654285430908203</v>
      </c>
      <c r="C1119" s="37">
        <v>5.4242525100708008</v>
      </c>
      <c r="D1119" s="37">
        <v>2746.66552734375</v>
      </c>
      <c r="E1119" s="37">
        <v>103.30000000000001</v>
      </c>
      <c r="F1119" s="37">
        <v>91205.602695435504</v>
      </c>
      <c r="G1119" s="37">
        <v>20.654285430908203</v>
      </c>
      <c r="H1119" s="37">
        <v>4.3003499322211855E-2</v>
      </c>
      <c r="I1119" s="37">
        <v>45.654285430908203</v>
      </c>
      <c r="J1119" s="37">
        <v>5.4242520332336426</v>
      </c>
      <c r="K1119" s="37">
        <v>2746.665283203125</v>
      </c>
      <c r="L1119" s="37">
        <v>103.30000000000001</v>
      </c>
      <c r="M1119" s="37">
        <v>91152.615145477277</v>
      </c>
      <c r="N1119" s="37">
        <v>20.654285430908203</v>
      </c>
      <c r="O1119" s="37">
        <v>4.2978487405374889E-2</v>
      </c>
    </row>
    <row r="1120" spans="2:15" x14ac:dyDescent="0.2">
      <c r="B1120" s="37">
        <v>45.674285888671875</v>
      </c>
      <c r="C1120" s="37">
        <v>5.4204387664794922</v>
      </c>
      <c r="D1120" s="37">
        <v>2748.74609375</v>
      </c>
      <c r="E1120" s="37">
        <v>103.4</v>
      </c>
      <c r="F1120" s="37">
        <v>94302.501883753648</v>
      </c>
      <c r="G1120" s="37">
        <v>20.674285888671875</v>
      </c>
      <c r="H1120" s="37">
        <v>4.4464326946575851E-2</v>
      </c>
      <c r="I1120" s="37">
        <v>45.674285888671875</v>
      </c>
      <c r="J1120" s="37">
        <v>5.420438289642334</v>
      </c>
      <c r="K1120" s="37">
        <v>2748.74609375</v>
      </c>
      <c r="L1120" s="37">
        <v>103.4</v>
      </c>
      <c r="M1120" s="37">
        <v>94249.499330381703</v>
      </c>
      <c r="N1120" s="37">
        <v>20.674285888671875</v>
      </c>
      <c r="O1120" s="37">
        <v>4.4439313325762557E-2</v>
      </c>
    </row>
    <row r="1121" spans="2:15" x14ac:dyDescent="0.2">
      <c r="B1121" s="37">
        <v>45.694286346435547</v>
      </c>
      <c r="C1121" s="37">
        <v>5.4165205955505371</v>
      </c>
      <c r="D1121" s="37">
        <v>2750.7353515625</v>
      </c>
      <c r="E1121" s="37">
        <v>103.5</v>
      </c>
      <c r="F1121" s="37">
        <v>97290.633963025903</v>
      </c>
      <c r="G1121" s="37">
        <v>20.694286346435547</v>
      </c>
      <c r="H1121" s="37">
        <v>4.5873836372131133E-2</v>
      </c>
      <c r="I1121" s="37">
        <v>45.694286346435547</v>
      </c>
      <c r="J1121" s="37">
        <v>5.4165201187133789</v>
      </c>
      <c r="K1121" s="37">
        <v>2750.7353515625</v>
      </c>
      <c r="L1121" s="37">
        <v>103.5</v>
      </c>
      <c r="M1121" s="37">
        <v>97344.802736578116</v>
      </c>
      <c r="N1121" s="37">
        <v>20.694286346435547</v>
      </c>
      <c r="O1121" s="37">
        <v>4.589938028561432E-2</v>
      </c>
    </row>
    <row r="1122" spans="2:15" x14ac:dyDescent="0.2">
      <c r="B1122" s="37">
        <v>45.714286804199219</v>
      </c>
      <c r="C1122" s="37">
        <v>5.4124875068664551</v>
      </c>
      <c r="D1122" s="37">
        <v>2752.555419921875</v>
      </c>
      <c r="E1122" s="37">
        <v>103.60000000000001</v>
      </c>
      <c r="F1122" s="37">
        <v>100329.20644434259</v>
      </c>
      <c r="G1122" s="37">
        <v>20.714284896850586</v>
      </c>
      <c r="H1122" s="37">
        <v>4.7307123934657622E-2</v>
      </c>
      <c r="I1122" s="37">
        <v>45.714286804199219</v>
      </c>
      <c r="J1122" s="37">
        <v>5.4124875068664551</v>
      </c>
      <c r="K1122" s="37">
        <v>2752.55517578125</v>
      </c>
      <c r="L1122" s="37">
        <v>103.60000000000001</v>
      </c>
      <c r="M1122" s="37">
        <v>100222.60382113433</v>
      </c>
      <c r="N1122" s="37">
        <v>20.714284896850586</v>
      </c>
      <c r="O1122" s="37">
        <v>4.7256839704063247E-2</v>
      </c>
    </row>
    <row r="1123" spans="2:15" x14ac:dyDescent="0.2">
      <c r="B1123" s="37">
        <v>45.734287261962891</v>
      </c>
      <c r="C1123" s="37">
        <v>5.4083418846130371</v>
      </c>
      <c r="D1123" s="37">
        <v>2754.187255859375</v>
      </c>
      <c r="E1123" s="37">
        <v>103.7</v>
      </c>
      <c r="F1123" s="37">
        <v>103149.904658899</v>
      </c>
      <c r="G1123" s="37">
        <v>20.734285354614258</v>
      </c>
      <c r="H1123" s="37">
        <v>4.86376371514992E-2</v>
      </c>
      <c r="I1123" s="37">
        <v>45.734287261962891</v>
      </c>
      <c r="J1123" s="37">
        <v>5.4083414077758789</v>
      </c>
      <c r="K1123" s="37">
        <v>2754.18701171875</v>
      </c>
      <c r="L1123" s="37">
        <v>103.7</v>
      </c>
      <c r="M1123" s="37">
        <v>103204.04195010736</v>
      </c>
      <c r="N1123" s="37">
        <v>20.734285354614258</v>
      </c>
      <c r="O1123" s="37">
        <v>4.8663173463569034E-2</v>
      </c>
    </row>
    <row r="1124" spans="2:15" x14ac:dyDescent="0.2">
      <c r="B1124" s="37">
        <v>45.754283905029297</v>
      </c>
      <c r="C1124" s="37">
        <v>5.4040966033935547</v>
      </c>
      <c r="D1124" s="37">
        <v>2755.66845703125</v>
      </c>
      <c r="E1124" s="37">
        <v>103.80000000000001</v>
      </c>
      <c r="F1124" s="37">
        <v>105914.23896202406</v>
      </c>
      <c r="G1124" s="37">
        <v>20.75428581237793</v>
      </c>
      <c r="H1124" s="37">
        <v>4.994155472400915E-2</v>
      </c>
      <c r="I1124" s="37">
        <v>45.754283905029297</v>
      </c>
      <c r="J1124" s="37">
        <v>5.4040966033935547</v>
      </c>
      <c r="K1124" s="37">
        <v>2755.66845703125</v>
      </c>
      <c r="L1124" s="37">
        <v>103.80000000000001</v>
      </c>
      <c r="M1124" s="37">
        <v>105861.21665825784</v>
      </c>
      <c r="N1124" s="37">
        <v>20.75428581237793</v>
      </c>
      <c r="O1124" s="37">
        <v>4.9916542651966697E-2</v>
      </c>
    </row>
    <row r="1125" spans="2:15" x14ac:dyDescent="0.2">
      <c r="B1125" s="37">
        <v>45.774284362792969</v>
      </c>
      <c r="C1125" s="37">
        <v>5.3997769355773926</v>
      </c>
      <c r="D1125" s="37">
        <v>2757.06494140625</v>
      </c>
      <c r="E1125" s="37">
        <v>103.9</v>
      </c>
      <c r="F1125" s="37">
        <v>108462.73916144999</v>
      </c>
      <c r="G1125" s="37">
        <v>20.774286270141602</v>
      </c>
      <c r="H1125" s="37">
        <v>5.1143654309193883E-2</v>
      </c>
      <c r="I1125" s="37">
        <v>45.774284362792969</v>
      </c>
      <c r="J1125" s="37">
        <v>5.3997764587402344</v>
      </c>
      <c r="K1125" s="37">
        <v>2757.06494140625</v>
      </c>
      <c r="L1125" s="37">
        <v>103.9</v>
      </c>
      <c r="M1125" s="37">
        <v>108516.86714210465</v>
      </c>
      <c r="N1125" s="37">
        <v>20.774286270141602</v>
      </c>
      <c r="O1125" s="37">
        <v>5.1169193948920465E-2</v>
      </c>
    </row>
    <row r="1126" spans="2:15" x14ac:dyDescent="0.2">
      <c r="B1126" s="37">
        <v>45.794284820556641</v>
      </c>
      <c r="C1126" s="37">
        <v>5.395411491394043</v>
      </c>
      <c r="D1126" s="37">
        <v>2758.4404296875</v>
      </c>
      <c r="E1126" s="37">
        <v>104</v>
      </c>
      <c r="F1126" s="37">
        <v>110903.8674796851</v>
      </c>
      <c r="G1126" s="37">
        <v>20.794284820556641</v>
      </c>
      <c r="H1126" s="37">
        <v>5.229510578428246E-2</v>
      </c>
      <c r="I1126" s="37">
        <v>45.794284820556641</v>
      </c>
      <c r="J1126" s="37">
        <v>5.395411491394043</v>
      </c>
      <c r="K1126" s="37">
        <v>2758.4404296875</v>
      </c>
      <c r="L1126" s="37">
        <v>104</v>
      </c>
      <c r="M1126" s="37">
        <v>110904.44371983581</v>
      </c>
      <c r="N1126" s="37">
        <v>20.794284820556641</v>
      </c>
      <c r="O1126" s="37">
        <v>5.2295377610412266E-2</v>
      </c>
    </row>
    <row r="1127" spans="2:15" x14ac:dyDescent="0.2">
      <c r="B1127" s="37">
        <v>45.814285278320312</v>
      </c>
      <c r="C1127" s="37">
        <v>5.3910317420959473</v>
      </c>
      <c r="D1127" s="37">
        <v>2759.83642578125</v>
      </c>
      <c r="E1127" s="37">
        <v>104.10000000000001</v>
      </c>
      <c r="F1127" s="37">
        <v>113238.39293489404</v>
      </c>
      <c r="G1127" s="37">
        <v>20.814285278320313</v>
      </c>
      <c r="H1127" s="37">
        <v>5.339626882798483E-2</v>
      </c>
      <c r="I1127" s="37">
        <v>45.814285278320312</v>
      </c>
      <c r="J1127" s="37">
        <v>5.3910322189331055</v>
      </c>
      <c r="K1127" s="37">
        <v>2759.83642578125</v>
      </c>
      <c r="L1127" s="37">
        <v>104.10000000000001</v>
      </c>
      <c r="M1127" s="37">
        <v>113185.4255573718</v>
      </c>
      <c r="N1127" s="37">
        <v>20.814285278320313</v>
      </c>
      <c r="O1127" s="37">
        <v>5.3371269587903523E-2</v>
      </c>
    </row>
    <row r="1128" spans="2:15" x14ac:dyDescent="0.2">
      <c r="B1128" s="37">
        <v>45.834285736083984</v>
      </c>
      <c r="C1128" s="37">
        <v>5.3866667747497559</v>
      </c>
      <c r="D1128" s="37">
        <v>2761.256591796875</v>
      </c>
      <c r="E1128" s="37">
        <v>104.2</v>
      </c>
      <c r="F1128" s="37">
        <v>115252.06203915889</v>
      </c>
      <c r="G1128" s="37">
        <v>20.834285736083984</v>
      </c>
      <c r="H1128" s="37">
        <v>5.4346080565649081E-2</v>
      </c>
      <c r="I1128" s="37">
        <v>45.834285736083984</v>
      </c>
      <c r="J1128" s="37">
        <v>5.3866672515869141</v>
      </c>
      <c r="K1128" s="37">
        <v>2761.256591796875</v>
      </c>
      <c r="L1128" s="37">
        <v>104.2</v>
      </c>
      <c r="M1128" s="37">
        <v>115306.19151505492</v>
      </c>
      <c r="N1128" s="37">
        <v>20.834285736083984</v>
      </c>
      <c r="O1128" s="37">
        <v>5.4371607857846761E-2</v>
      </c>
    </row>
    <row r="1129" spans="2:15" x14ac:dyDescent="0.2">
      <c r="B1129" s="37">
        <v>45.854286193847656</v>
      </c>
      <c r="C1129" s="37">
        <v>5.3823437690734863</v>
      </c>
      <c r="D1129" s="37">
        <v>2762.66796875</v>
      </c>
      <c r="E1129" s="37">
        <v>104.30000000000001</v>
      </c>
      <c r="F1129" s="37">
        <v>117212.01508599189</v>
      </c>
      <c r="G1129" s="37">
        <v>20.854286193847656</v>
      </c>
      <c r="H1129" s="37">
        <v>5.5270544489443865E-2</v>
      </c>
      <c r="I1129" s="37">
        <v>45.854286193847656</v>
      </c>
      <c r="J1129" s="37">
        <v>5.3823437690734863</v>
      </c>
      <c r="K1129" s="37">
        <v>2762.668212890625</v>
      </c>
      <c r="L1129" s="37">
        <v>104.30000000000001</v>
      </c>
      <c r="M1129" s="37">
        <v>117212.58288216119</v>
      </c>
      <c r="N1129" s="37">
        <v>20.854286193847656</v>
      </c>
      <c r="O1129" s="37">
        <v>5.527081233346802E-2</v>
      </c>
    </row>
    <row r="1130" spans="2:15" x14ac:dyDescent="0.2">
      <c r="B1130" s="37">
        <v>45.874286651611328</v>
      </c>
      <c r="C1130" s="37">
        <v>5.378089427947998</v>
      </c>
      <c r="D1130" s="37">
        <v>2764.03173828125</v>
      </c>
      <c r="E1130" s="37">
        <v>104.4</v>
      </c>
      <c r="F1130" s="37">
        <v>118903.13450906277</v>
      </c>
      <c r="G1130" s="37">
        <v>20.874286651611328</v>
      </c>
      <c r="H1130" s="37">
        <v>5.6068201876214425E-2</v>
      </c>
      <c r="I1130" s="37">
        <v>45.874286651611328</v>
      </c>
      <c r="J1130" s="37">
        <v>5.378089427947998</v>
      </c>
      <c r="K1130" s="37">
        <v>2764.03173828125</v>
      </c>
      <c r="L1130" s="37">
        <v>104.4</v>
      </c>
      <c r="M1130" s="37">
        <v>118850.14160187826</v>
      </c>
      <c r="N1130" s="37">
        <v>20.874286651611328</v>
      </c>
      <c r="O1130" s="37">
        <v>5.604319783085198E-2</v>
      </c>
    </row>
    <row r="1131" spans="2:15" x14ac:dyDescent="0.2">
      <c r="B1131" s="37">
        <v>45.894287109375</v>
      </c>
      <c r="C1131" s="37">
        <v>5.373934268951416</v>
      </c>
      <c r="D1131" s="37">
        <v>2765.345947265625</v>
      </c>
      <c r="E1131" s="37">
        <v>104.5</v>
      </c>
      <c r="F1131" s="37">
        <v>120325.3174637968</v>
      </c>
      <c r="G1131" s="37">
        <v>20.894285202026367</v>
      </c>
      <c r="H1131" s="37">
        <v>5.6739006637242392E-2</v>
      </c>
      <c r="I1131" s="37">
        <v>45.894287109375</v>
      </c>
      <c r="J1131" s="37">
        <v>5.373934268951416</v>
      </c>
      <c r="K1131" s="37">
        <v>2765.34619140625</v>
      </c>
      <c r="L1131" s="37">
        <v>104.5</v>
      </c>
      <c r="M1131" s="37">
        <v>120433.00223583999</v>
      </c>
      <c r="N1131" s="37">
        <v>20.894285202026367</v>
      </c>
      <c r="O1131" s="37">
        <v>5.6789801503612736E-2</v>
      </c>
    </row>
    <row r="1132" spans="2:15" x14ac:dyDescent="0.2">
      <c r="B1132" s="37">
        <v>45.914287567138672</v>
      </c>
      <c r="C1132" s="37">
        <v>5.3699092864990234</v>
      </c>
      <c r="D1132" s="37">
        <v>2766.666748046875</v>
      </c>
      <c r="E1132" s="37">
        <v>104.60000000000001</v>
      </c>
      <c r="F1132" s="37">
        <v>121586.80114727213</v>
      </c>
      <c r="G1132" s="37">
        <v>20.914285659790039</v>
      </c>
      <c r="H1132" s="37">
        <v>5.7333999055215287E-2</v>
      </c>
      <c r="I1132" s="37">
        <v>45.914287567138672</v>
      </c>
      <c r="J1132" s="37">
        <v>5.3699097633361816</v>
      </c>
      <c r="K1132" s="37">
        <v>2766.6669921875</v>
      </c>
      <c r="L1132" s="37">
        <v>104.60000000000001</v>
      </c>
      <c r="M1132" s="37">
        <v>121640.92363668213</v>
      </c>
      <c r="N1132" s="37">
        <v>20.914285659790039</v>
      </c>
      <c r="O1132" s="37">
        <v>5.7359537211713829E-2</v>
      </c>
    </row>
    <row r="1133" spans="2:15" x14ac:dyDescent="0.2">
      <c r="B1133" s="37">
        <v>45.934284210205078</v>
      </c>
      <c r="C1133" s="37">
        <v>5.3660454750061035</v>
      </c>
      <c r="D1133" s="37">
        <v>2768.079833984375</v>
      </c>
      <c r="E1133" s="37">
        <v>104.7</v>
      </c>
      <c r="F1133" s="37">
        <v>122689.18893983154</v>
      </c>
      <c r="G1133" s="37">
        <v>20.934286117553711</v>
      </c>
      <c r="H1133" s="37">
        <v>5.7853970227373971E-2</v>
      </c>
      <c r="I1133" s="37">
        <v>45.934284210205078</v>
      </c>
      <c r="J1133" s="37">
        <v>5.3660454750061035</v>
      </c>
      <c r="K1133" s="37">
        <v>2768.080078125</v>
      </c>
      <c r="L1133" s="37">
        <v>104.7</v>
      </c>
      <c r="M1133" s="37">
        <v>122636.20031479059</v>
      </c>
      <c r="N1133" s="37">
        <v>20.934286117553711</v>
      </c>
      <c r="O1133" s="37">
        <v>5.7828984372349464E-2</v>
      </c>
    </row>
    <row r="1134" spans="2:15" x14ac:dyDescent="0.2">
      <c r="B1134" s="37">
        <v>45.95428466796875</v>
      </c>
      <c r="C1134" s="37">
        <v>5.3623642921447754</v>
      </c>
      <c r="D1134" s="37">
        <v>2769.646240234375</v>
      </c>
      <c r="E1134" s="37">
        <v>104.80000000000001</v>
      </c>
      <c r="F1134" s="37">
        <v>123473.11066009094</v>
      </c>
      <c r="G1134" s="37">
        <v>20.954286575317383</v>
      </c>
      <c r="H1134" s="37">
        <v>5.8223682453365011E-2</v>
      </c>
      <c r="I1134" s="37">
        <v>45.95428466796875</v>
      </c>
      <c r="J1134" s="37">
        <v>5.3623647689819336</v>
      </c>
      <c r="K1134" s="37">
        <v>2769.646484375</v>
      </c>
      <c r="L1134" s="37">
        <v>104.80000000000001</v>
      </c>
      <c r="M1134" s="37">
        <v>123420.04636176034</v>
      </c>
      <c r="N1134" s="37">
        <v>20.954286575317383</v>
      </c>
      <c r="O1134" s="37">
        <v>5.8198681041195265E-2</v>
      </c>
    </row>
    <row r="1135" spans="2:15" x14ac:dyDescent="0.2">
      <c r="B1135" s="37">
        <v>45.974285125732422</v>
      </c>
      <c r="C1135" s="37">
        <v>5.3588771820068359</v>
      </c>
      <c r="D1135" s="37">
        <v>2771.366455078125</v>
      </c>
      <c r="E1135" s="37">
        <v>104.9</v>
      </c>
      <c r="F1135" s="37">
        <v>123991.84381213457</v>
      </c>
      <c r="G1135" s="37">
        <v>20.974285125732422</v>
      </c>
      <c r="H1135" s="37">
        <v>5.8468372037429883E-2</v>
      </c>
      <c r="I1135" s="37">
        <v>45.974285125732422</v>
      </c>
      <c r="J1135" s="37">
        <v>5.3588771820068359</v>
      </c>
      <c r="K1135" s="37">
        <v>2771.36669921875</v>
      </c>
      <c r="L1135" s="37">
        <v>104.9</v>
      </c>
      <c r="M1135" s="37">
        <v>123992.45806685387</v>
      </c>
      <c r="N1135" s="37">
        <v>20.974285125732422</v>
      </c>
      <c r="O1135" s="37">
        <v>5.8468642002787084E-2</v>
      </c>
    </row>
    <row r="1136" spans="2:15" x14ac:dyDescent="0.2">
      <c r="B1136" s="37">
        <v>45.994285583496094</v>
      </c>
      <c r="C1136" s="37">
        <v>5.3555831909179687</v>
      </c>
      <c r="D1136" s="37">
        <v>2773.1875</v>
      </c>
      <c r="E1136" s="37">
        <v>105</v>
      </c>
      <c r="F1136" s="37">
        <v>124351.6534414847</v>
      </c>
      <c r="G1136" s="37">
        <v>20.994285583496094</v>
      </c>
      <c r="H1136" s="37">
        <v>5.8638047598577464E-2</v>
      </c>
      <c r="I1136" s="37">
        <v>45.994285583496094</v>
      </c>
      <c r="J1136" s="37">
        <v>5.3555831909179687</v>
      </c>
      <c r="K1136" s="37">
        <v>2773.1875</v>
      </c>
      <c r="L1136" s="37">
        <v>105</v>
      </c>
      <c r="M1136" s="37">
        <v>124298.59991833639</v>
      </c>
      <c r="N1136" s="37">
        <v>20.994285583496094</v>
      </c>
      <c r="O1136" s="37">
        <v>5.8613052607805624E-2</v>
      </c>
    </row>
    <row r="1137" spans="2:15" x14ac:dyDescent="0.2">
      <c r="B1137" s="37">
        <v>46.014286041259766</v>
      </c>
      <c r="C1137" s="37">
        <v>5.3524751663208008</v>
      </c>
      <c r="D1137" s="37">
        <v>2775.04345703125</v>
      </c>
      <c r="E1137" s="37">
        <v>105.10000000000001</v>
      </c>
      <c r="F1137" s="37">
        <v>124497.50303862069</v>
      </c>
      <c r="G1137" s="37">
        <v>21.014286041259766</v>
      </c>
      <c r="H1137" s="37">
        <v>5.8706817502439237E-2</v>
      </c>
      <c r="I1137" s="37">
        <v>46.014286041259766</v>
      </c>
      <c r="J1137" s="37">
        <v>5.3524751663208008</v>
      </c>
      <c r="K1137" s="37">
        <v>2775.04345703125</v>
      </c>
      <c r="L1137" s="37">
        <v>105.10000000000001</v>
      </c>
      <c r="M1137" s="37">
        <v>124444.43183284636</v>
      </c>
      <c r="N1137" s="37">
        <v>21.014286041259766</v>
      </c>
      <c r="O1137" s="37">
        <v>5.8681815154751044E-2</v>
      </c>
    </row>
    <row r="1138" spans="2:15" x14ac:dyDescent="0.2">
      <c r="B1138" s="37">
        <v>46.034286499023438</v>
      </c>
      <c r="C1138" s="37">
        <v>5.3495416641235352</v>
      </c>
      <c r="D1138" s="37">
        <v>2776.893310546875</v>
      </c>
      <c r="E1138" s="37">
        <v>105.2</v>
      </c>
      <c r="F1138" s="37">
        <v>124267.85756537705</v>
      </c>
      <c r="G1138" s="37">
        <v>21.034286499023438</v>
      </c>
      <c r="H1138" s="37">
        <v>5.8598498034060545E-2</v>
      </c>
      <c r="I1138" s="37">
        <v>46.034286499023438</v>
      </c>
      <c r="J1138" s="37">
        <v>5.3495416641235352</v>
      </c>
      <c r="K1138" s="37">
        <v>2776.893310546875</v>
      </c>
      <c r="L1138" s="37">
        <v>105.2</v>
      </c>
      <c r="M1138" s="37">
        <v>124321.97693991715</v>
      </c>
      <c r="N1138" s="37">
        <v>21.034286499023438</v>
      </c>
      <c r="O1138" s="37">
        <v>5.8624015550913643E-2</v>
      </c>
    </row>
    <row r="1139" spans="2:15" x14ac:dyDescent="0.2">
      <c r="B1139" s="37">
        <v>46.054286956787109</v>
      </c>
      <c r="C1139" s="37">
        <v>5.3467721939086914</v>
      </c>
      <c r="D1139" s="37">
        <v>2778.73681640625</v>
      </c>
      <c r="E1139" s="37">
        <v>105.30000000000001</v>
      </c>
      <c r="F1139" s="37">
        <v>123984.0960251958</v>
      </c>
      <c r="G1139" s="37">
        <v>21.054285049438477</v>
      </c>
      <c r="H1139" s="37">
        <v>5.8464620013924253E-2</v>
      </c>
      <c r="I1139" s="37">
        <v>46.054286956787109</v>
      </c>
      <c r="J1139" s="37">
        <v>5.3467721939086914</v>
      </c>
      <c r="K1139" s="37">
        <v>2778.73681640625</v>
      </c>
      <c r="L1139" s="37">
        <v>105.30000000000001</v>
      </c>
      <c r="M1139" s="37">
        <v>123931.0461705413</v>
      </c>
      <c r="N1139" s="37">
        <v>21.054285049438477</v>
      </c>
      <c r="O1139" s="37">
        <v>5.8439628367921145E-2</v>
      </c>
    </row>
    <row r="1140" spans="2:15" x14ac:dyDescent="0.2">
      <c r="B1140" s="37">
        <v>46.074287414550781</v>
      </c>
      <c r="C1140" s="37">
        <v>5.3441557884216309</v>
      </c>
      <c r="D1140" s="37">
        <v>2780.601806640625</v>
      </c>
      <c r="E1140" s="37">
        <v>105.4</v>
      </c>
      <c r="F1140" s="37">
        <v>123432.5550839905</v>
      </c>
      <c r="G1140" s="37">
        <v>21.074285507202148</v>
      </c>
      <c r="H1140" s="37">
        <v>5.8204462684934247E-2</v>
      </c>
      <c r="I1140" s="37">
        <v>46.074287414550781</v>
      </c>
      <c r="J1140" s="37">
        <v>5.3441557884216309</v>
      </c>
      <c r="K1140" s="37">
        <v>2780.601806640625</v>
      </c>
      <c r="L1140" s="37">
        <v>105.4</v>
      </c>
      <c r="M1140" s="37">
        <v>123433.056102032</v>
      </c>
      <c r="N1140" s="37">
        <v>21.074285507202148</v>
      </c>
      <c r="O1140" s="37">
        <v>5.8204720276046999E-2</v>
      </c>
    </row>
    <row r="1141" spans="2:15" x14ac:dyDescent="0.2">
      <c r="B1141" s="37">
        <v>46.094284057617187</v>
      </c>
      <c r="C1141" s="37">
        <v>5.3416814804077148</v>
      </c>
      <c r="D1141" s="37">
        <v>2782.519775390625</v>
      </c>
      <c r="E1141" s="37">
        <v>105.5</v>
      </c>
      <c r="F1141" s="37">
        <v>122667.39969359337</v>
      </c>
      <c r="G1141" s="37">
        <v>21.09428596496582</v>
      </c>
      <c r="H1141" s="37">
        <v>5.7843543296075238E-2</v>
      </c>
      <c r="I1141" s="37">
        <v>46.094284057617187</v>
      </c>
      <c r="J1141" s="37">
        <v>5.3416810035705566</v>
      </c>
      <c r="K1141" s="37">
        <v>2782.51953125</v>
      </c>
      <c r="L1141" s="37">
        <v>105.5</v>
      </c>
      <c r="M1141" s="37">
        <v>122614.42463779736</v>
      </c>
      <c r="N1141" s="37">
        <v>21.09428596496582</v>
      </c>
      <c r="O1141" s="37">
        <v>5.7818544141693753E-2</v>
      </c>
    </row>
    <row r="1142" spans="2:15" x14ac:dyDescent="0.2">
      <c r="B1142" s="37">
        <v>46.114284515380859</v>
      </c>
      <c r="C1142" s="37">
        <v>5.3393330574035645</v>
      </c>
      <c r="D1142" s="37">
        <v>2784.49951171875</v>
      </c>
      <c r="E1142" s="37">
        <v>105.60000000000001</v>
      </c>
      <c r="F1142" s="37">
        <v>121742.37438829606</v>
      </c>
      <c r="G1142" s="37">
        <v>21.114286422729492</v>
      </c>
      <c r="H1142" s="37">
        <v>5.7407223688334452E-2</v>
      </c>
      <c r="I1142" s="37">
        <v>46.114284515380859</v>
      </c>
      <c r="J1142" s="37">
        <v>5.3393325805664062</v>
      </c>
      <c r="K1142" s="37">
        <v>2784.499267578125</v>
      </c>
      <c r="L1142" s="37">
        <v>105.60000000000001</v>
      </c>
      <c r="M1142" s="37">
        <v>121689.37727193623</v>
      </c>
      <c r="N1142" s="37">
        <v>21.114286422729492</v>
      </c>
      <c r="O1142" s="37">
        <v>5.7382214417038516E-2</v>
      </c>
    </row>
    <row r="1143" spans="2:15" x14ac:dyDescent="0.2">
      <c r="B1143" s="37">
        <v>46.134284973144531</v>
      </c>
      <c r="C1143" s="37">
        <v>5.3370919227600098</v>
      </c>
      <c r="D1143" s="37">
        <v>2786.515380859375</v>
      </c>
      <c r="E1143" s="37">
        <v>105.7</v>
      </c>
      <c r="F1143" s="37">
        <v>120549.98518861021</v>
      </c>
      <c r="G1143" s="37">
        <v>21.134284973144531</v>
      </c>
      <c r="H1143" s="37">
        <v>5.6844756721803773E-2</v>
      </c>
      <c r="I1143" s="37">
        <v>46.134284973144531</v>
      </c>
      <c r="J1143" s="37">
        <v>5.3370919227600098</v>
      </c>
      <c r="K1143" s="37">
        <v>2786.51513671875</v>
      </c>
      <c r="L1143" s="37">
        <v>105.7</v>
      </c>
      <c r="M1143" s="37">
        <v>120604.02001293431</v>
      </c>
      <c r="N1143" s="37">
        <v>21.134284973144531</v>
      </c>
      <c r="O1143" s="37">
        <v>5.687027629985187E-2</v>
      </c>
    </row>
    <row r="1144" spans="2:15" x14ac:dyDescent="0.2">
      <c r="B1144" s="37">
        <v>46.154285430908203</v>
      </c>
      <c r="C1144" s="37">
        <v>5.3349380493164062</v>
      </c>
      <c r="D1144" s="37">
        <v>2788.511962890625</v>
      </c>
      <c r="E1144" s="37">
        <v>105.80000000000001</v>
      </c>
      <c r="F1144" s="37">
        <v>119303.21588254989</v>
      </c>
      <c r="G1144" s="37">
        <v>21.154285430908203</v>
      </c>
      <c r="H1144" s="37">
        <v>5.6256690918780689E-2</v>
      </c>
      <c r="I1144" s="37">
        <v>46.154285430908203</v>
      </c>
      <c r="J1144" s="37">
        <v>5.3349380493164062</v>
      </c>
      <c r="K1144" s="37">
        <v>2788.51171875</v>
      </c>
      <c r="L1144" s="37">
        <v>105.80000000000001</v>
      </c>
      <c r="M1144" s="37">
        <v>119250.24006534473</v>
      </c>
      <c r="N1144" s="37">
        <v>21.154285430908203</v>
      </c>
      <c r="O1144" s="37">
        <v>5.6231692015029838E-2</v>
      </c>
    </row>
    <row r="1145" spans="2:15" x14ac:dyDescent="0.2">
      <c r="B1145" s="37">
        <v>46.174285888671875</v>
      </c>
      <c r="C1145" s="37">
        <v>5.332852840423584</v>
      </c>
      <c r="D1145" s="37">
        <v>2790.432373046875</v>
      </c>
      <c r="E1145" s="37">
        <v>105.9</v>
      </c>
      <c r="F1145" s="37">
        <v>117786.88349941082</v>
      </c>
      <c r="G1145" s="37">
        <v>21.174285888671875</v>
      </c>
      <c r="H1145" s="37">
        <v>5.5541440751053384E-2</v>
      </c>
      <c r="I1145" s="37">
        <v>46.174285888671875</v>
      </c>
      <c r="J1145" s="37">
        <v>5.332852840423584</v>
      </c>
      <c r="K1145" s="37">
        <v>2790.432373046875</v>
      </c>
      <c r="L1145" s="37">
        <v>105.9</v>
      </c>
      <c r="M1145" s="37">
        <v>117894.55663836993</v>
      </c>
      <c r="N1145" s="37">
        <v>21.174285888671875</v>
      </c>
      <c r="O1145" s="37">
        <v>5.5592230228683842E-2</v>
      </c>
    </row>
    <row r="1146" spans="2:15" x14ac:dyDescent="0.2">
      <c r="B1146" s="37">
        <v>46.194286346435547</v>
      </c>
      <c r="C1146" s="37">
        <v>5.3308243751525879</v>
      </c>
      <c r="D1146" s="37">
        <v>2792.251220703125</v>
      </c>
      <c r="E1146" s="37">
        <v>106</v>
      </c>
      <c r="F1146" s="37">
        <v>116321.76479942382</v>
      </c>
      <c r="G1146" s="37">
        <v>21.194286346435547</v>
      </c>
      <c r="H1146" s="37">
        <v>5.4850357967126076E-2</v>
      </c>
      <c r="I1146" s="37">
        <v>46.194286346435547</v>
      </c>
      <c r="J1146" s="37">
        <v>5.3308243751525879</v>
      </c>
      <c r="K1146" s="37">
        <v>2792.251220703125</v>
      </c>
      <c r="L1146" s="37">
        <v>106</v>
      </c>
      <c r="M1146" s="37">
        <v>116268.76219642657</v>
      </c>
      <c r="N1146" s="37">
        <v>21.194286346435547</v>
      </c>
      <c r="O1146" s="37">
        <v>5.4825366346215702E-2</v>
      </c>
    </row>
    <row r="1147" spans="2:15" x14ac:dyDescent="0.2">
      <c r="B1147" s="37">
        <v>46.214286804199219</v>
      </c>
      <c r="C1147" s="37">
        <v>5.3288478851318359</v>
      </c>
      <c r="D1147" s="37">
        <v>2793.990234375</v>
      </c>
      <c r="E1147" s="37">
        <v>106.10000000000001</v>
      </c>
      <c r="F1147" s="37">
        <v>114587.05900979802</v>
      </c>
      <c r="G1147" s="37">
        <v>21.214284896850586</v>
      </c>
      <c r="H1147" s="37">
        <v>5.4032120057291563E-2</v>
      </c>
      <c r="I1147" s="37">
        <v>46.214286804199219</v>
      </c>
      <c r="J1147" s="37">
        <v>5.3288478851318359</v>
      </c>
      <c r="K1147" s="37">
        <v>2793.990234375</v>
      </c>
      <c r="L1147" s="37">
        <v>106.10000000000001</v>
      </c>
      <c r="M1147" s="37">
        <v>114641.17547831389</v>
      </c>
      <c r="N1147" s="37">
        <v>21.214284896850586</v>
      </c>
      <c r="O1147" s="37">
        <v>5.4057637331098432E-2</v>
      </c>
    </row>
    <row r="1148" spans="2:15" x14ac:dyDescent="0.2">
      <c r="B1148" s="37">
        <v>46.234287261962891</v>
      </c>
      <c r="C1148" s="37">
        <v>5.3269224166870117</v>
      </c>
      <c r="D1148" s="37">
        <v>2795.7041015625</v>
      </c>
      <c r="E1148" s="37">
        <v>106.2</v>
      </c>
      <c r="F1148" s="37">
        <v>112851.61984456603</v>
      </c>
      <c r="G1148" s="37">
        <v>21.234285354614258</v>
      </c>
      <c r="H1148" s="37">
        <v>5.3213552846336477E-2</v>
      </c>
      <c r="I1148" s="37">
        <v>46.234287261962891</v>
      </c>
      <c r="J1148" s="37">
        <v>5.3269224166870117</v>
      </c>
      <c r="K1148" s="37">
        <v>2795.7041015625</v>
      </c>
      <c r="L1148" s="37">
        <v>106.2</v>
      </c>
      <c r="M1148" s="37">
        <v>112905.75654997023</v>
      </c>
      <c r="N1148" s="37">
        <v>21.234285354614258</v>
      </c>
      <c r="O1148" s="37">
        <v>5.3239080446773751E-2</v>
      </c>
    </row>
    <row r="1149" spans="2:15" x14ac:dyDescent="0.2">
      <c r="B1149" s="37">
        <v>46.254283905029297</v>
      </c>
      <c r="C1149" s="37">
        <v>5.3250508308410645</v>
      </c>
      <c r="D1149" s="37">
        <v>2797.44384765625</v>
      </c>
      <c r="E1149" s="37">
        <v>106.30000000000001</v>
      </c>
      <c r="F1149" s="37">
        <v>111063.06594657448</v>
      </c>
      <c r="G1149" s="37">
        <v>21.25428581237793</v>
      </c>
      <c r="H1149" s="37">
        <v>5.2369903826803239E-2</v>
      </c>
      <c r="I1149" s="37">
        <v>46.254283905029297</v>
      </c>
      <c r="J1149" s="37">
        <v>5.3250513076782227</v>
      </c>
      <c r="K1149" s="37">
        <v>2797.44384765625</v>
      </c>
      <c r="L1149" s="37">
        <v>106.30000000000001</v>
      </c>
      <c r="M1149" s="37">
        <v>111010.08168302992</v>
      </c>
      <c r="N1149" s="37">
        <v>21.25428581237793</v>
      </c>
      <c r="O1149" s="37">
        <v>5.2344919419459436E-2</v>
      </c>
    </row>
    <row r="1150" spans="2:15" x14ac:dyDescent="0.2">
      <c r="B1150" s="37">
        <v>46.274284362792969</v>
      </c>
      <c r="C1150" s="37">
        <v>5.3232326507568359</v>
      </c>
      <c r="D1150" s="37">
        <v>2799.22607421875</v>
      </c>
      <c r="E1150" s="37">
        <v>106.4</v>
      </c>
      <c r="F1150" s="37">
        <v>109114.61237199868</v>
      </c>
      <c r="G1150" s="37">
        <v>21.274286270141602</v>
      </c>
      <c r="H1150" s="37">
        <v>5.1450853327382903E-2</v>
      </c>
      <c r="I1150" s="37">
        <v>46.274284362792969</v>
      </c>
      <c r="J1150" s="37">
        <v>5.3232326507568359</v>
      </c>
      <c r="K1150" s="37">
        <v>2799.226318359375</v>
      </c>
      <c r="L1150" s="37">
        <v>106.4</v>
      </c>
      <c r="M1150" s="37">
        <v>109168.72953057704</v>
      </c>
      <c r="N1150" s="37">
        <v>21.274286270141602</v>
      </c>
      <c r="O1150" s="37">
        <v>5.1476372776133095E-2</v>
      </c>
    </row>
    <row r="1151" spans="2:15" x14ac:dyDescent="0.2">
      <c r="B1151" s="37">
        <v>46.294284820556641</v>
      </c>
      <c r="C1151" s="37">
        <v>5.3214626312255859</v>
      </c>
      <c r="D1151" s="37">
        <v>2801.02880859375</v>
      </c>
      <c r="E1151" s="37">
        <v>106.5</v>
      </c>
      <c r="F1151" s="37">
        <v>107166.51847750646</v>
      </c>
      <c r="G1151" s="37">
        <v>21.294284820556641</v>
      </c>
      <c r="H1151" s="37">
        <v>5.0531968928855898E-2</v>
      </c>
      <c r="I1151" s="37">
        <v>46.294284820556641</v>
      </c>
      <c r="J1151" s="37">
        <v>5.3214631080627441</v>
      </c>
      <c r="K1151" s="37">
        <v>2801.029052734375</v>
      </c>
      <c r="L1151" s="37">
        <v>106.5</v>
      </c>
      <c r="M1151" s="37">
        <v>107220.6882184092</v>
      </c>
      <c r="N1151" s="37">
        <v>21.294284820556641</v>
      </c>
      <c r="O1151" s="37">
        <v>5.0557499930008652E-2</v>
      </c>
    </row>
    <row r="1152" spans="2:15" x14ac:dyDescent="0.2">
      <c r="B1152" s="37">
        <v>46.314285278320313</v>
      </c>
      <c r="C1152" s="37">
        <v>5.3197355270385742</v>
      </c>
      <c r="D1152" s="37">
        <v>2802.81298828125</v>
      </c>
      <c r="E1152" s="37">
        <v>106.60000000000001</v>
      </c>
      <c r="F1152" s="37">
        <v>105218.10279018441</v>
      </c>
      <c r="G1152" s="37">
        <v>21.314285278320313</v>
      </c>
      <c r="H1152" s="37">
        <v>4.9612904327285733E-2</v>
      </c>
      <c r="I1152" s="37">
        <v>46.314285278320313</v>
      </c>
      <c r="J1152" s="37">
        <v>5.3197360038757324</v>
      </c>
      <c r="K1152" s="37">
        <v>2802.813232421875</v>
      </c>
      <c r="L1152" s="37">
        <v>106.60000000000001</v>
      </c>
      <c r="M1152" s="37">
        <v>105272.24334620393</v>
      </c>
      <c r="N1152" s="37">
        <v>21.314285278320313</v>
      </c>
      <c r="O1152" s="37">
        <v>4.9638435722342479E-2</v>
      </c>
    </row>
    <row r="1153" spans="2:15" x14ac:dyDescent="0.2">
      <c r="B1153" s="37">
        <v>46.334285736083984</v>
      </c>
      <c r="C1153" s="37">
        <v>5.3180446624755859</v>
      </c>
      <c r="D1153" s="37">
        <v>2804.553955078125</v>
      </c>
      <c r="E1153" s="37">
        <v>106.7</v>
      </c>
      <c r="F1153" s="37">
        <v>103268.83415462259</v>
      </c>
      <c r="G1153" s="37">
        <v>21.334285736083984</v>
      </c>
      <c r="H1153" s="37">
        <v>4.8693461716658448E-2</v>
      </c>
      <c r="I1153" s="37">
        <v>46.334285736083984</v>
      </c>
      <c r="J1153" s="37">
        <v>5.3180451393127441</v>
      </c>
      <c r="K1153" s="37">
        <v>2804.55419921875</v>
      </c>
      <c r="L1153" s="37">
        <v>106.7</v>
      </c>
      <c r="M1153" s="37">
        <v>103376.52183244505</v>
      </c>
      <c r="N1153" s="37">
        <v>21.334285736083984</v>
      </c>
      <c r="O1153" s="37">
        <v>4.8744257875898943E-2</v>
      </c>
    </row>
    <row r="1154" spans="2:15" x14ac:dyDescent="0.2">
      <c r="B1154" s="37">
        <v>46.354286193847656</v>
      </c>
      <c r="C1154" s="37">
        <v>5.3163847923278809</v>
      </c>
      <c r="D1154" s="37">
        <v>2806.25927734375</v>
      </c>
      <c r="E1154" s="37">
        <v>106.80000000000001</v>
      </c>
      <c r="F1154" s="37">
        <v>101372.49253056291</v>
      </c>
      <c r="G1154" s="37">
        <v>21.354286193847656</v>
      </c>
      <c r="H1154" s="37">
        <v>4.779897581312556E-2</v>
      </c>
      <c r="I1154" s="37">
        <v>46.354286193847656</v>
      </c>
      <c r="J1154" s="37">
        <v>5.3163847923278809</v>
      </c>
      <c r="K1154" s="37">
        <v>2806.259521484375</v>
      </c>
      <c r="L1154" s="37">
        <v>106.80000000000001</v>
      </c>
      <c r="M1154" s="37">
        <v>101373.06169340828</v>
      </c>
      <c r="N1154" s="37">
        <v>21.354286193847656</v>
      </c>
      <c r="O1154" s="37">
        <v>4.7799244300806856E-2</v>
      </c>
    </row>
    <row r="1155" spans="2:15" x14ac:dyDescent="0.2">
      <c r="B1155" s="37">
        <v>46.374286651611328</v>
      </c>
      <c r="C1155" s="37">
        <v>5.314751148223877</v>
      </c>
      <c r="D1155" s="37">
        <v>2807.9638671875</v>
      </c>
      <c r="E1155" s="37">
        <v>106.9</v>
      </c>
      <c r="F1155" s="37">
        <v>99476.222855878339</v>
      </c>
      <c r="G1155" s="37">
        <v>21.374286651611328</v>
      </c>
      <c r="H1155" s="37">
        <v>4.6904521270721901E-2</v>
      </c>
      <c r="I1155" s="37">
        <v>46.374286651611328</v>
      </c>
      <c r="J1155" s="37">
        <v>5.314751148223877</v>
      </c>
      <c r="K1155" s="37">
        <v>2807.964111328125</v>
      </c>
      <c r="L1155" s="37">
        <v>106.9</v>
      </c>
      <c r="M1155" s="37">
        <v>99476.775631701923</v>
      </c>
      <c r="N1155" s="37">
        <v>21.374286651611328</v>
      </c>
      <c r="O1155" s="37">
        <v>4.6904782024643085E-2</v>
      </c>
    </row>
    <row r="1156" spans="2:15" x14ac:dyDescent="0.2">
      <c r="B1156" s="37">
        <v>46.394287109375</v>
      </c>
      <c r="C1156" s="37">
        <v>5.3131370544433594</v>
      </c>
      <c r="D1156" s="37">
        <v>2809.70947265625</v>
      </c>
      <c r="E1156" s="37">
        <v>107</v>
      </c>
      <c r="F1156" s="37">
        <v>97634.436802282406</v>
      </c>
      <c r="G1156" s="37">
        <v>21.394285202026367</v>
      </c>
      <c r="H1156" s="37">
        <v>4.6035767053488115E-2</v>
      </c>
      <c r="I1156" s="37">
        <v>46.394287109375</v>
      </c>
      <c r="J1156" s="37">
        <v>5.3131375312805176</v>
      </c>
      <c r="K1156" s="37">
        <v>2809.70947265625</v>
      </c>
      <c r="L1156" s="37">
        <v>107</v>
      </c>
      <c r="M1156" s="37">
        <v>97581.455203422476</v>
      </c>
      <c r="N1156" s="37">
        <v>21.394285202026367</v>
      </c>
      <c r="O1156" s="37">
        <v>4.6010778757970348E-2</v>
      </c>
    </row>
    <row r="1157" spans="2:15" x14ac:dyDescent="0.2">
      <c r="B1157" s="37">
        <v>46.414287567138672</v>
      </c>
      <c r="C1157" s="37">
        <v>5.3115324974060059</v>
      </c>
      <c r="D1157" s="37">
        <v>2811.51904296875</v>
      </c>
      <c r="E1157" s="37">
        <v>107.10000000000001</v>
      </c>
      <c r="F1157" s="37">
        <v>95847.681255184551</v>
      </c>
      <c r="G1157" s="37">
        <v>21.414285659790039</v>
      </c>
      <c r="H1157" s="37">
        <v>4.5192963625067133E-2</v>
      </c>
      <c r="I1157" s="37">
        <v>46.414287567138672</v>
      </c>
      <c r="J1157" s="37">
        <v>5.3115324974060059</v>
      </c>
      <c r="K1157" s="37">
        <v>2811.519287109375</v>
      </c>
      <c r="L1157" s="37">
        <v>107.10000000000001</v>
      </c>
      <c r="M1157" s="37">
        <v>95901.798584044765</v>
      </c>
      <c r="N1157" s="37">
        <v>21.414285659790039</v>
      </c>
      <c r="O1157" s="37">
        <v>4.5218488278186648E-2</v>
      </c>
    </row>
    <row r="1158" spans="2:15" x14ac:dyDescent="0.2">
      <c r="B1158" s="37">
        <v>46.434284210205078</v>
      </c>
      <c r="C1158" s="37">
        <v>5.3099198341369629</v>
      </c>
      <c r="D1158" s="37">
        <v>2813.38232421875</v>
      </c>
      <c r="E1158" s="37">
        <v>107.2</v>
      </c>
      <c r="F1158" s="37">
        <v>94169.276044726168</v>
      </c>
      <c r="G1158" s="37">
        <v>21.434286117553711</v>
      </c>
      <c r="H1158" s="37">
        <v>4.4401268050848118E-2</v>
      </c>
      <c r="I1158" s="37">
        <v>46.434284210205078</v>
      </c>
      <c r="J1158" s="37">
        <v>5.3099203109741211</v>
      </c>
      <c r="K1158" s="37">
        <v>2813.38232421875</v>
      </c>
      <c r="L1158" s="37">
        <v>107.2</v>
      </c>
      <c r="M1158" s="37">
        <v>94169.829620469696</v>
      </c>
      <c r="N1158" s="37">
        <v>21.434286117553711</v>
      </c>
      <c r="O1158" s="37">
        <v>4.4401526794014462E-2</v>
      </c>
    </row>
    <row r="1159" spans="2:15" x14ac:dyDescent="0.2">
      <c r="B1159" s="37">
        <v>46.45428466796875</v>
      </c>
      <c r="C1159" s="37">
        <v>5.3082785606384277</v>
      </c>
      <c r="D1159" s="37">
        <v>2815.25830078125</v>
      </c>
      <c r="E1159" s="37">
        <v>107.30000000000001</v>
      </c>
      <c r="F1159" s="37">
        <v>92598.424751187107</v>
      </c>
      <c r="G1159" s="37">
        <v>21.454286575317383</v>
      </c>
      <c r="H1159" s="37">
        <v>4.3660297242430861E-2</v>
      </c>
      <c r="I1159" s="37">
        <v>46.45428466796875</v>
      </c>
      <c r="J1159" s="37">
        <v>5.3082785606384277</v>
      </c>
      <c r="K1159" s="37">
        <v>2815.25830078125</v>
      </c>
      <c r="L1159" s="37">
        <v>107.30000000000001</v>
      </c>
      <c r="M1159" s="37">
        <v>92598.996243916408</v>
      </c>
      <c r="N1159" s="37">
        <v>21.454286575317383</v>
      </c>
      <c r="O1159" s="37">
        <v>4.3660567074073009E-2</v>
      </c>
    </row>
    <row r="1160" spans="2:15" x14ac:dyDescent="0.2">
      <c r="B1160" s="37">
        <v>46.474285125732422</v>
      </c>
      <c r="C1160" s="37">
        <v>5.3065857887268066</v>
      </c>
      <c r="D1160" s="37">
        <v>2817.09716796875</v>
      </c>
      <c r="E1160" s="37">
        <v>107.4</v>
      </c>
      <c r="F1160" s="37">
        <v>91080.538784104094</v>
      </c>
      <c r="G1160" s="37">
        <v>21.474285125732422</v>
      </c>
      <c r="H1160" s="37">
        <v>4.2944308282861096E-2</v>
      </c>
      <c r="I1160" s="37">
        <v>46.474285125732422</v>
      </c>
      <c r="J1160" s="37">
        <v>5.3065857887268066</v>
      </c>
      <c r="K1160" s="37">
        <v>2817.096923828125</v>
      </c>
      <c r="L1160" s="37">
        <v>107.4</v>
      </c>
      <c r="M1160" s="37">
        <v>91081.084785449653</v>
      </c>
      <c r="N1160" s="37">
        <v>21.474285125732422</v>
      </c>
      <c r="O1160" s="37">
        <v>4.2944565847678778E-2</v>
      </c>
    </row>
    <row r="1161" spans="2:15" x14ac:dyDescent="0.2">
      <c r="B1161" s="37">
        <v>46.494285583496094</v>
      </c>
      <c r="C1161" s="37">
        <v>5.3048210144042969</v>
      </c>
      <c r="D1161" s="37">
        <v>2818.867431640625</v>
      </c>
      <c r="E1161" s="37">
        <v>107.5</v>
      </c>
      <c r="F1161" s="37">
        <v>89775.685851256145</v>
      </c>
      <c r="G1161" s="37">
        <v>21.494285583496094</v>
      </c>
      <c r="H1161" s="37">
        <v>4.2328803753334546E-2</v>
      </c>
      <c r="I1161" s="37">
        <v>46.494285583496094</v>
      </c>
      <c r="J1161" s="37">
        <v>5.3048210144042969</v>
      </c>
      <c r="K1161" s="37">
        <v>2818.867431640625</v>
      </c>
      <c r="L1161" s="37">
        <v>107.5</v>
      </c>
      <c r="M1161" s="37">
        <v>89722.667510642597</v>
      </c>
      <c r="N1161" s="37">
        <v>21.494285583496094</v>
      </c>
      <c r="O1161" s="37">
        <v>4.2303796374807218E-2</v>
      </c>
    </row>
    <row r="1162" spans="2:15" x14ac:dyDescent="0.2">
      <c r="B1162" s="37">
        <v>46.514286041259766</v>
      </c>
      <c r="C1162" s="37">
        <v>5.3029689788818359</v>
      </c>
      <c r="D1162" s="37">
        <v>2820.572265625</v>
      </c>
      <c r="E1162" s="37">
        <v>107.60000000000001</v>
      </c>
      <c r="F1162" s="37">
        <v>88523.301915828939</v>
      </c>
      <c r="G1162" s="37">
        <v>21.514286041259766</v>
      </c>
      <c r="H1162" s="37">
        <v>4.1738038955092982E-2</v>
      </c>
      <c r="I1162" s="37">
        <v>46.514286041259766</v>
      </c>
      <c r="J1162" s="37">
        <v>5.3029689788818359</v>
      </c>
      <c r="K1162" s="37">
        <v>2820.572021484375</v>
      </c>
      <c r="L1162" s="37">
        <v>107.60000000000001</v>
      </c>
      <c r="M1162" s="37">
        <v>88523.850440601876</v>
      </c>
      <c r="N1162" s="37">
        <v>21.514286041259766</v>
      </c>
      <c r="O1162" s="37">
        <v>4.1738302902403962E-2</v>
      </c>
    </row>
    <row r="1163" spans="2:15" x14ac:dyDescent="0.2">
      <c r="B1163" s="37">
        <v>46.534286499023438</v>
      </c>
      <c r="C1163" s="37">
        <v>5.3010187149047852</v>
      </c>
      <c r="D1163" s="37">
        <v>2822.2412109375</v>
      </c>
      <c r="E1163" s="37">
        <v>107.7</v>
      </c>
      <c r="F1163" s="37">
        <v>87431.002161052413</v>
      </c>
      <c r="G1163" s="37">
        <v>21.534286499023438</v>
      </c>
      <c r="H1163" s="37">
        <v>4.122279494547914E-2</v>
      </c>
      <c r="I1163" s="37">
        <v>46.534286499023438</v>
      </c>
      <c r="J1163" s="37">
        <v>5.3010187149047852</v>
      </c>
      <c r="K1163" s="37">
        <v>2822.2412109375</v>
      </c>
      <c r="L1163" s="37">
        <v>107.7</v>
      </c>
      <c r="M1163" s="37">
        <v>87431.566627773602</v>
      </c>
      <c r="N1163" s="37">
        <v>21.534286499023438</v>
      </c>
      <c r="O1163" s="37">
        <v>4.1223061220767375E-2</v>
      </c>
    </row>
    <row r="1164" spans="2:15" x14ac:dyDescent="0.2">
      <c r="B1164" s="37">
        <v>46.554286956787109</v>
      </c>
      <c r="C1164" s="37">
        <v>5.2989635467529297</v>
      </c>
      <c r="D1164" s="37">
        <v>2823.907958984375</v>
      </c>
      <c r="E1164" s="37">
        <v>107.80000000000001</v>
      </c>
      <c r="F1164" s="37">
        <v>86499.575721156813</v>
      </c>
      <c r="G1164" s="37">
        <v>21.554285049438477</v>
      </c>
      <c r="H1164" s="37">
        <v>4.0783414034474545E-2</v>
      </c>
      <c r="I1164" s="37">
        <v>46.554286956787109</v>
      </c>
      <c r="J1164" s="37">
        <v>5.2989630699157715</v>
      </c>
      <c r="K1164" s="37">
        <v>2823.90771484375</v>
      </c>
      <c r="L1164" s="37">
        <v>107.80000000000001</v>
      </c>
      <c r="M1164" s="37">
        <v>86500.112767184735</v>
      </c>
      <c r="N1164" s="37">
        <v>21.554285049438477</v>
      </c>
      <c r="O1164" s="37">
        <v>4.0783683943093729E-2</v>
      </c>
    </row>
    <row r="1165" spans="2:15" x14ac:dyDescent="0.2">
      <c r="B1165" s="37">
        <v>46.574287414550781</v>
      </c>
      <c r="C1165" s="37">
        <v>5.2967967987060547</v>
      </c>
      <c r="D1165" s="37">
        <v>2825.584716796875</v>
      </c>
      <c r="E1165" s="37">
        <v>107.9</v>
      </c>
      <c r="F1165" s="37">
        <v>85782.752038095292</v>
      </c>
      <c r="G1165" s="37">
        <v>21.574285507202148</v>
      </c>
      <c r="H1165" s="37">
        <v>4.0445283873697627E-2</v>
      </c>
      <c r="I1165" s="37">
        <v>46.574287414550781</v>
      </c>
      <c r="J1165" s="37">
        <v>5.2967967987060547</v>
      </c>
      <c r="K1165" s="37">
        <v>2825.58447265625</v>
      </c>
      <c r="L1165" s="37">
        <v>107.9</v>
      </c>
      <c r="M1165" s="37">
        <v>85729.751644071424</v>
      </c>
      <c r="N1165" s="37">
        <v>21.574285507202148</v>
      </c>
      <c r="O1165" s="37">
        <v>4.0420288244310168E-2</v>
      </c>
    </row>
    <row r="1166" spans="2:15" x14ac:dyDescent="0.2">
      <c r="B1166" s="37">
        <v>46.594284057617188</v>
      </c>
      <c r="C1166" s="37">
        <v>5.2945151329040527</v>
      </c>
      <c r="D1166" s="37">
        <v>2827.255615234375</v>
      </c>
      <c r="E1166" s="37">
        <v>108</v>
      </c>
      <c r="F1166" s="37">
        <v>85173.172675211288</v>
      </c>
      <c r="G1166" s="37">
        <v>21.59428596496582</v>
      </c>
      <c r="H1166" s="37">
        <v>4.0157730609714004E-2</v>
      </c>
      <c r="I1166" s="37">
        <v>46.594284057617188</v>
      </c>
      <c r="J1166" s="37">
        <v>5.2945151329040527</v>
      </c>
      <c r="K1166" s="37">
        <v>2827.25537109375</v>
      </c>
      <c r="L1166" s="37">
        <v>108</v>
      </c>
      <c r="M1166" s="37">
        <v>85173.755453980673</v>
      </c>
      <c r="N1166" s="37">
        <v>21.59428596496582</v>
      </c>
      <c r="O1166" s="37">
        <v>4.015799460029474E-2</v>
      </c>
    </row>
    <row r="1167" spans="2:15" x14ac:dyDescent="0.2">
      <c r="B1167" s="37">
        <v>46.614284515380859</v>
      </c>
      <c r="C1167" s="37">
        <v>5.2921161651611328</v>
      </c>
      <c r="D1167" s="37">
        <v>2828.889892578125</v>
      </c>
      <c r="E1167" s="37">
        <v>108.10000000000001</v>
      </c>
      <c r="F1167" s="37">
        <v>84723.63739410571</v>
      </c>
      <c r="G1167" s="37">
        <v>21.614286422729492</v>
      </c>
      <c r="H1167" s="37">
        <v>3.9945674230388618E-2</v>
      </c>
      <c r="I1167" s="37">
        <v>46.614284515380859</v>
      </c>
      <c r="J1167" s="37">
        <v>5.2921161651611328</v>
      </c>
      <c r="K1167" s="37">
        <v>2828.889892578125</v>
      </c>
      <c r="L1167" s="37">
        <v>108.10000000000001</v>
      </c>
      <c r="M1167" s="37">
        <v>84724.258356219856</v>
      </c>
      <c r="N1167" s="37">
        <v>21.614286422729492</v>
      </c>
      <c r="O1167" s="37">
        <v>3.9945955669265926E-2</v>
      </c>
    </row>
    <row r="1168" spans="2:15" x14ac:dyDescent="0.2">
      <c r="B1168" s="37">
        <v>46.634284973144531</v>
      </c>
      <c r="C1168" s="37">
        <v>5.2896022796630859</v>
      </c>
      <c r="D1168" s="37">
        <v>2830.466796875</v>
      </c>
      <c r="E1168" s="37">
        <v>108.2</v>
      </c>
      <c r="F1168" s="37">
        <v>84487.491496585993</v>
      </c>
      <c r="G1168" s="37">
        <v>21.634284973144531</v>
      </c>
      <c r="H1168" s="37">
        <v>3.9834260850430001E-2</v>
      </c>
      <c r="I1168" s="37">
        <v>46.634284973144531</v>
      </c>
      <c r="J1168" s="37">
        <v>5.2896022796630859</v>
      </c>
      <c r="K1168" s="37">
        <v>2830.466796875</v>
      </c>
      <c r="L1168" s="37">
        <v>108.2</v>
      </c>
      <c r="M1168" s="37">
        <v>84434.491568873258</v>
      </c>
      <c r="N1168" s="37">
        <v>21.634284973144531</v>
      </c>
      <c r="O1168" s="37">
        <v>3.9809254468534942E-2</v>
      </c>
    </row>
    <row r="1169" spans="2:15" x14ac:dyDescent="0.2">
      <c r="B1169" s="37">
        <v>46.654285430908203</v>
      </c>
      <c r="C1169" s="37">
        <v>5.286982536315918</v>
      </c>
      <c r="D1169" s="37">
        <v>2831.992431640625</v>
      </c>
      <c r="E1169" s="37">
        <v>108.30000000000001</v>
      </c>
      <c r="F1169" s="37">
        <v>84411.131354878133</v>
      </c>
      <c r="G1169" s="37">
        <v>21.654285430908203</v>
      </c>
      <c r="H1169" s="37">
        <v>3.9798222659687785E-2</v>
      </c>
      <c r="I1169" s="37">
        <v>46.654285430908203</v>
      </c>
      <c r="J1169" s="37">
        <v>5.286982536315918</v>
      </c>
      <c r="K1169" s="37">
        <v>2831.992431640625</v>
      </c>
      <c r="L1169" s="37">
        <v>108.30000000000001</v>
      </c>
      <c r="M1169" s="37">
        <v>84411.663553648847</v>
      </c>
      <c r="N1169" s="37">
        <v>21.654285430908203</v>
      </c>
      <c r="O1169" s="37">
        <v>3.9798473717204554E-2</v>
      </c>
    </row>
    <row r="1170" spans="2:15" x14ac:dyDescent="0.2">
      <c r="B1170" s="37">
        <v>46.674285888671875</v>
      </c>
      <c r="C1170" s="37">
        <v>5.2842698097229004</v>
      </c>
      <c r="D1170" s="37">
        <v>2833.502197265625</v>
      </c>
      <c r="E1170" s="37">
        <v>108.4</v>
      </c>
      <c r="F1170" s="37">
        <v>84495.278662356315</v>
      </c>
      <c r="G1170" s="37">
        <v>21.674285888671875</v>
      </c>
      <c r="H1170" s="37">
        <v>3.9837915253197138E-2</v>
      </c>
      <c r="I1170" s="37">
        <v>46.674285888671875</v>
      </c>
      <c r="J1170" s="37">
        <v>5.2842702865600586</v>
      </c>
      <c r="K1170" s="37">
        <v>2833.502197265625</v>
      </c>
      <c r="L1170" s="37">
        <v>108.4</v>
      </c>
      <c r="M1170" s="37">
        <v>84495.908586310412</v>
      </c>
      <c r="N1170" s="37">
        <v>21.674285888671875</v>
      </c>
      <c r="O1170" s="37">
        <v>3.983818431507026E-2</v>
      </c>
    </row>
    <row r="1171" spans="2:15" x14ac:dyDescent="0.2">
      <c r="B1171" s="37">
        <v>46.694286346435547</v>
      </c>
      <c r="C1171" s="37">
        <v>5.2814817428588867</v>
      </c>
      <c r="D1171" s="37">
        <v>2835.044677734375</v>
      </c>
      <c r="E1171" s="37">
        <v>108.5</v>
      </c>
      <c r="F1171" s="37">
        <v>84794.61826417374</v>
      </c>
      <c r="G1171" s="37">
        <v>21.694286346435547</v>
      </c>
      <c r="H1171" s="37">
        <v>3.9979086496669321E-2</v>
      </c>
      <c r="I1171" s="37">
        <v>46.694286346435547</v>
      </c>
      <c r="J1171" s="37">
        <v>5.2814817428588867</v>
      </c>
      <c r="K1171" s="37">
        <v>2835.044921875</v>
      </c>
      <c r="L1171" s="37">
        <v>108.5</v>
      </c>
      <c r="M1171" s="37">
        <v>84795.175510592424</v>
      </c>
      <c r="N1171" s="37">
        <v>21.694286346435547</v>
      </c>
      <c r="O1171" s="37">
        <v>3.9979363377861538E-2</v>
      </c>
    </row>
    <row r="1172" spans="2:15" x14ac:dyDescent="0.2">
      <c r="B1172" s="37">
        <v>46.714286804199219</v>
      </c>
      <c r="C1172" s="37">
        <v>5.2786331176757812</v>
      </c>
      <c r="D1172" s="37">
        <v>2836.659423828125</v>
      </c>
      <c r="E1172" s="37">
        <v>108.60000000000001</v>
      </c>
      <c r="F1172" s="37">
        <v>85256.310406616103</v>
      </c>
      <c r="G1172" s="37">
        <v>21.714284896850586</v>
      </c>
      <c r="H1172" s="37">
        <v>4.0196845047044828E-2</v>
      </c>
      <c r="I1172" s="37">
        <v>46.714286804199219</v>
      </c>
      <c r="J1172" s="37">
        <v>5.2786335945129395</v>
      </c>
      <c r="K1172" s="37">
        <v>2836.65966796875</v>
      </c>
      <c r="L1172" s="37">
        <v>108.60000000000001</v>
      </c>
      <c r="M1172" s="37">
        <v>85203.236250386704</v>
      </c>
      <c r="N1172" s="37">
        <v>21.714284896850586</v>
      </c>
      <c r="O1172" s="37">
        <v>4.0171832061681852E-2</v>
      </c>
    </row>
    <row r="1173" spans="2:15" x14ac:dyDescent="0.2">
      <c r="B1173" s="37">
        <v>46.734287261962891</v>
      </c>
      <c r="C1173" s="37">
        <v>5.2757363319396973</v>
      </c>
      <c r="D1173" s="37">
        <v>2838.35986328125</v>
      </c>
      <c r="E1173" s="37">
        <v>108.7</v>
      </c>
      <c r="F1173" s="37">
        <v>85826.89457868968</v>
      </c>
      <c r="G1173" s="37">
        <v>21.734285354614258</v>
      </c>
      <c r="H1173" s="37">
        <v>4.046601157480316E-2</v>
      </c>
      <c r="I1173" s="37">
        <v>46.734287261962891</v>
      </c>
      <c r="J1173" s="37">
        <v>5.2757368087768555</v>
      </c>
      <c r="K1173" s="37">
        <v>2838.360107421875</v>
      </c>
      <c r="L1173" s="37">
        <v>108.7</v>
      </c>
      <c r="M1173" s="37">
        <v>85881.089718968637</v>
      </c>
      <c r="N1173" s="37">
        <v>21.734285354614258</v>
      </c>
      <c r="O1173" s="37">
        <v>4.0491554278213424E-2</v>
      </c>
    </row>
    <row r="1174" spans="2:15" x14ac:dyDescent="0.2">
      <c r="B1174" s="37">
        <v>46.754283905029297</v>
      </c>
      <c r="C1174" s="37">
        <v>5.2727985382080078</v>
      </c>
      <c r="D1174" s="37">
        <v>2840.1318359375</v>
      </c>
      <c r="E1174" s="37">
        <v>108.80000000000001</v>
      </c>
      <c r="F1174" s="37">
        <v>86613.541356927264</v>
      </c>
      <c r="G1174" s="37">
        <v>21.75428581237793</v>
      </c>
      <c r="H1174" s="37">
        <v>4.083705207380052E-2</v>
      </c>
      <c r="I1174" s="37">
        <v>46.754283905029297</v>
      </c>
      <c r="J1174" s="37">
        <v>5.272799015045166</v>
      </c>
      <c r="K1174" s="37">
        <v>2840.132080078125</v>
      </c>
      <c r="L1174" s="37">
        <v>108.80000000000001</v>
      </c>
      <c r="M1174" s="37">
        <v>86614.094532155243</v>
      </c>
      <c r="N1174" s="37">
        <v>21.75428581237793</v>
      </c>
      <c r="O1174" s="37">
        <v>4.0837313029253551E-2</v>
      </c>
    </row>
    <row r="1175" spans="2:15" x14ac:dyDescent="0.2">
      <c r="B1175" s="37">
        <v>46.774284362792969</v>
      </c>
      <c r="C1175" s="37">
        <v>5.2698230743408203</v>
      </c>
      <c r="D1175" s="37">
        <v>2841.9482421875</v>
      </c>
      <c r="E1175" s="37">
        <v>108.9</v>
      </c>
      <c r="F1175" s="37">
        <v>87561.938099357052</v>
      </c>
      <c r="G1175" s="37">
        <v>21.774286270141602</v>
      </c>
      <c r="H1175" s="37">
        <v>4.1284410653649024E-2</v>
      </c>
      <c r="I1175" s="37">
        <v>46.774284362792969</v>
      </c>
      <c r="J1175" s="37">
        <v>5.2698230743408203</v>
      </c>
      <c r="K1175" s="37">
        <v>2841.948486328125</v>
      </c>
      <c r="L1175" s="37">
        <v>108.9</v>
      </c>
      <c r="M1175" s="37">
        <v>87562.475956765862</v>
      </c>
      <c r="N1175" s="37">
        <v>21.774286270141602</v>
      </c>
      <c r="O1175" s="37">
        <v>4.128466439875414E-2</v>
      </c>
    </row>
    <row r="1176" spans="2:15" x14ac:dyDescent="0.2">
      <c r="B1176" s="37">
        <v>46.794284820556641</v>
      </c>
      <c r="C1176" s="37">
        <v>5.2668099403381348</v>
      </c>
      <c r="D1176" s="37">
        <v>2843.7890625</v>
      </c>
      <c r="E1176" s="37">
        <v>109</v>
      </c>
      <c r="F1176" s="37">
        <v>88671.658095751714</v>
      </c>
      <c r="G1176" s="37">
        <v>21.794284820556641</v>
      </c>
      <c r="H1176" s="37">
        <v>4.1807883153976461E-2</v>
      </c>
      <c r="I1176" s="37">
        <v>46.794284820556641</v>
      </c>
      <c r="J1176" s="37">
        <v>5.2668099403381348</v>
      </c>
      <c r="K1176" s="37">
        <v>2843.789306640625</v>
      </c>
      <c r="L1176" s="37">
        <v>109</v>
      </c>
      <c r="M1176" s="37">
        <v>88618.67718216397</v>
      </c>
      <c r="N1176" s="37">
        <v>21.794284820556641</v>
      </c>
      <c r="O1176" s="37">
        <v>4.1782873878442581E-2</v>
      </c>
    </row>
    <row r="1177" spans="2:15" x14ac:dyDescent="0.2">
      <c r="B1177" s="37">
        <v>46.814285278320313</v>
      </c>
      <c r="C1177" s="37">
        <v>5.263758659362793</v>
      </c>
      <c r="D1177" s="37">
        <v>2845.65478515625</v>
      </c>
      <c r="E1177" s="37">
        <v>109.10000000000001</v>
      </c>
      <c r="F1177" s="37">
        <v>89942.903691093263</v>
      </c>
      <c r="G1177" s="37">
        <v>21.814285278320313</v>
      </c>
      <c r="H1177" s="37">
        <v>4.2407527478544475E-2</v>
      </c>
      <c r="I1177" s="37">
        <v>46.814285278320313</v>
      </c>
      <c r="J1177" s="37">
        <v>5.263758659362793</v>
      </c>
      <c r="K1177" s="37">
        <v>2845.655029296875</v>
      </c>
      <c r="L1177" s="37">
        <v>109.10000000000001</v>
      </c>
      <c r="M1177" s="37">
        <v>89889.901924818463</v>
      </c>
      <c r="N1177" s="37">
        <v>21.814285278320313</v>
      </c>
      <c r="O1177" s="37">
        <v>4.2382509338311378E-2</v>
      </c>
    </row>
    <row r="1178" spans="2:15" x14ac:dyDescent="0.2">
      <c r="B1178" s="37">
        <v>46.834285736083984</v>
      </c>
      <c r="C1178" s="37">
        <v>5.2606668472290039</v>
      </c>
      <c r="D1178" s="37">
        <v>2847.564208984375</v>
      </c>
      <c r="E1178" s="37">
        <v>109.2</v>
      </c>
      <c r="F1178" s="37">
        <v>91215.216099040408</v>
      </c>
      <c r="G1178" s="37">
        <v>21.834285736083984</v>
      </c>
      <c r="H1178" s="37">
        <v>4.3007674655247595E-2</v>
      </c>
      <c r="I1178" s="37">
        <v>46.834285736083984</v>
      </c>
      <c r="J1178" s="37">
        <v>5.2606668472290039</v>
      </c>
      <c r="K1178" s="37">
        <v>2847.564208984375</v>
      </c>
      <c r="L1178" s="37">
        <v>109.2</v>
      </c>
      <c r="M1178" s="37">
        <v>91322.932966551001</v>
      </c>
      <c r="N1178" s="37">
        <v>21.834285736083984</v>
      </c>
      <c r="O1178" s="37">
        <v>4.3058484565850021E-2</v>
      </c>
    </row>
    <row r="1179" spans="2:15" x14ac:dyDescent="0.2">
      <c r="B1179" s="37">
        <v>46.854286193847656</v>
      </c>
      <c r="C1179" s="37">
        <v>5.2575287818908691</v>
      </c>
      <c r="D1179" s="37">
        <v>2849.5361328125</v>
      </c>
      <c r="E1179" s="37">
        <v>109.30000000000001</v>
      </c>
      <c r="F1179" s="37">
        <v>92756.865455928739</v>
      </c>
      <c r="G1179" s="37">
        <v>21.854286193847656</v>
      </c>
      <c r="H1179" s="37">
        <v>4.3734871977036127E-2</v>
      </c>
      <c r="I1179" s="37">
        <v>46.854286193847656</v>
      </c>
      <c r="J1179" s="37">
        <v>5.2575287818908691</v>
      </c>
      <c r="K1179" s="37">
        <v>2849.5361328125</v>
      </c>
      <c r="L1179" s="37">
        <v>109.30000000000001</v>
      </c>
      <c r="M1179" s="37">
        <v>92703.846960047056</v>
      </c>
      <c r="N1179" s="37">
        <v>21.854286193847656</v>
      </c>
      <c r="O1179" s="37">
        <v>4.3709875884712722E-2</v>
      </c>
    </row>
    <row r="1180" spans="2:15" x14ac:dyDescent="0.2">
      <c r="B1180" s="37">
        <v>46.874286651611328</v>
      </c>
      <c r="C1180" s="37">
        <v>5.254335880279541</v>
      </c>
      <c r="D1180" s="37">
        <v>2851.571533203125</v>
      </c>
      <c r="E1180" s="37">
        <v>109.4</v>
      </c>
      <c r="F1180" s="37">
        <v>94353.653060533761</v>
      </c>
      <c r="G1180" s="37">
        <v>21.874286651611328</v>
      </c>
      <c r="H1180" s="37">
        <v>4.4488080587517319E-2</v>
      </c>
      <c r="I1180" s="37">
        <v>46.874286651611328</v>
      </c>
      <c r="J1180" s="37">
        <v>5.254335880279541</v>
      </c>
      <c r="K1180" s="37">
        <v>2851.571533203125</v>
      </c>
      <c r="L1180" s="37">
        <v>109.4</v>
      </c>
      <c r="M1180" s="37">
        <v>94247.053282564913</v>
      </c>
      <c r="N1180" s="37">
        <v>21.874286651611328</v>
      </c>
      <c r="O1180" s="37">
        <v>4.4437797678984065E-2</v>
      </c>
    </row>
    <row r="1181" spans="2:15" x14ac:dyDescent="0.2">
      <c r="B1181" s="37">
        <v>46.894287109375</v>
      </c>
      <c r="C1181" s="37">
        <v>5.2510738372802734</v>
      </c>
      <c r="D1181" s="37">
        <v>2853.643798828125</v>
      </c>
      <c r="E1181" s="37">
        <v>109.5</v>
      </c>
      <c r="F1181" s="37">
        <v>96004.961969372263</v>
      </c>
      <c r="G1181" s="37">
        <v>21.894285202026367</v>
      </c>
      <c r="H1181" s="37">
        <v>4.5267001182238087E-2</v>
      </c>
      <c r="I1181" s="37">
        <v>46.894287109375</v>
      </c>
      <c r="J1181" s="37">
        <v>5.2510738372802734</v>
      </c>
      <c r="K1181" s="37">
        <v>2853.6435546875</v>
      </c>
      <c r="L1181" s="37">
        <v>109.5</v>
      </c>
      <c r="M1181" s="37">
        <v>95898.436585357966</v>
      </c>
      <c r="N1181" s="37">
        <v>21.894285202026367</v>
      </c>
      <c r="O1181" s="37">
        <v>4.5216753360403844E-2</v>
      </c>
    </row>
    <row r="1182" spans="2:15" x14ac:dyDescent="0.2">
      <c r="B1182" s="37">
        <v>46.914287567138672</v>
      </c>
      <c r="C1182" s="37">
        <v>5.2477273941040039</v>
      </c>
      <c r="D1182" s="37">
        <v>2855.70751953125</v>
      </c>
      <c r="E1182" s="37">
        <v>109.60000000000001</v>
      </c>
      <c r="F1182" s="37">
        <v>97709.930015417107</v>
      </c>
      <c r="G1182" s="37">
        <v>21.914285659790039</v>
      </c>
      <c r="H1182" s="37">
        <v>4.6071234188424195E-2</v>
      </c>
      <c r="I1182" s="37">
        <v>46.914287567138672</v>
      </c>
      <c r="J1182" s="37">
        <v>5.2477273941040039</v>
      </c>
      <c r="K1182" s="37">
        <v>2855.707275390625</v>
      </c>
      <c r="L1182" s="37">
        <v>109.60000000000001</v>
      </c>
      <c r="M1182" s="37">
        <v>97656.972514712586</v>
      </c>
      <c r="N1182" s="37">
        <v>21.914285659790039</v>
      </c>
      <c r="O1182" s="37">
        <v>4.6046256709130373E-2</v>
      </c>
    </row>
    <row r="1183" spans="2:15" x14ac:dyDescent="0.2">
      <c r="B1183" s="37">
        <v>46.934284210205078</v>
      </c>
      <c r="C1183" s="37">
        <v>5.2442827224731445</v>
      </c>
      <c r="D1183" s="37">
        <v>2857.718505859375</v>
      </c>
      <c r="E1183" s="37">
        <v>109.7</v>
      </c>
      <c r="F1183" s="37">
        <v>99574.830144826425</v>
      </c>
      <c r="G1183" s="37">
        <v>21.934286117553711</v>
      </c>
      <c r="H1183" s="37">
        <v>4.6950906265953406E-2</v>
      </c>
      <c r="I1183" s="37">
        <v>46.934284210205078</v>
      </c>
      <c r="J1183" s="37">
        <v>5.2442827224731445</v>
      </c>
      <c r="K1183" s="37">
        <v>2857.71826171875</v>
      </c>
      <c r="L1183" s="37">
        <v>109.7</v>
      </c>
      <c r="M1183" s="37">
        <v>99468.272415947067</v>
      </c>
      <c r="N1183" s="37">
        <v>21.934286117553711</v>
      </c>
      <c r="O1183" s="37">
        <v>4.690064321096582E-2</v>
      </c>
    </row>
    <row r="1184" spans="2:15" x14ac:dyDescent="0.2">
      <c r="B1184" s="37">
        <v>46.95428466796875</v>
      </c>
      <c r="C1184" s="37">
        <v>5.240729808807373</v>
      </c>
      <c r="D1184" s="37">
        <v>2859.651123046875</v>
      </c>
      <c r="E1184" s="37">
        <v>109.80000000000001</v>
      </c>
      <c r="F1184" s="37">
        <v>101384.82505554632</v>
      </c>
      <c r="G1184" s="37">
        <v>21.954286575317383</v>
      </c>
      <c r="H1184" s="37">
        <v>4.7804672548358629E-2</v>
      </c>
      <c r="I1184" s="37">
        <v>46.95428466796875</v>
      </c>
      <c r="J1184" s="37">
        <v>5.240729808807373</v>
      </c>
      <c r="K1184" s="37">
        <v>2859.65087890625</v>
      </c>
      <c r="L1184" s="37">
        <v>109.80000000000001</v>
      </c>
      <c r="M1184" s="37">
        <v>101331.82962815433</v>
      </c>
      <c r="N1184" s="37">
        <v>21.954286575317383</v>
      </c>
      <c r="O1184" s="37">
        <v>4.7779678033588624E-2</v>
      </c>
    </row>
    <row r="1185" spans="2:15" x14ac:dyDescent="0.2">
      <c r="B1185" s="37">
        <v>46.974285125732422</v>
      </c>
      <c r="C1185" s="37">
        <v>5.2370648384094238</v>
      </c>
      <c r="D1185" s="37">
        <v>2861.505859375</v>
      </c>
      <c r="E1185" s="37">
        <v>109.9</v>
      </c>
      <c r="F1185" s="37">
        <v>103247.1187378327</v>
      </c>
      <c r="G1185" s="37">
        <v>21.974285125732422</v>
      </c>
      <c r="H1185" s="37">
        <v>4.8683110987324578E-2</v>
      </c>
      <c r="I1185" s="37">
        <v>46.974285125732422</v>
      </c>
      <c r="J1185" s="37">
        <v>5.2370643615722656</v>
      </c>
      <c r="K1185" s="37">
        <v>2861.505615234375</v>
      </c>
      <c r="L1185" s="37">
        <v>109.9</v>
      </c>
      <c r="M1185" s="37">
        <v>103301.22150741026</v>
      </c>
      <c r="N1185" s="37">
        <v>21.974285125732422</v>
      </c>
      <c r="O1185" s="37">
        <v>4.8708631218661723E-2</v>
      </c>
    </row>
    <row r="1186" spans="2:15" x14ac:dyDescent="0.2">
      <c r="B1186" s="37">
        <v>46.994285583496094</v>
      </c>
      <c r="C1186" s="37">
        <v>5.2332897186279297</v>
      </c>
      <c r="D1186" s="37">
        <v>2863.300048828125</v>
      </c>
      <c r="E1186" s="37">
        <v>110</v>
      </c>
      <c r="F1186" s="37">
        <v>105161.98609555162</v>
      </c>
      <c r="G1186" s="37">
        <v>21.994285583496094</v>
      </c>
      <c r="H1186" s="37">
        <v>4.9586342991645369E-2</v>
      </c>
      <c r="I1186" s="37">
        <v>46.994285583496094</v>
      </c>
      <c r="J1186" s="37">
        <v>5.2332897186279297</v>
      </c>
      <c r="K1186" s="37">
        <v>2863.2998046875</v>
      </c>
      <c r="L1186" s="37">
        <v>110</v>
      </c>
      <c r="M1186" s="37">
        <v>105162.52717872328</v>
      </c>
      <c r="N1186" s="37">
        <v>21.994285583496094</v>
      </c>
      <c r="O1186" s="37">
        <v>4.9586596899340925E-2</v>
      </c>
    </row>
    <row r="1187" spans="2:15" x14ac:dyDescent="0.2">
      <c r="B1187" s="37">
        <v>47.014286041259766</v>
      </c>
      <c r="C1187" s="37">
        <v>5.2294116020202637</v>
      </c>
      <c r="D1187" s="37">
        <v>2865.052978515625</v>
      </c>
      <c r="E1187" s="37">
        <v>110.10000000000001</v>
      </c>
      <c r="F1187" s="37">
        <v>107076.20160047988</v>
      </c>
      <c r="G1187" s="37">
        <v>22.014286041259766</v>
      </c>
      <c r="H1187" s="37">
        <v>5.0489263078950672E-2</v>
      </c>
      <c r="I1187" s="37">
        <v>47.014286041259766</v>
      </c>
      <c r="J1187" s="37">
        <v>5.2294116020202637</v>
      </c>
      <c r="K1187" s="37">
        <v>2865.052734375</v>
      </c>
      <c r="L1187" s="37">
        <v>110.10000000000001</v>
      </c>
      <c r="M1187" s="37">
        <v>107130.32257428579</v>
      </c>
      <c r="N1187" s="37">
        <v>22.014286041259766</v>
      </c>
      <c r="O1187" s="37">
        <v>5.0514790301480164E-2</v>
      </c>
    </row>
    <row r="1188" spans="2:15" x14ac:dyDescent="0.2">
      <c r="B1188" s="37">
        <v>47.034286499023438</v>
      </c>
      <c r="C1188" s="37">
        <v>5.2254414558410645</v>
      </c>
      <c r="D1188" s="37">
        <v>2866.77001953125</v>
      </c>
      <c r="E1188" s="37">
        <v>110.2</v>
      </c>
      <c r="F1188" s="37">
        <v>108936.39992680671</v>
      </c>
      <c r="G1188" s="37">
        <v>22.034286499023438</v>
      </c>
      <c r="H1188" s="37">
        <v>5.1366700806592593E-2</v>
      </c>
      <c r="I1188" s="37">
        <v>47.034286499023438</v>
      </c>
      <c r="J1188" s="37">
        <v>5.2254414558410645</v>
      </c>
      <c r="K1188" s="37">
        <v>2866.769775390625</v>
      </c>
      <c r="L1188" s="37">
        <v>110.2</v>
      </c>
      <c r="M1188" s="37">
        <v>108936.96330834426</v>
      </c>
      <c r="N1188" s="37">
        <v>22.034286499023438</v>
      </c>
      <c r="O1188" s="37">
        <v>5.1366966563911209E-2</v>
      </c>
    </row>
    <row r="1189" spans="2:15" x14ac:dyDescent="0.2">
      <c r="B1189" s="37">
        <v>47.054286956787109</v>
      </c>
      <c r="C1189" s="37">
        <v>5.2213931083679199</v>
      </c>
      <c r="D1189" s="37">
        <v>2868.440673828125</v>
      </c>
      <c r="E1189" s="37">
        <v>110.30000000000001</v>
      </c>
      <c r="F1189" s="37">
        <v>110849.36793939829</v>
      </c>
      <c r="G1189" s="37">
        <v>22.054285049438477</v>
      </c>
      <c r="H1189" s="37">
        <v>5.2269023880273921E-2</v>
      </c>
      <c r="I1189" s="37">
        <v>47.054286956787109</v>
      </c>
      <c r="J1189" s="37">
        <v>5.2213931083679199</v>
      </c>
      <c r="K1189" s="37">
        <v>2868.440673828125</v>
      </c>
      <c r="L1189" s="37">
        <v>110.30000000000001</v>
      </c>
      <c r="M1189" s="37">
        <v>110796.3735864597</v>
      </c>
      <c r="N1189" s="37">
        <v>22.054285049438477</v>
      </c>
      <c r="O1189" s="37">
        <v>5.224402960363056E-2</v>
      </c>
    </row>
    <row r="1190" spans="2:15" x14ac:dyDescent="0.2">
      <c r="B1190" s="37">
        <v>47.074287414550781</v>
      </c>
      <c r="C1190" s="37">
        <v>5.2172837257385254</v>
      </c>
      <c r="D1190" s="37">
        <v>2870.048583984375</v>
      </c>
      <c r="E1190" s="37">
        <v>110.4</v>
      </c>
      <c r="F1190" s="37">
        <v>112654.11963087479</v>
      </c>
      <c r="G1190" s="37">
        <v>22.074285507202148</v>
      </c>
      <c r="H1190" s="37">
        <v>5.3120297085352035E-2</v>
      </c>
      <c r="I1190" s="37">
        <v>47.074287414550781</v>
      </c>
      <c r="J1190" s="37">
        <v>5.2172837257385254</v>
      </c>
      <c r="K1190" s="37">
        <v>2870.048583984375</v>
      </c>
      <c r="L1190" s="37">
        <v>110.4</v>
      </c>
      <c r="M1190" s="37">
        <v>112708.21948755004</v>
      </c>
      <c r="N1190" s="37">
        <v>22.074285507202148</v>
      </c>
      <c r="O1190" s="37">
        <v>5.3145819862156912E-2</v>
      </c>
    </row>
    <row r="1191" spans="2:15" x14ac:dyDescent="0.2">
      <c r="B1191" s="37">
        <v>47.094284057617188</v>
      </c>
      <c r="C1191" s="37">
        <v>5.2131352424621582</v>
      </c>
      <c r="D1191" s="37">
        <v>2871.5859375</v>
      </c>
      <c r="E1191" s="37">
        <v>110.5</v>
      </c>
      <c r="F1191" s="37">
        <v>114403.95503617756</v>
      </c>
      <c r="G1191" s="37">
        <v>22.09428596496582</v>
      </c>
      <c r="H1191" s="37">
        <v>5.3945666997226048E-2</v>
      </c>
      <c r="I1191" s="37">
        <v>47.094284057617188</v>
      </c>
      <c r="J1191" s="37">
        <v>5.2131352424621582</v>
      </c>
      <c r="K1191" s="37">
        <v>2871.5859375</v>
      </c>
      <c r="L1191" s="37">
        <v>110.5</v>
      </c>
      <c r="M1191" s="37">
        <v>114458.08254781314</v>
      </c>
      <c r="N1191" s="37">
        <v>22.09428596496582</v>
      </c>
      <c r="O1191" s="37">
        <v>5.3971212238599332E-2</v>
      </c>
    </row>
    <row r="1192" spans="2:15" x14ac:dyDescent="0.2">
      <c r="B1192" s="37">
        <v>47.114284515380859</v>
      </c>
      <c r="C1192" s="37">
        <v>5.2089748382568359</v>
      </c>
      <c r="D1192" s="37">
        <v>2873.06640625</v>
      </c>
      <c r="E1192" s="37">
        <v>110.60000000000001</v>
      </c>
      <c r="F1192" s="37">
        <v>116206.27096416743</v>
      </c>
      <c r="G1192" s="37">
        <v>22.114286422729492</v>
      </c>
      <c r="H1192" s="37">
        <v>5.4795794735252139E-2</v>
      </c>
      <c r="I1192" s="37">
        <v>47.114284515380859</v>
      </c>
      <c r="J1192" s="37">
        <v>5.2089748382568359</v>
      </c>
      <c r="K1192" s="37">
        <v>2873.066650390625</v>
      </c>
      <c r="L1192" s="37">
        <v>110.60000000000001</v>
      </c>
      <c r="M1192" s="37">
        <v>116153.36328379206</v>
      </c>
      <c r="N1192" s="37">
        <v>22.114286422729492</v>
      </c>
      <c r="O1192" s="37">
        <v>5.4770843394491273E-2</v>
      </c>
    </row>
    <row r="1193" spans="2:15" x14ac:dyDescent="0.2">
      <c r="B1193" s="37">
        <v>47.134284973144531</v>
      </c>
      <c r="C1193" s="37">
        <v>5.2048311233520508</v>
      </c>
      <c r="D1193" s="37">
        <v>2874.5244140625</v>
      </c>
      <c r="E1193" s="37">
        <v>110.7</v>
      </c>
      <c r="F1193" s="37">
        <v>117793.92751738671</v>
      </c>
      <c r="G1193" s="37">
        <v>22.134284973144531</v>
      </c>
      <c r="H1193" s="37">
        <v>5.5544677762876568E-2</v>
      </c>
      <c r="I1193" s="37">
        <v>47.134284973144531</v>
      </c>
      <c r="J1193" s="37">
        <v>5.2048311233520508</v>
      </c>
      <c r="K1193" s="37">
        <v>2874.524658203125</v>
      </c>
      <c r="L1193" s="37">
        <v>110.7</v>
      </c>
      <c r="M1193" s="37">
        <v>117794.48296051448</v>
      </c>
      <c r="N1193" s="37">
        <v>22.134284973144531</v>
      </c>
      <c r="O1193" s="37">
        <v>5.5544917001983468E-2</v>
      </c>
    </row>
    <row r="1194" spans="2:15" x14ac:dyDescent="0.2">
      <c r="B1194" s="37">
        <v>47.154285430908203</v>
      </c>
      <c r="C1194" s="37">
        <v>5.2007350921630859</v>
      </c>
      <c r="D1194" s="37">
        <v>2876.000244140625</v>
      </c>
      <c r="E1194" s="37">
        <v>110.80000000000001</v>
      </c>
      <c r="F1194" s="37">
        <v>119328.36167117555</v>
      </c>
      <c r="G1194" s="37">
        <v>22.154285430908203</v>
      </c>
      <c r="H1194" s="37">
        <v>5.6268438698997905E-2</v>
      </c>
      <c r="I1194" s="37">
        <v>47.154285430908203</v>
      </c>
      <c r="J1194" s="37">
        <v>5.2007350921630859</v>
      </c>
      <c r="K1194" s="37">
        <v>2876.00048828125</v>
      </c>
      <c r="L1194" s="37">
        <v>110.80000000000001</v>
      </c>
      <c r="M1194" s="37">
        <v>119328.98441321919</v>
      </c>
      <c r="N1194" s="37">
        <v>22.154285430908203</v>
      </c>
      <c r="O1194" s="37">
        <v>5.6268720155662422E-2</v>
      </c>
    </row>
    <row r="1195" spans="2:15" x14ac:dyDescent="0.2">
      <c r="B1195" s="37">
        <v>47.174285888671875</v>
      </c>
      <c r="C1195" s="37">
        <v>5.1967148780822754</v>
      </c>
      <c r="D1195" s="37">
        <v>2877.52392578125</v>
      </c>
      <c r="E1195" s="37">
        <v>110.9</v>
      </c>
      <c r="F1195" s="37">
        <v>120756.50466889773</v>
      </c>
      <c r="G1195" s="37">
        <v>22.174285888671875</v>
      </c>
      <c r="H1195" s="37">
        <v>5.6942060061411157E-2</v>
      </c>
      <c r="I1195" s="37">
        <v>47.174285888671875</v>
      </c>
      <c r="J1195" s="37">
        <v>5.1967148780822754</v>
      </c>
      <c r="K1195" s="37">
        <v>2877.524169921875</v>
      </c>
      <c r="L1195" s="37">
        <v>110.9</v>
      </c>
      <c r="M1195" s="37">
        <v>120757.10758634369</v>
      </c>
      <c r="N1195" s="37">
        <v>22.174285888671875</v>
      </c>
      <c r="O1195" s="37">
        <v>5.6942330883769952E-2</v>
      </c>
    </row>
    <row r="1196" spans="2:15" x14ac:dyDescent="0.2">
      <c r="B1196" s="37">
        <v>47.194286346435547</v>
      </c>
      <c r="C1196" s="37">
        <v>5.1927928924560547</v>
      </c>
      <c r="D1196" s="37">
        <v>2879.104248046875</v>
      </c>
      <c r="E1196" s="37">
        <v>111</v>
      </c>
      <c r="F1196" s="37">
        <v>122078.63839280792</v>
      </c>
      <c r="G1196" s="37">
        <v>22.194286346435547</v>
      </c>
      <c r="H1196" s="37">
        <v>5.7565674806730048E-2</v>
      </c>
      <c r="I1196" s="37">
        <v>47.194286346435547</v>
      </c>
      <c r="J1196" s="37">
        <v>5.1927928924560547</v>
      </c>
      <c r="K1196" s="37">
        <v>2879.1044921875</v>
      </c>
      <c r="L1196" s="37">
        <v>111</v>
      </c>
      <c r="M1196" s="37">
        <v>122132.73860726725</v>
      </c>
      <c r="N1196" s="37">
        <v>22.194286346435547</v>
      </c>
      <c r="O1196" s="37">
        <v>5.7591186520571415E-2</v>
      </c>
    </row>
    <row r="1197" spans="2:15" x14ac:dyDescent="0.2">
      <c r="B1197" s="37">
        <v>47.214286804199219</v>
      </c>
      <c r="C1197" s="37">
        <v>5.1889872550964355</v>
      </c>
      <c r="D1197" s="37">
        <v>2880.730224609375</v>
      </c>
      <c r="E1197" s="37">
        <v>111.10000000000001</v>
      </c>
      <c r="F1197" s="37">
        <v>123240.77388350121</v>
      </c>
      <c r="G1197" s="37">
        <v>22.214284896850586</v>
      </c>
      <c r="H1197" s="37">
        <v>5.8113808500816211E-2</v>
      </c>
      <c r="I1197" s="37">
        <v>47.214286804199219</v>
      </c>
      <c r="J1197" s="37">
        <v>5.1889872550964355</v>
      </c>
      <c r="K1197" s="37">
        <v>2880.73046875</v>
      </c>
      <c r="L1197" s="37">
        <v>111.10000000000001</v>
      </c>
      <c r="M1197" s="37">
        <v>123294.81802901636</v>
      </c>
      <c r="N1197" s="37">
        <v>22.214284896850586</v>
      </c>
      <c r="O1197" s="37">
        <v>5.813929295672355E-2</v>
      </c>
    </row>
    <row r="1198" spans="2:15" x14ac:dyDescent="0.2">
      <c r="B1198" s="37">
        <v>47.234287261962891</v>
      </c>
      <c r="C1198" s="37">
        <v>5.1853108406066895</v>
      </c>
      <c r="D1198" s="37">
        <v>2882.38427734375</v>
      </c>
      <c r="E1198" s="37">
        <v>111.2</v>
      </c>
      <c r="F1198" s="37">
        <v>124349.54967838562</v>
      </c>
      <c r="G1198" s="37">
        <v>22.234285354614258</v>
      </c>
      <c r="H1198" s="37">
        <v>5.8636794679615641E-2</v>
      </c>
      <c r="I1198" s="37">
        <v>47.234287261962891</v>
      </c>
      <c r="J1198" s="37">
        <v>5.1853108406066895</v>
      </c>
      <c r="K1198" s="37">
        <v>2882.384521484375</v>
      </c>
      <c r="L1198" s="37">
        <v>111.2</v>
      </c>
      <c r="M1198" s="37">
        <v>124350.12410089668</v>
      </c>
      <c r="N1198" s="37">
        <v>22.234285354614258</v>
      </c>
      <c r="O1198" s="37">
        <v>5.8637065644665733E-2</v>
      </c>
    </row>
    <row r="1199" spans="2:15" x14ac:dyDescent="0.2">
      <c r="B1199" s="37">
        <v>47.254283905029297</v>
      </c>
      <c r="C1199" s="37">
        <v>5.1817731857299805</v>
      </c>
      <c r="D1199" s="37">
        <v>2884.0556640625</v>
      </c>
      <c r="E1199" s="37">
        <v>111.30000000000001</v>
      </c>
      <c r="F1199" s="37">
        <v>125297.75249761554</v>
      </c>
      <c r="G1199" s="37">
        <v>22.25428581237793</v>
      </c>
      <c r="H1199" s="37">
        <v>5.9084029738839076E-2</v>
      </c>
      <c r="I1199" s="37">
        <v>47.254283905029297</v>
      </c>
      <c r="J1199" s="37">
        <v>5.1817731857299805</v>
      </c>
      <c r="K1199" s="37">
        <v>2884.0556640625</v>
      </c>
      <c r="L1199" s="37">
        <v>111.30000000000001</v>
      </c>
      <c r="M1199" s="37">
        <v>125244.79435330183</v>
      </c>
      <c r="N1199" s="37">
        <v>22.25428581237793</v>
      </c>
      <c r="O1199" s="37">
        <v>5.9059040504778317E-2</v>
      </c>
    </row>
    <row r="1200" spans="2:15" x14ac:dyDescent="0.2">
      <c r="B1200" s="37">
        <v>47.274284362792969</v>
      </c>
      <c r="C1200" s="37">
        <v>5.1783804893493652</v>
      </c>
      <c r="D1200" s="37">
        <v>2885.747802734375</v>
      </c>
      <c r="E1200" s="37">
        <v>111.4</v>
      </c>
      <c r="F1200" s="37">
        <v>126085.36117917937</v>
      </c>
      <c r="G1200" s="37">
        <v>22.274286270141602</v>
      </c>
      <c r="H1200" s="37">
        <v>5.9455502223032794E-2</v>
      </c>
      <c r="I1200" s="37">
        <v>47.274284362792969</v>
      </c>
      <c r="J1200" s="37">
        <v>5.1783804893493652</v>
      </c>
      <c r="K1200" s="37">
        <v>2885.747802734375</v>
      </c>
      <c r="L1200" s="37">
        <v>111.4</v>
      </c>
      <c r="M1200" s="37">
        <v>126085.84028681333</v>
      </c>
      <c r="N1200" s="37">
        <v>22.274286270141602</v>
      </c>
      <c r="O1200" s="37">
        <v>5.9455764451379269E-2</v>
      </c>
    </row>
    <row r="1201" spans="2:15" x14ac:dyDescent="0.2">
      <c r="B1201" s="37">
        <v>47.294284820556641</v>
      </c>
      <c r="C1201" s="37">
        <v>5.1751365661621094</v>
      </c>
      <c r="D1201" s="37">
        <v>2887.47412109375</v>
      </c>
      <c r="E1201" s="37">
        <v>111.5</v>
      </c>
      <c r="F1201" s="37">
        <v>126766.04476868856</v>
      </c>
      <c r="G1201" s="37">
        <v>22.294284820556641</v>
      </c>
      <c r="H1201" s="37">
        <v>5.9776555713365126E-2</v>
      </c>
      <c r="I1201" s="37">
        <v>47.294284820556641</v>
      </c>
      <c r="J1201" s="37">
        <v>5.1751365661621094</v>
      </c>
      <c r="K1201" s="37">
        <v>2887.47412109375</v>
      </c>
      <c r="L1201" s="37">
        <v>111.5</v>
      </c>
      <c r="M1201" s="37">
        <v>126766.63960392437</v>
      </c>
      <c r="N1201" s="37">
        <v>22.294284820556641</v>
      </c>
      <c r="O1201" s="37">
        <v>5.9776836321921129E-2</v>
      </c>
    </row>
    <row r="1202" spans="2:15" x14ac:dyDescent="0.2">
      <c r="B1202" s="37">
        <v>47.314285278320313</v>
      </c>
      <c r="C1202" s="37">
        <v>5.1720409393310547</v>
      </c>
      <c r="D1202" s="37">
        <v>2889.245849609375</v>
      </c>
      <c r="E1202" s="37">
        <v>111.60000000000001</v>
      </c>
      <c r="F1202" s="37">
        <v>127286.58117517583</v>
      </c>
      <c r="G1202" s="37">
        <v>22.314285278320313</v>
      </c>
      <c r="H1202" s="37">
        <v>6.0022096586492671E-2</v>
      </c>
      <c r="I1202" s="37">
        <v>47.314285278320313</v>
      </c>
      <c r="J1202" s="37">
        <v>5.1720409393310547</v>
      </c>
      <c r="K1202" s="37">
        <v>2889.24560546875</v>
      </c>
      <c r="L1202" s="37">
        <v>111.60000000000001</v>
      </c>
      <c r="M1202" s="37">
        <v>127233.71572435381</v>
      </c>
      <c r="N1202" s="37">
        <v>22.314285278320313</v>
      </c>
      <c r="O1202" s="37">
        <v>5.9997130776761949E-2</v>
      </c>
    </row>
    <row r="1203" spans="2:15" x14ac:dyDescent="0.2">
      <c r="B1203" s="37">
        <v>47.334285736083984</v>
      </c>
      <c r="C1203" s="37">
        <v>5.1690897941589355</v>
      </c>
      <c r="D1203" s="37">
        <v>2891.059326171875</v>
      </c>
      <c r="E1203" s="37">
        <v>111.7</v>
      </c>
      <c r="F1203" s="37">
        <v>127646.96746544112</v>
      </c>
      <c r="G1203" s="37">
        <v>22.334285736083984</v>
      </c>
      <c r="H1203" s="37">
        <v>6.0192025442233905E-2</v>
      </c>
      <c r="I1203" s="37">
        <v>47.334285736083984</v>
      </c>
      <c r="J1203" s="37">
        <v>5.1690897941589355</v>
      </c>
      <c r="K1203" s="37">
        <v>2891.05908203125</v>
      </c>
      <c r="L1203" s="37">
        <v>111.7</v>
      </c>
      <c r="M1203" s="37">
        <v>127647.39886592307</v>
      </c>
      <c r="N1203" s="37">
        <v>22.334285736083984</v>
      </c>
      <c r="O1203" s="37">
        <v>6.0192269450451766E-2</v>
      </c>
    </row>
    <row r="1204" spans="2:15" x14ac:dyDescent="0.2">
      <c r="B1204" s="37">
        <v>47.354286193847656</v>
      </c>
      <c r="C1204" s="37">
        <v>5.1662750244140625</v>
      </c>
      <c r="D1204" s="37">
        <v>2892.893798828125</v>
      </c>
      <c r="E1204" s="37">
        <v>111.80000000000001</v>
      </c>
      <c r="F1204" s="37">
        <v>127846.35897244005</v>
      </c>
      <c r="G1204" s="37">
        <v>22.354286193847656</v>
      </c>
      <c r="H1204" s="37">
        <v>6.0286103516570162E-2</v>
      </c>
      <c r="I1204" s="37">
        <v>47.354286193847656</v>
      </c>
      <c r="J1204" s="37">
        <v>5.1662750244140625</v>
      </c>
      <c r="K1204" s="37">
        <v>2892.893798828125</v>
      </c>
      <c r="L1204" s="37">
        <v>111.80000000000001</v>
      </c>
      <c r="M1204" s="37">
        <v>127793.42651079384</v>
      </c>
      <c r="N1204" s="37">
        <v>22.354286193847656</v>
      </c>
      <c r="O1204" s="37">
        <v>6.0261125284885454E-2</v>
      </c>
    </row>
    <row r="1205" spans="2:15" x14ac:dyDescent="0.2">
      <c r="B1205" s="37">
        <v>47.374286651611328</v>
      </c>
      <c r="C1205" s="37">
        <v>5.1635875701904297</v>
      </c>
      <c r="D1205" s="37">
        <v>2894.718505859375</v>
      </c>
      <c r="E1205" s="37">
        <v>111.9</v>
      </c>
      <c r="F1205" s="37">
        <v>127884.61365638295</v>
      </c>
      <c r="G1205" s="37">
        <v>22.374286651611328</v>
      </c>
      <c r="H1205" s="37">
        <v>6.0304101719979589E-2</v>
      </c>
      <c r="I1205" s="37">
        <v>47.374286651611328</v>
      </c>
      <c r="J1205" s="37">
        <v>5.1635870933532715</v>
      </c>
      <c r="K1205" s="37">
        <v>2894.71826171875</v>
      </c>
      <c r="L1205" s="37">
        <v>111.9</v>
      </c>
      <c r="M1205" s="37">
        <v>127938.6530920506</v>
      </c>
      <c r="N1205" s="37">
        <v>22.374286651611328</v>
      </c>
      <c r="O1205" s="37">
        <v>6.0329623250834151E-2</v>
      </c>
    </row>
    <row r="1206" spans="2:15" x14ac:dyDescent="0.2">
      <c r="B1206" s="37">
        <v>47.394287109375</v>
      </c>
      <c r="C1206" s="37">
        <v>5.1610183715820313</v>
      </c>
      <c r="D1206" s="37">
        <v>2896.506103515625</v>
      </c>
      <c r="E1206" s="37">
        <v>112</v>
      </c>
      <c r="F1206" s="37">
        <v>127814.33459401746</v>
      </c>
      <c r="G1206" s="37">
        <v>22.394285202026367</v>
      </c>
      <c r="H1206" s="37">
        <v>6.027094565531782E-2</v>
      </c>
      <c r="I1206" s="37">
        <v>47.394287109375</v>
      </c>
      <c r="J1206" s="37">
        <v>5.161017894744873</v>
      </c>
      <c r="K1206" s="37">
        <v>2896.505859375</v>
      </c>
      <c r="L1206" s="37">
        <v>112</v>
      </c>
      <c r="M1206" s="37">
        <v>127814.83890698563</v>
      </c>
      <c r="N1206" s="37">
        <v>22.394285202026367</v>
      </c>
      <c r="O1206" s="37">
        <v>6.0271183509031191E-2</v>
      </c>
    </row>
    <row r="1207" spans="2:15" x14ac:dyDescent="0.2">
      <c r="B1207" s="37">
        <v>47.414287567138672</v>
      </c>
      <c r="C1207" s="37">
        <v>5.1585607528686523</v>
      </c>
      <c r="D1207" s="37">
        <v>2898.24560546875</v>
      </c>
      <c r="E1207" s="37">
        <v>112.10000000000001</v>
      </c>
      <c r="F1207" s="37">
        <v>127581.85894130553</v>
      </c>
      <c r="G1207" s="37">
        <v>22.414285659790039</v>
      </c>
      <c r="H1207" s="37">
        <v>6.0161291889205486E-2</v>
      </c>
      <c r="I1207" s="37">
        <v>47.414287567138672</v>
      </c>
      <c r="J1207" s="37">
        <v>5.1585607528686523</v>
      </c>
      <c r="K1207" s="37">
        <v>2898.245361328125</v>
      </c>
      <c r="L1207" s="37">
        <v>112.10000000000001</v>
      </c>
      <c r="M1207" s="37">
        <v>127636.08000387638</v>
      </c>
      <c r="N1207" s="37">
        <v>22.414285659790039</v>
      </c>
      <c r="O1207" s="37">
        <v>6.0186835892627105E-2</v>
      </c>
    </row>
    <row r="1208" spans="2:15" x14ac:dyDescent="0.2">
      <c r="B1208" s="37">
        <v>47.434284210205078</v>
      </c>
      <c r="C1208" s="37">
        <v>5.1562128067016602</v>
      </c>
      <c r="D1208" s="37">
        <v>2899.944091796875</v>
      </c>
      <c r="E1208" s="37">
        <v>112.2</v>
      </c>
      <c r="F1208" s="37">
        <v>127294.55118871079</v>
      </c>
      <c r="G1208" s="37">
        <v>22.434286117553711</v>
      </c>
      <c r="H1208" s="37">
        <v>6.0025742079235243E-2</v>
      </c>
      <c r="I1208" s="37">
        <v>47.434284210205078</v>
      </c>
      <c r="J1208" s="37">
        <v>5.1562128067016602</v>
      </c>
      <c r="K1208" s="37">
        <v>2899.94384765625</v>
      </c>
      <c r="L1208" s="37">
        <v>112.2</v>
      </c>
      <c r="M1208" s="37">
        <v>127295.07116749267</v>
      </c>
      <c r="N1208" s="37">
        <v>22.434286117553711</v>
      </c>
      <c r="O1208" s="37">
        <v>6.0026008635706028E-2</v>
      </c>
    </row>
    <row r="1209" spans="2:15" x14ac:dyDescent="0.2">
      <c r="B1209" s="37">
        <v>47.45428466796875</v>
      </c>
      <c r="C1209" s="37">
        <v>5.1539745330810547</v>
      </c>
      <c r="D1209" s="37">
        <v>2901.62060546875</v>
      </c>
      <c r="E1209" s="37">
        <v>112.30000000000001</v>
      </c>
      <c r="F1209" s="37">
        <v>126738.61854946602</v>
      </c>
      <c r="G1209" s="37">
        <v>22.454286575317383</v>
      </c>
      <c r="H1209" s="37">
        <v>5.9763491977215588E-2</v>
      </c>
      <c r="I1209" s="37">
        <v>47.45428466796875</v>
      </c>
      <c r="J1209" s="37">
        <v>5.1539745330810547</v>
      </c>
      <c r="K1209" s="37">
        <v>2901.62060546875</v>
      </c>
      <c r="L1209" s="37">
        <v>112.30000000000001</v>
      </c>
      <c r="M1209" s="37">
        <v>126792.69322221613</v>
      </c>
      <c r="N1209" s="37">
        <v>22.454286575317383</v>
      </c>
      <c r="O1209" s="37">
        <v>5.9789031400156747E-2</v>
      </c>
    </row>
    <row r="1210" spans="2:15" x14ac:dyDescent="0.2">
      <c r="B1210" s="37">
        <v>47.474285125732422</v>
      </c>
      <c r="C1210" s="37">
        <v>5.151848316192627</v>
      </c>
      <c r="D1210" s="37">
        <v>2903.29248046875</v>
      </c>
      <c r="E1210" s="37">
        <v>112.4</v>
      </c>
      <c r="F1210" s="37">
        <v>126182.00019400168</v>
      </c>
      <c r="G1210" s="37">
        <v>22.474285125732422</v>
      </c>
      <c r="H1210" s="37">
        <v>5.9500940399402014E-2</v>
      </c>
      <c r="I1210" s="37">
        <v>47.474285125732422</v>
      </c>
      <c r="J1210" s="37">
        <v>5.1518478393554687</v>
      </c>
      <c r="K1210" s="37">
        <v>2903.29248046875</v>
      </c>
      <c r="L1210" s="37">
        <v>112.4</v>
      </c>
      <c r="M1210" s="37">
        <v>126182.52463274373</v>
      </c>
      <c r="N1210" s="37">
        <v>22.474285125732422</v>
      </c>
      <c r="O1210" s="37">
        <v>5.9501209272231605E-2</v>
      </c>
    </row>
    <row r="1211" spans="2:15" x14ac:dyDescent="0.2">
      <c r="B1211" s="37">
        <v>47.494285583496094</v>
      </c>
      <c r="C1211" s="37">
        <v>5.1498355865478516</v>
      </c>
      <c r="D1211" s="37">
        <v>2904.966064453125</v>
      </c>
      <c r="E1211" s="37">
        <v>112.5</v>
      </c>
      <c r="F1211" s="37">
        <v>125464.24123815174</v>
      </c>
      <c r="G1211" s="37">
        <v>22.494285583496094</v>
      </c>
      <c r="H1211" s="37">
        <v>5.9162410370188989E-2</v>
      </c>
      <c r="I1211" s="37">
        <v>47.494285583496094</v>
      </c>
      <c r="J1211" s="37">
        <v>5.1498355865478516</v>
      </c>
      <c r="K1211" s="37">
        <v>2904.966064453125</v>
      </c>
      <c r="L1211" s="37">
        <v>112.5</v>
      </c>
      <c r="M1211" s="37">
        <v>125464.9253051694</v>
      </c>
      <c r="N1211" s="37">
        <v>22.494285583496094</v>
      </c>
      <c r="O1211" s="37">
        <v>5.9162712083998502E-2</v>
      </c>
    </row>
    <row r="1212" spans="2:15" x14ac:dyDescent="0.2">
      <c r="B1212" s="37">
        <v>47.514286041259766</v>
      </c>
      <c r="C1212" s="37">
        <v>5.1479396820068359</v>
      </c>
      <c r="D1212" s="37">
        <v>2906.63623046875</v>
      </c>
      <c r="E1212" s="37">
        <v>112.60000000000001</v>
      </c>
      <c r="F1212" s="37">
        <v>124639.08692341603</v>
      </c>
      <c r="G1212" s="37">
        <v>22.514286041259766</v>
      </c>
      <c r="H1212" s="37">
        <v>5.8773158556812075E-2</v>
      </c>
      <c r="I1212" s="37">
        <v>47.514286041259766</v>
      </c>
      <c r="J1212" s="37">
        <v>5.1479396820068359</v>
      </c>
      <c r="K1212" s="37">
        <v>2906.636474609375</v>
      </c>
      <c r="L1212" s="37">
        <v>112.60000000000001</v>
      </c>
      <c r="M1212" s="37">
        <v>124693.10676563632</v>
      </c>
      <c r="N1212" s="37">
        <v>22.514286041259766</v>
      </c>
      <c r="O1212" s="37">
        <v>5.8798671091902455E-2</v>
      </c>
    </row>
    <row r="1213" spans="2:15" x14ac:dyDescent="0.2">
      <c r="B1213" s="37">
        <v>47.534286499023438</v>
      </c>
      <c r="C1213" s="37">
        <v>5.1461620330810547</v>
      </c>
      <c r="D1213" s="37">
        <v>2908.29443359375</v>
      </c>
      <c r="E1213" s="37">
        <v>112.7</v>
      </c>
      <c r="F1213" s="37">
        <v>123759.59593176123</v>
      </c>
      <c r="G1213" s="37">
        <v>22.534286499023438</v>
      </c>
      <c r="H1213" s="37">
        <v>5.835834885400757E-2</v>
      </c>
      <c r="I1213" s="37">
        <v>47.534286499023438</v>
      </c>
      <c r="J1213" s="37">
        <v>5.1461620330810547</v>
      </c>
      <c r="K1213" s="37">
        <v>2908.294677734375</v>
      </c>
      <c r="L1213" s="37">
        <v>112.7</v>
      </c>
      <c r="M1213" s="37">
        <v>123760.23833061555</v>
      </c>
      <c r="N1213" s="37">
        <v>22.534286499023438</v>
      </c>
      <c r="O1213" s="37">
        <v>5.8358610835067617E-2</v>
      </c>
    </row>
    <row r="1214" spans="2:15" x14ac:dyDescent="0.2">
      <c r="B1214" s="37">
        <v>47.554286956787109</v>
      </c>
      <c r="C1214" s="37">
        <v>5.1445059776306152</v>
      </c>
      <c r="D1214" s="37">
        <v>2909.939697265625</v>
      </c>
      <c r="E1214" s="37">
        <v>112.80000000000001</v>
      </c>
      <c r="F1214" s="37">
        <v>122772.58435446238</v>
      </c>
      <c r="G1214" s="37">
        <v>22.554285049438477</v>
      </c>
      <c r="H1214" s="37">
        <v>5.7892739634125986E-2</v>
      </c>
      <c r="I1214" s="37">
        <v>47.554286956787109</v>
      </c>
      <c r="J1214" s="37">
        <v>5.1445059776306152</v>
      </c>
      <c r="K1214" s="37">
        <v>2909.93994140625</v>
      </c>
      <c r="L1214" s="37">
        <v>112.80000000000001</v>
      </c>
      <c r="M1214" s="37">
        <v>122773.09206694906</v>
      </c>
      <c r="N1214" s="37">
        <v>22.554285049438477</v>
      </c>
      <c r="O1214" s="37">
        <v>5.7893019804786422E-2</v>
      </c>
    </row>
    <row r="1215" spans="2:15" x14ac:dyDescent="0.2">
      <c r="B1215" s="37">
        <v>47.574287414550781</v>
      </c>
      <c r="C1215" s="37">
        <v>5.1429738998413086</v>
      </c>
      <c r="D1215" s="37">
        <v>2911.584228515625</v>
      </c>
      <c r="E1215" s="37">
        <v>112.9</v>
      </c>
      <c r="F1215" s="37">
        <v>121731.64604995841</v>
      </c>
      <c r="G1215" s="37">
        <v>22.574285507202148</v>
      </c>
      <c r="H1215" s="37">
        <v>5.7401784281059853E-2</v>
      </c>
      <c r="I1215" s="37">
        <v>47.574287414550781</v>
      </c>
      <c r="J1215" s="37">
        <v>5.1429743766784668</v>
      </c>
      <c r="K1215" s="37">
        <v>2911.584228515625</v>
      </c>
      <c r="L1215" s="37">
        <v>112.9</v>
      </c>
      <c r="M1215" s="37">
        <v>121678.72427877138</v>
      </c>
      <c r="N1215" s="37">
        <v>22.574285507202148</v>
      </c>
      <c r="O1215" s="37">
        <v>5.7376811433477275E-2</v>
      </c>
    </row>
    <row r="1216" spans="2:15" x14ac:dyDescent="0.2">
      <c r="B1216" s="37">
        <v>47.594284057617188</v>
      </c>
      <c r="C1216" s="37">
        <v>5.1415677070617676</v>
      </c>
      <c r="D1216" s="37">
        <v>2913.2509765625</v>
      </c>
      <c r="E1216" s="37">
        <v>113</v>
      </c>
      <c r="F1216" s="37">
        <v>120583.75772743991</v>
      </c>
      <c r="G1216" s="37">
        <v>22.59428596496582</v>
      </c>
      <c r="H1216" s="37">
        <v>5.6860339697196123E-2</v>
      </c>
      <c r="I1216" s="37">
        <v>47.594284057617188</v>
      </c>
      <c r="J1216" s="37">
        <v>5.1415677070617676</v>
      </c>
      <c r="K1216" s="37">
        <v>2913.2509765625</v>
      </c>
      <c r="L1216" s="37">
        <v>113</v>
      </c>
      <c r="M1216" s="37">
        <v>120584.3677436398</v>
      </c>
      <c r="N1216" s="37">
        <v>22.59428596496582</v>
      </c>
      <c r="O1216" s="37">
        <v>5.6860608496250124E-2</v>
      </c>
    </row>
    <row r="1217" spans="2:15" x14ac:dyDescent="0.2">
      <c r="B1217" s="37">
        <v>47.614284515380859</v>
      </c>
      <c r="C1217" s="37">
        <v>5.1402850151062012</v>
      </c>
      <c r="D1217" s="37">
        <v>2914.963134765625</v>
      </c>
      <c r="E1217" s="37">
        <v>113.10000000000001</v>
      </c>
      <c r="F1217" s="37">
        <v>119436.79153108728</v>
      </c>
      <c r="G1217" s="37">
        <v>22.614286422729492</v>
      </c>
      <c r="H1217" s="37">
        <v>5.6319292360762899E-2</v>
      </c>
      <c r="I1217" s="37">
        <v>47.614284515380859</v>
      </c>
      <c r="J1217" s="37">
        <v>5.1402854919433594</v>
      </c>
      <c r="K1217" s="37">
        <v>2914.963134765625</v>
      </c>
      <c r="L1217" s="37">
        <v>113.10000000000001</v>
      </c>
      <c r="M1217" s="37">
        <v>119383.80603587888</v>
      </c>
      <c r="N1217" s="37">
        <v>22.614286422729492</v>
      </c>
      <c r="O1217" s="37">
        <v>5.6294327501613749E-2</v>
      </c>
    </row>
    <row r="1218" spans="2:15" x14ac:dyDescent="0.2">
      <c r="B1218" s="37">
        <v>47.634284973144531</v>
      </c>
      <c r="C1218" s="37">
        <v>5.1391210556030273</v>
      </c>
      <c r="D1218" s="37">
        <v>2916.732421875</v>
      </c>
      <c r="E1218" s="37">
        <v>113.2</v>
      </c>
      <c r="F1218" s="37">
        <v>118237.19929266874</v>
      </c>
      <c r="G1218" s="37">
        <v>22.634284973144531</v>
      </c>
      <c r="H1218" s="37">
        <v>5.5753469054480462E-2</v>
      </c>
      <c r="I1218" s="37">
        <v>47.634284973144531</v>
      </c>
      <c r="J1218" s="37">
        <v>5.1391210556030273</v>
      </c>
      <c r="K1218" s="37">
        <v>2916.732666015625</v>
      </c>
      <c r="L1218" s="37">
        <v>113.2</v>
      </c>
      <c r="M1218" s="37">
        <v>118184.15980590536</v>
      </c>
      <c r="N1218" s="37">
        <v>22.634284973144531</v>
      </c>
      <c r="O1218" s="37">
        <v>5.5728477366251611E-2</v>
      </c>
    </row>
    <row r="1219" spans="2:15" x14ac:dyDescent="0.2">
      <c r="B1219" s="37">
        <v>47.654285430908203</v>
      </c>
      <c r="C1219" s="37">
        <v>5.1380634307861328</v>
      </c>
      <c r="D1219" s="37">
        <v>2918.5537109375</v>
      </c>
      <c r="E1219" s="37">
        <v>113.30000000000001</v>
      </c>
      <c r="F1219" s="37">
        <v>116931.42526506276</v>
      </c>
      <c r="G1219" s="37">
        <v>22.654285430908203</v>
      </c>
      <c r="H1219" s="37">
        <v>5.5137576201144789E-2</v>
      </c>
      <c r="I1219" s="37">
        <v>47.654285430908203</v>
      </c>
      <c r="J1219" s="37">
        <v>5.1380634307861328</v>
      </c>
      <c r="K1219" s="37">
        <v>2918.553955078125</v>
      </c>
      <c r="L1219" s="37">
        <v>113.30000000000001</v>
      </c>
      <c r="M1219" s="37">
        <v>116985.42877086339</v>
      </c>
      <c r="N1219" s="37">
        <v>22.654285430908203</v>
      </c>
      <c r="O1219" s="37">
        <v>5.5163058062740425E-2</v>
      </c>
    </row>
    <row r="1220" spans="2:15" x14ac:dyDescent="0.2">
      <c r="B1220" s="37">
        <v>47.674285888671875</v>
      </c>
      <c r="C1220" s="37">
        <v>5.1370954513549805</v>
      </c>
      <c r="D1220" s="37">
        <v>2920.408447265625</v>
      </c>
      <c r="E1220" s="37">
        <v>113.4</v>
      </c>
      <c r="F1220" s="37">
        <v>115786.95448133189</v>
      </c>
      <c r="G1220" s="37">
        <v>22.674285888671875</v>
      </c>
      <c r="H1220" s="37">
        <v>5.4597742814866616E-2</v>
      </c>
      <c r="I1220" s="37">
        <v>47.674285888671875</v>
      </c>
      <c r="J1220" s="37">
        <v>5.1370954513549805</v>
      </c>
      <c r="K1220" s="37">
        <v>2920.40869140625</v>
      </c>
      <c r="L1220" s="37">
        <v>113.4</v>
      </c>
      <c r="M1220" s="37">
        <v>115680.45581832754</v>
      </c>
      <c r="N1220" s="37">
        <v>22.674285888671875</v>
      </c>
      <c r="O1220" s="37">
        <v>5.454750741496258E-2</v>
      </c>
    </row>
    <row r="1221" spans="2:15" x14ac:dyDescent="0.2">
      <c r="B1221" s="37">
        <v>47.694286346435547</v>
      </c>
      <c r="C1221" s="37">
        <v>5.136197566986084</v>
      </c>
      <c r="D1221" s="37">
        <v>2922.274169921875</v>
      </c>
      <c r="E1221" s="37">
        <v>113.5</v>
      </c>
      <c r="F1221" s="37">
        <v>114428.53282504359</v>
      </c>
      <c r="G1221" s="37">
        <v>22.694286346435547</v>
      </c>
      <c r="H1221" s="37">
        <v>5.3957003991474663E-2</v>
      </c>
      <c r="I1221" s="37">
        <v>47.694286346435547</v>
      </c>
      <c r="J1221" s="37">
        <v>5.136197566986084</v>
      </c>
      <c r="K1221" s="37">
        <v>2922.274169921875</v>
      </c>
      <c r="L1221" s="37">
        <v>113.5</v>
      </c>
      <c r="M1221" s="37">
        <v>114429.19505369713</v>
      </c>
      <c r="N1221" s="37">
        <v>22.694286346435547</v>
      </c>
      <c r="O1221" s="37">
        <v>5.3957300947073884E-2</v>
      </c>
    </row>
    <row r="1222" spans="2:15" x14ac:dyDescent="0.2">
      <c r="B1222" s="37">
        <v>47.714286804199219</v>
      </c>
      <c r="C1222" s="37">
        <v>5.1353464126586914</v>
      </c>
      <c r="D1222" s="37">
        <v>2924.135009765625</v>
      </c>
      <c r="E1222" s="37">
        <v>113.60000000000001</v>
      </c>
      <c r="F1222" s="37">
        <v>113177.19077156617</v>
      </c>
      <c r="G1222" s="37">
        <v>22.714284896850586</v>
      </c>
      <c r="H1222" s="37">
        <v>5.3366758220495136E-2</v>
      </c>
      <c r="I1222" s="37">
        <v>47.714286804199219</v>
      </c>
      <c r="J1222" s="37">
        <v>5.1353464126586914</v>
      </c>
      <c r="K1222" s="37">
        <v>2924.135009765625</v>
      </c>
      <c r="L1222" s="37">
        <v>113.60000000000001</v>
      </c>
      <c r="M1222" s="37">
        <v>113284.77701610072</v>
      </c>
      <c r="N1222" s="37">
        <v>22.714284896850586</v>
      </c>
      <c r="O1222" s="37">
        <v>5.3417506583350052E-2</v>
      </c>
    </row>
    <row r="1223" spans="2:15" x14ac:dyDescent="0.2">
      <c r="B1223" s="37">
        <v>47.734287261962891</v>
      </c>
      <c r="C1223" s="37">
        <v>5.1345200538635254</v>
      </c>
      <c r="D1223" s="37">
        <v>2925.985595703125</v>
      </c>
      <c r="E1223" s="37">
        <v>113.7</v>
      </c>
      <c r="F1223" s="37">
        <v>111925.70954122831</v>
      </c>
      <c r="G1223" s="37">
        <v>22.734285354614258</v>
      </c>
      <c r="H1223" s="37">
        <v>5.2776446408529028E-2</v>
      </c>
      <c r="I1223" s="37">
        <v>47.734287261962891</v>
      </c>
      <c r="J1223" s="37">
        <v>5.1345195770263672</v>
      </c>
      <c r="K1223" s="37">
        <v>2925.985595703125</v>
      </c>
      <c r="L1223" s="37">
        <v>113.7</v>
      </c>
      <c r="M1223" s="37">
        <v>112033.29752899383</v>
      </c>
      <c r="N1223" s="37">
        <v>22.734285354614258</v>
      </c>
      <c r="O1223" s="37">
        <v>5.2827195582702907E-2</v>
      </c>
    </row>
    <row r="1224" spans="2:15" x14ac:dyDescent="0.2">
      <c r="B1224" s="37">
        <v>47.754283905029297</v>
      </c>
      <c r="C1224" s="37">
        <v>5.1336941719055176</v>
      </c>
      <c r="D1224" s="37">
        <v>2927.82861328125</v>
      </c>
      <c r="E1224" s="37">
        <v>113.80000000000001</v>
      </c>
      <c r="F1224" s="37">
        <v>110834.85376295418</v>
      </c>
      <c r="G1224" s="37">
        <v>22.75428581237793</v>
      </c>
      <c r="H1224" s="37">
        <v>5.2261907528935482E-2</v>
      </c>
      <c r="I1224" s="37">
        <v>47.754283905029297</v>
      </c>
      <c r="J1224" s="37">
        <v>5.1336941719055176</v>
      </c>
      <c r="K1224" s="37">
        <v>2927.828369140625</v>
      </c>
      <c r="L1224" s="37">
        <v>113.80000000000001</v>
      </c>
      <c r="M1224" s="37">
        <v>110835.35301258779</v>
      </c>
      <c r="N1224" s="37">
        <v>22.75428581237793</v>
      </c>
      <c r="O1224" s="37">
        <v>5.2262143056868264E-2</v>
      </c>
    </row>
    <row r="1225" spans="2:15" x14ac:dyDescent="0.2">
      <c r="B1225" s="37">
        <v>47.774284362792969</v>
      </c>
      <c r="C1225" s="37">
        <v>5.1328463554382324</v>
      </c>
      <c r="D1225" s="37">
        <v>2929.6640625</v>
      </c>
      <c r="E1225" s="37">
        <v>113.9</v>
      </c>
      <c r="F1225" s="37">
        <v>109636.97454792666</v>
      </c>
      <c r="G1225" s="37">
        <v>22.774286270141602</v>
      </c>
      <c r="H1225" s="37">
        <v>5.1696872223990907E-2</v>
      </c>
      <c r="I1225" s="37">
        <v>47.774284362792969</v>
      </c>
      <c r="J1225" s="37">
        <v>5.1328463554382324</v>
      </c>
      <c r="K1225" s="37">
        <v>2929.663818359375</v>
      </c>
      <c r="L1225" s="37">
        <v>113.9</v>
      </c>
      <c r="M1225" s="37">
        <v>109637.3795679077</v>
      </c>
      <c r="N1225" s="37">
        <v>22.774286270141602</v>
      </c>
      <c r="O1225" s="37">
        <v>5.1697086940735021E-2</v>
      </c>
    </row>
    <row r="1226" spans="2:15" x14ac:dyDescent="0.2">
      <c r="B1226" s="37">
        <v>47.794284820556641</v>
      </c>
      <c r="C1226" s="37">
        <v>5.1319537162780762</v>
      </c>
      <c r="D1226" s="37">
        <v>2931.4833984375</v>
      </c>
      <c r="E1226" s="37">
        <v>114</v>
      </c>
      <c r="F1226" s="37">
        <v>108599.26639409181</v>
      </c>
      <c r="G1226" s="37">
        <v>22.794284820556641</v>
      </c>
      <c r="H1226" s="37">
        <v>5.1207417667583896E-2</v>
      </c>
      <c r="I1226" s="37">
        <v>47.794284820556641</v>
      </c>
      <c r="J1226" s="37">
        <v>5.1319537162780762</v>
      </c>
      <c r="K1226" s="37">
        <v>2931.483154296875</v>
      </c>
      <c r="L1226" s="37">
        <v>114</v>
      </c>
      <c r="M1226" s="37">
        <v>108546.46977379842</v>
      </c>
      <c r="N1226" s="37">
        <v>22.794284820556641</v>
      </c>
      <c r="O1226" s="37">
        <v>5.1182497140765747E-2</v>
      </c>
    </row>
    <row r="1227" spans="2:15" x14ac:dyDescent="0.2">
      <c r="B1227" s="37">
        <v>47.814285278320312</v>
      </c>
      <c r="C1227" s="37">
        <v>5.1309952735900879</v>
      </c>
      <c r="D1227" s="37">
        <v>2933.268798828125</v>
      </c>
      <c r="E1227" s="37">
        <v>114.10000000000001</v>
      </c>
      <c r="F1227" s="37">
        <v>107507.98915622299</v>
      </c>
      <c r="G1227" s="37">
        <v>22.814285278320313</v>
      </c>
      <c r="H1227" s="37">
        <v>5.0692654894487058E-2</v>
      </c>
      <c r="I1227" s="37">
        <v>47.814285278320312</v>
      </c>
      <c r="J1227" s="37">
        <v>5.1309952735900879</v>
      </c>
      <c r="K1227" s="37">
        <v>2933.2685546875</v>
      </c>
      <c r="L1227" s="37">
        <v>114.10000000000001</v>
      </c>
      <c r="M1227" s="37">
        <v>107508.46031593594</v>
      </c>
      <c r="N1227" s="37">
        <v>22.814285278320313</v>
      </c>
      <c r="O1227" s="37">
        <v>5.0692897298548353E-2</v>
      </c>
    </row>
    <row r="1228" spans="2:15" x14ac:dyDescent="0.2">
      <c r="B1228" s="37">
        <v>47.834285736083984</v>
      </c>
      <c r="C1228" s="37">
        <v>5.1299533843994141</v>
      </c>
      <c r="D1228" s="37">
        <v>2934.999755859375</v>
      </c>
      <c r="E1228" s="37">
        <v>114.2</v>
      </c>
      <c r="F1228" s="37">
        <v>106522.73591796044</v>
      </c>
      <c r="G1228" s="37">
        <v>22.834285736083984</v>
      </c>
      <c r="H1228" s="37">
        <v>5.0227924205501935E-2</v>
      </c>
      <c r="I1228" s="37">
        <v>47.834285736083984</v>
      </c>
      <c r="J1228" s="37">
        <v>5.1299533843994141</v>
      </c>
      <c r="K1228" s="37">
        <v>2934.99951171875</v>
      </c>
      <c r="L1228" s="37">
        <v>114.2</v>
      </c>
      <c r="M1228" s="37">
        <v>106523.28043197571</v>
      </c>
      <c r="N1228" s="37">
        <v>22.834285736083984</v>
      </c>
      <c r="O1228" s="37">
        <v>5.0228190412681027E-2</v>
      </c>
    </row>
    <row r="1229" spans="2:15" x14ac:dyDescent="0.2">
      <c r="B1229" s="37">
        <v>47.854286193847656</v>
      </c>
      <c r="C1229" s="37">
        <v>5.1288142204284668</v>
      </c>
      <c r="D1229" s="37">
        <v>2936.66259765625</v>
      </c>
      <c r="E1229" s="37">
        <v>114.30000000000001</v>
      </c>
      <c r="F1229" s="37">
        <v>105696.99828979965</v>
      </c>
      <c r="G1229" s="37">
        <v>22.854286193847656</v>
      </c>
      <c r="H1229" s="37">
        <v>4.9838447122766819E-2</v>
      </c>
      <c r="I1229" s="37">
        <v>47.854286193847656</v>
      </c>
      <c r="J1229" s="37">
        <v>5.1288142204284668</v>
      </c>
      <c r="K1229" s="37">
        <v>2936.662353515625</v>
      </c>
      <c r="L1229" s="37">
        <v>114.30000000000001</v>
      </c>
      <c r="M1229" s="37">
        <v>105643.94662796061</v>
      </c>
      <c r="N1229" s="37">
        <v>22.854286193847656</v>
      </c>
      <c r="O1229" s="37">
        <v>4.9813410724513799E-2</v>
      </c>
    </row>
    <row r="1230" spans="2:15" x14ac:dyDescent="0.2">
      <c r="B1230" s="37">
        <v>47.874286651611328</v>
      </c>
      <c r="C1230" s="37">
        <v>5.1275711059570313</v>
      </c>
      <c r="D1230" s="37">
        <v>2938.2587890625</v>
      </c>
      <c r="E1230" s="37">
        <v>114.4</v>
      </c>
      <c r="F1230" s="37">
        <v>104816.64170879565</v>
      </c>
      <c r="G1230" s="37">
        <v>22.874286651611328</v>
      </c>
      <c r="H1230" s="37">
        <v>4.9423176711820123E-2</v>
      </c>
      <c r="I1230" s="37">
        <v>47.874286651611328</v>
      </c>
      <c r="J1230" s="37">
        <v>5.127570629119873</v>
      </c>
      <c r="K1230" s="37">
        <v>2938.2587890625</v>
      </c>
      <c r="L1230" s="37">
        <v>114.4</v>
      </c>
      <c r="M1230" s="37">
        <v>104870.78107178063</v>
      </c>
      <c r="N1230" s="37">
        <v>22.874286651611328</v>
      </c>
      <c r="O1230" s="37">
        <v>4.9448718012817472E-2</v>
      </c>
    </row>
    <row r="1231" spans="2:15" x14ac:dyDescent="0.2">
      <c r="B1231" s="37">
        <v>47.894287109375</v>
      </c>
      <c r="C1231" s="37">
        <v>5.1262211799621582</v>
      </c>
      <c r="D1231" s="37">
        <v>2939.80419921875</v>
      </c>
      <c r="E1231" s="37">
        <v>114.5</v>
      </c>
      <c r="F1231" s="37">
        <v>104149.72313206804</v>
      </c>
      <c r="G1231" s="37">
        <v>22.894285202026367</v>
      </c>
      <c r="H1231" s="37">
        <v>4.9108599293731306E-2</v>
      </c>
      <c r="I1231" s="37">
        <v>47.894287109375</v>
      </c>
      <c r="J1231" s="37">
        <v>5.1262211799621582</v>
      </c>
      <c r="K1231" s="37">
        <v>2939.80419921875</v>
      </c>
      <c r="L1231" s="37">
        <v>114.5</v>
      </c>
      <c r="M1231" s="37">
        <v>104150.29227482184</v>
      </c>
      <c r="N1231" s="37">
        <v>22.894285202026367</v>
      </c>
      <c r="O1231" s="37">
        <v>4.9108867770591341E-2</v>
      </c>
    </row>
    <row r="1232" spans="2:15" x14ac:dyDescent="0.2">
      <c r="B1232" s="37">
        <v>47.914287567138672</v>
      </c>
      <c r="C1232" s="37">
        <v>5.1247687339782715</v>
      </c>
      <c r="D1232" s="37">
        <v>2941.322021484375</v>
      </c>
      <c r="E1232" s="37">
        <v>114.60000000000001</v>
      </c>
      <c r="F1232" s="37">
        <v>103536.12922164357</v>
      </c>
      <c r="G1232" s="37">
        <v>22.914285659790039</v>
      </c>
      <c r="H1232" s="37">
        <v>4.8819175804568245E-2</v>
      </c>
      <c r="I1232" s="37">
        <v>47.914287567138672</v>
      </c>
      <c r="J1232" s="37">
        <v>5.1247687339782715</v>
      </c>
      <c r="K1232" s="37">
        <v>2941.322021484375</v>
      </c>
      <c r="L1232" s="37">
        <v>114.60000000000001</v>
      </c>
      <c r="M1232" s="37">
        <v>103536.7112639549</v>
      </c>
      <c r="N1232" s="37">
        <v>22.914285659790039</v>
      </c>
      <c r="O1232" s="37">
        <v>4.8819438552797051E-2</v>
      </c>
    </row>
    <row r="1233" spans="2:15" x14ac:dyDescent="0.2">
      <c r="B1233" s="37">
        <v>47.934284210205078</v>
      </c>
      <c r="C1233" s="37">
        <v>5.1232190132141113</v>
      </c>
      <c r="D1233" s="37">
        <v>2942.832763671875</v>
      </c>
      <c r="E1233" s="37">
        <v>114.7</v>
      </c>
      <c r="F1233" s="37">
        <v>102976.21859372722</v>
      </c>
      <c r="G1233" s="37">
        <v>22.934286117553711</v>
      </c>
      <c r="H1233" s="37">
        <v>4.855506523348492E-2</v>
      </c>
      <c r="I1233" s="37">
        <v>47.934284210205078</v>
      </c>
      <c r="J1233" s="37">
        <v>5.1232190132141113</v>
      </c>
      <c r="K1233" s="37">
        <v>2942.832763671875</v>
      </c>
      <c r="L1233" s="37">
        <v>114.7</v>
      </c>
      <c r="M1233" s="37">
        <v>103083.81869760439</v>
      </c>
      <c r="N1233" s="37">
        <v>22.934286117553711</v>
      </c>
      <c r="O1233" s="37">
        <v>4.8605820012160378E-2</v>
      </c>
    </row>
    <row r="1234" spans="2:15" x14ac:dyDescent="0.2">
      <c r="B1234" s="37">
        <v>47.95428466796875</v>
      </c>
      <c r="C1234" s="37">
        <v>5.1215801239013672</v>
      </c>
      <c r="D1234" s="37">
        <v>2944.34912109375</v>
      </c>
      <c r="E1234" s="37">
        <v>114.80000000000001</v>
      </c>
      <c r="F1234" s="37">
        <v>102630.8449001726</v>
      </c>
      <c r="G1234" s="37">
        <v>22.954286575317383</v>
      </c>
      <c r="H1234" s="37">
        <v>4.83921549206736E-2</v>
      </c>
      <c r="I1234" s="37">
        <v>47.95428466796875</v>
      </c>
      <c r="J1234" s="37">
        <v>5.1215801239013672</v>
      </c>
      <c r="K1234" s="37">
        <v>2944.34912109375</v>
      </c>
      <c r="L1234" s="37">
        <v>114.80000000000001</v>
      </c>
      <c r="M1234" s="37">
        <v>102577.9054295492</v>
      </c>
      <c r="N1234" s="37">
        <v>22.954286575317383</v>
      </c>
      <c r="O1234" s="37">
        <v>4.8367177361689273E-2</v>
      </c>
    </row>
    <row r="1235" spans="2:15" x14ac:dyDescent="0.2">
      <c r="B1235" s="37">
        <v>47.974285125732422</v>
      </c>
      <c r="C1235" s="37">
        <v>5.1198611259460449</v>
      </c>
      <c r="D1235" s="37">
        <v>2945.875244140625</v>
      </c>
      <c r="E1235" s="37">
        <v>114.9</v>
      </c>
      <c r="F1235" s="37">
        <v>102286.09182800302</v>
      </c>
      <c r="G1235" s="37">
        <v>22.974285125732422</v>
      </c>
      <c r="H1235" s="37">
        <v>4.8229532833087674E-2</v>
      </c>
      <c r="I1235" s="37">
        <v>47.974285125732422</v>
      </c>
      <c r="J1235" s="37">
        <v>5.1198611259460449</v>
      </c>
      <c r="K1235" s="37">
        <v>2945.875244140625</v>
      </c>
      <c r="L1235" s="37">
        <v>114.9</v>
      </c>
      <c r="M1235" s="37">
        <v>102286.66091183275</v>
      </c>
      <c r="N1235" s="37">
        <v>22.974285125732422</v>
      </c>
      <c r="O1235" s="37">
        <v>4.8229801281190025E-2</v>
      </c>
    </row>
    <row r="1236" spans="2:15" x14ac:dyDescent="0.2">
      <c r="B1236" s="37">
        <v>47.994285583496094</v>
      </c>
      <c r="C1236" s="37">
        <v>5.118070125579834</v>
      </c>
      <c r="D1236" s="37">
        <v>2947.41259765625</v>
      </c>
      <c r="E1236" s="37">
        <v>115</v>
      </c>
      <c r="F1236" s="37">
        <v>102102.41675595952</v>
      </c>
      <c r="G1236" s="37">
        <v>22.994285583496094</v>
      </c>
      <c r="H1236" s="37">
        <v>4.814288578674171E-2</v>
      </c>
      <c r="I1236" s="37">
        <v>47.994285583496094</v>
      </c>
      <c r="J1236" s="37">
        <v>5.118070125579834</v>
      </c>
      <c r="K1236" s="37">
        <v>2947.412841796875</v>
      </c>
      <c r="L1236" s="37">
        <v>115</v>
      </c>
      <c r="M1236" s="37">
        <v>102156.5590512311</v>
      </c>
      <c r="N1236" s="37">
        <v>22.994285583496094</v>
      </c>
      <c r="O1236" s="37">
        <v>4.8168429516303513E-2</v>
      </c>
    </row>
    <row r="1237" spans="2:15" x14ac:dyDescent="0.2">
      <c r="B1237" s="37">
        <v>48.014286041259766</v>
      </c>
      <c r="C1237" s="37">
        <v>5.116215705871582</v>
      </c>
      <c r="D1237" s="37">
        <v>2948.9677734375</v>
      </c>
      <c r="E1237" s="37">
        <v>115.10000000000001</v>
      </c>
      <c r="F1237" s="37">
        <v>102026.60501127367</v>
      </c>
      <c r="G1237" s="37">
        <v>23.014286041259766</v>
      </c>
      <c r="H1237" s="37">
        <v>4.8107127239845608E-2</v>
      </c>
      <c r="I1237" s="37">
        <v>48.014286041259766</v>
      </c>
      <c r="J1237" s="37">
        <v>5.116215705871582</v>
      </c>
      <c r="K1237" s="37">
        <v>2948.968017578125</v>
      </c>
      <c r="L1237" s="37">
        <v>115.10000000000001</v>
      </c>
      <c r="M1237" s="37">
        <v>102080.7484783871</v>
      </c>
      <c r="N1237" s="37">
        <v>23.014286041259766</v>
      </c>
      <c r="O1237" s="37">
        <v>4.8132665410561222E-2</v>
      </c>
    </row>
    <row r="1238" spans="2:15" x14ac:dyDescent="0.2">
      <c r="B1238" s="37">
        <v>48.034286499023438</v>
      </c>
      <c r="C1238" s="37">
        <v>5.1143059730529785</v>
      </c>
      <c r="D1238" s="37">
        <v>2950.5546875</v>
      </c>
      <c r="E1238" s="37">
        <v>115.2</v>
      </c>
      <c r="F1238" s="37">
        <v>102112.39619555794</v>
      </c>
      <c r="G1238" s="37">
        <v>23.034286499023438</v>
      </c>
      <c r="H1238" s="37">
        <v>4.814758916780109E-2</v>
      </c>
      <c r="I1238" s="37">
        <v>48.034286499023438</v>
      </c>
      <c r="J1238" s="37">
        <v>5.1143059730529785</v>
      </c>
      <c r="K1238" s="37">
        <v>2950.5546875</v>
      </c>
      <c r="L1238" s="37">
        <v>115.2</v>
      </c>
      <c r="M1238" s="37">
        <v>102059.39603730211</v>
      </c>
      <c r="N1238" s="37">
        <v>23.034286499023438</v>
      </c>
      <c r="O1238" s="37">
        <v>4.8122590322715951E-2</v>
      </c>
    </row>
    <row r="1239" spans="2:15" x14ac:dyDescent="0.2">
      <c r="B1239" s="37">
        <v>48.054286956787109</v>
      </c>
      <c r="C1239" s="37">
        <v>5.1123466491699219</v>
      </c>
      <c r="D1239" s="37">
        <v>2952.19091796875</v>
      </c>
      <c r="E1239" s="37">
        <v>115.30000000000001</v>
      </c>
      <c r="F1239" s="37">
        <v>102252.99914395319</v>
      </c>
      <c r="G1239" s="37">
        <v>23.054285049438477</v>
      </c>
      <c r="H1239" s="37">
        <v>4.821390914709342E-2</v>
      </c>
      <c r="I1239" s="37">
        <v>48.054286956787109</v>
      </c>
      <c r="J1239" s="37">
        <v>5.1123466491699219</v>
      </c>
      <c r="K1239" s="37">
        <v>2952.191162109375</v>
      </c>
      <c r="L1239" s="37">
        <v>115.30000000000001</v>
      </c>
      <c r="M1239" s="37">
        <v>102199.93990772917</v>
      </c>
      <c r="N1239" s="37">
        <v>23.054285049438477</v>
      </c>
      <c r="O1239" s="37">
        <v>4.8188877590457077E-2</v>
      </c>
    </row>
    <row r="1240" spans="2:15" x14ac:dyDescent="0.2">
      <c r="B1240" s="37">
        <v>48.074287414550781</v>
      </c>
      <c r="C1240" s="37">
        <v>5.1103401184082031</v>
      </c>
      <c r="D1240" s="37">
        <v>2953.89111328125</v>
      </c>
      <c r="E1240" s="37">
        <v>115.4</v>
      </c>
      <c r="F1240" s="37">
        <v>102555.80259153104</v>
      </c>
      <c r="G1240" s="37">
        <v>23.074285507202148</v>
      </c>
      <c r="H1240" s="37">
        <v>4.8356735595166206E-2</v>
      </c>
      <c r="I1240" s="37">
        <v>48.074287414550781</v>
      </c>
      <c r="J1240" s="37">
        <v>5.1103401184082031</v>
      </c>
      <c r="K1240" s="37">
        <v>2953.89111328125</v>
      </c>
      <c r="L1240" s="37">
        <v>115.4</v>
      </c>
      <c r="M1240" s="37">
        <v>102502.79131086139</v>
      </c>
      <c r="N1240" s="37">
        <v>23.074285507202148</v>
      </c>
      <c r="O1240" s="37">
        <v>4.8331729090296843E-2</v>
      </c>
    </row>
    <row r="1241" spans="2:15" x14ac:dyDescent="0.2">
      <c r="B1241" s="37">
        <v>48.094284057617188</v>
      </c>
      <c r="C1241" s="37">
        <v>5.1082844734191895</v>
      </c>
      <c r="D1241" s="37">
        <v>2955.65771484375</v>
      </c>
      <c r="E1241" s="37">
        <v>115.5</v>
      </c>
      <c r="F1241" s="37">
        <v>102860.30334498674</v>
      </c>
      <c r="G1241" s="37">
        <v>23.09428596496582</v>
      </c>
      <c r="H1241" s="37">
        <v>4.8500364687982807E-2</v>
      </c>
      <c r="I1241" s="37">
        <v>48.094284057617188</v>
      </c>
      <c r="J1241" s="37">
        <v>5.1082849502563477</v>
      </c>
      <c r="K1241" s="37">
        <v>2955.65771484375</v>
      </c>
      <c r="L1241" s="37">
        <v>115.5</v>
      </c>
      <c r="M1241" s="37">
        <v>102860.87158475163</v>
      </c>
      <c r="N1241" s="37">
        <v>23.09428596496582</v>
      </c>
      <c r="O1241" s="37">
        <v>4.850062750650256E-2</v>
      </c>
    </row>
    <row r="1242" spans="2:15" x14ac:dyDescent="0.2">
      <c r="B1242" s="37">
        <v>48.114284515380859</v>
      </c>
      <c r="C1242" s="37">
        <v>5.1061749458312988</v>
      </c>
      <c r="D1242" s="37">
        <v>2957.479736328125</v>
      </c>
      <c r="E1242" s="37">
        <v>115.60000000000001</v>
      </c>
      <c r="F1242" s="37">
        <v>103326.89046403456</v>
      </c>
      <c r="G1242" s="37">
        <v>23.114286422729492</v>
      </c>
      <c r="H1242" s="37">
        <v>4.8720446418667934E-2</v>
      </c>
      <c r="I1242" s="37">
        <v>48.114284515380859</v>
      </c>
      <c r="J1242" s="37">
        <v>5.1061749458312988</v>
      </c>
      <c r="K1242" s="37">
        <v>2957.47998046875</v>
      </c>
      <c r="L1242" s="37">
        <v>115.60000000000001</v>
      </c>
      <c r="M1242" s="37">
        <v>103380.97676415415</v>
      </c>
      <c r="N1242" s="37">
        <v>23.114286422729492</v>
      </c>
      <c r="O1242" s="37">
        <v>4.8745961812636317E-2</v>
      </c>
    </row>
    <row r="1243" spans="2:15" x14ac:dyDescent="0.2">
      <c r="B1243" s="37">
        <v>48.134284973144531</v>
      </c>
      <c r="C1243" s="37">
        <v>5.1040005683898926</v>
      </c>
      <c r="D1243" s="37">
        <v>2959.337158203125</v>
      </c>
      <c r="E1243" s="37">
        <v>115.7</v>
      </c>
      <c r="F1243" s="37">
        <v>103955.0986559349</v>
      </c>
      <c r="G1243" s="37">
        <v>23.134284973144531</v>
      </c>
      <c r="H1243" s="37">
        <v>4.901676528652673E-2</v>
      </c>
      <c r="I1243" s="37">
        <v>48.134284973144531</v>
      </c>
      <c r="J1243" s="37">
        <v>5.1040005683898926</v>
      </c>
      <c r="K1243" s="37">
        <v>2959.337158203125</v>
      </c>
      <c r="L1243" s="37">
        <v>115.7</v>
      </c>
      <c r="M1243" s="37">
        <v>103902.15515796776</v>
      </c>
      <c r="N1243" s="37">
        <v>23.134284973144531</v>
      </c>
      <c r="O1243" s="37">
        <v>4.8991795534546474E-2</v>
      </c>
    </row>
    <row r="1244" spans="2:15" x14ac:dyDescent="0.2">
      <c r="B1244" s="37">
        <v>48.154285430908203</v>
      </c>
      <c r="C1244" s="37">
        <v>5.1017513275146484</v>
      </c>
      <c r="D1244" s="37">
        <v>2961.207763671875</v>
      </c>
      <c r="E1244" s="37">
        <v>115.80000000000001</v>
      </c>
      <c r="F1244" s="37">
        <v>104583.94838285647</v>
      </c>
      <c r="G1244" s="37">
        <v>23.154285430908203</v>
      </c>
      <c r="H1244" s="37">
        <v>4.9313389514030005E-2</v>
      </c>
      <c r="I1244" s="37">
        <v>48.154285430908203</v>
      </c>
      <c r="J1244" s="37">
        <v>5.1017513275146484</v>
      </c>
      <c r="K1244" s="37">
        <v>2961.207763671875</v>
      </c>
      <c r="L1244" s="37">
        <v>115.80000000000001</v>
      </c>
      <c r="M1244" s="37">
        <v>104584.58338650035</v>
      </c>
      <c r="N1244" s="37">
        <v>23.154285430908203</v>
      </c>
      <c r="O1244" s="37">
        <v>4.9313686076343115E-2</v>
      </c>
    </row>
    <row r="1245" spans="2:15" x14ac:dyDescent="0.2">
      <c r="B1245" s="37">
        <v>48.174285888671875</v>
      </c>
      <c r="C1245" s="37">
        <v>5.0994143486022949</v>
      </c>
      <c r="D1245" s="37">
        <v>2963.075439453125</v>
      </c>
      <c r="E1245" s="37">
        <v>115.9</v>
      </c>
      <c r="F1245" s="37">
        <v>105266.6287565167</v>
      </c>
      <c r="G1245" s="37">
        <v>23.174285888671875</v>
      </c>
      <c r="H1245" s="37">
        <v>4.9635401123013005E-2</v>
      </c>
      <c r="I1245" s="37">
        <v>48.174285888671875</v>
      </c>
      <c r="J1245" s="37">
        <v>5.0994143486022949</v>
      </c>
      <c r="K1245" s="37">
        <v>2963.0751953125</v>
      </c>
      <c r="L1245" s="37">
        <v>115.9</v>
      </c>
      <c r="M1245" s="37">
        <v>105320.70546573693</v>
      </c>
      <c r="N1245" s="37">
        <v>23.174285888671875</v>
      </c>
      <c r="O1245" s="37">
        <v>4.9660910603163307E-2</v>
      </c>
    </row>
    <row r="1246" spans="2:15" x14ac:dyDescent="0.2">
      <c r="B1246" s="37">
        <v>48.194286346435547</v>
      </c>
      <c r="C1246" s="37">
        <v>5.0969796180725098</v>
      </c>
      <c r="D1246" s="37">
        <v>2964.931884765625</v>
      </c>
      <c r="E1246" s="37">
        <v>116</v>
      </c>
      <c r="F1246" s="37">
        <v>106163.38247595777</v>
      </c>
      <c r="G1246" s="37">
        <v>23.194286346435547</v>
      </c>
      <c r="H1246" s="37">
        <v>5.0058393599515333E-2</v>
      </c>
      <c r="I1246" s="37">
        <v>48.194286346435547</v>
      </c>
      <c r="J1246" s="37">
        <v>5.0969796180725098</v>
      </c>
      <c r="K1246" s="37">
        <v>2964.931884765625</v>
      </c>
      <c r="L1246" s="37">
        <v>116</v>
      </c>
      <c r="M1246" s="37">
        <v>106110.51029203068</v>
      </c>
      <c r="N1246" s="37">
        <v>23.194286346435547</v>
      </c>
      <c r="O1246" s="37">
        <v>5.0033447983373759E-2</v>
      </c>
    </row>
    <row r="1247" spans="2:15" x14ac:dyDescent="0.2">
      <c r="B1247" s="37">
        <v>48.214286804199219</v>
      </c>
      <c r="C1247" s="37">
        <v>5.0944380760192871</v>
      </c>
      <c r="D1247" s="37">
        <v>2966.774169921875</v>
      </c>
      <c r="E1247" s="37">
        <v>116.10000000000001</v>
      </c>
      <c r="F1247" s="37">
        <v>107006.8678207566</v>
      </c>
      <c r="G1247" s="37">
        <v>23.214284896850586</v>
      </c>
      <c r="H1247" s="37">
        <v>5.0456253474972332E-2</v>
      </c>
      <c r="I1247" s="37">
        <v>48.214286804199219</v>
      </c>
      <c r="J1247" s="37">
        <v>5.0944375991821289</v>
      </c>
      <c r="K1247" s="37">
        <v>2966.774169921875</v>
      </c>
      <c r="L1247" s="37">
        <v>116.10000000000001</v>
      </c>
      <c r="M1247" s="37">
        <v>107060.87531887354</v>
      </c>
      <c r="N1247" s="37">
        <v>23.214284896850586</v>
      </c>
      <c r="O1247" s="37">
        <v>5.0481726371176677E-2</v>
      </c>
    </row>
    <row r="1248" spans="2:15" x14ac:dyDescent="0.2">
      <c r="B1248" s="37">
        <v>48.234287261962891</v>
      </c>
      <c r="C1248" s="37">
        <v>5.0917825698852539</v>
      </c>
      <c r="D1248" s="37">
        <v>2968.59814453125</v>
      </c>
      <c r="E1248" s="37">
        <v>116.2</v>
      </c>
      <c r="F1248" s="37">
        <v>108010.62801529506</v>
      </c>
      <c r="G1248" s="37">
        <v>23.234285354614258</v>
      </c>
      <c r="H1248" s="37">
        <v>5.0929720472178683E-2</v>
      </c>
      <c r="I1248" s="37">
        <v>48.234287261962891</v>
      </c>
      <c r="J1248" s="37">
        <v>5.0917820930480957</v>
      </c>
      <c r="K1248" s="37">
        <v>2968.597900390625</v>
      </c>
      <c r="L1248" s="37">
        <v>116.2</v>
      </c>
      <c r="M1248" s="37">
        <v>108011.33154713889</v>
      </c>
      <c r="N1248" s="37">
        <v>23.234285354614258</v>
      </c>
      <c r="O1248" s="37">
        <v>5.0930047467036929E-2</v>
      </c>
    </row>
    <row r="1249" spans="2:15" x14ac:dyDescent="0.2">
      <c r="B1249" s="37">
        <v>48.254283905029297</v>
      </c>
      <c r="C1249" s="37">
        <v>5.0890088081359863</v>
      </c>
      <c r="D1249" s="37">
        <v>2970.394287109375</v>
      </c>
      <c r="E1249" s="37">
        <v>116.30000000000001</v>
      </c>
      <c r="F1249" s="37">
        <v>109067.74320857579</v>
      </c>
      <c r="G1249" s="37">
        <v>23.25428581237793</v>
      </c>
      <c r="H1249" s="37">
        <v>5.1428352440180118E-2</v>
      </c>
      <c r="I1249" s="37">
        <v>48.254283905029297</v>
      </c>
      <c r="J1249" s="37">
        <v>5.0890088081359863</v>
      </c>
      <c r="K1249" s="37">
        <v>2970.39404296875</v>
      </c>
      <c r="L1249" s="37">
        <v>116.30000000000001</v>
      </c>
      <c r="M1249" s="37">
        <v>109014.88247939752</v>
      </c>
      <c r="N1249" s="37">
        <v>23.25428581237793</v>
      </c>
      <c r="O1249" s="37">
        <v>5.1403410005293353E-2</v>
      </c>
    </row>
    <row r="1250" spans="2:15" x14ac:dyDescent="0.2">
      <c r="B1250" s="37">
        <v>48.274284362792969</v>
      </c>
      <c r="C1250" s="37">
        <v>5.0861163139343262</v>
      </c>
      <c r="D1250" s="37">
        <v>2972.14892578125</v>
      </c>
      <c r="E1250" s="37">
        <v>116.4</v>
      </c>
      <c r="F1250" s="37">
        <v>110124.30356419619</v>
      </c>
      <c r="G1250" s="37">
        <v>23.274286270141602</v>
      </c>
      <c r="H1250" s="37">
        <v>5.1926716788187118E-2</v>
      </c>
      <c r="I1250" s="37">
        <v>48.274284362792969</v>
      </c>
      <c r="J1250" s="37">
        <v>5.0861163139343262</v>
      </c>
      <c r="K1250" s="37">
        <v>2972.148681640625</v>
      </c>
      <c r="L1250" s="37">
        <v>116.4</v>
      </c>
      <c r="M1250" s="37">
        <v>110071.37403763125</v>
      </c>
      <c r="N1250" s="37">
        <v>23.274286270141602</v>
      </c>
      <c r="O1250" s="37">
        <v>5.1901740252467479E-2</v>
      </c>
    </row>
    <row r="1251" spans="2:15" x14ac:dyDescent="0.2">
      <c r="B1251" s="37">
        <v>48.294284820556641</v>
      </c>
      <c r="C1251" s="37">
        <v>5.0831084251403809</v>
      </c>
      <c r="D1251" s="37">
        <v>2973.84912109375</v>
      </c>
      <c r="E1251" s="37">
        <v>116.5</v>
      </c>
      <c r="F1251" s="37">
        <v>111180.06337467903</v>
      </c>
      <c r="G1251" s="37">
        <v>23.294284820556641</v>
      </c>
      <c r="H1251" s="37">
        <v>5.2424694331465495E-2</v>
      </c>
      <c r="I1251" s="37">
        <v>48.294284820556641</v>
      </c>
      <c r="J1251" s="37">
        <v>5.0831084251403809</v>
      </c>
      <c r="K1251" s="37">
        <v>2973.84912109375</v>
      </c>
      <c r="L1251" s="37">
        <v>116.5</v>
      </c>
      <c r="M1251" s="37">
        <v>111180.54938497489</v>
      </c>
      <c r="N1251" s="37">
        <v>23.294284820556641</v>
      </c>
      <c r="O1251" s="37">
        <v>5.2424937706203767E-2</v>
      </c>
    </row>
    <row r="1252" spans="2:15" x14ac:dyDescent="0.2">
      <c r="B1252" s="37">
        <v>48.314285278320313</v>
      </c>
      <c r="C1252" s="37">
        <v>5.079993724822998</v>
      </c>
      <c r="D1252" s="37">
        <v>2975.489990234375</v>
      </c>
      <c r="E1252" s="37">
        <v>116.60000000000001</v>
      </c>
      <c r="F1252" s="37">
        <v>112341.7634660568</v>
      </c>
      <c r="G1252" s="37">
        <v>23.314285278320313</v>
      </c>
      <c r="H1252" s="37">
        <v>5.2972656906914904E-2</v>
      </c>
      <c r="I1252" s="37">
        <v>48.314285278320313</v>
      </c>
      <c r="J1252" s="37">
        <v>5.0799932479858398</v>
      </c>
      <c r="K1252" s="37">
        <v>2975.489990234375</v>
      </c>
      <c r="L1252" s="37">
        <v>116.60000000000001</v>
      </c>
      <c r="M1252" s="37">
        <v>112342.31690607936</v>
      </c>
      <c r="N1252" s="37">
        <v>23.314285278320313</v>
      </c>
      <c r="O1252" s="37">
        <v>5.2972925716259452E-2</v>
      </c>
    </row>
    <row r="1253" spans="2:15" x14ac:dyDescent="0.2">
      <c r="B1253" s="37">
        <v>48.334285736083984</v>
      </c>
      <c r="C1253" s="37">
        <v>5.0767855644226074</v>
      </c>
      <c r="D1253" s="37">
        <v>2977.077880859375</v>
      </c>
      <c r="E1253" s="37">
        <v>116.7</v>
      </c>
      <c r="F1253" s="37">
        <v>113502.74958145912</v>
      </c>
      <c r="G1253" s="37">
        <v>23.334285736083984</v>
      </c>
      <c r="H1253" s="37">
        <v>5.3520282414806317E-2</v>
      </c>
      <c r="I1253" s="37">
        <v>48.334285736083984</v>
      </c>
      <c r="J1253" s="37">
        <v>5.0767855644226074</v>
      </c>
      <c r="K1253" s="37">
        <v>2977.077880859375</v>
      </c>
      <c r="L1253" s="37">
        <v>116.7</v>
      </c>
      <c r="M1253" s="37">
        <v>113503.26720424354</v>
      </c>
      <c r="N1253" s="37">
        <v>23.334285736083984</v>
      </c>
      <c r="O1253" s="37">
        <v>5.3520517803966348E-2</v>
      </c>
    </row>
    <row r="1254" spans="2:15" x14ac:dyDescent="0.2">
      <c r="B1254" s="37">
        <v>48.354286193847656</v>
      </c>
      <c r="C1254" s="37">
        <v>5.0735025405883789</v>
      </c>
      <c r="D1254" s="37">
        <v>2978.629638671875</v>
      </c>
      <c r="E1254" s="37">
        <v>116.80000000000001</v>
      </c>
      <c r="F1254" s="37">
        <v>114662.98863997406</v>
      </c>
      <c r="G1254" s="37">
        <v>23.354286193847656</v>
      </c>
      <c r="H1254" s="37">
        <v>5.4067536439362539E-2</v>
      </c>
      <c r="I1254" s="37">
        <v>48.354286193847656</v>
      </c>
      <c r="J1254" s="37">
        <v>5.0735025405883789</v>
      </c>
      <c r="K1254" s="37">
        <v>2978.629638671875</v>
      </c>
      <c r="L1254" s="37">
        <v>116.80000000000001</v>
      </c>
      <c r="M1254" s="37">
        <v>114663.60743610501</v>
      </c>
      <c r="N1254" s="37">
        <v>23.354286193847656</v>
      </c>
      <c r="O1254" s="37">
        <v>5.4067847220509245E-2</v>
      </c>
    </row>
    <row r="1255" spans="2:15" x14ac:dyDescent="0.2">
      <c r="B1255" s="37">
        <v>48.374286651611328</v>
      </c>
      <c r="C1255" s="37">
        <v>5.0701656341552734</v>
      </c>
      <c r="D1255" s="37">
        <v>2980.165771484375</v>
      </c>
      <c r="E1255" s="37">
        <v>116.9</v>
      </c>
      <c r="F1255" s="37">
        <v>115823.19363521201</v>
      </c>
      <c r="G1255" s="37">
        <v>23.374286651611328</v>
      </c>
      <c r="H1255" s="37">
        <v>5.4614792518149984E-2</v>
      </c>
      <c r="I1255" s="37">
        <v>48.374286651611328</v>
      </c>
      <c r="J1255" s="37">
        <v>5.0701656341552734</v>
      </c>
      <c r="K1255" s="37">
        <v>2980.165771484375</v>
      </c>
      <c r="L1255" s="37">
        <v>116.9</v>
      </c>
      <c r="M1255" s="37">
        <v>115823.69115414054</v>
      </c>
      <c r="N1255" s="37">
        <v>23.374286651611328</v>
      </c>
      <c r="O1255" s="37">
        <v>5.4615027216780999E-2</v>
      </c>
    </row>
    <row r="1256" spans="2:15" x14ac:dyDescent="0.2">
      <c r="B1256" s="37">
        <v>48.394287109375</v>
      </c>
      <c r="C1256" s="37">
        <v>5.0667977333068848</v>
      </c>
      <c r="D1256" s="37">
        <v>2981.70361328125</v>
      </c>
      <c r="E1256" s="37">
        <v>117</v>
      </c>
      <c r="F1256" s="37">
        <v>117036.93067906688</v>
      </c>
      <c r="G1256" s="37">
        <v>23.394285202026367</v>
      </c>
      <c r="H1256" s="37">
        <v>5.5187304749870443E-2</v>
      </c>
      <c r="I1256" s="37">
        <v>48.394287109375</v>
      </c>
      <c r="J1256" s="37">
        <v>5.066798210144043</v>
      </c>
      <c r="K1256" s="37">
        <v>2981.70361328125</v>
      </c>
      <c r="L1256" s="37">
        <v>117</v>
      </c>
      <c r="M1256" s="37">
        <v>116984.03644029445</v>
      </c>
      <c r="N1256" s="37">
        <v>23.394285202026367</v>
      </c>
      <c r="O1256" s="37">
        <v>5.5162338235630527E-2</v>
      </c>
    </row>
    <row r="1257" spans="2:15" x14ac:dyDescent="0.2">
      <c r="B1257" s="37">
        <v>48.414287567138672</v>
      </c>
      <c r="C1257" s="37">
        <v>5.0634217262268066</v>
      </c>
      <c r="D1257" s="37">
        <v>2983.253173828125</v>
      </c>
      <c r="E1257" s="37">
        <v>117.10000000000001</v>
      </c>
      <c r="F1257" s="37">
        <v>118143.95821192734</v>
      </c>
      <c r="G1257" s="37">
        <v>23.414285659790039</v>
      </c>
      <c r="H1257" s="37">
        <v>5.5709471594540275E-2</v>
      </c>
      <c r="I1257" s="37">
        <v>48.414287567138672</v>
      </c>
      <c r="J1257" s="37">
        <v>5.0634217262268066</v>
      </c>
      <c r="K1257" s="37">
        <v>2983.253173828125</v>
      </c>
      <c r="L1257" s="37">
        <v>117.10000000000001</v>
      </c>
      <c r="M1257" s="37">
        <v>118090.99355033915</v>
      </c>
      <c r="N1257" s="37">
        <v>23.414285659790039</v>
      </c>
      <c r="O1257" s="37">
        <v>5.5684470958359669E-2</v>
      </c>
    </row>
    <row r="1258" spans="2:15" x14ac:dyDescent="0.2">
      <c r="B1258" s="37">
        <v>48.434284210205078</v>
      </c>
      <c r="C1258" s="37">
        <v>5.0600581169128418</v>
      </c>
      <c r="D1258" s="37">
        <v>2984.818115234375</v>
      </c>
      <c r="E1258" s="37">
        <v>117.2</v>
      </c>
      <c r="F1258" s="37">
        <v>119251.3412520784</v>
      </c>
      <c r="G1258" s="37">
        <v>23.434286117553711</v>
      </c>
      <c r="H1258" s="37">
        <v>5.6231793696545726E-2</v>
      </c>
      <c r="I1258" s="37">
        <v>48.434284210205078</v>
      </c>
      <c r="J1258" s="37">
        <v>5.0600581169128418</v>
      </c>
      <c r="K1258" s="37">
        <v>2984.818359375</v>
      </c>
      <c r="L1258" s="37">
        <v>117.2</v>
      </c>
      <c r="M1258" s="37">
        <v>119144.94458063845</v>
      </c>
      <c r="N1258" s="37">
        <v>23.434286117553711</v>
      </c>
      <c r="O1258" s="37">
        <v>5.6181606511002631E-2</v>
      </c>
    </row>
    <row r="1259" spans="2:15" x14ac:dyDescent="0.2">
      <c r="B1259" s="37">
        <v>48.45428466796875</v>
      </c>
      <c r="C1259" s="37">
        <v>5.0567264556884766</v>
      </c>
      <c r="D1259" s="37">
        <v>2986.400390625</v>
      </c>
      <c r="E1259" s="37">
        <v>117.30000000000001</v>
      </c>
      <c r="F1259" s="37">
        <v>120359.01290144776</v>
      </c>
      <c r="G1259" s="37">
        <v>23.454286575317383</v>
      </c>
      <c r="H1259" s="37">
        <v>5.6754262805508868E-2</v>
      </c>
      <c r="I1259" s="37">
        <v>48.45428466796875</v>
      </c>
      <c r="J1259" s="37">
        <v>5.0567269325256348</v>
      </c>
      <c r="K1259" s="37">
        <v>2986.400390625</v>
      </c>
      <c r="L1259" s="37">
        <v>117.30000000000001</v>
      </c>
      <c r="M1259" s="37">
        <v>120306.13227742023</v>
      </c>
      <c r="N1259" s="37">
        <v>23.454286575317383</v>
      </c>
      <c r="O1259" s="37">
        <v>5.6729298884657241E-2</v>
      </c>
    </row>
    <row r="1260" spans="2:15" x14ac:dyDescent="0.2">
      <c r="B1260" s="37">
        <v>48.474285125732422</v>
      </c>
      <c r="C1260" s="37">
        <v>5.0534448623657227</v>
      </c>
      <c r="D1260" s="37">
        <v>2988.00390625</v>
      </c>
      <c r="E1260" s="37">
        <v>117.4</v>
      </c>
      <c r="F1260" s="37">
        <v>121360.07352998455</v>
      </c>
      <c r="G1260" s="37">
        <v>23.474285125732422</v>
      </c>
      <c r="H1260" s="37">
        <v>5.7226456402782573E-2</v>
      </c>
      <c r="I1260" s="37">
        <v>48.474285125732422</v>
      </c>
      <c r="J1260" s="37">
        <v>5.0534448623657227</v>
      </c>
      <c r="K1260" s="37">
        <v>2988.004150390625</v>
      </c>
      <c r="L1260" s="37">
        <v>117.4</v>
      </c>
      <c r="M1260" s="37">
        <v>121360.5401400969</v>
      </c>
      <c r="N1260" s="37">
        <v>23.474285125732422</v>
      </c>
      <c r="O1260" s="37">
        <v>5.7226649446823957E-2</v>
      </c>
    </row>
    <row r="1261" spans="2:15" x14ac:dyDescent="0.2">
      <c r="B1261" s="37">
        <v>48.494285583496094</v>
      </c>
      <c r="C1261" s="37">
        <v>5.0502266883850098</v>
      </c>
      <c r="D1261" s="37">
        <v>2989.63720703125</v>
      </c>
      <c r="E1261" s="37">
        <v>117.5</v>
      </c>
      <c r="F1261" s="37">
        <v>122361.42691315171</v>
      </c>
      <c r="G1261" s="37">
        <v>23.494285583496094</v>
      </c>
      <c r="H1261" s="37">
        <v>5.7698761330293474E-2</v>
      </c>
      <c r="I1261" s="37">
        <v>48.494285583496094</v>
      </c>
      <c r="J1261" s="37">
        <v>5.0502266883850098</v>
      </c>
      <c r="K1261" s="37">
        <v>2989.637451171875</v>
      </c>
      <c r="L1261" s="37">
        <v>117.5</v>
      </c>
      <c r="M1261" s="37">
        <v>122362.04429720019</v>
      </c>
      <c r="N1261" s="37">
        <v>23.494285583496094</v>
      </c>
      <c r="O1261" s="37">
        <v>5.7699022936679258E-2</v>
      </c>
    </row>
    <row r="1262" spans="2:15" x14ac:dyDescent="0.2">
      <c r="B1262" s="37">
        <v>48.514286041259766</v>
      </c>
      <c r="C1262" s="37">
        <v>5.0470843315124512</v>
      </c>
      <c r="D1262" s="37">
        <v>2991.30908203125</v>
      </c>
      <c r="E1262" s="37">
        <v>117.60000000000001</v>
      </c>
      <c r="F1262" s="37">
        <v>123256.53125637575</v>
      </c>
      <c r="G1262" s="37">
        <v>23.514286041259766</v>
      </c>
      <c r="H1262" s="37">
        <v>5.8120961450862763E-2</v>
      </c>
      <c r="I1262" s="37">
        <v>48.514286041259766</v>
      </c>
      <c r="J1262" s="37">
        <v>5.0470843315124512</v>
      </c>
      <c r="K1262" s="37">
        <v>2991.309326171875</v>
      </c>
      <c r="L1262" s="37">
        <v>117.60000000000001</v>
      </c>
      <c r="M1262" s="37">
        <v>123257.14314446409</v>
      </c>
      <c r="N1262" s="37">
        <v>23.514286041259766</v>
      </c>
      <c r="O1262" s="37">
        <v>5.8121219329605039E-2</v>
      </c>
    </row>
    <row r="1263" spans="2:15" x14ac:dyDescent="0.2">
      <c r="B1263" s="37">
        <v>48.534286499023438</v>
      </c>
      <c r="C1263" s="37">
        <v>5.0440235137939453</v>
      </c>
      <c r="D1263" s="37">
        <v>2993.024169921875</v>
      </c>
      <c r="E1263" s="37">
        <v>117.7</v>
      </c>
      <c r="F1263" s="37">
        <v>124152.21245047654</v>
      </c>
      <c r="G1263" s="37">
        <v>23.534286499023438</v>
      </c>
      <c r="H1263" s="37">
        <v>5.8543433358334999E-2</v>
      </c>
      <c r="I1263" s="37">
        <v>48.534286499023438</v>
      </c>
      <c r="J1263" s="37">
        <v>5.0440235137939453</v>
      </c>
      <c r="K1263" s="37">
        <v>2993.024169921875</v>
      </c>
      <c r="L1263" s="37">
        <v>117.7</v>
      </c>
      <c r="M1263" s="37">
        <v>124099.34636942945</v>
      </c>
      <c r="N1263" s="37">
        <v>23.534286499023438</v>
      </c>
      <c r="O1263" s="37">
        <v>5.8518472744653466E-2</v>
      </c>
    </row>
    <row r="1264" spans="2:15" x14ac:dyDescent="0.2">
      <c r="B1264" s="37">
        <v>48.554286956787109</v>
      </c>
      <c r="C1264" s="37">
        <v>5.041048526763916</v>
      </c>
      <c r="D1264" s="37">
        <v>2994.777587890625</v>
      </c>
      <c r="E1264" s="37">
        <v>117.80000000000001</v>
      </c>
      <c r="F1264" s="37">
        <v>124941.49491702137</v>
      </c>
      <c r="G1264" s="37">
        <v>23.554285049438477</v>
      </c>
      <c r="H1264" s="37">
        <v>5.8915683488777099E-2</v>
      </c>
      <c r="I1264" s="37">
        <v>48.554286956787109</v>
      </c>
      <c r="J1264" s="37">
        <v>5.041048526763916</v>
      </c>
      <c r="K1264" s="37">
        <v>2994.777587890625</v>
      </c>
      <c r="L1264" s="37">
        <v>117.80000000000001</v>
      </c>
      <c r="M1264" s="37">
        <v>124941.93826786039</v>
      </c>
      <c r="N1264" s="37">
        <v>23.554285049438477</v>
      </c>
      <c r="O1264" s="37">
        <v>5.8915925770373696E-2</v>
      </c>
    </row>
    <row r="1265" spans="2:15" x14ac:dyDescent="0.2">
      <c r="B1265" s="37">
        <v>48.574287414550781</v>
      </c>
      <c r="C1265" s="37">
        <v>5.0381569862365723</v>
      </c>
      <c r="D1265" s="37">
        <v>2996.556396484375</v>
      </c>
      <c r="E1265" s="37">
        <v>117.9</v>
      </c>
      <c r="F1265" s="37">
        <v>125677.28357440543</v>
      </c>
      <c r="G1265" s="37">
        <v>23.574285507202148</v>
      </c>
      <c r="H1265" s="37">
        <v>5.926275814712996E-2</v>
      </c>
      <c r="I1265" s="37">
        <v>48.574287414550781</v>
      </c>
      <c r="J1265" s="37">
        <v>5.0381569862365723</v>
      </c>
      <c r="K1265" s="37">
        <v>2996.55615234375</v>
      </c>
      <c r="L1265" s="37">
        <v>117.9</v>
      </c>
      <c r="M1265" s="37">
        <v>125677.88586819767</v>
      </c>
      <c r="N1265" s="37">
        <v>23.574285507202148</v>
      </c>
      <c r="O1265" s="37">
        <v>5.9263025081535289E-2</v>
      </c>
    </row>
    <row r="1266" spans="2:15" x14ac:dyDescent="0.2">
      <c r="B1266" s="37">
        <v>48.594284057617188</v>
      </c>
      <c r="C1266" s="37">
        <v>5.035346508026123</v>
      </c>
      <c r="D1266" s="37">
        <v>2998.341064453125</v>
      </c>
      <c r="E1266" s="37">
        <v>118</v>
      </c>
      <c r="F1266" s="37">
        <v>126305.8573246485</v>
      </c>
      <c r="G1266" s="37">
        <v>23.59428596496582</v>
      </c>
      <c r="H1266" s="37">
        <v>5.9559225258623061E-2</v>
      </c>
      <c r="I1266" s="37">
        <v>48.594284057617188</v>
      </c>
      <c r="J1266" s="37">
        <v>5.0353460311889648</v>
      </c>
      <c r="K1266" s="37">
        <v>2998.341064453125</v>
      </c>
      <c r="L1266" s="37">
        <v>118</v>
      </c>
      <c r="M1266" s="37">
        <v>126359.96477159178</v>
      </c>
      <c r="N1266" s="37">
        <v>23.59428596496582</v>
      </c>
      <c r="O1266" s="37">
        <v>5.9584756542406386E-2</v>
      </c>
    </row>
    <row r="1267" spans="2:15" x14ac:dyDescent="0.2">
      <c r="B1267" s="37">
        <v>48.614284515380859</v>
      </c>
      <c r="C1267" s="37">
        <v>5.0326108932495117</v>
      </c>
      <c r="D1267" s="37">
        <v>3000.114501953125</v>
      </c>
      <c r="E1267" s="37">
        <v>118.10000000000001</v>
      </c>
      <c r="F1267" s="37">
        <v>126933.91236894716</v>
      </c>
      <c r="G1267" s="37">
        <v>23.614286422729492</v>
      </c>
      <c r="H1267" s="37">
        <v>5.9855446477490373E-2</v>
      </c>
      <c r="I1267" s="37">
        <v>48.614284515380859</v>
      </c>
      <c r="J1267" s="37">
        <v>5.0326108932495117</v>
      </c>
      <c r="K1267" s="37">
        <v>3000.114501953125</v>
      </c>
      <c r="L1267" s="37">
        <v>118.10000000000001</v>
      </c>
      <c r="M1267" s="37">
        <v>126827.39003042152</v>
      </c>
      <c r="N1267" s="37">
        <v>23.614286422729492</v>
      </c>
      <c r="O1267" s="37">
        <v>5.9805199886075293E-2</v>
      </c>
    </row>
    <row r="1268" spans="2:15" x14ac:dyDescent="0.2">
      <c r="B1268" s="37">
        <v>48.634284973144531</v>
      </c>
      <c r="C1268" s="37">
        <v>5.0299468040466309</v>
      </c>
      <c r="D1268" s="37">
        <v>3001.865478515625</v>
      </c>
      <c r="E1268" s="37">
        <v>118.2</v>
      </c>
      <c r="F1268" s="37">
        <v>127346.89050472547</v>
      </c>
      <c r="G1268" s="37">
        <v>23.634284973144531</v>
      </c>
      <c r="H1268" s="37">
        <v>6.0050252530013525E-2</v>
      </c>
      <c r="I1268" s="37">
        <v>48.634284973144531</v>
      </c>
      <c r="J1268" s="37">
        <v>5.0299463272094727</v>
      </c>
      <c r="K1268" s="37">
        <v>3001.865234375</v>
      </c>
      <c r="L1268" s="37">
        <v>118.2</v>
      </c>
      <c r="M1268" s="37">
        <v>127347.4959814763</v>
      </c>
      <c r="N1268" s="37">
        <v>23.634284973144531</v>
      </c>
      <c r="O1268" s="37">
        <v>6.0050519531170528E-2</v>
      </c>
    </row>
    <row r="1269" spans="2:15" x14ac:dyDescent="0.2">
      <c r="B1269" s="37">
        <v>48.654285430908203</v>
      </c>
      <c r="C1269" s="37">
        <v>5.0273499488830566</v>
      </c>
      <c r="D1269" s="37">
        <v>3003.589111328125</v>
      </c>
      <c r="E1269" s="37">
        <v>118.30000000000001</v>
      </c>
      <c r="F1269" s="37">
        <v>127759.00455216781</v>
      </c>
      <c r="G1269" s="37">
        <v>23.654285430908203</v>
      </c>
      <c r="H1269" s="37">
        <v>6.0244613688053561E-2</v>
      </c>
      <c r="I1269" s="37">
        <v>48.654285430908203</v>
      </c>
      <c r="J1269" s="37">
        <v>5.0273499488830566</v>
      </c>
      <c r="K1269" s="37">
        <v>3003.5888671875</v>
      </c>
      <c r="L1269" s="37">
        <v>118.30000000000001</v>
      </c>
      <c r="M1269" s="37">
        <v>127706.04812376309</v>
      </c>
      <c r="N1269" s="37">
        <v>23.654285430908203</v>
      </c>
      <c r="O1269" s="37">
        <v>6.0219662279979172E-2</v>
      </c>
    </row>
    <row r="1270" spans="2:15" x14ac:dyDescent="0.2">
      <c r="B1270" s="37">
        <v>48.674285888671875</v>
      </c>
      <c r="C1270" s="37">
        <v>5.0248193740844727</v>
      </c>
      <c r="D1270" s="37">
        <v>3005.285888671875</v>
      </c>
      <c r="E1270" s="37">
        <v>118.4</v>
      </c>
      <c r="F1270" s="37">
        <v>127956.05607619081</v>
      </c>
      <c r="G1270" s="37">
        <v>23.674285888671875</v>
      </c>
      <c r="H1270" s="37">
        <v>6.0337548318343454E-2</v>
      </c>
      <c r="I1270" s="37">
        <v>48.674285888671875</v>
      </c>
      <c r="J1270" s="37">
        <v>5.0248193740844727</v>
      </c>
      <c r="K1270" s="37">
        <v>3005.285888671875</v>
      </c>
      <c r="L1270" s="37">
        <v>118.4</v>
      </c>
      <c r="M1270" s="37">
        <v>128063.55831992235</v>
      </c>
      <c r="N1270" s="37">
        <v>23.674285888671875</v>
      </c>
      <c r="O1270" s="37">
        <v>6.0388257169300977E-2</v>
      </c>
    </row>
    <row r="1271" spans="2:15" x14ac:dyDescent="0.2">
      <c r="B1271" s="37">
        <v>48.694286346435547</v>
      </c>
      <c r="C1271" s="37">
        <v>5.0223550796508789</v>
      </c>
      <c r="D1271" s="37">
        <v>3006.956298828125</v>
      </c>
      <c r="E1271" s="37">
        <v>118.5</v>
      </c>
      <c r="F1271" s="37">
        <v>128152.19970022525</v>
      </c>
      <c r="G1271" s="37">
        <v>23.694286346435547</v>
      </c>
      <c r="H1271" s="37">
        <v>6.0430054538061613E-2</v>
      </c>
      <c r="I1271" s="37">
        <v>48.694286346435547</v>
      </c>
      <c r="J1271" s="37">
        <v>5.0223550796508789</v>
      </c>
      <c r="K1271" s="37">
        <v>3006.956298828125</v>
      </c>
      <c r="L1271" s="37">
        <v>118.5</v>
      </c>
      <c r="M1271" s="37">
        <v>128259.61709432382</v>
      </c>
      <c r="N1271" s="37">
        <v>23.694286346435547</v>
      </c>
      <c r="O1271" s="37">
        <v>6.0480723387695258E-2</v>
      </c>
    </row>
    <row r="1272" spans="2:15" x14ac:dyDescent="0.2">
      <c r="B1272" s="37">
        <v>48.714286804199219</v>
      </c>
      <c r="C1272" s="37">
        <v>5.0199594497680664</v>
      </c>
      <c r="D1272" s="37">
        <v>3008.59814453125</v>
      </c>
      <c r="E1272" s="37">
        <v>118.60000000000001</v>
      </c>
      <c r="F1272" s="37">
        <v>128346.97252222255</v>
      </c>
      <c r="G1272" s="37">
        <v>23.714284896850586</v>
      </c>
      <c r="H1272" s="37">
        <v>6.0521914074054294E-2</v>
      </c>
      <c r="I1272" s="37">
        <v>48.714286804199219</v>
      </c>
      <c r="J1272" s="37">
        <v>5.0199594497680664</v>
      </c>
      <c r="K1272" s="37">
        <v>3008.59814453125</v>
      </c>
      <c r="L1272" s="37">
        <v>118.60000000000001</v>
      </c>
      <c r="M1272" s="37">
        <v>128347.4686499372</v>
      </c>
      <c r="N1272" s="37">
        <v>23.714284896850586</v>
      </c>
      <c r="O1272" s="37">
        <v>6.0522148061384187E-2</v>
      </c>
    </row>
    <row r="1273" spans="2:15" x14ac:dyDescent="0.2">
      <c r="B1273" s="37">
        <v>48.734287261962891</v>
      </c>
      <c r="C1273" s="37">
        <v>5.0176372528076172</v>
      </c>
      <c r="D1273" s="37">
        <v>3010.2177734375</v>
      </c>
      <c r="E1273" s="37">
        <v>118.7</v>
      </c>
      <c r="F1273" s="37">
        <v>128380.50692693739</v>
      </c>
      <c r="G1273" s="37">
        <v>23.734285354614258</v>
      </c>
      <c r="H1273" s="37">
        <v>6.0537727366197822E-2</v>
      </c>
      <c r="I1273" s="37">
        <v>48.734287261962891</v>
      </c>
      <c r="J1273" s="37">
        <v>5.0176372528076172</v>
      </c>
      <c r="K1273" s="37">
        <v>3010.2177734375</v>
      </c>
      <c r="L1273" s="37">
        <v>118.7</v>
      </c>
      <c r="M1273" s="37">
        <v>128327.54915579264</v>
      </c>
      <c r="N1273" s="37">
        <v>23.734285354614258</v>
      </c>
      <c r="O1273" s="37">
        <v>6.0512736972759135E-2</v>
      </c>
    </row>
    <row r="1274" spans="2:15" x14ac:dyDescent="0.2">
      <c r="B1274" s="37">
        <v>48.754283905029297</v>
      </c>
      <c r="C1274" s="37">
        <v>5.0153961181640625</v>
      </c>
      <c r="D1274" s="37">
        <v>3011.810546875</v>
      </c>
      <c r="E1274" s="37">
        <v>118.80000000000001</v>
      </c>
      <c r="F1274" s="37">
        <v>128359.41464469524</v>
      </c>
      <c r="G1274" s="37">
        <v>23.75428581237793</v>
      </c>
      <c r="H1274" s="37">
        <v>6.0527763075327846E-2</v>
      </c>
      <c r="I1274" s="37">
        <v>48.754283905029297</v>
      </c>
      <c r="J1274" s="37">
        <v>5.0153961181640625</v>
      </c>
      <c r="K1274" s="37">
        <v>3011.810546875</v>
      </c>
      <c r="L1274" s="37">
        <v>118.80000000000001</v>
      </c>
      <c r="M1274" s="37">
        <v>128253.06109105329</v>
      </c>
      <c r="N1274" s="37">
        <v>23.75428581237793</v>
      </c>
      <c r="O1274" s="37">
        <v>6.0477596053152387E-2</v>
      </c>
    </row>
    <row r="1275" spans="2:15" x14ac:dyDescent="0.2">
      <c r="B1275" s="37">
        <v>48.774284362792969</v>
      </c>
      <c r="C1275" s="37">
        <v>5.01324462890625</v>
      </c>
      <c r="D1275" s="37">
        <v>3013.37451171875</v>
      </c>
      <c r="E1275" s="37">
        <v>118.9</v>
      </c>
      <c r="F1275" s="37">
        <v>128123.33618021525</v>
      </c>
      <c r="G1275" s="37">
        <v>23.774286270141602</v>
      </c>
      <c r="H1275" s="37">
        <v>6.0416389593294817E-2</v>
      </c>
      <c r="I1275" s="37">
        <v>48.774284362792969</v>
      </c>
      <c r="J1275" s="37">
        <v>5.01324462890625</v>
      </c>
      <c r="K1275" s="37">
        <v>3013.37451171875</v>
      </c>
      <c r="L1275" s="37">
        <v>118.9</v>
      </c>
      <c r="M1275" s="37">
        <v>128177.27576702836</v>
      </c>
      <c r="N1275" s="37">
        <v>23.774286270141602</v>
      </c>
      <c r="O1275" s="37">
        <v>6.0441843283884203E-2</v>
      </c>
    </row>
    <row r="1276" spans="2:15" x14ac:dyDescent="0.2">
      <c r="B1276" s="37">
        <v>48.794284820556641</v>
      </c>
      <c r="C1276" s="37">
        <v>5.0111947059631348</v>
      </c>
      <c r="D1276" s="37">
        <v>3014.9208984375</v>
      </c>
      <c r="E1276" s="37">
        <v>119</v>
      </c>
      <c r="F1276" s="37">
        <v>127886.34644572984</v>
      </c>
      <c r="G1276" s="37">
        <v>23.794284820556641</v>
      </c>
      <c r="H1276" s="37">
        <v>6.0304586186453249E-2</v>
      </c>
      <c r="I1276" s="37">
        <v>48.794284820556641</v>
      </c>
      <c r="J1276" s="37">
        <v>5.0111947059631348</v>
      </c>
      <c r="K1276" s="37">
        <v>3014.9208984375</v>
      </c>
      <c r="L1276" s="37">
        <v>119</v>
      </c>
      <c r="M1276" s="37">
        <v>127886.77915512638</v>
      </c>
      <c r="N1276" s="37">
        <v>23.794284820556641</v>
      </c>
      <c r="O1276" s="37">
        <v>6.0304831367924056E-2</v>
      </c>
    </row>
    <row r="1277" spans="2:15" x14ac:dyDescent="0.2">
      <c r="B1277" s="37">
        <v>48.814285278320313</v>
      </c>
      <c r="C1277" s="37">
        <v>5.0092573165893555</v>
      </c>
      <c r="D1277" s="37">
        <v>3016.468505859375</v>
      </c>
      <c r="E1277" s="37">
        <v>119.10000000000001</v>
      </c>
      <c r="F1277" s="37">
        <v>127595.34202315474</v>
      </c>
      <c r="G1277" s="37">
        <v>23.814285278320313</v>
      </c>
      <c r="H1277" s="37">
        <v>6.0167314608354061E-2</v>
      </c>
      <c r="I1277" s="37">
        <v>48.814285278320313</v>
      </c>
      <c r="J1277" s="37">
        <v>5.0092573165893555</v>
      </c>
      <c r="K1277" s="37">
        <v>3016.468505859375</v>
      </c>
      <c r="L1277" s="37">
        <v>119.10000000000001</v>
      </c>
      <c r="M1277" s="37">
        <v>127595.92601572587</v>
      </c>
      <c r="N1277" s="37">
        <v>23.814285278320313</v>
      </c>
      <c r="O1277" s="37">
        <v>6.0167631271332851E-2</v>
      </c>
    </row>
    <row r="1278" spans="2:15" x14ac:dyDescent="0.2">
      <c r="B1278" s="37">
        <v>48.834285736083984</v>
      </c>
      <c r="C1278" s="37">
        <v>5.0074434280395508</v>
      </c>
      <c r="D1278" s="37">
        <v>3018.035888671875</v>
      </c>
      <c r="E1278" s="37">
        <v>119.2</v>
      </c>
      <c r="F1278" s="37">
        <v>127250.87757211512</v>
      </c>
      <c r="G1278" s="37">
        <v>23.834285736083984</v>
      </c>
      <c r="H1278" s="37">
        <v>6.0004877218886477E-2</v>
      </c>
      <c r="I1278" s="37">
        <v>48.834285736083984</v>
      </c>
      <c r="J1278" s="37">
        <v>5.007443904876709</v>
      </c>
      <c r="K1278" s="37">
        <v>3018.035888671875</v>
      </c>
      <c r="L1278" s="37">
        <v>119.2</v>
      </c>
      <c r="M1278" s="37">
        <v>127198.03941805652</v>
      </c>
      <c r="N1278" s="37">
        <v>23.834285736083984</v>
      </c>
      <c r="O1278" s="37">
        <v>5.9979923230170852E-2</v>
      </c>
    </row>
    <row r="1279" spans="2:15" x14ac:dyDescent="0.2">
      <c r="B1279" s="37">
        <v>48.854286193847656</v>
      </c>
      <c r="C1279" s="37">
        <v>5.0057616233825684</v>
      </c>
      <c r="D1279" s="37">
        <v>3019.636474609375</v>
      </c>
      <c r="E1279" s="37">
        <v>119.30000000000001</v>
      </c>
      <c r="F1279" s="37">
        <v>126799.72269985231</v>
      </c>
      <c r="G1279" s="37">
        <v>23.854286193847656</v>
      </c>
      <c r="H1279" s="37">
        <v>5.9792032743350459E-2</v>
      </c>
      <c r="I1279" s="37">
        <v>48.854286193847656</v>
      </c>
      <c r="J1279" s="37">
        <v>5.0057616233825684</v>
      </c>
      <c r="K1279" s="37">
        <v>3019.63671875</v>
      </c>
      <c r="L1279" s="37">
        <v>119.30000000000001</v>
      </c>
      <c r="M1279" s="37">
        <v>126746.74391247478</v>
      </c>
      <c r="N1279" s="37">
        <v>23.854286193847656</v>
      </c>
      <c r="O1279" s="37">
        <v>5.9767052917793301E-2</v>
      </c>
    </row>
    <row r="1280" spans="2:15" x14ac:dyDescent="0.2">
      <c r="B1280" s="37">
        <v>48.874286651611328</v>
      </c>
      <c r="C1280" s="37">
        <v>5.0042166709899902</v>
      </c>
      <c r="D1280" s="37">
        <v>3021.27685546875</v>
      </c>
      <c r="E1280" s="37">
        <v>119.4</v>
      </c>
      <c r="F1280" s="37">
        <v>126241.94904441295</v>
      </c>
      <c r="G1280" s="37">
        <v>23.874286651611328</v>
      </c>
      <c r="H1280" s="37">
        <v>5.9528957006137098E-2</v>
      </c>
      <c r="I1280" s="37">
        <v>48.874286651611328</v>
      </c>
      <c r="J1280" s="37">
        <v>5.0042166709899902</v>
      </c>
      <c r="K1280" s="37">
        <v>3021.277099609375</v>
      </c>
      <c r="L1280" s="37">
        <v>119.4</v>
      </c>
      <c r="M1280" s="37">
        <v>126296.03115326747</v>
      </c>
      <c r="N1280" s="37">
        <v>23.874286651611328</v>
      </c>
      <c r="O1280" s="37">
        <v>5.9554437164841025E-2</v>
      </c>
    </row>
    <row r="1281" spans="2:15" x14ac:dyDescent="0.2">
      <c r="B1281" s="37">
        <v>48.894287109375</v>
      </c>
      <c r="C1281" s="37">
        <v>5.0028095245361328</v>
      </c>
      <c r="D1281" s="37">
        <v>3022.957275390625</v>
      </c>
      <c r="E1281" s="37">
        <v>119.5</v>
      </c>
      <c r="F1281" s="37">
        <v>125738.17009343287</v>
      </c>
      <c r="G1281" s="37">
        <v>23.894285202026367</v>
      </c>
      <c r="H1281" s="37">
        <v>5.9291320474039018E-2</v>
      </c>
      <c r="I1281" s="37">
        <v>48.894287109375</v>
      </c>
      <c r="J1281" s="37">
        <v>5.0028095245361328</v>
      </c>
      <c r="K1281" s="37">
        <v>3022.957275390625</v>
      </c>
      <c r="L1281" s="37">
        <v>119.5</v>
      </c>
      <c r="M1281" s="37">
        <v>125685.33267148446</v>
      </c>
      <c r="N1281" s="37">
        <v>23.894285202026367</v>
      </c>
      <c r="O1281" s="37">
        <v>5.9266366441546425E-2</v>
      </c>
    </row>
    <row r="1282" spans="2:15" x14ac:dyDescent="0.2">
      <c r="B1282" s="37">
        <v>48.914287567138672</v>
      </c>
      <c r="C1282" s="37">
        <v>5.0015368461608887</v>
      </c>
      <c r="D1282" s="37">
        <v>3024.67529296875</v>
      </c>
      <c r="E1282" s="37">
        <v>119.60000000000001</v>
      </c>
      <c r="F1282" s="37">
        <v>125074.38006370427</v>
      </c>
      <c r="G1282" s="37">
        <v>23.914285659790039</v>
      </c>
      <c r="H1282" s="37">
        <v>5.8978196764849673E-2</v>
      </c>
      <c r="I1282" s="37">
        <v>48.914287567138672</v>
      </c>
      <c r="J1282" s="37">
        <v>5.0015368461608887</v>
      </c>
      <c r="K1282" s="37">
        <v>3024.67529296875</v>
      </c>
      <c r="L1282" s="37">
        <v>119.60000000000001</v>
      </c>
      <c r="M1282" s="37">
        <v>125074.89117795684</v>
      </c>
      <c r="N1282" s="37">
        <v>23.914285659790039</v>
      </c>
      <c r="O1282" s="37">
        <v>5.8978477125356664E-2</v>
      </c>
    </row>
    <row r="1283" spans="2:15" x14ac:dyDescent="0.2">
      <c r="B1283" s="37">
        <v>48.934284210205078</v>
      </c>
      <c r="C1283" s="37">
        <v>5.0003914833068848</v>
      </c>
      <c r="D1283" s="37">
        <v>3026.428955078125</v>
      </c>
      <c r="E1283" s="37">
        <v>119.7</v>
      </c>
      <c r="F1283" s="37">
        <v>124464.37480578461</v>
      </c>
      <c r="G1283" s="37">
        <v>23.934286117553711</v>
      </c>
      <c r="H1283" s="37">
        <v>5.8690493042747982E-2</v>
      </c>
      <c r="I1283" s="37">
        <v>48.934284210205078</v>
      </c>
      <c r="J1283" s="37">
        <v>5.0003914833068848</v>
      </c>
      <c r="K1283" s="37">
        <v>3026.42919921875</v>
      </c>
      <c r="L1283" s="37">
        <v>119.7</v>
      </c>
      <c r="M1283" s="37">
        <v>124411.61476219384</v>
      </c>
      <c r="N1283" s="37">
        <v>23.934286117553711</v>
      </c>
      <c r="O1283" s="37">
        <v>5.8665576800934219E-2</v>
      </c>
    </row>
    <row r="1284" spans="2:15" x14ac:dyDescent="0.2">
      <c r="B1284" s="37">
        <v>48.95428466796875</v>
      </c>
      <c r="C1284" s="37">
        <v>4.999361515045166</v>
      </c>
      <c r="D1284" s="37">
        <v>3028.217041015625</v>
      </c>
      <c r="E1284" s="37">
        <v>119.80000000000001</v>
      </c>
      <c r="F1284" s="37">
        <v>123801.43667673985</v>
      </c>
      <c r="G1284" s="37">
        <v>23.954286575317383</v>
      </c>
      <c r="H1284" s="37">
        <v>5.8377772122023608E-2</v>
      </c>
      <c r="I1284" s="37">
        <v>48.95428466796875</v>
      </c>
      <c r="J1284" s="37">
        <v>4.999361515045166</v>
      </c>
      <c r="K1284" s="37">
        <v>3028.217041015625</v>
      </c>
      <c r="L1284" s="37">
        <v>119.80000000000001</v>
      </c>
      <c r="M1284" s="37">
        <v>123695.24070627143</v>
      </c>
      <c r="N1284" s="37">
        <v>23.954286575317383</v>
      </c>
      <c r="O1284" s="37">
        <v>5.832767945664389E-2</v>
      </c>
    </row>
    <row r="1285" spans="2:15" x14ac:dyDescent="0.2">
      <c r="B1285" s="37">
        <v>48.974285125732422</v>
      </c>
      <c r="C1285" s="37">
        <v>4.9984321594238281</v>
      </c>
      <c r="D1285" s="37">
        <v>3030.03564453125</v>
      </c>
      <c r="E1285" s="37">
        <v>119.9</v>
      </c>
      <c r="F1285" s="37">
        <v>123032.07916066718</v>
      </c>
      <c r="G1285" s="37">
        <v>23.974285125732422</v>
      </c>
      <c r="H1285" s="37">
        <v>5.8014872652934507E-2</v>
      </c>
      <c r="I1285" s="37">
        <v>48.974285125732422</v>
      </c>
      <c r="J1285" s="37">
        <v>4.9984321594238281</v>
      </c>
      <c r="K1285" s="37">
        <v>3030.03564453125</v>
      </c>
      <c r="L1285" s="37">
        <v>119.9</v>
      </c>
      <c r="M1285" s="37">
        <v>122979.13833684743</v>
      </c>
      <c r="N1285" s="37">
        <v>23.974285125732422</v>
      </c>
      <c r="O1285" s="37">
        <v>5.7989928574579803E-2</v>
      </c>
    </row>
    <row r="1286" spans="2:15" x14ac:dyDescent="0.2">
      <c r="B1286" s="37">
        <v>48.994285583496094</v>
      </c>
      <c r="C1286" s="37">
        <v>4.997584342956543</v>
      </c>
      <c r="D1286" s="37">
        <v>3031.877685546875</v>
      </c>
      <c r="E1286" s="37">
        <v>120</v>
      </c>
      <c r="F1286" s="37">
        <v>122263.00263665311</v>
      </c>
      <c r="G1286" s="37">
        <v>23.994285583496094</v>
      </c>
      <c r="H1286" s="37">
        <v>5.7652124460861522E-2</v>
      </c>
      <c r="I1286" s="37">
        <v>48.994285583496094</v>
      </c>
      <c r="J1286" s="37">
        <v>4.997584342956543</v>
      </c>
      <c r="K1286" s="37">
        <v>3031.877685546875</v>
      </c>
      <c r="L1286" s="37">
        <v>120</v>
      </c>
      <c r="M1286" s="37">
        <v>122263.53547731393</v>
      </c>
      <c r="N1286" s="37">
        <v>23.994285583496094</v>
      </c>
      <c r="O1286" s="37">
        <v>5.7652393787307098E-2</v>
      </c>
    </row>
    <row r="1287" spans="2:15" x14ac:dyDescent="0.2">
      <c r="B1287" s="37">
        <v>49.014286041259766</v>
      </c>
      <c r="C1287" s="37">
        <v>4.9967975616455078</v>
      </c>
      <c r="D1287" s="37">
        <v>3033.73046875</v>
      </c>
      <c r="E1287" s="37">
        <v>120.1</v>
      </c>
      <c r="F1287" s="37">
        <v>121493.90455661916</v>
      </c>
      <c r="G1287" s="37">
        <v>24.014286041259766</v>
      </c>
      <c r="H1287" s="37">
        <v>5.7289364936356488E-2</v>
      </c>
      <c r="I1287" s="37">
        <v>49.014286041259766</v>
      </c>
      <c r="J1287" s="37">
        <v>4.9967970848083496</v>
      </c>
      <c r="K1287" s="37">
        <v>3033.730224609375</v>
      </c>
      <c r="L1287" s="37">
        <v>120.1</v>
      </c>
      <c r="M1287" s="37">
        <v>121494.47056769617</v>
      </c>
      <c r="N1287" s="37">
        <v>24.014286041259766</v>
      </c>
      <c r="O1287" s="37">
        <v>5.7289631932177829E-2</v>
      </c>
    </row>
    <row r="1288" spans="2:15" x14ac:dyDescent="0.2">
      <c r="B1288" s="37">
        <v>49.034286499023438</v>
      </c>
      <c r="C1288" s="37">
        <v>4.9960484504699707</v>
      </c>
      <c r="D1288" s="37">
        <v>3035.577880859375</v>
      </c>
      <c r="E1288" s="37">
        <v>120.20000000000002</v>
      </c>
      <c r="F1288" s="37">
        <v>120778.22457398169</v>
      </c>
      <c r="G1288" s="37">
        <v>24.034286499023437</v>
      </c>
      <c r="H1288" s="37">
        <v>5.6951776034355056E-2</v>
      </c>
      <c r="I1288" s="37">
        <v>49.034286499023438</v>
      </c>
      <c r="J1288" s="37">
        <v>4.9960484504699707</v>
      </c>
      <c r="K1288" s="37">
        <v>3035.577880859375</v>
      </c>
      <c r="L1288" s="37">
        <v>120.20000000000002</v>
      </c>
      <c r="M1288" s="37">
        <v>120725.41312037944</v>
      </c>
      <c r="N1288" s="37">
        <v>24.034286499023437</v>
      </c>
      <c r="O1288" s="37">
        <v>5.6926856064282931E-2</v>
      </c>
    </row>
    <row r="1289" spans="2:15" x14ac:dyDescent="0.2">
      <c r="B1289" s="37">
        <v>49.054286956787109</v>
      </c>
      <c r="C1289" s="37">
        <v>4.9953155517578125</v>
      </c>
      <c r="D1289" s="37">
        <v>3037.403564453125</v>
      </c>
      <c r="E1289" s="37">
        <v>120.30000000000001</v>
      </c>
      <c r="F1289" s="37">
        <v>119955.13345147773</v>
      </c>
      <c r="G1289" s="37">
        <v>24.054285049438477</v>
      </c>
      <c r="H1289" s="37">
        <v>5.6563538613664345E-2</v>
      </c>
      <c r="I1289" s="37">
        <v>49.054286956787109</v>
      </c>
      <c r="J1289" s="37">
        <v>4.9953155517578125</v>
      </c>
      <c r="K1289" s="37">
        <v>3037.4033203125</v>
      </c>
      <c r="L1289" s="37">
        <v>120.30000000000001</v>
      </c>
      <c r="M1289" s="37">
        <v>120062.78806424986</v>
      </c>
      <c r="N1289" s="37">
        <v>24.054285049438477</v>
      </c>
      <c r="O1289" s="37">
        <v>5.6614319273834611E-2</v>
      </c>
    </row>
    <row r="1290" spans="2:15" x14ac:dyDescent="0.2">
      <c r="B1290" s="37">
        <v>49.074287414550781</v>
      </c>
      <c r="C1290" s="37">
        <v>4.9945774078369141</v>
      </c>
      <c r="D1290" s="37">
        <v>3039.192138671875</v>
      </c>
      <c r="E1290" s="37">
        <v>120.4</v>
      </c>
      <c r="F1290" s="37">
        <v>119238.39943429474</v>
      </c>
      <c r="G1290" s="37">
        <v>24.074285507202148</v>
      </c>
      <c r="H1290" s="37">
        <v>5.6225469253175495E-2</v>
      </c>
      <c r="I1290" s="37">
        <v>49.074287414550781</v>
      </c>
      <c r="J1290" s="37">
        <v>4.9945769309997559</v>
      </c>
      <c r="K1290" s="37">
        <v>3039.192138671875</v>
      </c>
      <c r="L1290" s="37">
        <v>120.4</v>
      </c>
      <c r="M1290" s="37">
        <v>119238.97026693109</v>
      </c>
      <c r="N1290" s="37">
        <v>24.074285507202148</v>
      </c>
      <c r="O1290" s="37">
        <v>5.622573852304491E-2</v>
      </c>
    </row>
    <row r="1291" spans="2:15" x14ac:dyDescent="0.2">
      <c r="B1291" s="37">
        <v>49.094284057617188</v>
      </c>
      <c r="C1291" s="37">
        <v>4.9938154220581055</v>
      </c>
      <c r="D1291" s="37">
        <v>3040.9345703125</v>
      </c>
      <c r="E1291" s="37">
        <v>120.5</v>
      </c>
      <c r="F1291" s="37">
        <v>118467.35936455376</v>
      </c>
      <c r="G1291" s="37">
        <v>24.09428596496582</v>
      </c>
      <c r="H1291" s="37">
        <v>5.5861775238979602E-2</v>
      </c>
      <c r="I1291" s="37">
        <v>49.094284057617188</v>
      </c>
      <c r="J1291" s="37">
        <v>4.9938154220581055</v>
      </c>
      <c r="K1291" s="37">
        <v>3040.9345703125</v>
      </c>
      <c r="L1291" s="37">
        <v>120.5</v>
      </c>
      <c r="M1291" s="37">
        <v>118521.30977467269</v>
      </c>
      <c r="N1291" s="37">
        <v>24.09428596496582</v>
      </c>
      <c r="O1291" s="37">
        <v>5.5887231560017292E-2</v>
      </c>
    </row>
    <row r="1292" spans="2:15" x14ac:dyDescent="0.2">
      <c r="B1292" s="37">
        <v>49.114284515380859</v>
      </c>
      <c r="C1292" s="37">
        <v>4.9930157661437988</v>
      </c>
      <c r="D1292" s="37">
        <v>3042.6279296875</v>
      </c>
      <c r="E1292" s="37">
        <v>120.6</v>
      </c>
      <c r="F1292" s="37">
        <v>117748.89418522091</v>
      </c>
      <c r="G1292" s="37">
        <v>24.114286422729492</v>
      </c>
      <c r="H1292" s="37">
        <v>5.5522872683396451E-2</v>
      </c>
      <c r="I1292" s="37">
        <v>49.114284515380859</v>
      </c>
      <c r="J1292" s="37">
        <v>4.9930157661437988</v>
      </c>
      <c r="K1292" s="37">
        <v>3042.627685546875</v>
      </c>
      <c r="L1292" s="37">
        <v>120.6</v>
      </c>
      <c r="M1292" s="37">
        <v>117749.37907594428</v>
      </c>
      <c r="N1292" s="37">
        <v>24.114286422729492</v>
      </c>
      <c r="O1292" s="37">
        <v>5.5523101426541238E-2</v>
      </c>
    </row>
    <row r="1293" spans="2:15" x14ac:dyDescent="0.2">
      <c r="B1293" s="37">
        <v>49.134284973144531</v>
      </c>
      <c r="C1293" s="37">
        <v>4.9921679496765137</v>
      </c>
      <c r="D1293" s="37">
        <v>3044.27490234375</v>
      </c>
      <c r="E1293" s="37">
        <v>120.70000000000002</v>
      </c>
      <c r="F1293" s="37">
        <v>117029.42671045834</v>
      </c>
      <c r="G1293" s="37">
        <v>24.134284973144531</v>
      </c>
      <c r="H1293" s="37">
        <v>5.5183542573040728E-2</v>
      </c>
      <c r="I1293" s="37">
        <v>49.134284973144531</v>
      </c>
      <c r="J1293" s="37">
        <v>4.9921679496765137</v>
      </c>
      <c r="K1293" s="37">
        <v>3044.274658203125</v>
      </c>
      <c r="L1293" s="37">
        <v>120.70000000000002</v>
      </c>
      <c r="M1293" s="37">
        <v>117083.57189236568</v>
      </c>
      <c r="N1293" s="37">
        <v>24.134284973144531</v>
      </c>
      <c r="O1293" s="37">
        <v>5.5209060989773844E-2</v>
      </c>
    </row>
    <row r="1294" spans="2:15" x14ac:dyDescent="0.2">
      <c r="B1294" s="37">
        <v>49.154285430908203</v>
      </c>
      <c r="C1294" s="37">
        <v>4.9912652969360352</v>
      </c>
      <c r="D1294" s="37">
        <v>3045.880859375</v>
      </c>
      <c r="E1294" s="37">
        <v>120.80000000000001</v>
      </c>
      <c r="F1294" s="37">
        <v>116416.4824742343</v>
      </c>
      <c r="G1294" s="37">
        <v>24.154285430908203</v>
      </c>
      <c r="H1294" s="37">
        <v>5.489439976034239E-2</v>
      </c>
      <c r="I1294" s="37">
        <v>49.154285430908203</v>
      </c>
      <c r="J1294" s="37">
        <v>4.9912652969360352</v>
      </c>
      <c r="K1294" s="37">
        <v>3045.880859375</v>
      </c>
      <c r="L1294" s="37">
        <v>120.80000000000001</v>
      </c>
      <c r="M1294" s="37">
        <v>116417.12703018998</v>
      </c>
      <c r="N1294" s="37">
        <v>24.154285430908203</v>
      </c>
      <c r="O1294" s="37">
        <v>5.4894703816658917E-2</v>
      </c>
    </row>
    <row r="1295" spans="2:15" x14ac:dyDescent="0.2">
      <c r="B1295" s="37">
        <v>49.174285888671875</v>
      </c>
      <c r="C1295" s="37">
        <v>4.9903054237365723</v>
      </c>
      <c r="D1295" s="37">
        <v>3047.450439453125</v>
      </c>
      <c r="E1295" s="37">
        <v>120.9</v>
      </c>
      <c r="F1295" s="37">
        <v>115749.57992285269</v>
      </c>
      <c r="G1295" s="37">
        <v>24.174285888671875</v>
      </c>
      <c r="H1295" s="37">
        <v>5.4579840693823711E-2</v>
      </c>
      <c r="I1295" s="37">
        <v>49.174285888671875</v>
      </c>
      <c r="J1295" s="37">
        <v>4.9903054237365723</v>
      </c>
      <c r="K1295" s="37">
        <v>3047.450439453125</v>
      </c>
      <c r="L1295" s="37">
        <v>120.9</v>
      </c>
      <c r="M1295" s="37">
        <v>115803.54218019077</v>
      </c>
      <c r="N1295" s="37">
        <v>24.174285888671875</v>
      </c>
      <c r="O1295" s="37">
        <v>5.4605301432460403E-2</v>
      </c>
    </row>
    <row r="1296" spans="2:15" x14ac:dyDescent="0.2">
      <c r="B1296" s="37">
        <v>49.194286346435547</v>
      </c>
      <c r="C1296" s="37">
        <v>4.989288330078125</v>
      </c>
      <c r="D1296" s="37">
        <v>3048.98828125</v>
      </c>
      <c r="E1296" s="37">
        <v>121</v>
      </c>
      <c r="F1296" s="37">
        <v>115189.19420101456</v>
      </c>
      <c r="G1296" s="37">
        <v>24.194286346435547</v>
      </c>
      <c r="H1296" s="37">
        <v>5.4315496973033381E-2</v>
      </c>
      <c r="I1296" s="37">
        <v>49.194286346435547</v>
      </c>
      <c r="J1296" s="37">
        <v>4.989288330078125</v>
      </c>
      <c r="K1296" s="37">
        <v>3048.98828125</v>
      </c>
      <c r="L1296" s="37">
        <v>121</v>
      </c>
      <c r="M1296" s="37">
        <v>115189.72647247864</v>
      </c>
      <c r="N1296" s="37">
        <v>24.194286346435547</v>
      </c>
      <c r="O1296" s="37">
        <v>5.4315775046697247E-2</v>
      </c>
    </row>
    <row r="1297" spans="2:15" x14ac:dyDescent="0.2">
      <c r="B1297" s="37">
        <v>49.214286804199219</v>
      </c>
      <c r="C1297" s="37">
        <v>4.9882187843322754</v>
      </c>
      <c r="D1297" s="37">
        <v>3050.50146484375</v>
      </c>
      <c r="E1297" s="37">
        <v>121.1</v>
      </c>
      <c r="F1297" s="37">
        <v>114735.49601315039</v>
      </c>
      <c r="G1297" s="37">
        <v>24.214284896850586</v>
      </c>
      <c r="H1297" s="37">
        <v>5.4101518016848801E-2</v>
      </c>
      <c r="I1297" s="37">
        <v>49.214286804199219</v>
      </c>
      <c r="J1297" s="37">
        <v>4.9882187843322754</v>
      </c>
      <c r="K1297" s="37">
        <v>3050.50146484375</v>
      </c>
      <c r="L1297" s="37">
        <v>121.1</v>
      </c>
      <c r="M1297" s="37">
        <v>114682.70736514268</v>
      </c>
      <c r="N1297" s="37">
        <v>24.214284896850586</v>
      </c>
      <c r="O1297" s="37">
        <v>5.4076598154912552E-2</v>
      </c>
    </row>
    <row r="1298" spans="2:15" x14ac:dyDescent="0.2">
      <c r="B1298" s="37">
        <v>49.234287261962891</v>
      </c>
      <c r="C1298" s="37">
        <v>4.9871020317077637</v>
      </c>
      <c r="D1298" s="37">
        <v>3052.00146484375</v>
      </c>
      <c r="E1298" s="37">
        <v>121.20000000000002</v>
      </c>
      <c r="F1298" s="37">
        <v>114228.49808888539</v>
      </c>
      <c r="G1298" s="37">
        <v>24.234285354614258</v>
      </c>
      <c r="H1298" s="37">
        <v>5.3862364311327043E-2</v>
      </c>
      <c r="I1298" s="37">
        <v>49.234287261962891</v>
      </c>
      <c r="J1298" s="37">
        <v>4.9871020317077637</v>
      </c>
      <c r="K1298" s="37">
        <v>3052.00146484375</v>
      </c>
      <c r="L1298" s="37">
        <v>121.20000000000002</v>
      </c>
      <c r="M1298" s="37">
        <v>114175.54987851637</v>
      </c>
      <c r="N1298" s="37">
        <v>24.234285354614258</v>
      </c>
      <c r="O1298" s="37">
        <v>5.3837369139290436E-2</v>
      </c>
    </row>
    <row r="1299" spans="2:15" x14ac:dyDescent="0.2">
      <c r="B1299" s="37">
        <v>49.254283905029297</v>
      </c>
      <c r="C1299" s="37">
        <v>4.9859452247619629</v>
      </c>
      <c r="D1299" s="37">
        <v>3053.50390625</v>
      </c>
      <c r="E1299" s="37">
        <v>121.30000000000001</v>
      </c>
      <c r="F1299" s="37">
        <v>113828.70655155204</v>
      </c>
      <c r="G1299" s="37">
        <v>24.25428581237793</v>
      </c>
      <c r="H1299" s="37">
        <v>5.3673791915400074E-2</v>
      </c>
      <c r="I1299" s="37">
        <v>49.254283905029297</v>
      </c>
      <c r="J1299" s="37">
        <v>4.9859452247619629</v>
      </c>
      <c r="K1299" s="37">
        <v>3053.504150390625</v>
      </c>
      <c r="L1299" s="37">
        <v>121.30000000000001</v>
      </c>
      <c r="M1299" s="37">
        <v>113775.81375153355</v>
      </c>
      <c r="N1299" s="37">
        <v>24.25428581237793</v>
      </c>
      <c r="O1299" s="37">
        <v>5.3648836468859477E-2</v>
      </c>
    </row>
    <row r="1300" spans="2:15" x14ac:dyDescent="0.2">
      <c r="B1300" s="37">
        <v>49.274284362792969</v>
      </c>
      <c r="C1300" s="37">
        <v>4.9847555160522461</v>
      </c>
      <c r="D1300" s="37">
        <v>3055.025146484375</v>
      </c>
      <c r="E1300" s="37">
        <v>121.4</v>
      </c>
      <c r="F1300" s="37">
        <v>113429.69359982754</v>
      </c>
      <c r="G1300" s="37">
        <v>24.274286270141602</v>
      </c>
      <c r="H1300" s="37">
        <v>5.3485574638316817E-2</v>
      </c>
      <c r="I1300" s="37">
        <v>49.274284362792969</v>
      </c>
      <c r="J1300" s="37">
        <v>4.9847559928894043</v>
      </c>
      <c r="K1300" s="37">
        <v>3055.025146484375</v>
      </c>
      <c r="L1300" s="37">
        <v>121.4</v>
      </c>
      <c r="M1300" s="37">
        <v>113430.33732198316</v>
      </c>
      <c r="N1300" s="37">
        <v>24.274286270141602</v>
      </c>
      <c r="O1300" s="37">
        <v>5.3485878301079447E-2</v>
      </c>
    </row>
    <row r="1301" spans="2:15" x14ac:dyDescent="0.2">
      <c r="B1301" s="37">
        <v>49.294284820556641</v>
      </c>
      <c r="C1301" s="37">
        <v>4.9835395812988281</v>
      </c>
      <c r="D1301" s="37">
        <v>3056.579345703125</v>
      </c>
      <c r="E1301" s="37">
        <v>121.5</v>
      </c>
      <c r="F1301" s="37">
        <v>113138.57055858825</v>
      </c>
      <c r="G1301" s="37">
        <v>24.294284820556641</v>
      </c>
      <c r="H1301" s="37">
        <v>5.3348260445214027E-2</v>
      </c>
      <c r="I1301" s="37">
        <v>49.294284820556641</v>
      </c>
      <c r="J1301" s="37">
        <v>4.9835400581359863</v>
      </c>
      <c r="K1301" s="37">
        <v>3056.57958984375</v>
      </c>
      <c r="L1301" s="37">
        <v>121.5</v>
      </c>
      <c r="M1301" s="37">
        <v>113139.14608572365</v>
      </c>
      <c r="N1301" s="37">
        <v>24.294284820556641</v>
      </c>
      <c r="O1301" s="37">
        <v>5.3348531916752498E-2</v>
      </c>
    </row>
    <row r="1302" spans="2:15" x14ac:dyDescent="0.2">
      <c r="B1302" s="37">
        <v>49.314285278320313</v>
      </c>
      <c r="C1302" s="37">
        <v>4.9823012351989746</v>
      </c>
      <c r="D1302" s="37">
        <v>3058.176025390625</v>
      </c>
      <c r="E1302" s="37">
        <v>121.6</v>
      </c>
      <c r="F1302" s="37">
        <v>112848.70690285896</v>
      </c>
      <c r="G1302" s="37">
        <v>24.314285278320312</v>
      </c>
      <c r="H1302" s="37">
        <v>5.3211528869861732E-2</v>
      </c>
      <c r="I1302" s="37">
        <v>49.314285278320313</v>
      </c>
      <c r="J1302" s="37">
        <v>4.9823012351989746</v>
      </c>
      <c r="K1302" s="37">
        <v>3058.17626953125</v>
      </c>
      <c r="L1302" s="37">
        <v>121.6</v>
      </c>
      <c r="M1302" s="37">
        <v>112956.22725888129</v>
      </c>
      <c r="N1302" s="37">
        <v>24.314285278320312</v>
      </c>
      <c r="O1302" s="37">
        <v>5.3262246101195308E-2</v>
      </c>
    </row>
    <row r="1303" spans="2:15" x14ac:dyDescent="0.2">
      <c r="B1303" s="37">
        <v>49.334285736083984</v>
      </c>
      <c r="C1303" s="37">
        <v>4.9810400009155273</v>
      </c>
      <c r="D1303" s="37">
        <v>3059.818359375</v>
      </c>
      <c r="E1303" s="37">
        <v>121.70000000000002</v>
      </c>
      <c r="F1303" s="37">
        <v>112720.5505236716</v>
      </c>
      <c r="G1303" s="37">
        <v>24.334285736083984</v>
      </c>
      <c r="H1303" s="37">
        <v>5.3151079979965869E-2</v>
      </c>
      <c r="I1303" s="37">
        <v>49.334285736083984</v>
      </c>
      <c r="J1303" s="37">
        <v>4.9810400009155273</v>
      </c>
      <c r="K1303" s="37">
        <v>3059.818603515625</v>
      </c>
      <c r="L1303" s="37">
        <v>121.70000000000002</v>
      </c>
      <c r="M1303" s="37">
        <v>112828.07089074877</v>
      </c>
      <c r="N1303" s="37">
        <v>24.334285736083984</v>
      </c>
      <c r="O1303" s="37">
        <v>5.3201797211584224E-2</v>
      </c>
    </row>
    <row r="1304" spans="2:15" x14ac:dyDescent="0.2">
      <c r="B1304" s="37">
        <v>49.354286193847656</v>
      </c>
      <c r="C1304" s="37">
        <v>4.9797539710998535</v>
      </c>
      <c r="D1304" s="37">
        <v>3061.504638671875</v>
      </c>
      <c r="E1304" s="37">
        <v>121.80000000000001</v>
      </c>
      <c r="F1304" s="37">
        <v>112700.53687820706</v>
      </c>
      <c r="G1304" s="37">
        <v>24.354286193847656</v>
      </c>
      <c r="H1304" s="37">
        <v>5.3141641699548832E-2</v>
      </c>
      <c r="I1304" s="37">
        <v>49.354286193847656</v>
      </c>
      <c r="J1304" s="37">
        <v>4.9797539710998535</v>
      </c>
      <c r="K1304" s="37">
        <v>3061.504638671875</v>
      </c>
      <c r="L1304" s="37">
        <v>121.80000000000001</v>
      </c>
      <c r="M1304" s="37">
        <v>112701.1593709498</v>
      </c>
      <c r="N1304" s="37">
        <v>24.354286193847656</v>
      </c>
      <c r="O1304" s="37">
        <v>5.314194534422307E-2</v>
      </c>
    </row>
    <row r="1305" spans="2:15" x14ac:dyDescent="0.2">
      <c r="B1305" s="37">
        <v>49.374286651611328</v>
      </c>
      <c r="C1305" s="37">
        <v>4.9784364700317383</v>
      </c>
      <c r="D1305" s="37">
        <v>3063.228759765625</v>
      </c>
      <c r="E1305" s="37">
        <v>121.9</v>
      </c>
      <c r="F1305" s="37">
        <v>112628.34124174855</v>
      </c>
      <c r="G1305" s="37">
        <v>24.374286651611328</v>
      </c>
      <c r="H1305" s="37">
        <v>5.3107584022182769E-2</v>
      </c>
      <c r="I1305" s="37">
        <v>49.374286651611328</v>
      </c>
      <c r="J1305" s="37">
        <v>4.9784369468688965</v>
      </c>
      <c r="K1305" s="37">
        <v>3063.228759765625</v>
      </c>
      <c r="L1305" s="37">
        <v>121.9</v>
      </c>
      <c r="M1305" s="37">
        <v>112735.70367675279</v>
      </c>
      <c r="N1305" s="37">
        <v>24.374286651611328</v>
      </c>
      <c r="O1305" s="37">
        <v>5.315822675270078E-2</v>
      </c>
    </row>
    <row r="1306" spans="2:15" x14ac:dyDescent="0.2">
      <c r="B1306" s="37">
        <v>49.394287109375</v>
      </c>
      <c r="C1306" s="37">
        <v>4.9770798683166504</v>
      </c>
      <c r="D1306" s="37">
        <v>3064.984375</v>
      </c>
      <c r="E1306" s="37">
        <v>122</v>
      </c>
      <c r="F1306" s="37">
        <v>112770.901969621</v>
      </c>
      <c r="G1306" s="37">
        <v>24.394285202026367</v>
      </c>
      <c r="H1306" s="37">
        <v>5.3174826647243136E-2</v>
      </c>
      <c r="I1306" s="37">
        <v>49.394287109375</v>
      </c>
      <c r="J1306" s="37">
        <v>4.9770798683166504</v>
      </c>
      <c r="K1306" s="37">
        <v>3064.984375</v>
      </c>
      <c r="L1306" s="37">
        <v>122</v>
      </c>
      <c r="M1306" s="37">
        <v>112717.97838398303</v>
      </c>
      <c r="N1306" s="37">
        <v>24.394285202026367</v>
      </c>
      <c r="O1306" s="37">
        <v>5.3149877379231013E-2</v>
      </c>
    </row>
    <row r="1307" spans="2:15" x14ac:dyDescent="0.2">
      <c r="B1307" s="37">
        <v>49.414287567138672</v>
      </c>
      <c r="C1307" s="37">
        <v>4.9756722450256348</v>
      </c>
      <c r="D1307" s="37">
        <v>3066.76416015625</v>
      </c>
      <c r="E1307" s="37">
        <v>122.1</v>
      </c>
      <c r="F1307" s="37">
        <v>112807.45059186826</v>
      </c>
      <c r="G1307" s="37">
        <v>24.414285659790039</v>
      </c>
      <c r="H1307" s="37">
        <v>5.3192073450561331E-2</v>
      </c>
      <c r="I1307" s="37">
        <v>49.414287567138672</v>
      </c>
      <c r="J1307" s="37">
        <v>4.9756722450256348</v>
      </c>
      <c r="K1307" s="37">
        <v>3066.763916015625</v>
      </c>
      <c r="L1307" s="37">
        <v>122.1</v>
      </c>
      <c r="M1307" s="37">
        <v>112861.51120411885</v>
      </c>
      <c r="N1307" s="37">
        <v>24.414285659790039</v>
      </c>
      <c r="O1307" s="37">
        <v>5.3217558523085615E-2</v>
      </c>
    </row>
    <row r="1308" spans="2:15" x14ac:dyDescent="0.2">
      <c r="B1308" s="37">
        <v>49.434284210205078</v>
      </c>
      <c r="C1308" s="37">
        <v>4.9742021560668945</v>
      </c>
      <c r="D1308" s="37">
        <v>3068.560546875</v>
      </c>
      <c r="E1308" s="37">
        <v>122.20000000000002</v>
      </c>
      <c r="F1308" s="37">
        <v>113005.10093871146</v>
      </c>
      <c r="G1308" s="37">
        <v>24.434286117553711</v>
      </c>
      <c r="H1308" s="37">
        <v>5.3285286449018851E-2</v>
      </c>
      <c r="I1308" s="37">
        <v>49.434284210205078</v>
      </c>
      <c r="J1308" s="37">
        <v>4.9742021560668945</v>
      </c>
      <c r="K1308" s="37">
        <v>3068.560302734375</v>
      </c>
      <c r="L1308" s="37">
        <v>122.20000000000002</v>
      </c>
      <c r="M1308" s="37">
        <v>113059.03462492733</v>
      </c>
      <c r="N1308" s="37">
        <v>24.434286117553711</v>
      </c>
      <c r="O1308" s="37">
        <v>5.3310742147472785E-2</v>
      </c>
    </row>
    <row r="1309" spans="2:15" x14ac:dyDescent="0.2">
      <c r="B1309" s="37">
        <v>49.45428466796875</v>
      </c>
      <c r="C1309" s="37">
        <v>4.9726567268371582</v>
      </c>
      <c r="D1309" s="37">
        <v>3070.36376953125</v>
      </c>
      <c r="E1309" s="37">
        <v>122.30000000000001</v>
      </c>
      <c r="F1309" s="37">
        <v>113256.61655421932</v>
      </c>
      <c r="G1309" s="37">
        <v>24.454286575317383</v>
      </c>
      <c r="H1309" s="37">
        <v>5.3403933169619895E-2</v>
      </c>
      <c r="I1309" s="37">
        <v>49.45428466796875</v>
      </c>
      <c r="J1309" s="37">
        <v>4.97265625</v>
      </c>
      <c r="K1309" s="37">
        <v>3070.363525390625</v>
      </c>
      <c r="L1309" s="37">
        <v>122.30000000000001</v>
      </c>
      <c r="M1309" s="37">
        <v>113364.1231661983</v>
      </c>
      <c r="N1309" s="37">
        <v>24.454286575317383</v>
      </c>
      <c r="O1309" s="37">
        <v>5.3454643888026315E-2</v>
      </c>
    </row>
    <row r="1310" spans="2:15" x14ac:dyDescent="0.2">
      <c r="B1310" s="37">
        <v>49.474285125732422</v>
      </c>
      <c r="C1310" s="37">
        <v>4.9710230827331543</v>
      </c>
      <c r="D1310" s="37">
        <v>3072.1611328125</v>
      </c>
      <c r="E1310" s="37">
        <v>122.4</v>
      </c>
      <c r="F1310" s="37">
        <v>113615.36520982406</v>
      </c>
      <c r="G1310" s="37">
        <v>24.474285125732422</v>
      </c>
      <c r="H1310" s="37">
        <v>5.3573151084859619E-2</v>
      </c>
      <c r="I1310" s="37">
        <v>49.474285125732422</v>
      </c>
      <c r="J1310" s="37">
        <v>4.9710226058959961</v>
      </c>
      <c r="K1310" s="37">
        <v>3072.1611328125</v>
      </c>
      <c r="L1310" s="37">
        <v>122.4</v>
      </c>
      <c r="M1310" s="37">
        <v>113616.00979640703</v>
      </c>
      <c r="N1310" s="37">
        <v>24.474285125732422</v>
      </c>
      <c r="O1310" s="37">
        <v>5.3573455154822806E-2</v>
      </c>
    </row>
    <row r="1311" spans="2:15" x14ac:dyDescent="0.2">
      <c r="B1311" s="37">
        <v>49.494285583496094</v>
      </c>
      <c r="C1311" s="37">
        <v>4.9692902565002441</v>
      </c>
      <c r="D1311" s="37">
        <v>3073.938720703125</v>
      </c>
      <c r="E1311" s="37">
        <v>122.5</v>
      </c>
      <c r="F1311" s="37">
        <v>113974.09097084856</v>
      </c>
      <c r="G1311" s="37">
        <v>24.494285583496094</v>
      </c>
      <c r="H1311" s="37">
        <v>5.3742367589272623E-2</v>
      </c>
      <c r="I1311" s="37">
        <v>49.494285583496094</v>
      </c>
      <c r="J1311" s="37">
        <v>4.9692897796630859</v>
      </c>
      <c r="K1311" s="37">
        <v>3073.9384765625</v>
      </c>
      <c r="L1311" s="37">
        <v>122.5</v>
      </c>
      <c r="M1311" s="37">
        <v>113974.5998830717</v>
      </c>
      <c r="N1311" s="37">
        <v>24.494285583496094</v>
      </c>
      <c r="O1311" s="37">
        <v>5.3742587891652031E-2</v>
      </c>
    </row>
    <row r="1312" spans="2:15" x14ac:dyDescent="0.2">
      <c r="B1312" s="37">
        <v>49.514286041259766</v>
      </c>
      <c r="C1312" s="37">
        <v>4.9674501419067383</v>
      </c>
      <c r="D1312" s="37">
        <v>3075.68310546875</v>
      </c>
      <c r="E1312" s="37">
        <v>122.6</v>
      </c>
      <c r="F1312" s="37">
        <v>114385.86240357775</v>
      </c>
      <c r="G1312" s="37">
        <v>24.514286041259766</v>
      </c>
      <c r="H1312" s="37">
        <v>5.3936591326091764E-2</v>
      </c>
      <c r="I1312" s="37">
        <v>49.514286041259766</v>
      </c>
      <c r="J1312" s="37">
        <v>4.9674496650695801</v>
      </c>
      <c r="K1312" s="37">
        <v>3075.682861328125</v>
      </c>
      <c r="L1312" s="37">
        <v>122.6</v>
      </c>
      <c r="M1312" s="37">
        <v>114386.52978148582</v>
      </c>
      <c r="N1312" s="37">
        <v>24.514286041259766</v>
      </c>
      <c r="O1312" s="37">
        <v>5.3936896281919194E-2</v>
      </c>
    </row>
    <row r="1313" spans="2:15" x14ac:dyDescent="0.2">
      <c r="B1313" s="37">
        <v>49.534286499023438</v>
      </c>
      <c r="C1313" s="37">
        <v>4.9654974937438965</v>
      </c>
      <c r="D1313" s="37">
        <v>3077.3857421875</v>
      </c>
      <c r="E1313" s="37">
        <v>122.70000000000002</v>
      </c>
      <c r="F1313" s="37">
        <v>114850.74035055016</v>
      </c>
      <c r="G1313" s="37">
        <v>24.534286499023438</v>
      </c>
      <c r="H1313" s="37">
        <v>5.4155869795370765E-2</v>
      </c>
      <c r="I1313" s="37">
        <v>49.534286499023438</v>
      </c>
      <c r="J1313" s="37">
        <v>4.9654970169067383</v>
      </c>
      <c r="K1313" s="37">
        <v>3077.3857421875</v>
      </c>
      <c r="L1313" s="37">
        <v>122.70000000000002</v>
      </c>
      <c r="M1313" s="37">
        <v>114851.25440798987</v>
      </c>
      <c r="N1313" s="37">
        <v>24.534286499023438</v>
      </c>
      <c r="O1313" s="37">
        <v>5.4156091943816986E-2</v>
      </c>
    </row>
    <row r="1314" spans="2:15" x14ac:dyDescent="0.2">
      <c r="B1314" s="37">
        <v>49.554286956787109</v>
      </c>
      <c r="C1314" s="37">
        <v>4.9634323120117187</v>
      </c>
      <c r="D1314" s="37">
        <v>3079.04443359375</v>
      </c>
      <c r="E1314" s="37">
        <v>122.80000000000001</v>
      </c>
      <c r="F1314" s="37">
        <v>115368.35849035288</v>
      </c>
      <c r="G1314" s="37">
        <v>24.554285049438477</v>
      </c>
      <c r="H1314" s="37">
        <v>5.4400020784090813E-2</v>
      </c>
      <c r="I1314" s="37">
        <v>49.554286956787109</v>
      </c>
      <c r="J1314" s="37">
        <v>4.9634323120117187</v>
      </c>
      <c r="K1314" s="37">
        <v>3079.044189453125</v>
      </c>
      <c r="L1314" s="37">
        <v>122.80000000000001</v>
      </c>
      <c r="M1314" s="37">
        <v>115368.8644399989</v>
      </c>
      <c r="N1314" s="37">
        <v>24.554285049438477</v>
      </c>
      <c r="O1314" s="37">
        <v>5.4400249319928484E-2</v>
      </c>
    </row>
    <row r="1315" spans="2:15" x14ac:dyDescent="0.2">
      <c r="B1315" s="37">
        <v>49.574287414550781</v>
      </c>
      <c r="C1315" s="37">
        <v>4.9612584114074707</v>
      </c>
      <c r="D1315" s="37">
        <v>3080.66162109375</v>
      </c>
      <c r="E1315" s="37">
        <v>122.9</v>
      </c>
      <c r="F1315" s="37">
        <v>115938.85901262656</v>
      </c>
      <c r="G1315" s="37">
        <v>24.574285507202148</v>
      </c>
      <c r="H1315" s="37">
        <v>5.4669110861797224E-2</v>
      </c>
      <c r="I1315" s="37">
        <v>49.574287414550781</v>
      </c>
      <c r="J1315" s="37">
        <v>4.9612584114074707</v>
      </c>
      <c r="K1315" s="37">
        <v>3080.661376953125</v>
      </c>
      <c r="L1315" s="37">
        <v>122.9</v>
      </c>
      <c r="M1315" s="37">
        <v>115939.5002442689</v>
      </c>
      <c r="N1315" s="37">
        <v>24.574285507202148</v>
      </c>
      <c r="O1315" s="37">
        <v>5.466941334980735E-2</v>
      </c>
    </row>
    <row r="1316" spans="2:15" x14ac:dyDescent="0.2">
      <c r="B1316" s="37">
        <v>49.594284057617188</v>
      </c>
      <c r="C1316" s="37">
        <v>4.9589848518371582</v>
      </c>
      <c r="D1316" s="37">
        <v>3082.244140625</v>
      </c>
      <c r="E1316" s="37">
        <v>123</v>
      </c>
      <c r="F1316" s="37">
        <v>116562.61400952618</v>
      </c>
      <c r="G1316" s="37">
        <v>24.59428596496582</v>
      </c>
      <c r="H1316" s="37">
        <v>5.4963314538952097E-2</v>
      </c>
      <c r="I1316" s="37">
        <v>49.594284057617188</v>
      </c>
      <c r="J1316" s="37">
        <v>4.9589848518371582</v>
      </c>
      <c r="K1316" s="37">
        <v>3082.244140625</v>
      </c>
      <c r="L1316" s="37">
        <v>123</v>
      </c>
      <c r="M1316" s="37">
        <v>116456.17473574131</v>
      </c>
      <c r="N1316" s="37">
        <v>24.59428596496582</v>
      </c>
      <c r="O1316" s="37">
        <v>5.4913107279181902E-2</v>
      </c>
    </row>
    <row r="1317" spans="2:15" x14ac:dyDescent="0.2">
      <c r="B1317" s="37">
        <v>49.614284515380859</v>
      </c>
      <c r="C1317" s="37">
        <v>4.9566230773925781</v>
      </c>
      <c r="D1317" s="37">
        <v>3083.800537109375</v>
      </c>
      <c r="E1317" s="37">
        <v>123.1</v>
      </c>
      <c r="F1317" s="37">
        <v>117185.81511584119</v>
      </c>
      <c r="G1317" s="37">
        <v>24.614286422729492</v>
      </c>
      <c r="H1317" s="37">
        <v>5.5257278973215584E-2</v>
      </c>
      <c r="I1317" s="37">
        <v>49.614284515380859</v>
      </c>
      <c r="J1317" s="37">
        <v>4.9566230773925781</v>
      </c>
      <c r="K1317" s="37">
        <v>3083.800537109375</v>
      </c>
      <c r="L1317" s="37">
        <v>123.1</v>
      </c>
      <c r="M1317" s="37">
        <v>117132.92521875209</v>
      </c>
      <c r="N1317" s="37">
        <v>24.614286422729492</v>
      </c>
      <c r="O1317" s="37">
        <v>5.5232325252295933E-2</v>
      </c>
    </row>
    <row r="1318" spans="2:15" x14ac:dyDescent="0.2">
      <c r="B1318" s="37">
        <v>49.634284973144531</v>
      </c>
      <c r="C1318" s="37">
        <v>4.954188346862793</v>
      </c>
      <c r="D1318" s="37">
        <v>3085.3388671875</v>
      </c>
      <c r="E1318" s="37">
        <v>123.20000000000002</v>
      </c>
      <c r="F1318" s="37">
        <v>117755.61736908068</v>
      </c>
      <c r="G1318" s="37">
        <v>24.634284973144531</v>
      </c>
      <c r="H1318" s="37">
        <v>5.5526038065246565E-2</v>
      </c>
      <c r="I1318" s="37">
        <v>49.634284973144531</v>
      </c>
      <c r="J1318" s="37">
        <v>4.954188346862793</v>
      </c>
      <c r="K1318" s="37">
        <v>3085.339111328125</v>
      </c>
      <c r="L1318" s="37">
        <v>123.20000000000002</v>
      </c>
      <c r="M1318" s="37">
        <v>117863.03305852607</v>
      </c>
      <c r="N1318" s="37">
        <v>24.634284973144531</v>
      </c>
      <c r="O1318" s="37">
        <v>5.5576705944703722E-2</v>
      </c>
    </row>
    <row r="1319" spans="2:15" x14ac:dyDescent="0.2">
      <c r="B1319" s="37">
        <v>49.654285430908203</v>
      </c>
      <c r="C1319" s="37">
        <v>4.951697826385498</v>
      </c>
      <c r="D1319" s="37">
        <v>3086.8681640625</v>
      </c>
      <c r="E1319" s="37">
        <v>123.30000000000001</v>
      </c>
      <c r="F1319" s="37">
        <v>118485.62730742172</v>
      </c>
      <c r="G1319" s="37">
        <v>24.654285430908203</v>
      </c>
      <c r="H1319" s="37">
        <v>5.5870372374805605E-2</v>
      </c>
      <c r="I1319" s="37">
        <v>49.654285430908203</v>
      </c>
      <c r="J1319" s="37">
        <v>4.951697826385498</v>
      </c>
      <c r="K1319" s="37">
        <v>3086.868408203125</v>
      </c>
      <c r="L1319" s="37">
        <v>123.30000000000001</v>
      </c>
      <c r="M1319" s="37">
        <v>118486.12641666429</v>
      </c>
      <c r="N1319" s="37">
        <v>24.654285430908203</v>
      </c>
      <c r="O1319" s="37">
        <v>5.5870607789517981E-2</v>
      </c>
    </row>
    <row r="1320" spans="2:15" x14ac:dyDescent="0.2">
      <c r="B1320" s="37">
        <v>49.674285888671875</v>
      </c>
      <c r="C1320" s="37">
        <v>4.9491686820983887</v>
      </c>
      <c r="D1320" s="37">
        <v>3088.397705078125</v>
      </c>
      <c r="E1320" s="37">
        <v>123.4</v>
      </c>
      <c r="F1320" s="37">
        <v>119215.81233022056</v>
      </c>
      <c r="G1320" s="37">
        <v>24.674285888671875</v>
      </c>
      <c r="H1320" s="37">
        <v>5.6214789062346629E-2</v>
      </c>
      <c r="I1320" s="37">
        <v>49.674285888671875</v>
      </c>
      <c r="J1320" s="37">
        <v>4.9491691589355469</v>
      </c>
      <c r="K1320" s="37">
        <v>3088.39794921875</v>
      </c>
      <c r="L1320" s="37">
        <v>123.4</v>
      </c>
      <c r="M1320" s="37">
        <v>119162.95305483848</v>
      </c>
      <c r="N1320" s="37">
        <v>24.674285888671875</v>
      </c>
      <c r="O1320" s="37">
        <v>5.6189836139390915E-2</v>
      </c>
    </row>
    <row r="1321" spans="2:15" x14ac:dyDescent="0.2">
      <c r="B1321" s="37">
        <v>49.694286346435547</v>
      </c>
      <c r="C1321" s="37">
        <v>4.9466204643249512</v>
      </c>
      <c r="D1321" s="37">
        <v>3089.937744140625</v>
      </c>
      <c r="E1321" s="37">
        <v>123.5</v>
      </c>
      <c r="F1321" s="37">
        <v>119839.53690485617</v>
      </c>
      <c r="G1321" s="37">
        <v>24.694286346435547</v>
      </c>
      <c r="H1321" s="37">
        <v>5.650898840940808E-2</v>
      </c>
      <c r="I1321" s="37">
        <v>49.694286346435547</v>
      </c>
      <c r="J1321" s="37">
        <v>4.9466204643249512</v>
      </c>
      <c r="K1321" s="37">
        <v>3089.93798828125</v>
      </c>
      <c r="L1321" s="37">
        <v>123.5</v>
      </c>
      <c r="M1321" s="37">
        <v>119893.48866179648</v>
      </c>
      <c r="N1321" s="37">
        <v>24.694286346435547</v>
      </c>
      <c r="O1321" s="37">
        <v>5.653443102261415E-2</v>
      </c>
    </row>
    <row r="1322" spans="2:15" x14ac:dyDescent="0.2">
      <c r="B1322" s="37">
        <v>49.714286804199219</v>
      </c>
      <c r="C1322" s="37">
        <v>4.9440689086914062</v>
      </c>
      <c r="D1322" s="37">
        <v>3091.500244140625</v>
      </c>
      <c r="E1322" s="37">
        <v>123.6</v>
      </c>
      <c r="F1322" s="37">
        <v>120570.55841775247</v>
      </c>
      <c r="G1322" s="37">
        <v>24.714284896850586</v>
      </c>
      <c r="H1322" s="37">
        <v>5.6853799497168449E-2</v>
      </c>
      <c r="I1322" s="37">
        <v>49.714286804199219</v>
      </c>
      <c r="J1322" s="37">
        <v>4.9440693855285645</v>
      </c>
      <c r="K1322" s="37">
        <v>3091.500244140625</v>
      </c>
      <c r="L1322" s="37">
        <v>123.6</v>
      </c>
      <c r="M1322" s="37">
        <v>120571.16555518717</v>
      </c>
      <c r="N1322" s="37">
        <v>24.714284896850586</v>
      </c>
      <c r="O1322" s="37">
        <v>5.6854058671232444E-2</v>
      </c>
    </row>
    <row r="1323" spans="2:15" x14ac:dyDescent="0.2">
      <c r="B1323" s="37">
        <v>49.734287261962891</v>
      </c>
      <c r="C1323" s="37">
        <v>4.941530704498291</v>
      </c>
      <c r="D1323" s="37">
        <v>3093.095458984375</v>
      </c>
      <c r="E1323" s="37">
        <v>123.70000000000002</v>
      </c>
      <c r="F1323" s="37">
        <v>121302.34205496465</v>
      </c>
      <c r="G1323" s="37">
        <v>24.734285354614258</v>
      </c>
      <c r="H1323" s="37">
        <v>5.7198956498515974E-2</v>
      </c>
      <c r="I1323" s="37">
        <v>49.734287261962891</v>
      </c>
      <c r="J1323" s="37">
        <v>4.941530704498291</v>
      </c>
      <c r="K1323" s="37">
        <v>3093.095703125</v>
      </c>
      <c r="L1323" s="37">
        <v>123.70000000000002</v>
      </c>
      <c r="M1323" s="37">
        <v>121195.92358444665</v>
      </c>
      <c r="N1323" s="37">
        <v>24.734285354614258</v>
      </c>
      <c r="O1323" s="37">
        <v>5.7148759014313995E-2</v>
      </c>
    </row>
    <row r="1324" spans="2:15" x14ac:dyDescent="0.2">
      <c r="B1324" s="37">
        <v>49.754283905029297</v>
      </c>
      <c r="C1324" s="37">
        <v>4.9390168190002441</v>
      </c>
      <c r="D1324" s="37">
        <v>3094.730712890625</v>
      </c>
      <c r="E1324" s="37">
        <v>123.80000000000001</v>
      </c>
      <c r="F1324" s="37">
        <v>121981.48850690956</v>
      </c>
      <c r="G1324" s="37">
        <v>24.75428581237793</v>
      </c>
      <c r="H1324" s="37">
        <v>5.7519290594669287E-2</v>
      </c>
      <c r="I1324" s="37">
        <v>49.754283905029297</v>
      </c>
      <c r="J1324" s="37">
        <v>4.9390168190002441</v>
      </c>
      <c r="K1324" s="37">
        <v>3094.73095703125</v>
      </c>
      <c r="L1324" s="37">
        <v>123.80000000000001</v>
      </c>
      <c r="M1324" s="37">
        <v>121928.57823871642</v>
      </c>
      <c r="N1324" s="37">
        <v>24.75428581237793</v>
      </c>
      <c r="O1324" s="37">
        <v>5.7494353858530932E-2</v>
      </c>
    </row>
    <row r="1325" spans="2:15" x14ac:dyDescent="0.2">
      <c r="B1325" s="37">
        <v>49.774284362792969</v>
      </c>
      <c r="C1325" s="37">
        <v>4.9365367889404297</v>
      </c>
      <c r="D1325" s="37">
        <v>3096.404541015625</v>
      </c>
      <c r="E1325" s="37">
        <v>123.9</v>
      </c>
      <c r="F1325" s="37">
        <v>122661.32617604277</v>
      </c>
      <c r="G1325" s="37">
        <v>24.774286270141602</v>
      </c>
      <c r="H1325" s="37">
        <v>5.7839950298671991E-2</v>
      </c>
      <c r="I1325" s="37">
        <v>49.774284362792969</v>
      </c>
      <c r="J1325" s="37">
        <v>4.9365367889404297</v>
      </c>
      <c r="K1325" s="37">
        <v>3096.404541015625</v>
      </c>
      <c r="L1325" s="37">
        <v>123.9</v>
      </c>
      <c r="M1325" s="37">
        <v>122608.48998182673</v>
      </c>
      <c r="N1325" s="37">
        <v>24.774286270141602</v>
      </c>
      <c r="O1325" s="37">
        <v>5.781504943833931E-2</v>
      </c>
    </row>
    <row r="1326" spans="2:15" x14ac:dyDescent="0.2">
      <c r="B1326" s="37">
        <v>49.794284820556641</v>
      </c>
      <c r="C1326" s="37">
        <v>4.9340944290161133</v>
      </c>
      <c r="D1326" s="37">
        <v>3098.109619140625</v>
      </c>
      <c r="E1326" s="37">
        <v>124</v>
      </c>
      <c r="F1326" s="37">
        <v>123234.81401134469</v>
      </c>
      <c r="G1326" s="37">
        <v>24.794284820556641</v>
      </c>
      <c r="H1326" s="37">
        <v>5.8110444411804338E-2</v>
      </c>
      <c r="I1326" s="37">
        <v>49.794284820556641</v>
      </c>
      <c r="J1326" s="37">
        <v>4.9340944290161133</v>
      </c>
      <c r="K1326" s="37">
        <v>3098.109619140625</v>
      </c>
      <c r="L1326" s="37">
        <v>124</v>
      </c>
      <c r="M1326" s="37">
        <v>123342.37259893048</v>
      </c>
      <c r="N1326" s="37">
        <v>24.794284820556641</v>
      </c>
      <c r="O1326" s="37">
        <v>5.8161179719458313E-2</v>
      </c>
    </row>
    <row r="1327" spans="2:15" x14ac:dyDescent="0.2">
      <c r="B1327" s="37">
        <v>49.814285278320312</v>
      </c>
      <c r="C1327" s="37">
        <v>4.9316911697387695</v>
      </c>
      <c r="D1327" s="37">
        <v>3099.841796875</v>
      </c>
      <c r="E1327" s="37">
        <v>124.1</v>
      </c>
      <c r="F1327" s="37">
        <v>123969.12145454154</v>
      </c>
      <c r="G1327" s="37">
        <v>24.814285278320313</v>
      </c>
      <c r="H1327" s="37">
        <v>5.8456804618206397E-2</v>
      </c>
      <c r="I1327" s="37">
        <v>49.814285278320312</v>
      </c>
      <c r="J1327" s="37">
        <v>4.9316911697387695</v>
      </c>
      <c r="K1327" s="37">
        <v>3099.841796875</v>
      </c>
      <c r="L1327" s="37">
        <v>124.1</v>
      </c>
      <c r="M1327" s="37">
        <v>123969.69277485504</v>
      </c>
      <c r="N1327" s="37">
        <v>24.814285278320313</v>
      </c>
      <c r="O1327" s="37">
        <v>5.8457074119652688E-2</v>
      </c>
    </row>
    <row r="1328" spans="2:15" x14ac:dyDescent="0.2">
      <c r="B1328" s="37">
        <v>49.834285736083984</v>
      </c>
      <c r="C1328" s="37">
        <v>4.9293255805969238</v>
      </c>
      <c r="D1328" s="37">
        <v>3101.59423828125</v>
      </c>
      <c r="E1328" s="37">
        <v>124.20000000000002</v>
      </c>
      <c r="F1328" s="37">
        <v>124596.95870620255</v>
      </c>
      <c r="G1328" s="37">
        <v>24.834285736083984</v>
      </c>
      <c r="H1328" s="37">
        <v>5.8752926280958677E-2</v>
      </c>
      <c r="I1328" s="37">
        <v>49.834285736083984</v>
      </c>
      <c r="J1328" s="37">
        <v>4.9293255805969238</v>
      </c>
      <c r="K1328" s="37">
        <v>3101.59423828125</v>
      </c>
      <c r="L1328" s="37">
        <v>124.20000000000002</v>
      </c>
      <c r="M1328" s="37">
        <v>124597.48495702649</v>
      </c>
      <c r="N1328" s="37">
        <v>24.834285736083984</v>
      </c>
      <c r="O1328" s="37">
        <v>5.8753207059457357E-2</v>
      </c>
    </row>
    <row r="1329" spans="2:15" x14ac:dyDescent="0.2">
      <c r="B1329" s="37">
        <v>49.854286193847656</v>
      </c>
      <c r="C1329" s="37">
        <v>4.9269928932189941</v>
      </c>
      <c r="D1329" s="37">
        <v>3103.35693359375</v>
      </c>
      <c r="E1329" s="37">
        <v>124.30000000000001</v>
      </c>
      <c r="F1329" s="37">
        <v>125117.65591663674</v>
      </c>
      <c r="G1329" s="37">
        <v>24.854286193847656</v>
      </c>
      <c r="H1329" s="37">
        <v>5.8998543140656674E-2</v>
      </c>
      <c r="I1329" s="37">
        <v>49.854286193847656</v>
      </c>
      <c r="J1329" s="37">
        <v>4.9269928932189941</v>
      </c>
      <c r="K1329" s="37">
        <v>3103.356689453125</v>
      </c>
      <c r="L1329" s="37">
        <v>124.30000000000001</v>
      </c>
      <c r="M1329" s="37">
        <v>125118.33904917679</v>
      </c>
      <c r="N1329" s="37">
        <v>24.854286193847656</v>
      </c>
      <c r="O1329" s="37">
        <v>5.8998848511277957E-2</v>
      </c>
    </row>
    <row r="1330" spans="2:15" x14ac:dyDescent="0.2">
      <c r="B1330" s="37">
        <v>49.874286651611328</v>
      </c>
      <c r="C1330" s="37">
        <v>4.9246888160705566</v>
      </c>
      <c r="D1330" s="37">
        <v>3105.11962890625</v>
      </c>
      <c r="E1330" s="37">
        <v>124.4</v>
      </c>
      <c r="F1330" s="37">
        <v>125638.29804230272</v>
      </c>
      <c r="G1330" s="37">
        <v>24.874286651611328</v>
      </c>
      <c r="H1330" s="37">
        <v>5.9244117325048695E-2</v>
      </c>
      <c r="I1330" s="37">
        <v>49.874286651611328</v>
      </c>
      <c r="J1330" s="37">
        <v>4.9246888160705566</v>
      </c>
      <c r="K1330" s="37">
        <v>3105.11962890625</v>
      </c>
      <c r="L1330" s="37">
        <v>124.4</v>
      </c>
      <c r="M1330" s="37">
        <v>125692.30873529581</v>
      </c>
      <c r="N1330" s="37">
        <v>24.874286651611328</v>
      </c>
      <c r="O1330" s="37">
        <v>5.926960248541558E-2</v>
      </c>
    </row>
    <row r="1331" spans="2:15" x14ac:dyDescent="0.2">
      <c r="B1331" s="37">
        <v>49.894287109375</v>
      </c>
      <c r="C1331" s="37">
        <v>4.9224081039428711</v>
      </c>
      <c r="D1331" s="37">
        <v>3106.873291015625</v>
      </c>
      <c r="E1331" s="37">
        <v>124.5</v>
      </c>
      <c r="F1331" s="37">
        <v>126158.4318789734</v>
      </c>
      <c r="G1331" s="37">
        <v>24.894285202026367</v>
      </c>
      <c r="H1331" s="37">
        <v>5.9489451635436216E-2</v>
      </c>
      <c r="I1331" s="37">
        <v>49.894287109375</v>
      </c>
      <c r="J1331" s="37">
        <v>4.9224081039428711</v>
      </c>
      <c r="K1331" s="37">
        <v>3106.873046875</v>
      </c>
      <c r="L1331" s="37">
        <v>124.5</v>
      </c>
      <c r="M1331" s="37">
        <v>126158.990756762</v>
      </c>
      <c r="N1331" s="37">
        <v>24.894285202026367</v>
      </c>
      <c r="O1331" s="37">
        <v>5.9489715321679043E-2</v>
      </c>
    </row>
    <row r="1332" spans="2:15" x14ac:dyDescent="0.2">
      <c r="B1332" s="37">
        <v>49.914287567138672</v>
      </c>
      <c r="C1332" s="37">
        <v>4.9201455116271973</v>
      </c>
      <c r="D1332" s="37">
        <v>3108.607666015625</v>
      </c>
      <c r="E1332" s="37">
        <v>124.6</v>
      </c>
      <c r="F1332" s="37">
        <v>126624.48579723781</v>
      </c>
      <c r="G1332" s="37">
        <v>24.914285659790039</v>
      </c>
      <c r="H1332" s="37">
        <v>5.970926756934216E-2</v>
      </c>
      <c r="I1332" s="37">
        <v>49.914287567138672</v>
      </c>
      <c r="J1332" s="37">
        <v>4.9201455116271973</v>
      </c>
      <c r="K1332" s="37">
        <v>3108.607666015625</v>
      </c>
      <c r="L1332" s="37">
        <v>124.6</v>
      </c>
      <c r="M1332" s="37">
        <v>126571.51939682745</v>
      </c>
      <c r="N1332" s="37">
        <v>24.914285659790039</v>
      </c>
      <c r="O1332" s="37">
        <v>5.9684292144658924E-2</v>
      </c>
    </row>
    <row r="1333" spans="2:15" x14ac:dyDescent="0.2">
      <c r="B1333" s="37">
        <v>49.934284210205078</v>
      </c>
      <c r="C1333" s="37">
        <v>4.9178977012634277</v>
      </c>
      <c r="D1333" s="37">
        <v>3110.3134765625</v>
      </c>
      <c r="E1333" s="37">
        <v>124.70000000000002</v>
      </c>
      <c r="F1333" s="37">
        <v>126982.67333390826</v>
      </c>
      <c r="G1333" s="37">
        <v>24.934286117553711</v>
      </c>
      <c r="H1333" s="37">
        <v>5.9878202345828219E-2</v>
      </c>
      <c r="I1333" s="37">
        <v>49.934284210205078</v>
      </c>
      <c r="J1333" s="37">
        <v>4.9178977012634277</v>
      </c>
      <c r="K1333" s="37">
        <v>3110.3134765625</v>
      </c>
      <c r="L1333" s="37">
        <v>124.70000000000002</v>
      </c>
      <c r="M1333" s="37">
        <v>127036.69285501575</v>
      </c>
      <c r="N1333" s="37">
        <v>24.934286117553711</v>
      </c>
      <c r="O1333" s="37">
        <v>5.9903674122324405E-2</v>
      </c>
    </row>
    <row r="1334" spans="2:15" x14ac:dyDescent="0.2">
      <c r="B1334" s="37">
        <v>49.95428466796875</v>
      </c>
      <c r="C1334" s="37">
        <v>4.9156632423400879</v>
      </c>
      <c r="D1334" s="37">
        <v>3111.981689453125</v>
      </c>
      <c r="E1334" s="37">
        <v>124.80000000000001</v>
      </c>
      <c r="F1334" s="37">
        <v>127393.28272129303</v>
      </c>
      <c r="G1334" s="37">
        <v>24.954286575317383</v>
      </c>
      <c r="H1334" s="37">
        <v>6.0071854355132959E-2</v>
      </c>
      <c r="I1334" s="37">
        <v>49.95428466796875</v>
      </c>
      <c r="J1334" s="37">
        <v>4.9156632423400879</v>
      </c>
      <c r="K1334" s="37">
        <v>3111.981689453125</v>
      </c>
      <c r="L1334" s="37">
        <v>124.80000000000001</v>
      </c>
      <c r="M1334" s="37">
        <v>127393.97373191478</v>
      </c>
      <c r="N1334" s="37">
        <v>24.954286575317383</v>
      </c>
      <c r="O1334" s="37">
        <v>6.0072217517455145E-2</v>
      </c>
    </row>
    <row r="1335" spans="2:15" x14ac:dyDescent="0.2">
      <c r="B1335" s="37">
        <v>49.974285125732422</v>
      </c>
      <c r="C1335" s="37">
        <v>4.9134440422058105</v>
      </c>
      <c r="D1335" s="37">
        <v>3113.60693359375</v>
      </c>
      <c r="E1335" s="37">
        <v>124.9</v>
      </c>
      <c r="F1335" s="37">
        <v>127695.75568257867</v>
      </c>
      <c r="G1335" s="37">
        <v>24.974285125732422</v>
      </c>
      <c r="H1335" s="37">
        <v>6.0214536098151097E-2</v>
      </c>
      <c r="I1335" s="37">
        <v>49.974285125732422</v>
      </c>
      <c r="J1335" s="37">
        <v>4.9134440422058105</v>
      </c>
      <c r="K1335" s="37">
        <v>3113.60693359375</v>
      </c>
      <c r="L1335" s="37">
        <v>124.9</v>
      </c>
      <c r="M1335" s="37">
        <v>127642.97188431151</v>
      </c>
      <c r="N1335" s="37">
        <v>24.974285125732422</v>
      </c>
      <c r="O1335" s="37">
        <v>6.0189647331068165E-2</v>
      </c>
    </row>
    <row r="1336" spans="2:15" x14ac:dyDescent="0.2">
      <c r="B1336" s="37">
        <v>49.994285583496094</v>
      </c>
      <c r="C1336" s="37">
        <v>4.9112448692321777</v>
      </c>
      <c r="D1336" s="37">
        <v>3115.1884765625</v>
      </c>
      <c r="E1336" s="37">
        <v>125</v>
      </c>
      <c r="F1336" s="37">
        <v>127943.62181151443</v>
      </c>
      <c r="G1336" s="37">
        <v>24.994285583496094</v>
      </c>
      <c r="H1336" s="37">
        <v>6.0331430963062267E-2</v>
      </c>
      <c r="I1336" s="37">
        <v>49.994285583496094</v>
      </c>
      <c r="J1336" s="37">
        <v>4.9112443923950195</v>
      </c>
      <c r="K1336" s="37">
        <v>3115.1884765625</v>
      </c>
      <c r="L1336" s="37">
        <v>125</v>
      </c>
      <c r="M1336" s="37">
        <v>127944.22238281935</v>
      </c>
      <c r="N1336" s="37">
        <v>24.994285583496094</v>
      </c>
      <c r="O1336" s="37">
        <v>6.0331751995850585E-2</v>
      </c>
    </row>
    <row r="1337" spans="2:15" x14ac:dyDescent="0.2">
      <c r="B1337" s="37">
        <v>50.014286041259766</v>
      </c>
      <c r="C1337" s="37">
        <v>4.9090738296508789</v>
      </c>
      <c r="D1337" s="37">
        <v>3116.73193359375</v>
      </c>
      <c r="E1337" s="37">
        <v>125.1</v>
      </c>
      <c r="F1337" s="37">
        <v>128083.43013771971</v>
      </c>
      <c r="G1337" s="37">
        <v>25.014286041259766</v>
      </c>
      <c r="H1337" s="37">
        <v>6.0397393387512439E-2</v>
      </c>
      <c r="I1337" s="37">
        <v>50.014286041259766</v>
      </c>
      <c r="J1337" s="37">
        <v>4.9090738296508789</v>
      </c>
      <c r="K1337" s="37">
        <v>3116.73193359375</v>
      </c>
      <c r="L1337" s="37">
        <v>125.1</v>
      </c>
      <c r="M1337" s="37">
        <v>128137.4461747043</v>
      </c>
      <c r="N1337" s="37">
        <v>25.014286041259766</v>
      </c>
      <c r="O1337" s="37">
        <v>6.0422863271054644E-2</v>
      </c>
    </row>
    <row r="1338" spans="2:15" x14ac:dyDescent="0.2">
      <c r="B1338" s="37">
        <v>50.034286499023438</v>
      </c>
      <c r="C1338" s="37">
        <v>4.9069423675537109</v>
      </c>
      <c r="D1338" s="37">
        <v>3118.248046875</v>
      </c>
      <c r="E1338" s="37">
        <v>125.20000000000002</v>
      </c>
      <c r="F1338" s="37">
        <v>128222.14066817392</v>
      </c>
      <c r="G1338" s="37">
        <v>25.034286499023437</v>
      </c>
      <c r="H1338" s="37">
        <v>6.046279955036124E-2</v>
      </c>
      <c r="I1338" s="37">
        <v>50.034286499023438</v>
      </c>
      <c r="J1338" s="37">
        <v>4.9069423675537109</v>
      </c>
      <c r="K1338" s="37">
        <v>3118.248046875</v>
      </c>
      <c r="L1338" s="37">
        <v>125.20000000000002</v>
      </c>
      <c r="M1338" s="37">
        <v>128276.1414217251</v>
      </c>
      <c r="N1338" s="37">
        <v>25.034286499023437</v>
      </c>
      <c r="O1338" s="37">
        <v>6.0488281386753801E-2</v>
      </c>
    </row>
    <row r="1339" spans="2:15" x14ac:dyDescent="0.2">
      <c r="B1339" s="37">
        <v>50.054286956787109</v>
      </c>
      <c r="C1339" s="37">
        <v>4.9048638343811035</v>
      </c>
      <c r="D1339" s="37">
        <v>3119.7490234375</v>
      </c>
      <c r="E1339" s="37">
        <v>125.30000000000001</v>
      </c>
      <c r="F1339" s="37">
        <v>128360.26011058206</v>
      </c>
      <c r="G1339" s="37">
        <v>25.054285049438477</v>
      </c>
      <c r="H1339" s="37">
        <v>6.0527946134192302E-2</v>
      </c>
      <c r="I1339" s="37">
        <v>50.054286956787109</v>
      </c>
      <c r="J1339" s="37">
        <v>4.9048638343811035</v>
      </c>
      <c r="K1339" s="37">
        <v>3119.7490234375</v>
      </c>
      <c r="L1339" s="37">
        <v>125.30000000000001</v>
      </c>
      <c r="M1339" s="37">
        <v>128307.53793127721</v>
      </c>
      <c r="N1339" s="37">
        <v>25.054285049438477</v>
      </c>
      <c r="O1339" s="37">
        <v>6.0503047065982793E-2</v>
      </c>
    </row>
    <row r="1340" spans="2:15" x14ac:dyDescent="0.2">
      <c r="B1340" s="37">
        <v>50.074287414550781</v>
      </c>
      <c r="C1340" s="37">
        <v>4.9028515815734863</v>
      </c>
      <c r="D1340" s="37">
        <v>3121.246826171875</v>
      </c>
      <c r="E1340" s="37">
        <v>125.4</v>
      </c>
      <c r="F1340" s="37">
        <v>128337.70372058413</v>
      </c>
      <c r="G1340" s="37">
        <v>25.074285507202148</v>
      </c>
      <c r="H1340" s="37">
        <v>6.0517271944179461E-2</v>
      </c>
      <c r="I1340" s="37">
        <v>50.074287414550781</v>
      </c>
      <c r="J1340" s="37">
        <v>4.9028520584106445</v>
      </c>
      <c r="K1340" s="37">
        <v>3121.2470703125</v>
      </c>
      <c r="L1340" s="37">
        <v>125.4</v>
      </c>
      <c r="M1340" s="37">
        <v>128338.21463042982</v>
      </c>
      <c r="N1340" s="37">
        <v>25.074285507202148</v>
      </c>
      <c r="O1340" s="37">
        <v>6.0517552616691755E-2</v>
      </c>
    </row>
    <row r="1341" spans="2:15" x14ac:dyDescent="0.2">
      <c r="B1341" s="37">
        <v>50.094284057617188</v>
      </c>
      <c r="C1341" s="37">
        <v>4.9009199142456055</v>
      </c>
      <c r="D1341" s="37">
        <v>3122.751953125</v>
      </c>
      <c r="E1341" s="37">
        <v>125.5</v>
      </c>
      <c r="F1341" s="37">
        <v>128314.87336306139</v>
      </c>
      <c r="G1341" s="37">
        <v>25.09428596496582</v>
      </c>
      <c r="H1341" s="37">
        <v>6.0506508802849843E-2</v>
      </c>
      <c r="I1341" s="37">
        <v>50.094284057617188</v>
      </c>
      <c r="J1341" s="37">
        <v>4.9009203910827637</v>
      </c>
      <c r="K1341" s="37">
        <v>3122.751953125</v>
      </c>
      <c r="L1341" s="37">
        <v>125.5</v>
      </c>
      <c r="M1341" s="37">
        <v>128368.87194685047</v>
      </c>
      <c r="N1341" s="37">
        <v>25.09428596496582</v>
      </c>
      <c r="O1341" s="37">
        <v>6.0531989916894437E-2</v>
      </c>
    </row>
    <row r="1342" spans="2:15" x14ac:dyDescent="0.2">
      <c r="B1342" s="37">
        <v>50.114284515380859</v>
      </c>
      <c r="C1342" s="37">
        <v>4.8990817070007324</v>
      </c>
      <c r="D1342" s="37">
        <v>3124.27294921875</v>
      </c>
      <c r="E1342" s="37">
        <v>125.6</v>
      </c>
      <c r="F1342" s="37">
        <v>128291.96569201388</v>
      </c>
      <c r="G1342" s="37">
        <v>25.114286422729492</v>
      </c>
      <c r="H1342" s="37">
        <v>6.0495688921963352E-2</v>
      </c>
      <c r="I1342" s="37">
        <v>50.114284515380859</v>
      </c>
      <c r="J1342" s="37">
        <v>4.8990817070007324</v>
      </c>
      <c r="K1342" s="37">
        <v>3124.273193359375</v>
      </c>
      <c r="L1342" s="37">
        <v>125.6</v>
      </c>
      <c r="M1342" s="37">
        <v>128238.96537457369</v>
      </c>
      <c r="N1342" s="37">
        <v>25.114286422729492</v>
      </c>
      <c r="O1342" s="37">
        <v>6.0470718676110841E-2</v>
      </c>
    </row>
    <row r="1343" spans="2:15" x14ac:dyDescent="0.2">
      <c r="B1343" s="37">
        <v>50.134284973144531</v>
      </c>
      <c r="C1343" s="37">
        <v>4.8973469734191895</v>
      </c>
      <c r="D1343" s="37">
        <v>3125.8193359375</v>
      </c>
      <c r="E1343" s="37">
        <v>125.70000000000002</v>
      </c>
      <c r="F1343" s="37">
        <v>128108.6821926252</v>
      </c>
      <c r="G1343" s="37">
        <v>25.134284973144531</v>
      </c>
      <c r="H1343" s="37">
        <v>6.0409250172457872E-2</v>
      </c>
      <c r="I1343" s="37">
        <v>50.134284973144531</v>
      </c>
      <c r="J1343" s="37">
        <v>4.8973469734191895</v>
      </c>
      <c r="K1343" s="37">
        <v>3125.819580078125</v>
      </c>
      <c r="L1343" s="37">
        <v>125.70000000000002</v>
      </c>
      <c r="M1343" s="37">
        <v>128109.2588030186</v>
      </c>
      <c r="N1343" s="37">
        <v>25.134284973144531</v>
      </c>
      <c r="O1343" s="37">
        <v>6.0409522168205394E-2</v>
      </c>
    </row>
    <row r="1344" spans="2:15" x14ac:dyDescent="0.2">
      <c r="B1344" s="37">
        <v>50.154285430908203</v>
      </c>
      <c r="C1344" s="37">
        <v>4.899724006652832</v>
      </c>
      <c r="D1344" s="37">
        <v>3312.421142578125</v>
      </c>
      <c r="E1344" s="37">
        <v>125.80000000000001</v>
      </c>
      <c r="F1344" s="37">
        <v>131270.67334315082</v>
      </c>
      <c r="G1344" s="37">
        <v>25.154285430908203</v>
      </c>
      <c r="H1344" s="37">
        <v>6.1900776994611099E-2</v>
      </c>
      <c r="I1344" s="37">
        <v>50.154285430908203</v>
      </c>
      <c r="J1344" s="37">
        <v>4.8997244834899902</v>
      </c>
      <c r="K1344" s="37">
        <v>3312.4189453125</v>
      </c>
      <c r="L1344" s="37">
        <v>125.80000000000001</v>
      </c>
      <c r="M1344" s="37">
        <v>131271.16122395641</v>
      </c>
      <c r="N1344" s="37">
        <v>25.154285430908203</v>
      </c>
      <c r="O1344" s="37">
        <v>6.1901025813024237E-2</v>
      </c>
    </row>
    <row r="1345" spans="2:15" x14ac:dyDescent="0.2">
      <c r="B1345" s="37">
        <v>50.174285888671875</v>
      </c>
      <c r="C1345" s="37">
        <v>4.9113960266113281</v>
      </c>
      <c r="D1345" s="37">
        <v>3636.0732421875</v>
      </c>
      <c r="E1345" s="37">
        <v>125.9</v>
      </c>
      <c r="F1345" s="37">
        <v>136168.13065221425</v>
      </c>
      <c r="G1345" s="37">
        <v>25.174285888671875</v>
      </c>
      <c r="H1345" s="37">
        <v>6.4210952300685908E-2</v>
      </c>
      <c r="I1345" s="37">
        <v>50.174285888671875</v>
      </c>
      <c r="J1345" s="37">
        <v>4.9113960266113281</v>
      </c>
      <c r="K1345" s="37">
        <v>3636.0712890625</v>
      </c>
      <c r="L1345" s="37">
        <v>125.9</v>
      </c>
      <c r="M1345" s="37">
        <v>136168.62344652865</v>
      </c>
      <c r="N1345" s="37">
        <v>25.174285888671875</v>
      </c>
      <c r="O1345" s="37">
        <v>6.4211218878894444E-2</v>
      </c>
    </row>
    <row r="1346" spans="2:15" x14ac:dyDescent="0.2">
      <c r="B1346" s="37">
        <v>50.194286346435547</v>
      </c>
      <c r="C1346" s="37">
        <v>4.9309659004211426</v>
      </c>
      <c r="D1346" s="37">
        <v>3799.9580078125</v>
      </c>
      <c r="E1346" s="37">
        <v>126</v>
      </c>
      <c r="F1346" s="37">
        <v>137636.80638902806</v>
      </c>
      <c r="G1346" s="37">
        <v>25.194286346435547</v>
      </c>
      <c r="H1346" s="37">
        <v>6.4903771269411284E-2</v>
      </c>
      <c r="I1346" s="37">
        <v>50.194286346435547</v>
      </c>
      <c r="J1346" s="37">
        <v>4.9309659004211426</v>
      </c>
      <c r="K1346" s="37">
        <v>3799.95849609375</v>
      </c>
      <c r="L1346" s="37">
        <v>126</v>
      </c>
      <c r="M1346" s="37">
        <v>137583.8223680956</v>
      </c>
      <c r="N1346" s="37">
        <v>25.194286346435547</v>
      </c>
      <c r="O1346" s="37">
        <v>6.4878804331822831E-2</v>
      </c>
    </row>
    <row r="1347" spans="2:15" x14ac:dyDescent="0.2">
      <c r="B1347" s="37">
        <v>50.214286804199219</v>
      </c>
      <c r="C1347" s="37">
        <v>4.9527454376220703</v>
      </c>
      <c r="D1347" s="37">
        <v>3774.537353515625</v>
      </c>
      <c r="E1347" s="37">
        <v>126.1</v>
      </c>
      <c r="F1347" s="37">
        <v>136479.79238044794</v>
      </c>
      <c r="G1347" s="37">
        <v>25.214284896850586</v>
      </c>
      <c r="H1347" s="37">
        <v>6.435804043984017E-2</v>
      </c>
      <c r="I1347" s="37">
        <v>50.214286804199219</v>
      </c>
      <c r="J1347" s="37">
        <v>4.9527454376220703</v>
      </c>
      <c r="K1347" s="37">
        <v>3774.538818359375</v>
      </c>
      <c r="L1347" s="37">
        <v>126.1</v>
      </c>
      <c r="M1347" s="37">
        <v>136533.9178426729</v>
      </c>
      <c r="N1347" s="37">
        <v>25.214284896850586</v>
      </c>
      <c r="O1347" s="37">
        <v>6.4383562226258476E-2</v>
      </c>
    </row>
    <row r="1348" spans="2:15" x14ac:dyDescent="0.2">
      <c r="B1348" s="37">
        <v>50.234287261962891</v>
      </c>
      <c r="C1348" s="37">
        <v>4.9735159873962402</v>
      </c>
      <c r="D1348" s="37">
        <v>3718.44921875</v>
      </c>
      <c r="E1348" s="37">
        <v>126.20000000000002</v>
      </c>
      <c r="F1348" s="37">
        <v>135619.74344582664</v>
      </c>
      <c r="G1348" s="37">
        <v>25.234285354614258</v>
      </c>
      <c r="H1348" s="37">
        <v>6.3952412873924711E-2</v>
      </c>
      <c r="I1348" s="37">
        <v>50.234287261962891</v>
      </c>
      <c r="J1348" s="37">
        <v>4.9735159873962402</v>
      </c>
      <c r="K1348" s="37">
        <v>3718.450927734375</v>
      </c>
      <c r="L1348" s="37">
        <v>126.20000000000002</v>
      </c>
      <c r="M1348" s="37">
        <v>135620.17485520378</v>
      </c>
      <c r="N1348" s="37">
        <v>25.234285354614258</v>
      </c>
      <c r="O1348" s="37">
        <v>6.3952616351644884E-2</v>
      </c>
    </row>
    <row r="1349" spans="2:15" x14ac:dyDescent="0.2">
      <c r="B1349" s="37">
        <v>50.254283905029297</v>
      </c>
      <c r="C1349" s="37">
        <v>4.9934258460998535</v>
      </c>
      <c r="D1349" s="37">
        <v>3701.163818359375</v>
      </c>
      <c r="E1349" s="37">
        <v>126.30000000000001</v>
      </c>
      <c r="F1349" s="37">
        <v>134465.94199558714</v>
      </c>
      <c r="G1349" s="37">
        <v>25.25428581237793</v>
      </c>
      <c r="H1349" s="37">
        <v>6.3408286598646293E-2</v>
      </c>
      <c r="I1349" s="37">
        <v>50.254283905029297</v>
      </c>
      <c r="J1349" s="37">
        <v>4.9934258460998535</v>
      </c>
      <c r="K1349" s="37">
        <v>3701.165283203125</v>
      </c>
      <c r="L1349" s="37">
        <v>126.30000000000001</v>
      </c>
      <c r="M1349" s="37">
        <v>134519.9817678128</v>
      </c>
      <c r="N1349" s="37">
        <v>25.25428581237793</v>
      </c>
      <c r="O1349" s="37">
        <v>6.3433769371979393E-2</v>
      </c>
    </row>
    <row r="1350" spans="2:15" x14ac:dyDescent="0.2">
      <c r="B1350" s="37">
        <v>50.274284362792969</v>
      </c>
      <c r="C1350" s="37">
        <v>5.0133137702941895</v>
      </c>
      <c r="D1350" s="37">
        <v>3705.0205078125</v>
      </c>
      <c r="E1350" s="37">
        <v>126.4</v>
      </c>
      <c r="F1350" s="37">
        <v>132232.21162897773</v>
      </c>
      <c r="G1350" s="37">
        <v>25.274286270141602</v>
      </c>
      <c r="H1350" s="37">
        <v>6.2354719719801235E-2</v>
      </c>
      <c r="I1350" s="37">
        <v>50.274284362792969</v>
      </c>
      <c r="J1350" s="37">
        <v>5.0133137702941895</v>
      </c>
      <c r="K1350" s="37">
        <v>3705.021728515625</v>
      </c>
      <c r="L1350" s="37">
        <v>126.4</v>
      </c>
      <c r="M1350" s="37">
        <v>132125.93806935661</v>
      </c>
      <c r="N1350" s="37">
        <v>25.274286270141602</v>
      </c>
      <c r="O1350" s="37">
        <v>6.2304590575882779E-2</v>
      </c>
    </row>
    <row r="1351" spans="2:15" x14ac:dyDescent="0.2">
      <c r="B1351" s="37">
        <v>50.294284820556641</v>
      </c>
      <c r="C1351" s="37">
        <v>5.0333185195922852</v>
      </c>
      <c r="D1351" s="37">
        <v>3714.5654296875</v>
      </c>
      <c r="E1351" s="37">
        <v>126.5</v>
      </c>
      <c r="F1351" s="37">
        <v>129736.47401836117</v>
      </c>
      <c r="G1351" s="37">
        <v>25.294284820556641</v>
      </c>
      <c r="H1351" s="37">
        <v>6.1177541368759115E-2</v>
      </c>
      <c r="I1351" s="37">
        <v>50.294284820556641</v>
      </c>
      <c r="J1351" s="37">
        <v>5.0333185195922852</v>
      </c>
      <c r="K1351" s="37">
        <v>3714.56640625</v>
      </c>
      <c r="L1351" s="37">
        <v>126.5</v>
      </c>
      <c r="M1351" s="37">
        <v>129737.09467888567</v>
      </c>
      <c r="N1351" s="37">
        <v>25.294284820556641</v>
      </c>
      <c r="O1351" s="37">
        <v>6.1177820182901584E-2</v>
      </c>
    </row>
    <row r="1352" spans="2:15" x14ac:dyDescent="0.2">
      <c r="B1352" s="37">
        <v>50.314285278320313</v>
      </c>
      <c r="C1352" s="37">
        <v>5.0529799461364746</v>
      </c>
      <c r="D1352" s="37">
        <v>3743.001953125</v>
      </c>
      <c r="E1352" s="37">
        <v>126.6</v>
      </c>
      <c r="F1352" s="37">
        <v>128587.26883322228</v>
      </c>
      <c r="G1352" s="37">
        <v>25.314285278320312</v>
      </c>
      <c r="H1352" s="37">
        <v>6.0635492375208017E-2</v>
      </c>
      <c r="I1352" s="37">
        <v>50.314285278320313</v>
      </c>
      <c r="J1352" s="37">
        <v>5.0529799461364746</v>
      </c>
      <c r="K1352" s="37">
        <v>3743.00244140625</v>
      </c>
      <c r="L1352" s="37">
        <v>126.6</v>
      </c>
      <c r="M1352" s="37">
        <v>128587.79205962982</v>
      </c>
      <c r="N1352" s="37">
        <v>25.314285278320312</v>
      </c>
      <c r="O1352" s="37">
        <v>6.0635724454832174E-2</v>
      </c>
    </row>
    <row r="1353" spans="2:15" x14ac:dyDescent="0.2">
      <c r="B1353" s="37">
        <v>50.334285736083984</v>
      </c>
      <c r="C1353" s="37">
        <v>5.0714898109436035</v>
      </c>
      <c r="D1353" s="37">
        <v>3821.797119140625</v>
      </c>
      <c r="E1353" s="37">
        <v>126.70000000000002</v>
      </c>
      <c r="F1353" s="37">
        <v>129203.113461217</v>
      </c>
      <c r="G1353" s="37">
        <v>25.334285736083984</v>
      </c>
      <c r="H1353" s="37">
        <v>6.0926027353932828E-2</v>
      </c>
      <c r="I1353" s="37">
        <v>50.334285736083984</v>
      </c>
      <c r="J1353" s="37">
        <v>5.0714898109436035</v>
      </c>
      <c r="K1353" s="37">
        <v>3821.796875</v>
      </c>
      <c r="L1353" s="37">
        <v>126.70000000000002</v>
      </c>
      <c r="M1353" s="37">
        <v>129203.65014729914</v>
      </c>
      <c r="N1353" s="37">
        <v>25.334285736083984</v>
      </c>
      <c r="O1353" s="37">
        <v>6.0926294516910284E-2</v>
      </c>
    </row>
    <row r="1354" spans="2:15" x14ac:dyDescent="0.2">
      <c r="B1354" s="37">
        <v>50.354286193847656</v>
      </c>
      <c r="C1354" s="37">
        <v>5.0878520011901855</v>
      </c>
      <c r="D1354" s="37">
        <v>3983.011474609375</v>
      </c>
      <c r="E1354" s="37">
        <v>126.80000000000001</v>
      </c>
      <c r="F1354" s="37">
        <v>131530.67477926606</v>
      </c>
      <c r="G1354" s="37">
        <v>25.354286193847656</v>
      </c>
      <c r="H1354" s="37">
        <v>6.2023979519266657E-2</v>
      </c>
      <c r="I1354" s="37">
        <v>50.354286193847656</v>
      </c>
      <c r="J1354" s="37">
        <v>5.0878520011901855</v>
      </c>
      <c r="K1354" s="37">
        <v>3983.01025390625</v>
      </c>
      <c r="L1354" s="37">
        <v>126.80000000000001</v>
      </c>
      <c r="M1354" s="37">
        <v>131477.74800652009</v>
      </c>
      <c r="N1354" s="37">
        <v>25.354286193847656</v>
      </c>
      <c r="O1354" s="37">
        <v>6.1999033940651316E-2</v>
      </c>
    </row>
    <row r="1355" spans="2:15" x14ac:dyDescent="0.2">
      <c r="B1355" s="37">
        <v>50.374286651611328</v>
      </c>
      <c r="C1355" s="37">
        <v>5.1014127731323242</v>
      </c>
      <c r="D1355" s="37">
        <v>4235.4873046875</v>
      </c>
      <c r="E1355" s="37">
        <v>126.9</v>
      </c>
      <c r="F1355" s="37">
        <v>135211.04785635191</v>
      </c>
      <c r="G1355" s="37">
        <v>25.374286651611328</v>
      </c>
      <c r="H1355" s="37">
        <v>6.3760074944367862E-2</v>
      </c>
      <c r="I1355" s="37">
        <v>50.374286651611328</v>
      </c>
      <c r="J1355" s="37">
        <v>5.1014127731323242</v>
      </c>
      <c r="K1355" s="37">
        <v>4235.4853515625</v>
      </c>
      <c r="L1355" s="37">
        <v>126.9</v>
      </c>
      <c r="M1355" s="37">
        <v>135211.49852347287</v>
      </c>
      <c r="N1355" s="37">
        <v>25.374286651611328</v>
      </c>
      <c r="O1355" s="37">
        <v>6.3760287512149835E-2</v>
      </c>
    </row>
    <row r="1356" spans="2:15" x14ac:dyDescent="0.2">
      <c r="B1356" s="37">
        <v>50.394287109375</v>
      </c>
      <c r="C1356" s="37">
        <v>5.1128010749816895</v>
      </c>
      <c r="D1356" s="37">
        <v>4540.59521484375</v>
      </c>
      <c r="E1356" s="37">
        <v>127</v>
      </c>
      <c r="F1356" s="37">
        <v>139520.3492286939</v>
      </c>
      <c r="G1356" s="37">
        <v>25.394285202026367</v>
      </c>
      <c r="H1356" s="37">
        <v>6.5792812033580811E-2</v>
      </c>
      <c r="I1356" s="37">
        <v>50.394287109375</v>
      </c>
      <c r="J1356" s="37">
        <v>5.1128010749816895</v>
      </c>
      <c r="K1356" s="37">
        <v>4540.5927734375</v>
      </c>
      <c r="L1356" s="37">
        <v>127</v>
      </c>
      <c r="M1356" s="37">
        <v>139574.31215961045</v>
      </c>
      <c r="N1356" s="37">
        <v>25.394285202026367</v>
      </c>
      <c r="O1356" s="37">
        <v>6.5818271168250772E-2</v>
      </c>
    </row>
    <row r="1357" spans="2:15" x14ac:dyDescent="0.2">
      <c r="B1357" s="37">
        <v>50.414287567138672</v>
      </c>
      <c r="C1357" s="37">
        <v>5.1244168281555176</v>
      </c>
      <c r="D1357" s="37">
        <v>4813.84033203125</v>
      </c>
      <c r="E1357" s="37">
        <v>127.1</v>
      </c>
      <c r="F1357" s="37">
        <v>143027.43717850835</v>
      </c>
      <c r="G1357" s="37">
        <v>25.414285659790039</v>
      </c>
      <c r="H1357" s="37">
        <v>6.7447147004107894E-2</v>
      </c>
      <c r="I1357" s="37">
        <v>50.414287567138672</v>
      </c>
      <c r="J1357" s="37">
        <v>5.1244168281555176</v>
      </c>
      <c r="K1357" s="37">
        <v>4813.8388671875</v>
      </c>
      <c r="L1357" s="37">
        <v>127.1</v>
      </c>
      <c r="M1357" s="37">
        <v>143027.9109423859</v>
      </c>
      <c r="N1357" s="37">
        <v>25.414285659790039</v>
      </c>
      <c r="O1357" s="37">
        <v>6.7447362037002287E-2</v>
      </c>
    </row>
    <row r="1358" spans="2:15" x14ac:dyDescent="0.2">
      <c r="B1358" s="37">
        <v>50.434284210205078</v>
      </c>
      <c r="C1358" s="37">
        <v>5.1394333839416504</v>
      </c>
      <c r="D1358" s="37">
        <v>4968.35693359375</v>
      </c>
      <c r="E1358" s="37">
        <v>127.20000000000002</v>
      </c>
      <c r="F1358" s="37">
        <v>144253.7716471056</v>
      </c>
      <c r="G1358" s="37">
        <v>25.434286117553711</v>
      </c>
      <c r="H1358" s="37">
        <v>6.8025635347083391E-2</v>
      </c>
      <c r="I1358" s="37">
        <v>50.434284210205078</v>
      </c>
      <c r="J1358" s="37">
        <v>5.1394333839416504</v>
      </c>
      <c r="K1358" s="37">
        <v>4968.35693359375</v>
      </c>
      <c r="L1358" s="37">
        <v>127.20000000000002</v>
      </c>
      <c r="M1358" s="37">
        <v>144200.88088957864</v>
      </c>
      <c r="N1358" s="37">
        <v>25.434286117553711</v>
      </c>
      <c r="O1358" s="37">
        <v>6.8000698786606598E-2</v>
      </c>
    </row>
    <row r="1359" spans="2:15" x14ac:dyDescent="0.2">
      <c r="B1359" s="37">
        <v>50.45428466796875</v>
      </c>
      <c r="C1359" s="37">
        <v>5.1595158576965332</v>
      </c>
      <c r="D1359" s="37">
        <v>4974.08837890625</v>
      </c>
      <c r="E1359" s="37">
        <v>127.30000000000001</v>
      </c>
      <c r="F1359" s="37">
        <v>142702.60454323754</v>
      </c>
      <c r="G1359" s="37">
        <v>25.454286575317383</v>
      </c>
      <c r="H1359" s="37">
        <v>6.7294009030816226E-2</v>
      </c>
      <c r="I1359" s="37">
        <v>50.45428466796875</v>
      </c>
      <c r="J1359" s="37">
        <v>5.1595158576965332</v>
      </c>
      <c r="K1359" s="37">
        <v>4974.08984375</v>
      </c>
      <c r="L1359" s="37">
        <v>127.30000000000001</v>
      </c>
      <c r="M1359" s="37">
        <v>142756.5951179674</v>
      </c>
      <c r="N1359" s="37">
        <v>25.454286575317383</v>
      </c>
      <c r="O1359" s="37">
        <v>6.7319487014474849E-2</v>
      </c>
    </row>
    <row r="1360" spans="2:15" x14ac:dyDescent="0.2">
      <c r="B1360" s="37">
        <v>50.474285125732422</v>
      </c>
      <c r="C1360" s="37">
        <v>5.183192253112793</v>
      </c>
      <c r="D1360" s="37">
        <v>4879.82080078125</v>
      </c>
      <c r="E1360" s="37">
        <v>127.4</v>
      </c>
      <c r="F1360" s="37">
        <v>139515.23950160545</v>
      </c>
      <c r="G1360" s="37">
        <v>25.474285125732422</v>
      </c>
      <c r="H1360" s="37">
        <v>6.5790601969407475E-2</v>
      </c>
      <c r="I1360" s="37">
        <v>50.474285125732422</v>
      </c>
      <c r="J1360" s="37">
        <v>5.1831917762756348</v>
      </c>
      <c r="K1360" s="37">
        <v>4879.82275390625</v>
      </c>
      <c r="L1360" s="37">
        <v>127.4</v>
      </c>
      <c r="M1360" s="37">
        <v>139462.46589734399</v>
      </c>
      <c r="N1360" s="37">
        <v>25.474285125732422</v>
      </c>
      <c r="O1360" s="37">
        <v>6.5765717881252239E-2</v>
      </c>
    </row>
    <row r="1361" spans="2:15" x14ac:dyDescent="0.2">
      <c r="B1361" s="37">
        <v>50.494285583496094</v>
      </c>
      <c r="C1361" s="37">
        <v>5.2068157196044922</v>
      </c>
      <c r="D1361" s="37">
        <v>4775.1767578125</v>
      </c>
      <c r="E1361" s="37">
        <v>127.5</v>
      </c>
      <c r="F1361" s="37">
        <v>135959.14190363541</v>
      </c>
      <c r="G1361" s="37">
        <v>25.494285583496094</v>
      </c>
      <c r="H1361" s="37">
        <v>6.4113265157914115E-2</v>
      </c>
      <c r="I1361" s="37">
        <v>50.494285583496094</v>
      </c>
      <c r="J1361" s="37">
        <v>5.2068157196044922</v>
      </c>
      <c r="K1361" s="37">
        <v>4775.17822265625</v>
      </c>
      <c r="L1361" s="37">
        <v>127.5</v>
      </c>
      <c r="M1361" s="37">
        <v>136013.15206522276</v>
      </c>
      <c r="N1361" s="37">
        <v>25.494285583496094</v>
      </c>
      <c r="O1361" s="37">
        <v>6.4138739036519912E-2</v>
      </c>
    </row>
    <row r="1362" spans="2:15" x14ac:dyDescent="0.2">
      <c r="B1362" s="37">
        <v>50.514286041259766</v>
      </c>
      <c r="C1362" s="37">
        <v>5.2275352478027344</v>
      </c>
      <c r="D1362" s="37">
        <v>4728.73388671875</v>
      </c>
      <c r="E1362" s="37">
        <v>127.6</v>
      </c>
      <c r="F1362" s="37">
        <v>133572.95181465431</v>
      </c>
      <c r="G1362" s="37">
        <v>25.514286041259766</v>
      </c>
      <c r="H1362" s="37">
        <v>6.2987752735445268E-2</v>
      </c>
      <c r="I1362" s="37">
        <v>50.514286041259766</v>
      </c>
      <c r="J1362" s="37">
        <v>5.2275352478027344</v>
      </c>
      <c r="K1362" s="37">
        <v>4728.73486328125</v>
      </c>
      <c r="L1362" s="37">
        <v>127.6</v>
      </c>
      <c r="M1362" s="37">
        <v>133520.11545176385</v>
      </c>
      <c r="N1362" s="37">
        <v>25.514286041259766</v>
      </c>
      <c r="O1362" s="37">
        <v>6.2962836567659747E-2</v>
      </c>
    </row>
    <row r="1363" spans="2:15" x14ac:dyDescent="0.2">
      <c r="B1363" s="37">
        <v>50.534286499023438</v>
      </c>
      <c r="C1363" s="37">
        <v>5.2453117370605469</v>
      </c>
      <c r="D1363" s="37">
        <v>4757.65380859375</v>
      </c>
      <c r="E1363" s="37">
        <v>127.70000000000002</v>
      </c>
      <c r="F1363" s="37">
        <v>132649.57623685419</v>
      </c>
      <c r="G1363" s="37">
        <v>25.534286499023438</v>
      </c>
      <c r="H1363" s="37">
        <v>6.2552242331909855E-2</v>
      </c>
      <c r="I1363" s="37">
        <v>50.534286499023438</v>
      </c>
      <c r="J1363" s="37">
        <v>5.2453117370605469</v>
      </c>
      <c r="K1363" s="37">
        <v>4757.654296875</v>
      </c>
      <c r="L1363" s="37">
        <v>127.70000000000002</v>
      </c>
      <c r="M1363" s="37">
        <v>132703.60885755997</v>
      </c>
      <c r="N1363" s="37">
        <v>25.534286499023438</v>
      </c>
      <c r="O1363" s="37">
        <v>6.2577735135693729E-2</v>
      </c>
    </row>
    <row r="1364" spans="2:15" x14ac:dyDescent="0.2">
      <c r="B1364" s="37">
        <v>50.554286956787109</v>
      </c>
      <c r="C1364" s="37">
        <v>5.261932373046875</v>
      </c>
      <c r="D1364" s="37">
        <v>4844.61083984375</v>
      </c>
      <c r="E1364" s="37">
        <v>127.80000000000001</v>
      </c>
      <c r="F1364" s="37">
        <v>133323.31471082816</v>
      </c>
      <c r="G1364" s="37">
        <v>25.554285049438477</v>
      </c>
      <c r="H1364" s="37">
        <v>6.2870084406799157E-2</v>
      </c>
      <c r="I1364" s="37">
        <v>50.554286956787109</v>
      </c>
      <c r="J1364" s="37">
        <v>5.261932373046875</v>
      </c>
      <c r="K1364" s="37">
        <v>4844.61083984375</v>
      </c>
      <c r="L1364" s="37">
        <v>127.80000000000001</v>
      </c>
      <c r="M1364" s="37">
        <v>133377.38030179098</v>
      </c>
      <c r="N1364" s="37">
        <v>25.554285049438477</v>
      </c>
      <c r="O1364" s="37">
        <v>6.2895585178182084E-2</v>
      </c>
    </row>
    <row r="1365" spans="2:15" x14ac:dyDescent="0.2">
      <c r="B1365" s="37">
        <v>50.574287414550781</v>
      </c>
      <c r="C1365" s="37">
        <v>5.2784490585327148</v>
      </c>
      <c r="D1365" s="37">
        <v>4971.87841796875</v>
      </c>
      <c r="E1365" s="37">
        <v>127.9</v>
      </c>
      <c r="F1365" s="37">
        <v>135505.86997782646</v>
      </c>
      <c r="G1365" s="37">
        <v>25.574285507202148</v>
      </c>
      <c r="H1365" s="37">
        <v>6.3899630278391378E-2</v>
      </c>
      <c r="I1365" s="37">
        <v>50.574287414550781</v>
      </c>
      <c r="J1365" s="37">
        <v>5.2784490585327148</v>
      </c>
      <c r="K1365" s="37">
        <v>4971.8779296875</v>
      </c>
      <c r="L1365" s="37">
        <v>127.9</v>
      </c>
      <c r="M1365" s="37">
        <v>135399.46775083803</v>
      </c>
      <c r="N1365" s="37">
        <v>25.574285507202148</v>
      </c>
      <c r="O1365" s="37">
        <v>6.3849440570143148E-2</v>
      </c>
    </row>
    <row r="1366" spans="2:15" x14ac:dyDescent="0.2">
      <c r="B1366" s="37">
        <v>50.594284057617188</v>
      </c>
      <c r="C1366" s="37">
        <v>5.2941293716430664</v>
      </c>
      <c r="D1366" s="37">
        <v>5137.39892578125</v>
      </c>
      <c r="E1366" s="37">
        <v>128</v>
      </c>
      <c r="F1366" s="37">
        <v>138726.99465433185</v>
      </c>
      <c r="G1366" s="37">
        <v>25.59428596496582</v>
      </c>
      <c r="H1366" s="37">
        <v>6.5419063897308019E-2</v>
      </c>
      <c r="I1366" s="37">
        <v>50.594284057617188</v>
      </c>
      <c r="J1366" s="37">
        <v>5.2941298484802246</v>
      </c>
      <c r="K1366" s="37">
        <v>5137.39794921875</v>
      </c>
      <c r="L1366" s="37">
        <v>128</v>
      </c>
      <c r="M1366" s="37">
        <v>138674.04093666276</v>
      </c>
      <c r="N1366" s="37">
        <v>25.59428596496582</v>
      </c>
      <c r="O1366" s="37">
        <v>6.5394089816304166E-2</v>
      </c>
    </row>
    <row r="1367" spans="2:15" x14ac:dyDescent="0.2">
      <c r="B1367" s="37">
        <v>50.614284515380859</v>
      </c>
      <c r="C1367" s="37">
        <v>5.3078551292419434</v>
      </c>
      <c r="D1367" s="37">
        <v>5343.7548828125</v>
      </c>
      <c r="E1367" s="37">
        <v>128.1</v>
      </c>
      <c r="F1367" s="37">
        <v>142716.32095046624</v>
      </c>
      <c r="G1367" s="37">
        <v>25.614286422729492</v>
      </c>
      <c r="H1367" s="37">
        <v>6.7300853710339642E-2</v>
      </c>
      <c r="I1367" s="37">
        <v>50.614284515380859</v>
      </c>
      <c r="J1367" s="37">
        <v>5.3078551292419434</v>
      </c>
      <c r="K1367" s="37">
        <v>5343.75341796875</v>
      </c>
      <c r="L1367" s="37">
        <v>128.1</v>
      </c>
      <c r="M1367" s="37">
        <v>142770.28314558367</v>
      </c>
      <c r="N1367" s="37">
        <v>25.614286422729492</v>
      </c>
      <c r="O1367" s="37">
        <v>6.7326306133655894E-2</v>
      </c>
    </row>
    <row r="1368" spans="2:15" x14ac:dyDescent="0.2">
      <c r="B1368" s="37">
        <v>50.634284973144531</v>
      </c>
      <c r="C1368" s="37">
        <v>5.3199310302734375</v>
      </c>
      <c r="D1368" s="37">
        <v>5574.98779296875</v>
      </c>
      <c r="E1368" s="37">
        <v>128.20000000000002</v>
      </c>
      <c r="F1368" s="37">
        <v>147044.83707810185</v>
      </c>
      <c r="G1368" s="37">
        <v>25.634284973144531</v>
      </c>
      <c r="H1368" s="37">
        <v>6.9342635743866066E-2</v>
      </c>
      <c r="I1368" s="37">
        <v>50.634284973144531</v>
      </c>
      <c r="J1368" s="37">
        <v>5.3199315071105957</v>
      </c>
      <c r="K1368" s="37">
        <v>5574.986328125</v>
      </c>
      <c r="L1368" s="37">
        <v>128.20000000000002</v>
      </c>
      <c r="M1368" s="37">
        <v>147098.84276954739</v>
      </c>
      <c r="N1368" s="37">
        <v>25.634284973144531</v>
      </c>
      <c r="O1368" s="37">
        <v>6.9368111136104638E-2</v>
      </c>
    </row>
    <row r="1369" spans="2:15" x14ac:dyDescent="0.2">
      <c r="B1369" s="37">
        <v>50.654285430908203</v>
      </c>
      <c r="C1369" s="37">
        <v>5.332247257232666</v>
      </c>
      <c r="D1369" s="37">
        <v>5784.8876953125</v>
      </c>
      <c r="E1369" s="37">
        <v>128.30000000000001</v>
      </c>
      <c r="F1369" s="37">
        <v>150622.67474949328</v>
      </c>
      <c r="G1369" s="37">
        <v>25.654285430908203</v>
      </c>
      <c r="H1369" s="37">
        <v>7.1030325354503362E-2</v>
      </c>
      <c r="I1369" s="37">
        <v>50.654285430908203</v>
      </c>
      <c r="J1369" s="37">
        <v>5.332247257232666</v>
      </c>
      <c r="K1369" s="37">
        <v>5784.88671875</v>
      </c>
      <c r="L1369" s="37">
        <v>128.30000000000001</v>
      </c>
      <c r="M1369" s="37">
        <v>150730.11360549348</v>
      </c>
      <c r="N1369" s="37">
        <v>25.654285430908203</v>
      </c>
      <c r="O1369" s="37">
        <v>7.1081004081917101E-2</v>
      </c>
    </row>
    <row r="1370" spans="2:15" x14ac:dyDescent="0.2">
      <c r="B1370" s="37">
        <v>50.674285888671875</v>
      </c>
      <c r="C1370" s="37">
        <v>5.3469586372375488</v>
      </c>
      <c r="D1370" s="37">
        <v>5913.47216796875</v>
      </c>
      <c r="E1370" s="37">
        <v>128.4</v>
      </c>
      <c r="F1370" s="37">
        <v>152617.75841007926</v>
      </c>
      <c r="G1370" s="37">
        <v>25.674285888671875</v>
      </c>
      <c r="H1370" s="37">
        <v>7.1971435271379433E-2</v>
      </c>
      <c r="I1370" s="37">
        <v>50.674285888671875</v>
      </c>
      <c r="J1370" s="37">
        <v>5.3469586372375488</v>
      </c>
      <c r="K1370" s="37">
        <v>5913.47216796875</v>
      </c>
      <c r="L1370" s="37">
        <v>128.4</v>
      </c>
      <c r="M1370" s="37">
        <v>152564.86706141612</v>
      </c>
      <c r="N1370" s="37">
        <v>25.674285888671875</v>
      </c>
      <c r="O1370" s="37">
        <v>7.1946487079961874E-2</v>
      </c>
    </row>
    <row r="1371" spans="2:15" x14ac:dyDescent="0.2">
      <c r="B1371" s="37">
        <v>50.694286346435547</v>
      </c>
      <c r="C1371" s="37">
        <v>5.365149974822998</v>
      </c>
      <c r="D1371" s="37">
        <v>5924.97412109375</v>
      </c>
      <c r="E1371" s="37">
        <v>128.5</v>
      </c>
      <c r="F1371" s="37">
        <v>152204.20570778794</v>
      </c>
      <c r="G1371" s="37">
        <v>25.694286346435547</v>
      </c>
      <c r="H1371" s="37">
        <v>7.1776406115717353E-2</v>
      </c>
      <c r="I1371" s="37">
        <v>50.694286346435547</v>
      </c>
      <c r="J1371" s="37">
        <v>5.365149974822998</v>
      </c>
      <c r="K1371" s="37">
        <v>5924.9755859375</v>
      </c>
      <c r="L1371" s="37">
        <v>128.5</v>
      </c>
      <c r="M1371" s="37">
        <v>152097.8749555613</v>
      </c>
      <c r="N1371" s="37">
        <v>25.694286346435547</v>
      </c>
      <c r="O1371" s="37">
        <v>7.1726250130523014E-2</v>
      </c>
    </row>
    <row r="1372" spans="2:15" x14ac:dyDescent="0.2">
      <c r="B1372" s="37">
        <v>50.714286804199219</v>
      </c>
      <c r="C1372" s="37">
        <v>5.3862953186035156</v>
      </c>
      <c r="D1372" s="37">
        <v>5837.16796875</v>
      </c>
      <c r="E1372" s="37">
        <v>128.6</v>
      </c>
      <c r="F1372" s="37">
        <v>149793.26680509036</v>
      </c>
      <c r="G1372" s="37">
        <v>25.714284896850586</v>
      </c>
      <c r="H1372" s="37">
        <v>7.0639220187398946E-2</v>
      </c>
      <c r="I1372" s="37">
        <v>50.714286804199219</v>
      </c>
      <c r="J1372" s="37">
        <v>5.3862953186035156</v>
      </c>
      <c r="K1372" s="37">
        <v>5837.169921875</v>
      </c>
      <c r="L1372" s="37">
        <v>128.6</v>
      </c>
      <c r="M1372" s="37">
        <v>149847.33827386794</v>
      </c>
      <c r="N1372" s="37">
        <v>25.714284896850586</v>
      </c>
      <c r="O1372" s="37">
        <v>7.066472522393169E-2</v>
      </c>
    </row>
    <row r="1373" spans="2:15" x14ac:dyDescent="0.2">
      <c r="B1373" s="37">
        <v>50.734287261962891</v>
      </c>
      <c r="C1373" s="37">
        <v>5.4084715843200684</v>
      </c>
      <c r="D1373" s="37">
        <v>5715.7666015625</v>
      </c>
      <c r="E1373" s="37">
        <v>128.70000000000002</v>
      </c>
      <c r="F1373" s="37">
        <v>146974.55864163153</v>
      </c>
      <c r="G1373" s="37">
        <v>25.734285354614258</v>
      </c>
      <c r="H1373" s="37">
        <v>6.9309693226860161E-2</v>
      </c>
      <c r="I1373" s="37">
        <v>50.734287261962891</v>
      </c>
      <c r="J1373" s="37">
        <v>5.4084715843200684</v>
      </c>
      <c r="K1373" s="37">
        <v>5715.7685546875</v>
      </c>
      <c r="L1373" s="37">
        <v>128.70000000000002</v>
      </c>
      <c r="M1373" s="37">
        <v>146975.16728813553</v>
      </c>
      <c r="N1373" s="37">
        <v>25.734285354614258</v>
      </c>
      <c r="O1373" s="37">
        <v>6.9309979687532608E-2</v>
      </c>
    </row>
    <row r="1374" spans="2:15" x14ac:dyDescent="0.2">
      <c r="B1374" s="37">
        <v>50.754283905029297</v>
      </c>
      <c r="C1374" s="37">
        <v>5.4292163848876953</v>
      </c>
      <c r="D1374" s="37">
        <v>5637.6787109375</v>
      </c>
      <c r="E1374" s="37">
        <v>128.80000000000001</v>
      </c>
      <c r="F1374" s="37">
        <v>145349.23076470377</v>
      </c>
      <c r="G1374" s="37">
        <v>25.75428581237793</v>
      </c>
      <c r="H1374" s="37">
        <v>6.8543075111246507E-2</v>
      </c>
      <c r="I1374" s="37">
        <v>50.754283905029297</v>
      </c>
      <c r="J1374" s="37">
        <v>5.4292163848876953</v>
      </c>
      <c r="K1374" s="37">
        <v>5637.68017578125</v>
      </c>
      <c r="L1374" s="37">
        <v>128.80000000000001</v>
      </c>
      <c r="M1374" s="37">
        <v>145403.33927497899</v>
      </c>
      <c r="N1374" s="37">
        <v>25.75428581237793</v>
      </c>
      <c r="O1374" s="37">
        <v>6.8568598863534391E-2</v>
      </c>
    </row>
    <row r="1375" spans="2:15" x14ac:dyDescent="0.2">
      <c r="B1375" s="37">
        <v>50.774284362792969</v>
      </c>
      <c r="C1375" s="37">
        <v>5.4468178749084473</v>
      </c>
      <c r="D1375" s="37">
        <v>5651.22265625</v>
      </c>
      <c r="E1375" s="37">
        <v>128.9</v>
      </c>
      <c r="F1375" s="37">
        <v>145942.92113891314</v>
      </c>
      <c r="G1375" s="37">
        <v>25.774286270141602</v>
      </c>
      <c r="H1375" s="37">
        <v>6.8823156815209216E-2</v>
      </c>
      <c r="I1375" s="37">
        <v>50.774284362792969</v>
      </c>
      <c r="J1375" s="37">
        <v>5.4468178749084473</v>
      </c>
      <c r="K1375" s="37">
        <v>5651.22314453125</v>
      </c>
      <c r="L1375" s="37">
        <v>128.9</v>
      </c>
      <c r="M1375" s="37">
        <v>145943.53842162041</v>
      </c>
      <c r="N1375" s="37">
        <v>25.774286270141602</v>
      </c>
      <c r="O1375" s="37">
        <v>6.8823451687151677E-2</v>
      </c>
    </row>
    <row r="1376" spans="2:15" x14ac:dyDescent="0.2">
      <c r="B1376" s="37">
        <v>50.794284820556641</v>
      </c>
      <c r="C1376" s="37">
        <v>5.4612374305725098</v>
      </c>
      <c r="D1376" s="37">
        <v>5759.06201171875</v>
      </c>
      <c r="E1376" s="37">
        <v>129</v>
      </c>
      <c r="F1376" s="37">
        <v>148702.14178437451</v>
      </c>
      <c r="G1376" s="37">
        <v>25.794284820556641</v>
      </c>
      <c r="H1376" s="37">
        <v>7.0124710741842566E-2</v>
      </c>
      <c r="I1376" s="37">
        <v>50.794284820556641</v>
      </c>
      <c r="J1376" s="37">
        <v>5.4612374305725098</v>
      </c>
      <c r="K1376" s="37">
        <v>5759.06103515625</v>
      </c>
      <c r="L1376" s="37">
        <v>129</v>
      </c>
      <c r="M1376" s="37">
        <v>148702.65520094836</v>
      </c>
      <c r="N1376" s="37">
        <v>25.794284820556641</v>
      </c>
      <c r="O1376" s="37">
        <v>7.0124952944422933E-2</v>
      </c>
    </row>
    <row r="1377" spans="2:15" x14ac:dyDescent="0.2">
      <c r="B1377" s="37">
        <v>50.814285278320312</v>
      </c>
      <c r="C1377" s="37">
        <v>5.4738430976867676</v>
      </c>
      <c r="D1377" s="37">
        <v>5929.8701171875</v>
      </c>
      <c r="E1377" s="37">
        <v>129.1</v>
      </c>
      <c r="F1377" s="37">
        <v>152888.87895417487</v>
      </c>
      <c r="G1377" s="37">
        <v>25.814285278320313</v>
      </c>
      <c r="H1377" s="37">
        <v>7.2099613769560519E-2</v>
      </c>
      <c r="I1377" s="37">
        <v>50.814285278320312</v>
      </c>
      <c r="J1377" s="37">
        <v>5.4738430976867676</v>
      </c>
      <c r="K1377" s="37">
        <v>5929.86865234375</v>
      </c>
      <c r="L1377" s="37">
        <v>129.1</v>
      </c>
      <c r="M1377" s="37">
        <v>152835.94803925758</v>
      </c>
      <c r="N1377" s="37">
        <v>25.814285278320313</v>
      </c>
      <c r="O1377" s="37">
        <v>7.2074647611020046E-2</v>
      </c>
    </row>
    <row r="1378" spans="2:15" x14ac:dyDescent="0.2">
      <c r="B1378" s="37">
        <v>50.834285736083984</v>
      </c>
      <c r="C1378" s="37">
        <v>5.4861469268798828</v>
      </c>
      <c r="D1378" s="37">
        <v>6125.1796875</v>
      </c>
      <c r="E1378" s="37">
        <v>129.20000000000002</v>
      </c>
      <c r="F1378" s="37">
        <v>157354.3510745822</v>
      </c>
      <c r="G1378" s="37">
        <v>25.834285736083984</v>
      </c>
      <c r="H1378" s="37">
        <v>7.4205997245199412E-2</v>
      </c>
      <c r="I1378" s="37">
        <v>50.834285736083984</v>
      </c>
      <c r="J1378" s="37">
        <v>5.4861469268798828</v>
      </c>
      <c r="K1378" s="37">
        <v>6125.17822265625</v>
      </c>
      <c r="L1378" s="37">
        <v>129.20000000000002</v>
      </c>
      <c r="M1378" s="37">
        <v>157301.30962671078</v>
      </c>
      <c r="N1378" s="37">
        <v>25.834285736083984</v>
      </c>
      <c r="O1378" s="37">
        <v>7.4180976391972575E-2</v>
      </c>
    </row>
    <row r="1379" spans="2:15" x14ac:dyDescent="0.2">
      <c r="B1379" s="37">
        <v>50.854286193847656</v>
      </c>
      <c r="C1379" s="37">
        <v>5.4987707138061523</v>
      </c>
      <c r="D1379" s="37">
        <v>6319.2275390625</v>
      </c>
      <c r="E1379" s="37">
        <v>129.30000000000001</v>
      </c>
      <c r="F1379" s="37">
        <v>161579.7166660013</v>
      </c>
      <c r="G1379" s="37">
        <v>25.854286193847656</v>
      </c>
      <c r="H1379" s="37">
        <v>7.6199120972485698E-2</v>
      </c>
      <c r="I1379" s="37">
        <v>50.854286193847656</v>
      </c>
      <c r="J1379" s="37">
        <v>5.4987707138061523</v>
      </c>
      <c r="K1379" s="37">
        <v>6319.22607421875</v>
      </c>
      <c r="L1379" s="37">
        <v>129.30000000000001</v>
      </c>
      <c r="M1379" s="37">
        <v>161526.71773222499</v>
      </c>
      <c r="N1379" s="37">
        <v>25.854286193847656</v>
      </c>
      <c r="O1379" s="37">
        <v>7.6174122926626911E-2</v>
      </c>
    </row>
    <row r="1380" spans="2:15" x14ac:dyDescent="0.2">
      <c r="B1380" s="37">
        <v>50.874286651611328</v>
      </c>
      <c r="C1380" s="37">
        <v>5.5115933418273926</v>
      </c>
      <c r="D1380" s="37">
        <v>6497.9794921875</v>
      </c>
      <c r="E1380" s="37">
        <v>129.4</v>
      </c>
      <c r="F1380" s="37">
        <v>165229.13402159043</v>
      </c>
      <c r="G1380" s="37">
        <v>25.874286651611328</v>
      </c>
      <c r="H1380" s="37">
        <v>7.7920575613770124E-2</v>
      </c>
      <c r="I1380" s="37">
        <v>50.874286651611328</v>
      </c>
      <c r="J1380" s="37">
        <v>5.5115933418273926</v>
      </c>
      <c r="K1380" s="37">
        <v>6497.978515625</v>
      </c>
      <c r="L1380" s="37">
        <v>129.4</v>
      </c>
      <c r="M1380" s="37">
        <v>165283.12200513441</v>
      </c>
      <c r="N1380" s="37">
        <v>25.874286651611328</v>
      </c>
      <c r="O1380" s="37">
        <v>7.7946037103810734E-2</v>
      </c>
    </row>
    <row r="1381" spans="2:15" x14ac:dyDescent="0.2">
      <c r="B1381" s="37">
        <v>50.894287109375</v>
      </c>
      <c r="C1381" s="37">
        <v>5.5247297286987305</v>
      </c>
      <c r="D1381" s="37">
        <v>6644.6796875</v>
      </c>
      <c r="E1381" s="37">
        <v>129.5</v>
      </c>
      <c r="F1381" s="37">
        <v>168072.63110855609</v>
      </c>
      <c r="G1381" s="37">
        <v>25.894285202026367</v>
      </c>
      <c r="H1381" s="37">
        <v>7.9261875589936359E-2</v>
      </c>
      <c r="I1381" s="37">
        <v>50.894287109375</v>
      </c>
      <c r="J1381" s="37">
        <v>5.5247297286987305</v>
      </c>
      <c r="K1381" s="37">
        <v>6644.67919921875</v>
      </c>
      <c r="L1381" s="37">
        <v>129.5</v>
      </c>
      <c r="M1381" s="37">
        <v>168126.63016458592</v>
      </c>
      <c r="N1381" s="37">
        <v>25.894285202026367</v>
      </c>
      <c r="O1381" s="37">
        <v>7.928734162032626E-2</v>
      </c>
    </row>
    <row r="1382" spans="2:15" x14ac:dyDescent="0.2">
      <c r="B1382" s="37">
        <v>50.914287567138672</v>
      </c>
      <c r="C1382" s="37">
        <v>5.5391097068786621</v>
      </c>
      <c r="D1382" s="37">
        <v>6733.19091796875</v>
      </c>
      <c r="E1382" s="37">
        <v>129.6</v>
      </c>
      <c r="F1382" s="37">
        <v>169638.03062889655</v>
      </c>
      <c r="G1382" s="37">
        <v>25.914285659790039</v>
      </c>
      <c r="H1382" s="37">
        <v>8.0000301876223548E-2</v>
      </c>
      <c r="I1382" s="37">
        <v>50.914287567138672</v>
      </c>
      <c r="J1382" s="37">
        <v>5.5391097068786621</v>
      </c>
      <c r="K1382" s="37">
        <v>6733.19140625</v>
      </c>
      <c r="L1382" s="37">
        <v>129.6</v>
      </c>
      <c r="M1382" s="37">
        <v>169638.61009341734</v>
      </c>
      <c r="N1382" s="37">
        <v>25.914285659790039</v>
      </c>
      <c r="O1382" s="37">
        <v>8.000057523315561E-2</v>
      </c>
    </row>
    <row r="1383" spans="2:15" x14ac:dyDescent="0.2">
      <c r="B1383" s="37">
        <v>50.934284210205078</v>
      </c>
      <c r="C1383" s="37">
        <v>5.5562257766723633</v>
      </c>
      <c r="D1383" s="37">
        <v>6755.376953125</v>
      </c>
      <c r="E1383" s="37">
        <v>129.70000000000002</v>
      </c>
      <c r="F1383" s="37">
        <v>169815.34148024645</v>
      </c>
      <c r="G1383" s="37">
        <v>25.934286117553711</v>
      </c>
      <c r="H1383" s="37">
        <v>8.0083977344845403E-2</v>
      </c>
      <c r="I1383" s="37">
        <v>50.934284210205078</v>
      </c>
      <c r="J1383" s="37">
        <v>5.5562257766723633</v>
      </c>
      <c r="K1383" s="37">
        <v>6755.37841796875</v>
      </c>
      <c r="L1383" s="37">
        <v>129.70000000000002</v>
      </c>
      <c r="M1383" s="37">
        <v>169762.46402783052</v>
      </c>
      <c r="N1383" s="37">
        <v>25.934286117553711</v>
      </c>
      <c r="O1383" s="37">
        <v>8.0059040377957066E-2</v>
      </c>
    </row>
    <row r="1384" spans="2:15" x14ac:dyDescent="0.2">
      <c r="B1384" s="37">
        <v>50.95428466796875</v>
      </c>
      <c r="C1384" s="37">
        <v>5.5759983062744141</v>
      </c>
      <c r="D1384" s="37">
        <v>6678.47216796875</v>
      </c>
      <c r="E1384" s="37">
        <v>129.80000000000001</v>
      </c>
      <c r="F1384" s="37">
        <v>168053.21398197077</v>
      </c>
      <c r="G1384" s="37">
        <v>25.954286575317383</v>
      </c>
      <c r="H1384" s="37">
        <v>7.9252822922528027E-2</v>
      </c>
      <c r="I1384" s="37">
        <v>50.95428466796875</v>
      </c>
      <c r="J1384" s="37">
        <v>5.5759983062744141</v>
      </c>
      <c r="K1384" s="37">
        <v>6678.47412109375</v>
      </c>
      <c r="L1384" s="37">
        <v>129.80000000000001</v>
      </c>
      <c r="M1384" s="37">
        <v>168107.25965181674</v>
      </c>
      <c r="N1384" s="37">
        <v>25.954286575317383</v>
      </c>
      <c r="O1384" s="37">
        <v>7.9278318582024318E-2</v>
      </c>
    </row>
    <row r="1385" spans="2:15" x14ac:dyDescent="0.2">
      <c r="B1385" s="37">
        <v>50.974285125732422</v>
      </c>
      <c r="C1385" s="37">
        <v>5.5967059135437012</v>
      </c>
      <c r="D1385" s="37">
        <v>6558.1572265625</v>
      </c>
      <c r="E1385" s="37">
        <v>129.9</v>
      </c>
      <c r="F1385" s="37">
        <v>165846.86063698871</v>
      </c>
      <c r="G1385" s="37">
        <v>25.974285125732422</v>
      </c>
      <c r="H1385" s="37">
        <v>7.8212133810637754E-2</v>
      </c>
      <c r="I1385" s="37">
        <v>50.974285125732422</v>
      </c>
      <c r="J1385" s="37">
        <v>5.5967059135437012</v>
      </c>
      <c r="K1385" s="37">
        <v>6558.1591796875</v>
      </c>
      <c r="L1385" s="37">
        <v>129.9</v>
      </c>
      <c r="M1385" s="37">
        <v>165900.89707103555</v>
      </c>
      <c r="N1385" s="37">
        <v>25.974285125732422</v>
      </c>
      <c r="O1385" s="37">
        <v>7.8237630371117042E-2</v>
      </c>
    </row>
    <row r="1386" spans="2:15" x14ac:dyDescent="0.2">
      <c r="B1386" s="37">
        <v>50.994285583496094</v>
      </c>
      <c r="C1386" s="37">
        <v>5.6164054870605469</v>
      </c>
      <c r="D1386" s="37">
        <v>6486.37646484375</v>
      </c>
      <c r="E1386" s="37">
        <v>130</v>
      </c>
      <c r="F1386" s="37">
        <v>164885.05456791169</v>
      </c>
      <c r="G1386" s="37">
        <v>25.994285583496094</v>
      </c>
      <c r="H1386" s="37">
        <v>7.7758495348636117E-2</v>
      </c>
      <c r="I1386" s="37">
        <v>50.994285583496094</v>
      </c>
      <c r="J1386" s="37">
        <v>5.6164054870605469</v>
      </c>
      <c r="K1386" s="37">
        <v>6486.37744140625</v>
      </c>
      <c r="L1386" s="37">
        <v>130</v>
      </c>
      <c r="M1386" s="37">
        <v>164832.13227444506</v>
      </c>
      <c r="N1386" s="37">
        <v>25.994285583496094</v>
      </c>
      <c r="O1386" s="37">
        <v>7.7733534843365745E-2</v>
      </c>
    </row>
    <row r="1387" spans="2:15" x14ac:dyDescent="0.2">
      <c r="B1387" s="37">
        <v>51.014286041259766</v>
      </c>
      <c r="C1387" s="37">
        <v>5.6337347030639648</v>
      </c>
      <c r="D1387" s="37">
        <v>6508.80859375</v>
      </c>
      <c r="E1387" s="37">
        <v>130.1</v>
      </c>
      <c r="F1387" s="37">
        <v>165550.35657827571</v>
      </c>
      <c r="G1387" s="37">
        <v>26.014286041259766</v>
      </c>
      <c r="H1387" s="37">
        <v>7.807235786184169E-2</v>
      </c>
      <c r="I1387" s="37">
        <v>51.014286041259766</v>
      </c>
      <c r="J1387" s="37">
        <v>5.6337347030639648</v>
      </c>
      <c r="K1387" s="37">
        <v>6508.80859375</v>
      </c>
      <c r="L1387" s="37">
        <v>130.1</v>
      </c>
      <c r="M1387" s="37">
        <v>165550.92608648838</v>
      </c>
      <c r="N1387" s="37">
        <v>26.014286041259766</v>
      </c>
      <c r="O1387" s="37">
        <v>7.8072626518902372E-2</v>
      </c>
    </row>
    <row r="1388" spans="2:15" x14ac:dyDescent="0.2">
      <c r="B1388" s="37">
        <v>51.034286499023438</v>
      </c>
      <c r="C1388" s="37">
        <v>5.6493849754333496</v>
      </c>
      <c r="D1388" s="37">
        <v>6676.587890625</v>
      </c>
      <c r="E1388" s="37">
        <v>130.20000000000002</v>
      </c>
      <c r="F1388" s="37">
        <v>168442.09785852805</v>
      </c>
      <c r="G1388" s="37">
        <v>26.034286499023438</v>
      </c>
      <c r="H1388" s="37">
        <v>7.9436420417151946E-2</v>
      </c>
      <c r="I1388" s="37">
        <v>51.034286499023438</v>
      </c>
      <c r="J1388" s="37">
        <v>5.6493849754333496</v>
      </c>
      <c r="K1388" s="37">
        <v>6676.5869140625</v>
      </c>
      <c r="L1388" s="37">
        <v>130.20000000000002</v>
      </c>
      <c r="M1388" s="37">
        <v>168549.60057181289</v>
      </c>
      <c r="N1388" s="37">
        <v>26.034286499023438</v>
      </c>
      <c r="O1388" s="37">
        <v>7.9487129288360242E-2</v>
      </c>
    </row>
    <row r="1389" spans="2:15" x14ac:dyDescent="0.2">
      <c r="B1389" s="37">
        <v>51.054286956787109</v>
      </c>
      <c r="C1389" s="37">
        <v>5.6648330688476563</v>
      </c>
      <c r="D1389" s="37">
        <v>6920.56787109375</v>
      </c>
      <c r="E1389" s="37">
        <v>130.30000000000001</v>
      </c>
      <c r="F1389" s="37">
        <v>172436.81184082708</v>
      </c>
      <c r="G1389" s="37">
        <v>26.054285049438477</v>
      </c>
      <c r="H1389" s="37">
        <v>8.1320758050301395E-2</v>
      </c>
      <c r="I1389" s="37">
        <v>51.054286956787109</v>
      </c>
      <c r="J1389" s="37">
        <v>5.6648335456848145</v>
      </c>
      <c r="K1389" s="37">
        <v>6920.56591796875</v>
      </c>
      <c r="L1389" s="37">
        <v>130.30000000000001</v>
      </c>
      <c r="M1389" s="37">
        <v>172383.80930281692</v>
      </c>
      <c r="N1389" s="37">
        <v>26.054285049438477</v>
      </c>
      <c r="O1389" s="37">
        <v>8.1295748035113136E-2</v>
      </c>
    </row>
    <row r="1390" spans="2:15" x14ac:dyDescent="0.2">
      <c r="B1390" s="37">
        <v>51.074287414550781</v>
      </c>
      <c r="C1390" s="37">
        <v>5.6806917190551758</v>
      </c>
      <c r="D1390" s="37">
        <v>7145.2490234375</v>
      </c>
      <c r="E1390" s="37">
        <v>130.4</v>
      </c>
      <c r="F1390" s="37">
        <v>176097.09988622105</v>
      </c>
      <c r="G1390" s="37">
        <v>26.074285507202148</v>
      </c>
      <c r="H1390" s="37">
        <v>8.3047327063673182E-2</v>
      </c>
      <c r="I1390" s="37">
        <v>51.074287414550781</v>
      </c>
      <c r="J1390" s="37">
        <v>5.6806917190551758</v>
      </c>
      <c r="K1390" s="37">
        <v>7145.2470703125</v>
      </c>
      <c r="L1390" s="37">
        <v>130.4</v>
      </c>
      <c r="M1390" s="37">
        <v>176097.59558249766</v>
      </c>
      <c r="N1390" s="37">
        <v>26.074285507202148</v>
      </c>
      <c r="O1390" s="37">
        <v>8.3047560910588847E-2</v>
      </c>
    </row>
    <row r="1391" spans="2:15" x14ac:dyDescent="0.2">
      <c r="B1391" s="37">
        <v>51.094284057617188</v>
      </c>
      <c r="C1391" s="37">
        <v>5.6970930099487305</v>
      </c>
      <c r="D1391" s="37">
        <v>7325.39892578125</v>
      </c>
      <c r="E1391" s="37">
        <v>130.5</v>
      </c>
      <c r="F1391" s="37">
        <v>179719.54134746065</v>
      </c>
      <c r="G1391" s="37">
        <v>26.09428596496582</v>
      </c>
      <c r="H1391" s="37">
        <v>8.4756049658142291E-2</v>
      </c>
      <c r="I1391" s="37">
        <v>51.094284057617188</v>
      </c>
      <c r="J1391" s="37">
        <v>5.6970930099487305</v>
      </c>
      <c r="K1391" s="37">
        <v>7325.39794921875</v>
      </c>
      <c r="L1391" s="37">
        <v>130.5</v>
      </c>
      <c r="M1391" s="37">
        <v>179613.13250978701</v>
      </c>
      <c r="N1391" s="37">
        <v>26.09428596496582</v>
      </c>
      <c r="O1391" s="37">
        <v>8.470585679690279E-2</v>
      </c>
    </row>
    <row r="1392" spans="2:15" x14ac:dyDescent="0.2">
      <c r="B1392" s="37">
        <v>51.114284515380859</v>
      </c>
      <c r="C1392" s="37">
        <v>5.7142148017883301</v>
      </c>
      <c r="D1392" s="37">
        <v>7460.78271484375</v>
      </c>
      <c r="E1392" s="37">
        <v>130.6</v>
      </c>
      <c r="F1392" s="37">
        <v>182870.84953898707</v>
      </c>
      <c r="G1392" s="37">
        <v>26.114286422729492</v>
      </c>
      <c r="H1392" s="37">
        <v>8.6242548161342539E-2</v>
      </c>
      <c r="I1392" s="37">
        <v>51.114284515380859</v>
      </c>
      <c r="J1392" s="37">
        <v>5.7142148017883301</v>
      </c>
      <c r="K1392" s="37">
        <v>7460.7822265625</v>
      </c>
      <c r="L1392" s="37">
        <v>130.6</v>
      </c>
      <c r="M1392" s="37">
        <v>182764.41410812084</v>
      </c>
      <c r="N1392" s="37">
        <v>26.114286422729492</v>
      </c>
      <c r="O1392" s="37">
        <v>8.6192342760073301E-2</v>
      </c>
    </row>
    <row r="1393" spans="2:15" x14ac:dyDescent="0.2">
      <c r="B1393" s="37">
        <v>51.134284973144531</v>
      </c>
      <c r="C1393" s="37">
        <v>5.7321243286132812</v>
      </c>
      <c r="D1393" s="37">
        <v>7544.85009765625</v>
      </c>
      <c r="E1393" s="37">
        <v>130.70000000000002</v>
      </c>
      <c r="F1393" s="37">
        <v>184775.54959148521</v>
      </c>
      <c r="G1393" s="37">
        <v>26.134284973144531</v>
      </c>
      <c r="H1393" s="37">
        <v>8.7141033355090075E-2</v>
      </c>
      <c r="I1393" s="37">
        <v>51.134284973144531</v>
      </c>
      <c r="J1393" s="37">
        <v>5.7321243286132812</v>
      </c>
      <c r="K1393" s="37">
        <v>7544.8505859375</v>
      </c>
      <c r="L1393" s="37">
        <v>130.70000000000002</v>
      </c>
      <c r="M1393" s="37">
        <v>184776.15952151755</v>
      </c>
      <c r="N1393" s="37">
        <v>26.134284973144531</v>
      </c>
      <c r="O1393" s="37">
        <v>8.7141321087074217E-2</v>
      </c>
    </row>
    <row r="1394" spans="2:15" x14ac:dyDescent="0.2">
      <c r="B1394" s="37">
        <v>51.154285430908203</v>
      </c>
      <c r="C1394" s="37">
        <v>5.7507953643798828</v>
      </c>
      <c r="D1394" s="37">
        <v>7572.10791015625</v>
      </c>
      <c r="E1394" s="37">
        <v>130.80000000000001</v>
      </c>
      <c r="F1394" s="37">
        <v>185108.18670151036</v>
      </c>
      <c r="G1394" s="37">
        <v>26.154285430908203</v>
      </c>
      <c r="H1394" s="37">
        <v>8.7297988346759781E-2</v>
      </c>
      <c r="I1394" s="37">
        <v>51.154285430908203</v>
      </c>
      <c r="J1394" s="37">
        <v>5.7507953643798828</v>
      </c>
      <c r="K1394" s="37">
        <v>7572.109375</v>
      </c>
      <c r="L1394" s="37">
        <v>130.80000000000001</v>
      </c>
      <c r="M1394" s="37">
        <v>185108.83214811244</v>
      </c>
      <c r="N1394" s="37">
        <v>26.154285430908203</v>
      </c>
      <c r="O1394" s="37">
        <v>8.7298285149582447E-2</v>
      </c>
    </row>
    <row r="1395" spans="2:15" x14ac:dyDescent="0.2">
      <c r="B1395" s="37">
        <v>51.174285888671875</v>
      </c>
      <c r="C1395" s="37">
        <v>5.770263671875</v>
      </c>
      <c r="D1395" s="37">
        <v>7543.09521484375</v>
      </c>
      <c r="E1395" s="37">
        <v>130.9</v>
      </c>
      <c r="F1395" s="37">
        <v>183933.49654963109</v>
      </c>
      <c r="G1395" s="37">
        <v>26.174285888671875</v>
      </c>
      <c r="H1395" s="37">
        <v>8.674393728645656E-2</v>
      </c>
      <c r="I1395" s="37">
        <v>51.174285888671875</v>
      </c>
      <c r="J1395" s="37">
        <v>5.770263671875</v>
      </c>
      <c r="K1395" s="37">
        <v>7543.09716796875</v>
      </c>
      <c r="L1395" s="37">
        <v>130.9</v>
      </c>
      <c r="M1395" s="37">
        <v>183880.63874085635</v>
      </c>
      <c r="N1395" s="37">
        <v>26.174285888671875</v>
      </c>
      <c r="O1395" s="37">
        <v>8.6718992946061904E-2</v>
      </c>
    </row>
    <row r="1396" spans="2:15" x14ac:dyDescent="0.2">
      <c r="B1396" s="37">
        <v>51.194286346435547</v>
      </c>
      <c r="C1396" s="37">
        <v>5.7904400825500488</v>
      </c>
      <c r="D1396" s="37">
        <v>7473.57763671875</v>
      </c>
      <c r="E1396" s="37">
        <v>131</v>
      </c>
      <c r="F1396" s="37">
        <v>181783.2197935498</v>
      </c>
      <c r="G1396" s="37">
        <v>26.194286346435547</v>
      </c>
      <c r="H1396" s="37">
        <v>8.5729701525489518E-2</v>
      </c>
      <c r="I1396" s="37">
        <v>51.194286346435547</v>
      </c>
      <c r="J1396" s="37">
        <v>5.7904400825500488</v>
      </c>
      <c r="K1396" s="37">
        <v>7473.5791015625</v>
      </c>
      <c r="L1396" s="37">
        <v>131</v>
      </c>
      <c r="M1396" s="37">
        <v>181837.30085189609</v>
      </c>
      <c r="N1396" s="37">
        <v>26.194286346435547</v>
      </c>
      <c r="O1396" s="37">
        <v>8.5755215119436901E-2</v>
      </c>
    </row>
    <row r="1397" spans="2:15" x14ac:dyDescent="0.2">
      <c r="B1397" s="37">
        <v>51.214286804199219</v>
      </c>
      <c r="C1397" s="37">
        <v>5.8107705116271973</v>
      </c>
      <c r="D1397" s="37">
        <v>7407.6513671875</v>
      </c>
      <c r="E1397" s="37">
        <v>131.1</v>
      </c>
      <c r="F1397" s="37">
        <v>179758.55090951553</v>
      </c>
      <c r="G1397" s="37">
        <v>26.214284896850586</v>
      </c>
      <c r="H1397" s="37">
        <v>8.4774718670144314E-2</v>
      </c>
      <c r="I1397" s="37">
        <v>51.214286804199219</v>
      </c>
      <c r="J1397" s="37">
        <v>5.8107705116271973</v>
      </c>
      <c r="K1397" s="37">
        <v>7407.65234375</v>
      </c>
      <c r="L1397" s="37">
        <v>131.1</v>
      </c>
      <c r="M1397" s="37">
        <v>179759.12457322245</v>
      </c>
      <c r="N1397" s="37">
        <v>26.214284896850586</v>
      </c>
      <c r="O1397" s="37">
        <v>8.477499624454439E-2</v>
      </c>
    </row>
    <row r="1398" spans="2:15" x14ac:dyDescent="0.2">
      <c r="B1398" s="37">
        <v>51.234287261962891</v>
      </c>
      <c r="C1398" s="37">
        <v>5.8303041458129883</v>
      </c>
      <c r="D1398" s="37">
        <v>7409.21728515625</v>
      </c>
      <c r="E1398" s="37">
        <v>131.20000000000002</v>
      </c>
      <c r="F1398" s="37">
        <v>178877.15138408259</v>
      </c>
      <c r="G1398" s="37">
        <v>26.234285354614258</v>
      </c>
      <c r="H1398" s="37">
        <v>8.4359024858700116E-2</v>
      </c>
      <c r="I1398" s="37">
        <v>51.234287261962891</v>
      </c>
      <c r="J1398" s="37">
        <v>5.8303041458129883</v>
      </c>
      <c r="K1398" s="37">
        <v>7409.21728515625</v>
      </c>
      <c r="L1398" s="37">
        <v>131.20000000000002</v>
      </c>
      <c r="M1398" s="37">
        <v>178824.24243703636</v>
      </c>
      <c r="N1398" s="37">
        <v>26.234285354614258</v>
      </c>
      <c r="O1398" s="37">
        <v>8.4334058239935866E-2</v>
      </c>
    </row>
    <row r="1399" spans="2:15" x14ac:dyDescent="0.2">
      <c r="B1399" s="37">
        <v>51.254283905029297</v>
      </c>
      <c r="C1399" s="37">
        <v>5.8482961654663086</v>
      </c>
      <c r="D1399" s="37">
        <v>7524.20751953125</v>
      </c>
      <c r="E1399" s="37">
        <v>131.30000000000001</v>
      </c>
      <c r="F1399" s="37">
        <v>179848.57476965245</v>
      </c>
      <c r="G1399" s="37">
        <v>26.25428581237793</v>
      </c>
      <c r="H1399" s="37">
        <v>8.4817286749817908E-2</v>
      </c>
      <c r="I1399" s="37">
        <v>51.254283905029297</v>
      </c>
      <c r="J1399" s="37">
        <v>5.8482961654663086</v>
      </c>
      <c r="K1399" s="37">
        <v>7524.20654296875</v>
      </c>
      <c r="L1399" s="37">
        <v>131.30000000000001</v>
      </c>
      <c r="M1399" s="37">
        <v>179849.14244776487</v>
      </c>
      <c r="N1399" s="37">
        <v>26.25428581237793</v>
      </c>
      <c r="O1399" s="37">
        <v>8.4817542071478264E-2</v>
      </c>
    </row>
    <row r="1400" spans="2:15" x14ac:dyDescent="0.2">
      <c r="B1400" s="37">
        <v>51.274284362792969</v>
      </c>
      <c r="C1400" s="37">
        <v>5.8648443222045898</v>
      </c>
      <c r="D1400" s="37">
        <v>7743.2880859375</v>
      </c>
      <c r="E1400" s="37">
        <v>131.4</v>
      </c>
      <c r="F1400" s="37">
        <v>182538.58748546071</v>
      </c>
      <c r="G1400" s="37">
        <v>26.274286270141602</v>
      </c>
      <c r="H1400" s="37">
        <v>8.608620780605028E-2</v>
      </c>
      <c r="I1400" s="37">
        <v>51.274284362792969</v>
      </c>
      <c r="J1400" s="37">
        <v>5.8648443222045898</v>
      </c>
      <c r="K1400" s="37">
        <v>7743.28662109375</v>
      </c>
      <c r="L1400" s="37">
        <v>131.4</v>
      </c>
      <c r="M1400" s="37">
        <v>182592.57579681082</v>
      </c>
      <c r="N1400" s="37">
        <v>26.274286270141602</v>
      </c>
      <c r="O1400" s="37">
        <v>8.6111666388257097E-2</v>
      </c>
    </row>
    <row r="1401" spans="2:15" x14ac:dyDescent="0.2">
      <c r="B1401" s="37">
        <v>51.294284820556641</v>
      </c>
      <c r="C1401" s="37">
        <v>5.880927562713623</v>
      </c>
      <c r="D1401" s="37">
        <v>8002.02001953125</v>
      </c>
      <c r="E1401" s="37">
        <v>131.5</v>
      </c>
      <c r="F1401" s="37">
        <v>186133.3365934274</v>
      </c>
      <c r="G1401" s="37">
        <v>26.294284820556641</v>
      </c>
      <c r="H1401" s="37">
        <v>8.7781879491041048E-2</v>
      </c>
      <c r="I1401" s="37">
        <v>51.294284820556641</v>
      </c>
      <c r="J1401" s="37">
        <v>5.880927562713623</v>
      </c>
      <c r="K1401" s="37">
        <v>8002.01806640625</v>
      </c>
      <c r="L1401" s="37">
        <v>131.5</v>
      </c>
      <c r="M1401" s="37">
        <v>186026.87281583159</v>
      </c>
      <c r="N1401" s="37">
        <v>26.294284820556641</v>
      </c>
      <c r="O1401" s="37">
        <v>8.773166074359405E-2</v>
      </c>
    </row>
    <row r="1402" spans="2:15" x14ac:dyDescent="0.2">
      <c r="B1402" s="37">
        <v>51.314285278320312</v>
      </c>
      <c r="C1402" s="37">
        <v>5.8977351188659668</v>
      </c>
      <c r="D1402" s="37">
        <v>8221.9794921875</v>
      </c>
      <c r="E1402" s="37">
        <v>131.6</v>
      </c>
      <c r="F1402" s="37">
        <v>189323.99804171021</v>
      </c>
      <c r="G1402" s="37">
        <v>26.314285278320313</v>
      </c>
      <c r="H1402" s="37">
        <v>8.9286943273917826E-2</v>
      </c>
      <c r="I1402" s="37">
        <v>51.314285278320312</v>
      </c>
      <c r="J1402" s="37">
        <v>5.8977351188659668</v>
      </c>
      <c r="K1402" s="37">
        <v>8221.978515625</v>
      </c>
      <c r="L1402" s="37">
        <v>131.6</v>
      </c>
      <c r="M1402" s="37">
        <v>189324.54651022417</v>
      </c>
      <c r="N1402" s="37">
        <v>26.314285278320313</v>
      </c>
      <c r="O1402" s="37">
        <v>8.9287202012583222E-2</v>
      </c>
    </row>
    <row r="1403" spans="2:15" x14ac:dyDescent="0.2">
      <c r="B1403" s="37">
        <v>51.334285736083984</v>
      </c>
      <c r="C1403" s="37">
        <v>5.9158859252929687</v>
      </c>
      <c r="D1403" s="37">
        <v>8357.7763671875</v>
      </c>
      <c r="E1403" s="37">
        <v>131.70000000000002</v>
      </c>
      <c r="F1403" s="37">
        <v>191679.17975708426</v>
      </c>
      <c r="G1403" s="37">
        <v>26.334285736083984</v>
      </c>
      <c r="H1403" s="37">
        <v>9.0397921030346426E-2</v>
      </c>
      <c r="I1403" s="37">
        <v>51.334285736083984</v>
      </c>
      <c r="J1403" s="37">
        <v>5.9158859252929687</v>
      </c>
      <c r="K1403" s="37">
        <v>8357.7763671875</v>
      </c>
      <c r="L1403" s="37">
        <v>131.70000000000002</v>
      </c>
      <c r="M1403" s="37">
        <v>191572.74730282789</v>
      </c>
      <c r="N1403" s="37">
        <v>26.334285736083984</v>
      </c>
      <c r="O1403" s="37">
        <v>9.0347717059946833E-2</v>
      </c>
    </row>
    <row r="1404" spans="2:15" x14ac:dyDescent="0.2">
      <c r="B1404" s="37">
        <v>51.354286193847656</v>
      </c>
      <c r="C1404" s="37">
        <v>5.9352121353149414</v>
      </c>
      <c r="D1404" s="37">
        <v>8411.5966796875</v>
      </c>
      <c r="E1404" s="37">
        <v>131.80000000000001</v>
      </c>
      <c r="F1404" s="37">
        <v>192546.526816973</v>
      </c>
      <c r="G1404" s="37">
        <v>26.354286193847656</v>
      </c>
      <c r="H1404" s="37">
        <v>9.0807098800720978E-2</v>
      </c>
      <c r="I1404" s="37">
        <v>51.354286193847656</v>
      </c>
      <c r="J1404" s="37">
        <v>5.9352121353149414</v>
      </c>
      <c r="K1404" s="37">
        <v>8411.59765625</v>
      </c>
      <c r="L1404" s="37">
        <v>131.80000000000001</v>
      </c>
      <c r="M1404" s="37">
        <v>192547.12244992866</v>
      </c>
      <c r="N1404" s="37">
        <v>26.354286193847656</v>
      </c>
      <c r="O1404" s="37">
        <v>9.080737596101765E-2</v>
      </c>
    </row>
    <row r="1405" spans="2:15" x14ac:dyDescent="0.2">
      <c r="B1405" s="37">
        <v>51.374286651611328</v>
      </c>
      <c r="C1405" s="37">
        <v>5.9551973342895508</v>
      </c>
      <c r="D1405" s="37">
        <v>8411.3037109375</v>
      </c>
      <c r="E1405" s="37">
        <v>131.9</v>
      </c>
      <c r="F1405" s="37">
        <v>192164.51933465435</v>
      </c>
      <c r="G1405" s="37">
        <v>26.374286651611328</v>
      </c>
      <c r="H1405" s="37">
        <v>9.0626956921704471E-2</v>
      </c>
      <c r="I1405" s="37">
        <v>51.374286651611328</v>
      </c>
      <c r="J1405" s="37">
        <v>5.9551973342895508</v>
      </c>
      <c r="K1405" s="37">
        <v>8411.3046875</v>
      </c>
      <c r="L1405" s="37">
        <v>131.9</v>
      </c>
      <c r="M1405" s="37">
        <v>192165.10538229422</v>
      </c>
      <c r="N1405" s="37">
        <v>26.374286651611328</v>
      </c>
      <c r="O1405" s="37">
        <v>9.0627233391924134E-2</v>
      </c>
    </row>
    <row r="1406" spans="2:15" x14ac:dyDescent="0.2">
      <c r="B1406" s="37">
        <v>51.394287109375</v>
      </c>
      <c r="C1406" s="37">
        <v>5.9754867553710937</v>
      </c>
      <c r="D1406" s="37">
        <v>8382.630859375</v>
      </c>
      <c r="E1406" s="37">
        <v>132</v>
      </c>
      <c r="F1406" s="37">
        <v>190782.74615978403</v>
      </c>
      <c r="G1406" s="37">
        <v>26.394285202026367</v>
      </c>
      <c r="H1406" s="37">
        <v>8.9975227282382136E-2</v>
      </c>
      <c r="I1406" s="37">
        <v>51.394287109375</v>
      </c>
      <c r="J1406" s="37">
        <v>5.9754867553710937</v>
      </c>
      <c r="K1406" s="37">
        <v>8382.6328125</v>
      </c>
      <c r="L1406" s="37">
        <v>132</v>
      </c>
      <c r="M1406" s="37">
        <v>190783.37807888698</v>
      </c>
      <c r="N1406" s="37">
        <v>26.394285202026367</v>
      </c>
      <c r="O1406" s="37">
        <v>8.9975525389396571E-2</v>
      </c>
    </row>
    <row r="1407" spans="2:15" x14ac:dyDescent="0.2">
      <c r="B1407" s="37">
        <v>51.414287567138672</v>
      </c>
      <c r="C1407" s="37">
        <v>5.9959425926208496</v>
      </c>
      <c r="D1407" s="37">
        <v>8343.326171875</v>
      </c>
      <c r="E1407" s="37">
        <v>132.1</v>
      </c>
      <c r="F1407" s="37">
        <v>188865.59415245408</v>
      </c>
      <c r="G1407" s="37">
        <v>26.414285659790039</v>
      </c>
      <c r="H1407" s="37">
        <v>8.9070961354762959E-2</v>
      </c>
      <c r="I1407" s="37">
        <v>51.414287567138672</v>
      </c>
      <c r="J1407" s="37">
        <v>5.9959425926208496</v>
      </c>
      <c r="K1407" s="37">
        <v>8343.3271484375</v>
      </c>
      <c r="L1407" s="37">
        <v>132.1</v>
      </c>
      <c r="M1407" s="37">
        <v>188866.1835029326</v>
      </c>
      <c r="N1407" s="37">
        <v>26.414285659790039</v>
      </c>
      <c r="O1407" s="37">
        <v>8.9071236101884707E-2</v>
      </c>
    </row>
    <row r="1408" spans="2:15" x14ac:dyDescent="0.2">
      <c r="B1408" s="37">
        <v>51.434284210205078</v>
      </c>
      <c r="C1408" s="37">
        <v>6.0163331031799316</v>
      </c>
      <c r="D1408" s="37">
        <v>8316.134765625</v>
      </c>
      <c r="E1408" s="37">
        <v>132.20000000000002</v>
      </c>
      <c r="F1408" s="37">
        <v>187192.21998512279</v>
      </c>
      <c r="G1408" s="37">
        <v>26.434286117553711</v>
      </c>
      <c r="H1408" s="37">
        <v>8.8281681787158311E-2</v>
      </c>
      <c r="I1408" s="37">
        <v>51.434284210205078</v>
      </c>
      <c r="J1408" s="37">
        <v>6.0163331031799316</v>
      </c>
      <c r="K1408" s="37">
        <v>8316.1357421875</v>
      </c>
      <c r="L1408" s="37">
        <v>132.20000000000002</v>
      </c>
      <c r="M1408" s="37">
        <v>187192.806739908</v>
      </c>
      <c r="N1408" s="37">
        <v>26.434286117553711</v>
      </c>
      <c r="O1408" s="37">
        <v>8.8281956649441412E-2</v>
      </c>
    </row>
    <row r="1409" spans="2:15" x14ac:dyDescent="0.2">
      <c r="B1409" s="37">
        <v>51.45428466796875</v>
      </c>
      <c r="C1409" s="37">
        <v>6.0361523628234863</v>
      </c>
      <c r="D1409" s="37">
        <v>8335.783203125</v>
      </c>
      <c r="E1409" s="37">
        <v>132.30000000000001</v>
      </c>
      <c r="F1409" s="37">
        <v>186729.10255341427</v>
      </c>
      <c r="G1409" s="37">
        <v>26.454286575317383</v>
      </c>
      <c r="H1409" s="37">
        <v>8.8063275364768559E-2</v>
      </c>
      <c r="I1409" s="37">
        <v>51.45428466796875</v>
      </c>
      <c r="J1409" s="37">
        <v>6.0361523628234863</v>
      </c>
      <c r="K1409" s="37">
        <v>8335.783203125</v>
      </c>
      <c r="L1409" s="37">
        <v>132.30000000000001</v>
      </c>
      <c r="M1409" s="37">
        <v>186676.15946957527</v>
      </c>
      <c r="N1409" s="37">
        <v>26.454286575317383</v>
      </c>
      <c r="O1409" s="37">
        <v>8.8038302503795601E-2</v>
      </c>
    </row>
    <row r="1410" spans="2:15" x14ac:dyDescent="0.2">
      <c r="B1410" s="37">
        <v>51.474285125732422</v>
      </c>
      <c r="C1410" s="37">
        <v>6.0548563003540039</v>
      </c>
      <c r="D1410" s="37">
        <v>8435.1220703125</v>
      </c>
      <c r="E1410" s="37">
        <v>132.4</v>
      </c>
      <c r="F1410" s="37">
        <v>187869.54022227868</v>
      </c>
      <c r="G1410" s="37">
        <v>26.474285125732422</v>
      </c>
      <c r="H1410" s="37">
        <v>8.8601260201154691E-2</v>
      </c>
      <c r="I1410" s="37">
        <v>51.474285125732422</v>
      </c>
      <c r="J1410" s="37">
        <v>6.0548563003540039</v>
      </c>
      <c r="K1410" s="37">
        <v>8435.12109375</v>
      </c>
      <c r="L1410" s="37">
        <v>132.4</v>
      </c>
      <c r="M1410" s="37">
        <v>187870.08781563494</v>
      </c>
      <c r="N1410" s="37">
        <v>26.474285125732422</v>
      </c>
      <c r="O1410" s="37">
        <v>8.8601518533050164E-2</v>
      </c>
    </row>
    <row r="1411" spans="2:15" x14ac:dyDescent="0.2">
      <c r="B1411" s="37">
        <v>51.494285583496094</v>
      </c>
      <c r="C1411" s="37">
        <v>6.0722956657409668</v>
      </c>
      <c r="D1411" s="37">
        <v>8620.8212890625</v>
      </c>
      <c r="E1411" s="37">
        <v>132.5</v>
      </c>
      <c r="F1411" s="37">
        <v>190961.65749629666</v>
      </c>
      <c r="G1411" s="37">
        <v>26.494285583496094</v>
      </c>
      <c r="H1411" s="37">
        <v>9.0059844741918124E-2</v>
      </c>
      <c r="I1411" s="37">
        <v>51.494285583496094</v>
      </c>
      <c r="J1411" s="37">
        <v>6.0722956657409668</v>
      </c>
      <c r="K1411" s="37">
        <v>8620.8203125</v>
      </c>
      <c r="L1411" s="37">
        <v>132.5</v>
      </c>
      <c r="M1411" s="37">
        <v>190908.71664706653</v>
      </c>
      <c r="N1411" s="37">
        <v>26.494285583496094</v>
      </c>
      <c r="O1411" s="37">
        <v>9.0034872203230948E-2</v>
      </c>
    </row>
    <row r="1412" spans="2:15" x14ac:dyDescent="0.2">
      <c r="B1412" s="37">
        <v>51.514286041259766</v>
      </c>
      <c r="C1412" s="37">
        <v>6.088923454284668</v>
      </c>
      <c r="D1412" s="37">
        <v>8860.306640625</v>
      </c>
      <c r="E1412" s="37">
        <v>132.6</v>
      </c>
      <c r="F1412" s="37">
        <v>195243.14839671343</v>
      </c>
      <c r="G1412" s="37">
        <v>26.514286041259766</v>
      </c>
      <c r="H1412" s="37">
        <v>9.2079453244045151E-2</v>
      </c>
      <c r="I1412" s="37">
        <v>51.514286041259766</v>
      </c>
      <c r="J1412" s="37">
        <v>6.088923454284668</v>
      </c>
      <c r="K1412" s="37">
        <v>8860.3046875</v>
      </c>
      <c r="L1412" s="37">
        <v>132.6</v>
      </c>
      <c r="M1412" s="37">
        <v>195136.64652647535</v>
      </c>
      <c r="N1412" s="37">
        <v>26.514286041259766</v>
      </c>
      <c r="O1412" s="37">
        <v>9.202921654863648E-2</v>
      </c>
    </row>
    <row r="1413" spans="2:15" x14ac:dyDescent="0.2">
      <c r="B1413" s="37">
        <v>51.534286499023437</v>
      </c>
      <c r="C1413" s="37">
        <v>6.1056103706359863</v>
      </c>
      <c r="D1413" s="37">
        <v>9092.87109375</v>
      </c>
      <c r="E1413" s="37">
        <v>132.70000000000002</v>
      </c>
      <c r="F1413" s="37">
        <v>199546.34702562177</v>
      </c>
      <c r="G1413" s="37">
        <v>26.534286499023438</v>
      </c>
      <c r="H1413" s="37">
        <v>9.4109299870341043E-2</v>
      </c>
      <c r="I1413" s="37">
        <v>51.534286499023437</v>
      </c>
      <c r="J1413" s="37">
        <v>6.1056103706359863</v>
      </c>
      <c r="K1413" s="37">
        <v>9092.8701171875</v>
      </c>
      <c r="L1413" s="37">
        <v>132.70000000000002</v>
      </c>
      <c r="M1413" s="37">
        <v>199493.39629702218</v>
      </c>
      <c r="N1413" s="37">
        <v>26.534286499023438</v>
      </c>
      <c r="O1413" s="37">
        <v>9.4084324832621913E-2</v>
      </c>
    </row>
    <row r="1414" spans="2:15" x14ac:dyDescent="0.2">
      <c r="B1414" s="37">
        <v>51.554286956787109</v>
      </c>
      <c r="C1414" s="37">
        <v>6.1231966018676758</v>
      </c>
      <c r="D1414" s="37">
        <v>9259.4267578125</v>
      </c>
      <c r="E1414" s="37">
        <v>132.80000000000001</v>
      </c>
      <c r="F1414" s="37">
        <v>202736.05739429226</v>
      </c>
      <c r="G1414" s="37">
        <v>26.554285049438477</v>
      </c>
      <c r="H1414" s="37">
        <v>9.5613921060409973E-2</v>
      </c>
      <c r="I1414" s="37">
        <v>51.554286956787109</v>
      </c>
      <c r="J1414" s="37">
        <v>6.123197078704834</v>
      </c>
      <c r="K1414" s="37">
        <v>9259.4267578125</v>
      </c>
      <c r="L1414" s="37">
        <v>132.80000000000001</v>
      </c>
      <c r="M1414" s="37">
        <v>202790.11995657571</v>
      </c>
      <c r="N1414" s="37">
        <v>26.554285049438477</v>
      </c>
      <c r="O1414" s="37">
        <v>9.5639421646464509E-2</v>
      </c>
    </row>
    <row r="1415" spans="2:15" x14ac:dyDescent="0.2">
      <c r="B1415" s="37">
        <v>51.574287414550781</v>
      </c>
      <c r="C1415" s="37">
        <v>6.1420693397521973</v>
      </c>
      <c r="D1415" s="37">
        <v>9331.9228515625</v>
      </c>
      <c r="E1415" s="37">
        <v>132.9</v>
      </c>
      <c r="F1415" s="37">
        <v>204301.34786861611</v>
      </c>
      <c r="G1415" s="37">
        <v>26.574285507202148</v>
      </c>
      <c r="H1415" s="37">
        <v>9.6352307866106046E-2</v>
      </c>
      <c r="I1415" s="37">
        <v>51.574287414550781</v>
      </c>
      <c r="J1415" s="37">
        <v>6.1420693397521973</v>
      </c>
      <c r="K1415" s="37">
        <v>9331.923828125</v>
      </c>
      <c r="L1415" s="37">
        <v>132.9</v>
      </c>
      <c r="M1415" s="37">
        <v>204301.90918224223</v>
      </c>
      <c r="N1415" s="37">
        <v>26.574285507202148</v>
      </c>
      <c r="O1415" s="37">
        <v>9.6352574083087394E-2</v>
      </c>
    </row>
    <row r="1416" spans="2:15" x14ac:dyDescent="0.2">
      <c r="B1416" s="37">
        <v>51.594284057617187</v>
      </c>
      <c r="C1416" s="37">
        <v>6.1620049476623535</v>
      </c>
      <c r="D1416" s="37">
        <v>9323.806640625</v>
      </c>
      <c r="E1416" s="37">
        <v>133</v>
      </c>
      <c r="F1416" s="37">
        <v>204244.90013477494</v>
      </c>
      <c r="G1416" s="37">
        <v>26.59428596496582</v>
      </c>
      <c r="H1416" s="37">
        <v>9.6325729543584898E-2</v>
      </c>
      <c r="I1416" s="37">
        <v>51.594284057617187</v>
      </c>
      <c r="J1416" s="37">
        <v>6.1620049476623535</v>
      </c>
      <c r="K1416" s="37">
        <v>9323.80859375</v>
      </c>
      <c r="L1416" s="37">
        <v>133</v>
      </c>
      <c r="M1416" s="37">
        <v>204245.52995353294</v>
      </c>
      <c r="N1416" s="37">
        <v>26.59428596496582</v>
      </c>
      <c r="O1416" s="37">
        <v>9.6326025253686554E-2</v>
      </c>
    </row>
    <row r="1417" spans="2:15" x14ac:dyDescent="0.2">
      <c r="B1417" s="37">
        <v>51.614284515380859</v>
      </c>
      <c r="C1417" s="37">
        <v>6.1823720932006836</v>
      </c>
      <c r="D1417" s="37">
        <v>9276.66015625</v>
      </c>
      <c r="E1417" s="37">
        <v>133.1</v>
      </c>
      <c r="F1417" s="37">
        <v>203349.72760460351</v>
      </c>
      <c r="G1417" s="37">
        <v>26.614286422729492</v>
      </c>
      <c r="H1417" s="37">
        <v>9.5903523876186322E-2</v>
      </c>
      <c r="I1417" s="37">
        <v>51.614284515380859</v>
      </c>
      <c r="J1417" s="37">
        <v>6.1823720932006836</v>
      </c>
      <c r="K1417" s="37">
        <v>9276.662109375</v>
      </c>
      <c r="L1417" s="37">
        <v>133.1</v>
      </c>
      <c r="M1417" s="37">
        <v>203350.33356226669</v>
      </c>
      <c r="N1417" s="37">
        <v>26.614286422729492</v>
      </c>
      <c r="O1417" s="37">
        <v>9.5903809742690957E-2</v>
      </c>
    </row>
    <row r="1418" spans="2:15" x14ac:dyDescent="0.2">
      <c r="B1418" s="37">
        <v>51.634284973144531</v>
      </c>
      <c r="C1418" s="37">
        <v>6.2025241851806641</v>
      </c>
      <c r="D1418" s="37">
        <v>9235.466796875</v>
      </c>
      <c r="E1418" s="37">
        <v>133.20000000000002</v>
      </c>
      <c r="F1418" s="37">
        <v>202520.71696466141</v>
      </c>
      <c r="G1418" s="37">
        <v>26.634284973144531</v>
      </c>
      <c r="H1418" s="37">
        <v>9.5512528483171419E-2</v>
      </c>
      <c r="I1418" s="37">
        <v>51.634284973144531</v>
      </c>
      <c r="J1418" s="37">
        <v>6.2025241851806641</v>
      </c>
      <c r="K1418" s="37">
        <v>9235.4677734375</v>
      </c>
      <c r="L1418" s="37">
        <v>133.20000000000002</v>
      </c>
      <c r="M1418" s="37">
        <v>202467.80336269579</v>
      </c>
      <c r="N1418" s="37">
        <v>26.634284973144531</v>
      </c>
      <c r="O1418" s="37">
        <v>9.5487566033603255E-2</v>
      </c>
    </row>
    <row r="1419" spans="2:15" x14ac:dyDescent="0.2">
      <c r="B1419" s="37">
        <v>51.654285430908203</v>
      </c>
      <c r="C1419" s="37">
        <v>6.2220697402954102</v>
      </c>
      <c r="D1419" s="37">
        <v>9231.4814453125</v>
      </c>
      <c r="E1419" s="37">
        <v>133.30000000000001</v>
      </c>
      <c r="F1419" s="37">
        <v>202333.20619426301</v>
      </c>
      <c r="G1419" s="37">
        <v>26.654285430908203</v>
      </c>
      <c r="H1419" s="37">
        <v>9.5424123848676226E-2</v>
      </c>
      <c r="I1419" s="37">
        <v>51.654285430908203</v>
      </c>
      <c r="J1419" s="37">
        <v>6.2220697402954102</v>
      </c>
      <c r="K1419" s="37">
        <v>9231.482421875</v>
      </c>
      <c r="L1419" s="37">
        <v>133.30000000000001</v>
      </c>
      <c r="M1419" s="37">
        <v>202333.77091146458</v>
      </c>
      <c r="N1419" s="37">
        <v>26.654285430908203</v>
      </c>
      <c r="O1419" s="37">
        <v>9.5424393953347453E-2</v>
      </c>
    </row>
    <row r="1420" spans="2:15" x14ac:dyDescent="0.2">
      <c r="B1420" s="37">
        <v>51.674285888671875</v>
      </c>
      <c r="C1420" s="37">
        <v>6.2408528327941895</v>
      </c>
      <c r="D1420" s="37">
        <v>9281.0654296875</v>
      </c>
      <c r="E1420" s="37">
        <v>133.4</v>
      </c>
      <c r="F1420" s="37">
        <v>203330.54435446957</v>
      </c>
      <c r="G1420" s="37">
        <v>26.674285888671875</v>
      </c>
      <c r="H1420" s="37">
        <v>9.5894614080970386E-2</v>
      </c>
      <c r="I1420" s="37">
        <v>51.674285888671875</v>
      </c>
      <c r="J1420" s="37">
        <v>6.2408528327941895</v>
      </c>
      <c r="K1420" s="37">
        <v>9281.0654296875</v>
      </c>
      <c r="L1420" s="37">
        <v>133.4</v>
      </c>
      <c r="M1420" s="37">
        <v>203331.13123889544</v>
      </c>
      <c r="N1420" s="37">
        <v>26.674285888671875</v>
      </c>
      <c r="O1420" s="37">
        <v>9.5894887275471366E-2</v>
      </c>
    </row>
    <row r="1421" spans="2:15" x14ac:dyDescent="0.2">
      <c r="B1421" s="37">
        <v>51.694286346435547</v>
      </c>
      <c r="C1421" s="37">
        <v>6.2587928771972656</v>
      </c>
      <c r="D1421" s="37">
        <v>9391.9716796875</v>
      </c>
      <c r="E1421" s="37">
        <v>133.5</v>
      </c>
      <c r="F1421" s="37">
        <v>205668.77549213124</v>
      </c>
      <c r="G1421" s="37">
        <v>26.694286346435547</v>
      </c>
      <c r="H1421" s="37">
        <v>9.6997595206292003E-2</v>
      </c>
      <c r="I1421" s="37">
        <v>51.694286346435547</v>
      </c>
      <c r="J1421" s="37">
        <v>6.2587928771972656</v>
      </c>
      <c r="K1421" s="37">
        <v>9391.970703125</v>
      </c>
      <c r="L1421" s="37">
        <v>133.5</v>
      </c>
      <c r="M1421" s="37">
        <v>205669.30502968995</v>
      </c>
      <c r="N1421" s="37">
        <v>26.694286346435547</v>
      </c>
      <c r="O1421" s="37">
        <v>9.6997843416353008E-2</v>
      </c>
    </row>
    <row r="1422" spans="2:15" x14ac:dyDescent="0.2">
      <c r="B1422" s="37">
        <v>51.714286804199219</v>
      </c>
      <c r="C1422" s="37">
        <v>6.2758617401123047</v>
      </c>
      <c r="D1422" s="37">
        <v>9563.5</v>
      </c>
      <c r="E1422" s="37">
        <v>133.6</v>
      </c>
      <c r="F1422" s="37">
        <v>209333.7541994527</v>
      </c>
      <c r="G1422" s="37">
        <v>26.714284896850586</v>
      </c>
      <c r="H1422" s="37">
        <v>9.8726398482904987E-2</v>
      </c>
      <c r="I1422" s="37">
        <v>51.714286804199219</v>
      </c>
      <c r="J1422" s="37">
        <v>6.2758617401123047</v>
      </c>
      <c r="K1422" s="37">
        <v>9563.4990234375</v>
      </c>
      <c r="L1422" s="37">
        <v>133.6</v>
      </c>
      <c r="M1422" s="37">
        <v>209280.75569843905</v>
      </c>
      <c r="N1422" s="37">
        <v>26.714284896850586</v>
      </c>
      <c r="O1422" s="37">
        <v>9.8701400833897085E-2</v>
      </c>
    </row>
    <row r="1423" spans="2:15" x14ac:dyDescent="0.2">
      <c r="B1423" s="37">
        <v>51.734287261962891</v>
      </c>
      <c r="C1423" s="37">
        <v>6.2922487258911133</v>
      </c>
      <c r="D1423" s="37">
        <v>9778.310546875</v>
      </c>
      <c r="E1423" s="37">
        <v>133.70000000000002</v>
      </c>
      <c r="F1423" s="37">
        <v>213869.5262946368</v>
      </c>
      <c r="G1423" s="37">
        <v>26.734285354614258</v>
      </c>
      <c r="H1423" s="37">
        <v>0.10086595281231082</v>
      </c>
      <c r="I1423" s="37">
        <v>51.734287261962891</v>
      </c>
      <c r="J1423" s="37">
        <v>6.2922487258911133</v>
      </c>
      <c r="K1423" s="37">
        <v>9778.30859375</v>
      </c>
      <c r="L1423" s="37">
        <v>133.70000000000002</v>
      </c>
      <c r="M1423" s="37">
        <v>213870.05289843617</v>
      </c>
      <c r="N1423" s="37">
        <v>26.734285354614258</v>
      </c>
      <c r="O1423" s="37">
        <v>0.10086620124828627</v>
      </c>
    </row>
    <row r="1424" spans="2:15" x14ac:dyDescent="0.2">
      <c r="B1424" s="37">
        <v>51.754283905029297</v>
      </c>
      <c r="C1424" s="37">
        <v>6.3084845542907715</v>
      </c>
      <c r="D1424" s="37">
        <v>9997.6748046875</v>
      </c>
      <c r="E1424" s="37">
        <v>133.80000000000001</v>
      </c>
      <c r="F1424" s="37">
        <v>218550.45082616145</v>
      </c>
      <c r="G1424" s="37">
        <v>26.75428581237793</v>
      </c>
      <c r="H1424" s="37">
        <v>0.10307397471663818</v>
      </c>
      <c r="I1424" s="37">
        <v>51.754283905029297</v>
      </c>
      <c r="J1424" s="37">
        <v>6.3084845542907715</v>
      </c>
      <c r="K1424" s="37">
        <v>9997.673828125</v>
      </c>
      <c r="L1424" s="37">
        <v>133.80000000000001</v>
      </c>
      <c r="M1424" s="37">
        <v>218550.99315986081</v>
      </c>
      <c r="N1424" s="37">
        <v>26.75428581237793</v>
      </c>
      <c r="O1424" s="37">
        <v>0.1030742291082227</v>
      </c>
    </row>
    <row r="1425" spans="2:15" x14ac:dyDescent="0.2">
      <c r="B1425" s="37">
        <v>51.774284362792969</v>
      </c>
      <c r="C1425" s="37">
        <v>6.3253021240234375</v>
      </c>
      <c r="D1425" s="37">
        <v>10172.0634765625</v>
      </c>
      <c r="E1425" s="37">
        <v>133.9</v>
      </c>
      <c r="F1425" s="37">
        <v>222326.55250701425</v>
      </c>
      <c r="G1425" s="37">
        <v>26.774286270141602</v>
      </c>
      <c r="H1425" s="37">
        <v>0.10485519408230894</v>
      </c>
      <c r="I1425" s="37">
        <v>51.774284362792969</v>
      </c>
      <c r="J1425" s="37">
        <v>6.3253021240234375</v>
      </c>
      <c r="K1425" s="37">
        <v>10172.0625</v>
      </c>
      <c r="L1425" s="37">
        <v>133.9</v>
      </c>
      <c r="M1425" s="37">
        <v>222327.09455439489</v>
      </c>
      <c r="N1425" s="37">
        <v>26.774286270141602</v>
      </c>
      <c r="O1425" s="37">
        <v>0.10485544874893173</v>
      </c>
    </row>
    <row r="1426" spans="2:15" x14ac:dyDescent="0.2">
      <c r="B1426" s="37">
        <v>51.794284820556641</v>
      </c>
      <c r="C1426" s="37">
        <v>6.343264102935791</v>
      </c>
      <c r="D1426" s="37">
        <v>10264.623046875</v>
      </c>
      <c r="E1426" s="37">
        <v>134</v>
      </c>
      <c r="F1426" s="37">
        <v>224563.46429836433</v>
      </c>
      <c r="G1426" s="37">
        <v>26.794284820556641</v>
      </c>
      <c r="H1426" s="37">
        <v>0.10591038337202825</v>
      </c>
      <c r="I1426" s="37">
        <v>51.794284820556641</v>
      </c>
      <c r="J1426" s="37">
        <v>6.343264102935791</v>
      </c>
      <c r="K1426" s="37">
        <v>10264.623046875</v>
      </c>
      <c r="L1426" s="37">
        <v>134</v>
      </c>
      <c r="M1426" s="37">
        <v>224456.98384938945</v>
      </c>
      <c r="N1426" s="37">
        <v>26.794284820556641</v>
      </c>
      <c r="O1426" s="37">
        <v>0.10586015678577647</v>
      </c>
    </row>
    <row r="1427" spans="2:15" x14ac:dyDescent="0.2">
      <c r="B1427" s="37">
        <v>51.814285278320312</v>
      </c>
      <c r="C1427" s="37">
        <v>6.3624362945556641</v>
      </c>
      <c r="D1427" s="37">
        <v>10271.625</v>
      </c>
      <c r="E1427" s="37">
        <v>134.1</v>
      </c>
      <c r="F1427" s="37">
        <v>224972.10689091089</v>
      </c>
      <c r="G1427" s="37">
        <v>26.814285278320312</v>
      </c>
      <c r="H1427" s="37">
        <v>0.1061031845912831</v>
      </c>
      <c r="I1427" s="37">
        <v>51.814285278320312</v>
      </c>
      <c r="J1427" s="37">
        <v>6.3624362945556641</v>
      </c>
      <c r="K1427" s="37">
        <v>10271.6259765625</v>
      </c>
      <c r="L1427" s="37">
        <v>134.1</v>
      </c>
      <c r="M1427" s="37">
        <v>224972.68386489083</v>
      </c>
      <c r="N1427" s="37">
        <v>26.814285278320312</v>
      </c>
      <c r="O1427" s="37">
        <v>0.10610345636089523</v>
      </c>
    </row>
    <row r="1428" spans="2:15" x14ac:dyDescent="0.2">
      <c r="B1428" s="37">
        <v>51.834285736083984</v>
      </c>
      <c r="C1428" s="37">
        <v>6.3823561668395996</v>
      </c>
      <c r="D1428" s="37">
        <v>10224.8330078125</v>
      </c>
      <c r="E1428" s="37">
        <v>134.20000000000002</v>
      </c>
      <c r="F1428" s="37">
        <v>224298.51125804815</v>
      </c>
      <c r="G1428" s="37">
        <v>26.834285736083984</v>
      </c>
      <c r="H1428" s="37">
        <v>0.10578549793043739</v>
      </c>
      <c r="I1428" s="37">
        <v>51.834285736083984</v>
      </c>
      <c r="J1428" s="37">
        <v>6.3823561668395996</v>
      </c>
      <c r="K1428" s="37">
        <v>10224.833984375</v>
      </c>
      <c r="L1428" s="37">
        <v>134.20000000000002</v>
      </c>
      <c r="M1428" s="37">
        <v>224406.13514132152</v>
      </c>
      <c r="N1428" s="37">
        <v>26.834285736083984</v>
      </c>
      <c r="O1428" s="37">
        <v>0.10583626395047295</v>
      </c>
    </row>
    <row r="1429" spans="2:15" x14ac:dyDescent="0.2">
      <c r="B1429" s="37">
        <v>51.854286193847656</v>
      </c>
      <c r="C1429" s="37">
        <v>6.4022998809814453</v>
      </c>
      <c r="D1429" s="37">
        <v>10174.6357421875</v>
      </c>
      <c r="E1429" s="37">
        <v>134.30000000000001</v>
      </c>
      <c r="F1429" s="37">
        <v>223502.80411577586</v>
      </c>
      <c r="G1429" s="37">
        <v>26.854286193847656</v>
      </c>
      <c r="H1429" s="37">
        <v>0.10541021109574944</v>
      </c>
      <c r="I1429" s="37">
        <v>51.854286193847656</v>
      </c>
      <c r="J1429" s="37">
        <v>6.4022998809814453</v>
      </c>
      <c r="K1429" s="37">
        <v>10174.63671875</v>
      </c>
      <c r="L1429" s="37">
        <v>134.30000000000001</v>
      </c>
      <c r="M1429" s="37">
        <v>223610.41102258005</v>
      </c>
      <c r="N1429" s="37">
        <v>26.854286193847656</v>
      </c>
      <c r="O1429" s="37">
        <v>0.10546096910776434</v>
      </c>
    </row>
    <row r="1430" spans="2:15" x14ac:dyDescent="0.2">
      <c r="B1430" s="37">
        <v>51.874286651611328</v>
      </c>
      <c r="C1430" s="37">
        <v>6.4216437339782715</v>
      </c>
      <c r="D1430" s="37">
        <v>10166.326171875</v>
      </c>
      <c r="E1430" s="37">
        <v>134.4</v>
      </c>
      <c r="F1430" s="37">
        <v>223496.10044162572</v>
      </c>
      <c r="G1430" s="37">
        <v>26.874286651611328</v>
      </c>
      <c r="H1430" s="37">
        <v>0.10540709428048198</v>
      </c>
      <c r="I1430" s="37">
        <v>51.874286651611328</v>
      </c>
      <c r="J1430" s="37">
        <v>6.4216437339782715</v>
      </c>
      <c r="K1430" s="37">
        <v>10166.3271484375</v>
      </c>
      <c r="L1430" s="37">
        <v>134.4</v>
      </c>
      <c r="M1430" s="37">
        <v>223443.16434673959</v>
      </c>
      <c r="N1430" s="37">
        <v>26.874286651611328</v>
      </c>
      <c r="O1430" s="37">
        <v>0.10538212553812842</v>
      </c>
    </row>
    <row r="1431" spans="2:15" x14ac:dyDescent="0.2">
      <c r="B1431" s="37">
        <v>51.894287109375</v>
      </c>
      <c r="C1431" s="37">
        <v>6.4400887489318848</v>
      </c>
      <c r="D1431" s="37">
        <v>10224.1787109375</v>
      </c>
      <c r="E1431" s="37">
        <v>134.5</v>
      </c>
      <c r="F1431" s="37">
        <v>224499.15899931829</v>
      </c>
      <c r="G1431" s="37">
        <v>26.894285202026367</v>
      </c>
      <c r="H1431" s="37">
        <v>0.10588027792049748</v>
      </c>
      <c r="I1431" s="37">
        <v>51.894287109375</v>
      </c>
      <c r="J1431" s="37">
        <v>6.4400887489318848</v>
      </c>
      <c r="K1431" s="37">
        <v>10224.1787109375</v>
      </c>
      <c r="L1431" s="37">
        <v>134.5</v>
      </c>
      <c r="M1431" s="37">
        <v>224606.76644275541</v>
      </c>
      <c r="N1431" s="37">
        <v>26.894285202026367</v>
      </c>
      <c r="O1431" s="37">
        <v>0.10593103618626622</v>
      </c>
    </row>
    <row r="1432" spans="2:15" x14ac:dyDescent="0.2">
      <c r="B1432" s="37">
        <v>51.914287567138672</v>
      </c>
      <c r="C1432" s="37">
        <v>6.4576621055603027</v>
      </c>
      <c r="D1432" s="37">
        <v>10349.21875</v>
      </c>
      <c r="E1432" s="37">
        <v>134.6</v>
      </c>
      <c r="F1432" s="37">
        <v>226907.3198187724</v>
      </c>
      <c r="G1432" s="37">
        <v>26.914285659790039</v>
      </c>
      <c r="H1432" s="37">
        <v>0.10701624484751254</v>
      </c>
      <c r="I1432" s="37">
        <v>51.914287567138672</v>
      </c>
      <c r="J1432" s="37">
        <v>6.4576621055603027</v>
      </c>
      <c r="K1432" s="37">
        <v>10349.2177734375</v>
      </c>
      <c r="L1432" s="37">
        <v>134.6</v>
      </c>
      <c r="M1432" s="37">
        <v>226854.34672732558</v>
      </c>
      <c r="N1432" s="37">
        <v>26.914285659790039</v>
      </c>
      <c r="O1432" s="37">
        <v>0.10699125595684464</v>
      </c>
    </row>
    <row r="1433" spans="2:15" x14ac:dyDescent="0.2">
      <c r="B1433" s="37">
        <v>51.934284210205078</v>
      </c>
      <c r="C1433" s="37">
        <v>6.4745955467224121</v>
      </c>
      <c r="D1433" s="37">
        <v>10525.947265625</v>
      </c>
      <c r="E1433" s="37">
        <v>134.70000000000002</v>
      </c>
      <c r="F1433" s="37">
        <v>230248.26905794343</v>
      </c>
      <c r="G1433" s="37">
        <v>26.934286117553711</v>
      </c>
      <c r="H1433" s="37">
        <v>0.10859220125838166</v>
      </c>
      <c r="I1433" s="37">
        <v>51.934284210205078</v>
      </c>
      <c r="J1433" s="37">
        <v>6.4745960235595703</v>
      </c>
      <c r="K1433" s="37">
        <v>10525.9462890625</v>
      </c>
      <c r="L1433" s="37">
        <v>134.70000000000002</v>
      </c>
      <c r="M1433" s="37">
        <v>230302.33576077115</v>
      </c>
      <c r="N1433" s="37">
        <v>26.934286117553711</v>
      </c>
      <c r="O1433" s="37">
        <v>0.10861770364875198</v>
      </c>
    </row>
    <row r="1434" spans="2:15" x14ac:dyDescent="0.2">
      <c r="B1434" s="37">
        <v>51.95428466796875</v>
      </c>
      <c r="C1434" s="37">
        <v>6.4912199974060059</v>
      </c>
      <c r="D1434" s="37">
        <v>10729.4287109375</v>
      </c>
      <c r="E1434" s="37">
        <v>134.80000000000001</v>
      </c>
      <c r="F1434" s="37">
        <v>234234.5005678272</v>
      </c>
      <c r="G1434" s="37">
        <v>26.954286575317383</v>
      </c>
      <c r="H1434" s="37">
        <v>0.11047253757778097</v>
      </c>
      <c r="I1434" s="37">
        <v>51.95428466796875</v>
      </c>
      <c r="J1434" s="37">
        <v>6.4912199974060059</v>
      </c>
      <c r="K1434" s="37">
        <v>10729.427734375</v>
      </c>
      <c r="L1434" s="37">
        <v>134.80000000000001</v>
      </c>
      <c r="M1434" s="37">
        <v>234181.51756173422</v>
      </c>
      <c r="N1434" s="37">
        <v>26.954286575317383</v>
      </c>
      <c r="O1434" s="37">
        <v>0.11044754483591082</v>
      </c>
    </row>
    <row r="1435" spans="2:15" x14ac:dyDescent="0.2">
      <c r="B1435" s="37">
        <v>51.974285125732422</v>
      </c>
      <c r="C1435" s="37">
        <v>6.5079317092895508</v>
      </c>
      <c r="D1435" s="37">
        <v>10928.8837890625</v>
      </c>
      <c r="E1435" s="37">
        <v>134.9</v>
      </c>
      <c r="F1435" s="37">
        <v>238086.20430761299</v>
      </c>
      <c r="G1435" s="37">
        <v>26.974285125732422</v>
      </c>
      <c r="H1435" s="37">
        <v>0.11228941493825893</v>
      </c>
      <c r="I1435" s="37">
        <v>51.974285125732422</v>
      </c>
      <c r="J1435" s="37">
        <v>6.5079317092895508</v>
      </c>
      <c r="K1435" s="37">
        <v>10928.8828125</v>
      </c>
      <c r="L1435" s="37">
        <v>134.9</v>
      </c>
      <c r="M1435" s="37">
        <v>238086.72839971093</v>
      </c>
      <c r="N1435" s="37">
        <v>26.974285125732422</v>
      </c>
      <c r="O1435" s="37">
        <v>0.11228966550722072</v>
      </c>
    </row>
    <row r="1436" spans="2:15" x14ac:dyDescent="0.2">
      <c r="B1436" s="37">
        <v>51.994285583496094</v>
      </c>
      <c r="C1436" s="37">
        <v>6.5251774787902832</v>
      </c>
      <c r="D1436" s="37">
        <v>11091.052734375</v>
      </c>
      <c r="E1436" s="37">
        <v>135</v>
      </c>
      <c r="F1436" s="37">
        <v>241187.74925022377</v>
      </c>
      <c r="G1436" s="37">
        <v>26.994285583496094</v>
      </c>
      <c r="H1436" s="37">
        <v>0.11375245036387202</v>
      </c>
      <c r="I1436" s="37">
        <v>51.994285583496094</v>
      </c>
      <c r="J1436" s="37">
        <v>6.5251774787902832</v>
      </c>
      <c r="K1436" s="37">
        <v>11091.052734375</v>
      </c>
      <c r="L1436" s="37">
        <v>135</v>
      </c>
      <c r="M1436" s="37">
        <v>241188.30220573005</v>
      </c>
      <c r="N1436" s="37">
        <v>26.994285583496094</v>
      </c>
      <c r="O1436" s="37">
        <v>0.11375270760678288</v>
      </c>
    </row>
    <row r="1437" spans="2:15" x14ac:dyDescent="0.2">
      <c r="B1437" s="37">
        <v>52.014286041259766</v>
      </c>
      <c r="C1437" s="37">
        <v>6.5433535575866699</v>
      </c>
      <c r="D1437" s="37">
        <v>11188.4130859375</v>
      </c>
      <c r="E1437" s="37">
        <v>135.1</v>
      </c>
      <c r="F1437" s="37">
        <v>242878.40854474404</v>
      </c>
      <c r="G1437" s="37">
        <v>27.014286041259766</v>
      </c>
      <c r="H1437" s="37">
        <v>0.11454997083702571</v>
      </c>
      <c r="I1437" s="37">
        <v>52.014286041259766</v>
      </c>
      <c r="J1437" s="37">
        <v>6.5433535575866699</v>
      </c>
      <c r="K1437" s="37">
        <v>11188.4130859375</v>
      </c>
      <c r="L1437" s="37">
        <v>135.1</v>
      </c>
      <c r="M1437" s="37">
        <v>242986.02341643741</v>
      </c>
      <c r="N1437" s="37">
        <v>27.014286041259766</v>
      </c>
      <c r="O1437" s="37">
        <v>0.11460073261090231</v>
      </c>
    </row>
    <row r="1438" spans="2:15" x14ac:dyDescent="0.2">
      <c r="B1438" s="37">
        <v>52.034286499023437</v>
      </c>
      <c r="C1438" s="37">
        <v>6.5626182556152344</v>
      </c>
      <c r="D1438" s="37">
        <v>11211.6591796875</v>
      </c>
      <c r="E1438" s="37">
        <v>135.20000000000002</v>
      </c>
      <c r="F1438" s="37">
        <v>243131.54145403422</v>
      </c>
      <c r="G1438" s="37">
        <v>27.034286499023437</v>
      </c>
      <c r="H1438" s="37">
        <v>0.11466941814090013</v>
      </c>
      <c r="I1438" s="37">
        <v>52.034286499023437</v>
      </c>
      <c r="J1438" s="37">
        <v>6.5626182556152344</v>
      </c>
      <c r="K1438" s="37">
        <v>11211.66015625</v>
      </c>
      <c r="L1438" s="37">
        <v>135.20000000000002</v>
      </c>
      <c r="M1438" s="37">
        <v>243185.63875931676</v>
      </c>
      <c r="N1438" s="37">
        <v>27.034286499023437</v>
      </c>
      <c r="O1438" s="37">
        <v>0.11469493672183662</v>
      </c>
    </row>
    <row r="1439" spans="2:15" x14ac:dyDescent="0.2">
      <c r="B1439" s="37">
        <v>52.054286956787109</v>
      </c>
      <c r="C1439" s="37">
        <v>6.5827393531799316</v>
      </c>
      <c r="D1439" s="37">
        <v>11178.5244140625</v>
      </c>
      <c r="E1439" s="37">
        <v>135.30000000000001</v>
      </c>
      <c r="F1439" s="37">
        <v>242196.86904256872</v>
      </c>
      <c r="G1439" s="37">
        <v>27.054285049438477</v>
      </c>
      <c r="H1439" s="37">
        <v>0.11422858299671886</v>
      </c>
      <c r="I1439" s="37">
        <v>52.054286956787109</v>
      </c>
      <c r="J1439" s="37">
        <v>6.5827388763427734</v>
      </c>
      <c r="K1439" s="37">
        <v>11178.5263671875</v>
      </c>
      <c r="L1439" s="37">
        <v>135.30000000000001</v>
      </c>
      <c r="M1439" s="37">
        <v>242304.5177756121</v>
      </c>
      <c r="N1439" s="37">
        <v>27.054285049438477</v>
      </c>
      <c r="O1439" s="37">
        <v>0.1142793607425473</v>
      </c>
    </row>
    <row r="1440" spans="2:15" x14ac:dyDescent="0.2">
      <c r="B1440" s="37">
        <v>52.074287414550781</v>
      </c>
      <c r="C1440" s="37">
        <v>6.6031279563903809</v>
      </c>
      <c r="D1440" s="37">
        <v>11130.25</v>
      </c>
      <c r="E1440" s="37">
        <v>135.4</v>
      </c>
      <c r="F1440" s="37">
        <v>240957.54419864994</v>
      </c>
      <c r="G1440" s="37">
        <v>27.074285507202148</v>
      </c>
      <c r="H1440" s="37">
        <v>0.11364404442918909</v>
      </c>
      <c r="I1440" s="37">
        <v>52.074287414550781</v>
      </c>
      <c r="J1440" s="37">
        <v>6.6031279563903809</v>
      </c>
      <c r="K1440" s="37">
        <v>11130.251953125</v>
      </c>
      <c r="L1440" s="37">
        <v>135.4</v>
      </c>
      <c r="M1440" s="37">
        <v>240958.13775203959</v>
      </c>
      <c r="N1440" s="37">
        <v>27.074285507202148</v>
      </c>
      <c r="O1440" s="37">
        <v>0.11364432590840899</v>
      </c>
    </row>
    <row r="1441" spans="2:15" x14ac:dyDescent="0.2">
      <c r="B1441" s="37">
        <v>52.094284057617187</v>
      </c>
      <c r="C1441" s="37">
        <v>6.6230897903442383</v>
      </c>
      <c r="D1441" s="37">
        <v>11114.8662109375</v>
      </c>
      <c r="E1441" s="37">
        <v>135.5</v>
      </c>
      <c r="F1441" s="37">
        <v>240165.76015474601</v>
      </c>
      <c r="G1441" s="37">
        <v>27.09428596496582</v>
      </c>
      <c r="H1441" s="37">
        <v>0.11327060878168135</v>
      </c>
      <c r="I1441" s="37">
        <v>52.094284057617187</v>
      </c>
      <c r="J1441" s="37">
        <v>6.6230897903442383</v>
      </c>
      <c r="K1441" s="37">
        <v>11114.8671875</v>
      </c>
      <c r="L1441" s="37">
        <v>135.5</v>
      </c>
      <c r="M1441" s="37">
        <v>240166.33452643358</v>
      </c>
      <c r="N1441" s="37">
        <v>27.09428596496582</v>
      </c>
      <c r="O1441" s="37">
        <v>0.11327088104013641</v>
      </c>
    </row>
    <row r="1442" spans="2:15" x14ac:dyDescent="0.2">
      <c r="B1442" s="37">
        <v>52.114284515380859</v>
      </c>
      <c r="C1442" s="37">
        <v>6.6421389579772949</v>
      </c>
      <c r="D1442" s="37">
        <v>11166.41796875</v>
      </c>
      <c r="E1442" s="37">
        <v>135.6</v>
      </c>
      <c r="F1442" s="37">
        <v>240613.46646755823</v>
      </c>
      <c r="G1442" s="37">
        <v>27.114286422729492</v>
      </c>
      <c r="H1442" s="37">
        <v>0.1134818370235313</v>
      </c>
      <c r="I1442" s="37">
        <v>52.114284515380859</v>
      </c>
      <c r="J1442" s="37">
        <v>6.6421389579772949</v>
      </c>
      <c r="K1442" s="37">
        <v>11166.41796875</v>
      </c>
      <c r="L1442" s="37">
        <v>135.6</v>
      </c>
      <c r="M1442" s="37">
        <v>240614.02637130205</v>
      </c>
      <c r="N1442" s="37">
        <v>27.114286422729492</v>
      </c>
      <c r="O1442" s="37">
        <v>0.11348210006212034</v>
      </c>
    </row>
    <row r="1443" spans="2:15" x14ac:dyDescent="0.2">
      <c r="B1443" s="37">
        <v>52.134284973144531</v>
      </c>
      <c r="C1443" s="37">
        <v>6.6601877212524414</v>
      </c>
      <c r="D1443" s="37">
        <v>11292.2275390625</v>
      </c>
      <c r="E1443" s="37">
        <v>135.70000000000002</v>
      </c>
      <c r="F1443" s="37">
        <v>242501.58331220341</v>
      </c>
      <c r="G1443" s="37">
        <v>27.134284973144531</v>
      </c>
      <c r="H1443" s="37">
        <v>0.11437249867809084</v>
      </c>
      <c r="I1443" s="37">
        <v>52.134284973144531</v>
      </c>
      <c r="J1443" s="37">
        <v>6.6601877212524414</v>
      </c>
      <c r="K1443" s="37">
        <v>11292.2275390625</v>
      </c>
      <c r="L1443" s="37">
        <v>135.70000000000002</v>
      </c>
      <c r="M1443" s="37">
        <v>242502.14582669496</v>
      </c>
      <c r="N1443" s="37">
        <v>27.134284973144531</v>
      </c>
      <c r="O1443" s="37">
        <v>0.11437276515563291</v>
      </c>
    </row>
    <row r="1444" spans="2:15" x14ac:dyDescent="0.2">
      <c r="B1444" s="37">
        <v>52.154285430908203</v>
      </c>
      <c r="C1444" s="37">
        <v>6.6775121688842773</v>
      </c>
      <c r="D1444" s="37">
        <v>11473.9443359375</v>
      </c>
      <c r="E1444" s="37">
        <v>135.80000000000001</v>
      </c>
      <c r="F1444" s="37">
        <v>245568.04628616423</v>
      </c>
      <c r="G1444" s="37">
        <v>27.154285430908203</v>
      </c>
      <c r="H1444" s="37">
        <v>0.11581898379067199</v>
      </c>
      <c r="I1444" s="37">
        <v>52.154285430908203</v>
      </c>
      <c r="J1444" s="37">
        <v>6.6775121688842773</v>
      </c>
      <c r="K1444" s="37">
        <v>11473.943359375</v>
      </c>
      <c r="L1444" s="37">
        <v>135.80000000000001</v>
      </c>
      <c r="M1444" s="37">
        <v>245568.59689422333</v>
      </c>
      <c r="N1444" s="37">
        <v>27.154285430908203</v>
      </c>
      <c r="O1444" s="37">
        <v>0.11581924446502523</v>
      </c>
    </row>
    <row r="1445" spans="2:15" x14ac:dyDescent="0.2">
      <c r="B1445" s="37">
        <v>52.174285888671875</v>
      </c>
      <c r="C1445" s="37">
        <v>6.6945748329162598</v>
      </c>
      <c r="D1445" s="37">
        <v>11678.5390625</v>
      </c>
      <c r="E1445" s="37">
        <v>135.9</v>
      </c>
      <c r="F1445" s="37">
        <v>249201.9399212171</v>
      </c>
      <c r="G1445" s="37">
        <v>27.174285888671875</v>
      </c>
      <c r="H1445" s="37">
        <v>0.1175331241076084</v>
      </c>
      <c r="I1445" s="37">
        <v>52.174285888671875</v>
      </c>
      <c r="J1445" s="37">
        <v>6.694575309753418</v>
      </c>
      <c r="K1445" s="37">
        <v>11678.5380859375</v>
      </c>
      <c r="L1445" s="37">
        <v>135.9</v>
      </c>
      <c r="M1445" s="37">
        <v>249255.99937103377</v>
      </c>
      <c r="N1445" s="37">
        <v>27.174285888671875</v>
      </c>
      <c r="O1445" s="37">
        <v>0.11755862429676506</v>
      </c>
    </row>
    <row r="1446" spans="2:15" x14ac:dyDescent="0.2">
      <c r="B1446" s="37">
        <v>52.194286346435547</v>
      </c>
      <c r="C1446" s="37">
        <v>6.711845874786377</v>
      </c>
      <c r="D1446" s="37">
        <v>11870.794921875</v>
      </c>
      <c r="E1446" s="37">
        <v>136</v>
      </c>
      <c r="F1446" s="37">
        <v>252801.78681952896</v>
      </c>
      <c r="G1446" s="37">
        <v>27.194286346435547</v>
      </c>
      <c r="H1446" s="37">
        <v>0.11923120565650083</v>
      </c>
      <c r="I1446" s="37">
        <v>52.194286346435547</v>
      </c>
      <c r="J1446" s="37">
        <v>6.711845874786377</v>
      </c>
      <c r="K1446" s="37">
        <v>11870.7939453125</v>
      </c>
      <c r="L1446" s="37">
        <v>136</v>
      </c>
      <c r="M1446" s="37">
        <v>252748.48696067539</v>
      </c>
      <c r="N1446" s="37">
        <v>27.194286346435547</v>
      </c>
      <c r="O1446" s="37">
        <v>0.11920621650468001</v>
      </c>
    </row>
    <row r="1447" spans="2:15" x14ac:dyDescent="0.2">
      <c r="B1447" s="37">
        <v>52.214286804199219</v>
      </c>
      <c r="C1447" s="37">
        <v>6.7296977043151855</v>
      </c>
      <c r="D1447" s="37">
        <v>12021.751953125</v>
      </c>
      <c r="E1447" s="37">
        <v>136.1</v>
      </c>
      <c r="F1447" s="37">
        <v>255463.78588008811</v>
      </c>
      <c r="G1447" s="37">
        <v>27.214284896850586</v>
      </c>
      <c r="H1447" s="37">
        <v>0.12048690692127147</v>
      </c>
      <c r="I1447" s="37">
        <v>52.214286804199219</v>
      </c>
      <c r="J1447" s="37">
        <v>6.7296977043151855</v>
      </c>
      <c r="K1447" s="37">
        <v>12021.7509765625</v>
      </c>
      <c r="L1447" s="37">
        <v>136.1</v>
      </c>
      <c r="M1447" s="37">
        <v>255463.68330122423</v>
      </c>
      <c r="N1447" s="37">
        <v>27.214284896850586</v>
      </c>
      <c r="O1447" s="37">
        <v>0.12048716415873903</v>
      </c>
    </row>
    <row r="1448" spans="2:15" x14ac:dyDescent="0.2">
      <c r="B1448" s="37">
        <v>52.234287261962891</v>
      </c>
      <c r="C1448" s="37">
        <v>6.7483649253845215</v>
      </c>
      <c r="D1448" s="37">
        <v>12113.3896484375</v>
      </c>
      <c r="E1448" s="37">
        <v>136.20000000000002</v>
      </c>
      <c r="F1448" s="37">
        <v>257039.44839518823</v>
      </c>
      <c r="G1448" s="37">
        <v>27.234285354614258</v>
      </c>
      <c r="H1448" s="37">
        <v>0.12123018714874101</v>
      </c>
      <c r="I1448" s="37">
        <v>52.234287261962891</v>
      </c>
      <c r="J1448" s="37">
        <v>6.7483649253845215</v>
      </c>
      <c r="K1448" s="37">
        <v>12113.390625</v>
      </c>
      <c r="L1448" s="37">
        <v>136.20000000000002</v>
      </c>
      <c r="M1448" s="37">
        <v>256985.67750547917</v>
      </c>
      <c r="N1448" s="37">
        <v>27.234285354614258</v>
      </c>
      <c r="O1448" s="37">
        <v>0.12120521469670413</v>
      </c>
    </row>
    <row r="1449" spans="2:15" x14ac:dyDescent="0.2">
      <c r="B1449" s="37">
        <v>52.254283905029297</v>
      </c>
      <c r="C1449" s="37">
        <v>6.7678980827331543</v>
      </c>
      <c r="D1449" s="37">
        <v>12142.3828125</v>
      </c>
      <c r="E1449" s="37">
        <v>136.30000000000001</v>
      </c>
      <c r="F1449" s="37">
        <v>257301.28778783698</v>
      </c>
      <c r="G1449" s="37">
        <v>27.25428581237793</v>
      </c>
      <c r="H1449" s="37">
        <v>0.12135374187960182</v>
      </c>
      <c r="I1449" s="37">
        <v>52.254283905029297</v>
      </c>
      <c r="J1449" s="37">
        <v>6.7678980827331543</v>
      </c>
      <c r="K1449" s="37">
        <v>12142.3837890625</v>
      </c>
      <c r="L1449" s="37">
        <v>136.30000000000001</v>
      </c>
      <c r="M1449" s="37">
        <v>257247.47788119825</v>
      </c>
      <c r="N1449" s="37">
        <v>27.25428581237793</v>
      </c>
      <c r="O1449" s="37">
        <v>0.12132876548084143</v>
      </c>
    </row>
    <row r="1450" spans="2:15" x14ac:dyDescent="0.2">
      <c r="B1450" s="37">
        <v>52.274284362792969</v>
      </c>
      <c r="C1450" s="37">
        <v>6.7881102561950684</v>
      </c>
      <c r="D1450" s="37">
        <v>12123.2587890625</v>
      </c>
      <c r="E1450" s="37">
        <v>136.4</v>
      </c>
      <c r="F1450" s="37">
        <v>256595.08938682391</v>
      </c>
      <c r="G1450" s="37">
        <v>27.274286270141602</v>
      </c>
      <c r="H1450" s="37">
        <v>0.12102067635191929</v>
      </c>
      <c r="I1450" s="37">
        <v>52.274284362792969</v>
      </c>
      <c r="J1450" s="37">
        <v>6.7881102561950684</v>
      </c>
      <c r="K1450" s="37">
        <v>12123.259765625</v>
      </c>
      <c r="L1450" s="37">
        <v>136.4</v>
      </c>
      <c r="M1450" s="37">
        <v>256594.89070726093</v>
      </c>
      <c r="N1450" s="37">
        <v>27.274286270141602</v>
      </c>
      <c r="O1450" s="37">
        <v>0.12102095183280197</v>
      </c>
    </row>
    <row r="1451" spans="2:15" x14ac:dyDescent="0.2">
      <c r="B1451" s="37">
        <v>52.294284820556641</v>
      </c>
      <c r="C1451" s="37">
        <v>6.8085689544677734</v>
      </c>
      <c r="D1451" s="37">
        <v>12087.5947265625</v>
      </c>
      <c r="E1451" s="37">
        <v>136.5</v>
      </c>
      <c r="F1451" s="37">
        <v>255502.62679748877</v>
      </c>
      <c r="G1451" s="37">
        <v>27.294284820556641</v>
      </c>
      <c r="H1451" s="37">
        <v>0.12050541151677303</v>
      </c>
      <c r="I1451" s="37">
        <v>52.294284820556641</v>
      </c>
      <c r="J1451" s="37">
        <v>6.8085689544677734</v>
      </c>
      <c r="K1451" s="37">
        <v>12087.595703125</v>
      </c>
      <c r="L1451" s="37">
        <v>136.5</v>
      </c>
      <c r="M1451" s="37">
        <v>255502.5522978995</v>
      </c>
      <c r="N1451" s="37">
        <v>27.294284820556641</v>
      </c>
      <c r="O1451" s="37">
        <v>0.12050568426688991</v>
      </c>
    </row>
    <row r="1452" spans="2:15" x14ac:dyDescent="0.2">
      <c r="B1452" s="37">
        <v>52.314285278320312</v>
      </c>
      <c r="C1452" s="37">
        <v>6.8287019729614258</v>
      </c>
      <c r="D1452" s="37">
        <v>12075.7412109375</v>
      </c>
      <c r="E1452" s="37">
        <v>136.6</v>
      </c>
      <c r="F1452" s="37">
        <v>254996.26602731907</v>
      </c>
      <c r="G1452" s="37">
        <v>27.314285278320312</v>
      </c>
      <c r="H1452" s="37">
        <v>0.12026660971664269</v>
      </c>
      <c r="I1452" s="37">
        <v>52.314285278320312</v>
      </c>
      <c r="J1452" s="37">
        <v>6.8287019729614258</v>
      </c>
      <c r="K1452" s="37">
        <v>12075.7421875</v>
      </c>
      <c r="L1452" s="37">
        <v>136.6</v>
      </c>
      <c r="M1452" s="37">
        <v>255049.78288042342</v>
      </c>
      <c r="N1452" s="37">
        <v>27.314285278320312</v>
      </c>
      <c r="O1452" s="37">
        <v>0.12029213564589199</v>
      </c>
    </row>
    <row r="1453" spans="2:15" x14ac:dyDescent="0.2">
      <c r="B1453" s="37">
        <v>52.334285736083984</v>
      </c>
      <c r="C1453" s="37">
        <v>6.8480095863342285</v>
      </c>
      <c r="D1453" s="37">
        <v>12122.177734375</v>
      </c>
      <c r="E1453" s="37">
        <v>136.70000000000002</v>
      </c>
      <c r="F1453" s="37">
        <v>255716.19815324835</v>
      </c>
      <c r="G1453" s="37">
        <v>27.334285736083984</v>
      </c>
      <c r="H1453" s="37">
        <v>0.12060624360326758</v>
      </c>
      <c r="I1453" s="37">
        <v>52.334285736083984</v>
      </c>
      <c r="J1453" s="37">
        <v>6.8480095863342285</v>
      </c>
      <c r="K1453" s="37">
        <v>12122.177734375</v>
      </c>
      <c r="L1453" s="37">
        <v>136.70000000000002</v>
      </c>
      <c r="M1453" s="37">
        <v>255662.55594156616</v>
      </c>
      <c r="N1453" s="37">
        <v>27.334285736083984</v>
      </c>
      <c r="O1453" s="37">
        <v>0.12058125913293875</v>
      </c>
    </row>
    <row r="1454" spans="2:15" x14ac:dyDescent="0.2">
      <c r="B1454" s="37">
        <v>52.354286193847656</v>
      </c>
      <c r="C1454" s="37">
        <v>6.8662810325622559</v>
      </c>
      <c r="D1454" s="37">
        <v>12241.1162109375</v>
      </c>
      <c r="E1454" s="37">
        <v>136.80000000000001</v>
      </c>
      <c r="F1454" s="37">
        <v>257841.27068225146</v>
      </c>
      <c r="G1454" s="37">
        <v>27.354286193847656</v>
      </c>
      <c r="H1454" s="37">
        <v>0.12160867947453294</v>
      </c>
      <c r="I1454" s="37">
        <v>52.354286193847656</v>
      </c>
      <c r="J1454" s="37">
        <v>6.8662810325622559</v>
      </c>
      <c r="K1454" s="37">
        <v>12241.115234375</v>
      </c>
      <c r="L1454" s="37">
        <v>136.80000000000001</v>
      </c>
      <c r="M1454" s="37">
        <v>257947.92418224277</v>
      </c>
      <c r="N1454" s="37">
        <v>27.354286193847656</v>
      </c>
      <c r="O1454" s="37">
        <v>0.12165943292204992</v>
      </c>
    </row>
    <row r="1455" spans="2:15" x14ac:dyDescent="0.2">
      <c r="B1455" s="37">
        <v>52.374286651611328</v>
      </c>
      <c r="C1455" s="37">
        <v>6.8836879730224609</v>
      </c>
      <c r="D1455" s="37">
        <v>12420.37109375</v>
      </c>
      <c r="E1455" s="37">
        <v>136.9</v>
      </c>
      <c r="F1455" s="37">
        <v>261393.99293019244</v>
      </c>
      <c r="G1455" s="37">
        <v>27.374286651611328</v>
      </c>
      <c r="H1455" s="37">
        <v>0.1232845302228687</v>
      </c>
      <c r="I1455" s="37">
        <v>52.374286651611328</v>
      </c>
      <c r="J1455" s="37">
        <v>6.8836879730224609</v>
      </c>
      <c r="K1455" s="37">
        <v>12420.3701171875</v>
      </c>
      <c r="L1455" s="37">
        <v>136.9</v>
      </c>
      <c r="M1455" s="37">
        <v>261339.65767140742</v>
      </c>
      <c r="N1455" s="37">
        <v>27.374286651611328</v>
      </c>
      <c r="O1455" s="37">
        <v>0.12325953799921777</v>
      </c>
    </row>
    <row r="1456" spans="2:15" x14ac:dyDescent="0.2">
      <c r="B1456" s="37">
        <v>52.394287109375</v>
      </c>
      <c r="C1456" s="37">
        <v>6.9007010459899902</v>
      </c>
      <c r="D1456" s="37">
        <v>12626.9619140625</v>
      </c>
      <c r="E1456" s="37">
        <v>137</v>
      </c>
      <c r="F1456" s="37">
        <v>265496.7101641958</v>
      </c>
      <c r="G1456" s="37">
        <v>27.394285202026367</v>
      </c>
      <c r="H1456" s="37">
        <v>0.12521981439618593</v>
      </c>
      <c r="I1456" s="37">
        <v>52.394287109375</v>
      </c>
      <c r="J1456" s="37">
        <v>6.9007010459899902</v>
      </c>
      <c r="K1456" s="37">
        <v>12626.9599609375</v>
      </c>
      <c r="L1456" s="37">
        <v>137</v>
      </c>
      <c r="M1456" s="37">
        <v>265495.38767276466</v>
      </c>
      <c r="N1456" s="37">
        <v>27.394285202026367</v>
      </c>
      <c r="O1456" s="37">
        <v>0.12522006070936928</v>
      </c>
    </row>
    <row r="1457" spans="2:15" x14ac:dyDescent="0.2">
      <c r="B1457" s="37">
        <v>52.414287567138672</v>
      </c>
      <c r="C1457" s="37">
        <v>6.9178833961486816</v>
      </c>
      <c r="D1457" s="37">
        <v>12820.939453125</v>
      </c>
      <c r="E1457" s="37">
        <v>137.1</v>
      </c>
      <c r="F1457" s="37">
        <v>269452.74830577406</v>
      </c>
      <c r="G1457" s="37">
        <v>27.414285659790039</v>
      </c>
      <c r="H1457" s="37">
        <v>0.12708591069583172</v>
      </c>
      <c r="I1457" s="37">
        <v>52.414287567138672</v>
      </c>
      <c r="J1457" s="37">
        <v>6.9178833961486816</v>
      </c>
      <c r="K1457" s="37">
        <v>12820.9384765625</v>
      </c>
      <c r="L1457" s="37">
        <v>137.1</v>
      </c>
      <c r="M1457" s="37">
        <v>269397.45968967589</v>
      </c>
      <c r="N1457" s="37">
        <v>27.414285659790039</v>
      </c>
      <c r="O1457" s="37">
        <v>0.12706091844188994</v>
      </c>
    </row>
    <row r="1458" spans="2:15" x14ac:dyDescent="0.2">
      <c r="B1458" s="37">
        <v>52.434284210205078</v>
      </c>
      <c r="C1458" s="37">
        <v>6.9356794357299805</v>
      </c>
      <c r="D1458" s="37">
        <v>12969.8154296875</v>
      </c>
      <c r="E1458" s="37">
        <v>137.20000000000002</v>
      </c>
      <c r="F1458" s="37">
        <v>272447.88872136484</v>
      </c>
      <c r="G1458" s="37">
        <v>27.434286117553711</v>
      </c>
      <c r="H1458" s="37">
        <v>0.12849875431221841</v>
      </c>
      <c r="I1458" s="37">
        <v>52.434284210205078</v>
      </c>
      <c r="J1458" s="37">
        <v>6.9356794357299805</v>
      </c>
      <c r="K1458" s="37">
        <v>12969.8154296875</v>
      </c>
      <c r="L1458" s="37">
        <v>137.20000000000002</v>
      </c>
      <c r="M1458" s="37">
        <v>272499.30220955372</v>
      </c>
      <c r="N1458" s="37">
        <v>27.434286117553711</v>
      </c>
      <c r="O1458" s="37">
        <v>0.12852426737692241</v>
      </c>
    </row>
    <row r="1459" spans="2:15" x14ac:dyDescent="0.2">
      <c r="B1459" s="37">
        <v>52.45428466796875</v>
      </c>
      <c r="C1459" s="37">
        <v>6.9543008804321289</v>
      </c>
      <c r="D1459" s="37">
        <v>13057.4228515625</v>
      </c>
      <c r="E1459" s="37">
        <v>137.30000000000001</v>
      </c>
      <c r="F1459" s="37">
        <v>274317.44230553636</v>
      </c>
      <c r="G1459" s="37">
        <v>27.454286575317383</v>
      </c>
      <c r="H1459" s="37">
        <v>0.12938066290831476</v>
      </c>
      <c r="I1459" s="37">
        <v>52.45428466796875</v>
      </c>
      <c r="J1459" s="37">
        <v>6.9543008804321289</v>
      </c>
      <c r="K1459" s="37">
        <v>13057.4228515625</v>
      </c>
      <c r="L1459" s="37">
        <v>137.30000000000001</v>
      </c>
      <c r="M1459" s="37">
        <v>274261.60287493694</v>
      </c>
      <c r="N1459" s="37">
        <v>27.454286575317383</v>
      </c>
      <c r="O1459" s="37">
        <v>0.12935568239808526</v>
      </c>
    </row>
    <row r="1460" spans="2:15" x14ac:dyDescent="0.2">
      <c r="B1460" s="37">
        <v>52.474285125732422</v>
      </c>
      <c r="C1460" s="37">
        <v>6.9737095832824707</v>
      </c>
      <c r="D1460" s="37">
        <v>13085.9267578125</v>
      </c>
      <c r="E1460" s="37">
        <v>137.4</v>
      </c>
      <c r="F1460" s="37">
        <v>274997.91751640057</v>
      </c>
      <c r="G1460" s="37">
        <v>27.474285125732422</v>
      </c>
      <c r="H1460" s="37">
        <v>0.12970168754377245</v>
      </c>
      <c r="I1460" s="37">
        <v>52.474285125732422</v>
      </c>
      <c r="J1460" s="37">
        <v>6.9737095832824707</v>
      </c>
      <c r="K1460" s="37">
        <v>13085.927734375</v>
      </c>
      <c r="L1460" s="37">
        <v>137.4</v>
      </c>
      <c r="M1460" s="37">
        <v>274888.48628970236</v>
      </c>
      <c r="N1460" s="37">
        <v>27.474285125732422</v>
      </c>
      <c r="O1460" s="37">
        <v>0.12965146524226864</v>
      </c>
    </row>
    <row r="1461" spans="2:15" x14ac:dyDescent="0.2">
      <c r="B1461" s="37">
        <v>52.494285583496094</v>
      </c>
      <c r="C1461" s="37">
        <v>6.9936628341674805</v>
      </c>
      <c r="D1461" s="37">
        <v>13073.326171875</v>
      </c>
      <c r="E1461" s="37">
        <v>137.5</v>
      </c>
      <c r="F1461" s="37">
        <v>274797.90307407756</v>
      </c>
      <c r="G1461" s="37">
        <v>27.494285583496094</v>
      </c>
      <c r="H1461" s="37">
        <v>0.12960738766402824</v>
      </c>
      <c r="I1461" s="37">
        <v>52.494285583496094</v>
      </c>
      <c r="J1461" s="37">
        <v>6.9936628341674805</v>
      </c>
      <c r="K1461" s="37">
        <v>13073.3271484375</v>
      </c>
      <c r="L1461" s="37">
        <v>137.5</v>
      </c>
      <c r="M1461" s="37">
        <v>274742.00935014751</v>
      </c>
      <c r="N1461" s="37">
        <v>27.494285583496094</v>
      </c>
      <c r="O1461" s="37">
        <v>0.12958241237827689</v>
      </c>
    </row>
    <row r="1462" spans="2:15" x14ac:dyDescent="0.2">
      <c r="B1462" s="37">
        <v>52.514286041259766</v>
      </c>
      <c r="C1462" s="37">
        <v>7.0137696266174316</v>
      </c>
      <c r="D1462" s="37">
        <v>13048.7373046875</v>
      </c>
      <c r="E1462" s="37">
        <v>137.6</v>
      </c>
      <c r="F1462" s="37">
        <v>274356.70171979559</v>
      </c>
      <c r="G1462" s="37">
        <v>27.514286041259766</v>
      </c>
      <c r="H1462" s="37">
        <v>0.12939932207436874</v>
      </c>
      <c r="I1462" s="37">
        <v>52.514286041259766</v>
      </c>
      <c r="J1462" s="37">
        <v>7.0137696266174316</v>
      </c>
      <c r="K1462" s="37">
        <v>13048.73828125</v>
      </c>
      <c r="L1462" s="37">
        <v>137.6</v>
      </c>
      <c r="M1462" s="37">
        <v>274300.86374673678</v>
      </c>
      <c r="N1462" s="37">
        <v>27.514286041259766</v>
      </c>
      <c r="O1462" s="37">
        <v>0.1293743472097636</v>
      </c>
    </row>
    <row r="1463" spans="2:15" x14ac:dyDescent="0.2">
      <c r="B1463" s="37">
        <v>52.534286499023438</v>
      </c>
      <c r="C1463" s="37">
        <v>7.0335745811462402</v>
      </c>
      <c r="D1463" s="37">
        <v>13045.939453125</v>
      </c>
      <c r="E1463" s="37">
        <v>137.70000000000002</v>
      </c>
      <c r="F1463" s="37">
        <v>274353.91289828863</v>
      </c>
      <c r="G1463" s="37">
        <v>27.534286499023438</v>
      </c>
      <c r="H1463" s="37">
        <v>0.12939805280702424</v>
      </c>
      <c r="I1463" s="37">
        <v>52.534286499023438</v>
      </c>
      <c r="J1463" s="37">
        <v>7.0335745811462402</v>
      </c>
      <c r="K1463" s="37">
        <v>13045.939453125</v>
      </c>
      <c r="L1463" s="37">
        <v>137.70000000000002</v>
      </c>
      <c r="M1463" s="37">
        <v>274351.57573164452</v>
      </c>
      <c r="N1463" s="37">
        <v>27.534286499023438</v>
      </c>
      <c r="O1463" s="37">
        <v>0.12939831767071466</v>
      </c>
    </row>
    <row r="1464" spans="2:15" x14ac:dyDescent="0.2">
      <c r="B1464" s="37">
        <v>52.554286956787109</v>
      </c>
      <c r="C1464" s="37">
        <v>7.0526728630065918</v>
      </c>
      <c r="D1464" s="37">
        <v>13093.98046875</v>
      </c>
      <c r="E1464" s="37">
        <v>137.80000000000001</v>
      </c>
      <c r="F1464" s="37">
        <v>275427.46400414297</v>
      </c>
      <c r="G1464" s="37">
        <v>27.554285049438477</v>
      </c>
      <c r="H1464" s="37">
        <v>0.12990449108961188</v>
      </c>
      <c r="I1464" s="37">
        <v>52.554286956787109</v>
      </c>
      <c r="J1464" s="37">
        <v>7.0526728630065918</v>
      </c>
      <c r="K1464" s="37">
        <v>13093.98046875</v>
      </c>
      <c r="L1464" s="37">
        <v>137.80000000000001</v>
      </c>
      <c r="M1464" s="37">
        <v>275478.51921841485</v>
      </c>
      <c r="N1464" s="37">
        <v>27.554285049438477</v>
      </c>
      <c r="O1464" s="37">
        <v>0.12993000358869611</v>
      </c>
    </row>
    <row r="1465" spans="2:15" x14ac:dyDescent="0.2">
      <c r="B1465" s="37">
        <v>52.574287414550781</v>
      </c>
      <c r="C1465" s="37">
        <v>7.0708560943603516</v>
      </c>
      <c r="D1465" s="37">
        <v>13207.1953125</v>
      </c>
      <c r="E1465" s="37">
        <v>137.9</v>
      </c>
      <c r="F1465" s="37">
        <v>277758.69734686316</v>
      </c>
      <c r="G1465" s="37">
        <v>27.574285507202148</v>
      </c>
      <c r="H1465" s="37">
        <v>0.1310041733654754</v>
      </c>
      <c r="I1465" s="37">
        <v>52.574287414550781</v>
      </c>
      <c r="J1465" s="37">
        <v>7.0708560943603516</v>
      </c>
      <c r="K1465" s="37">
        <v>13207.1953125</v>
      </c>
      <c r="L1465" s="37">
        <v>137.9</v>
      </c>
      <c r="M1465" s="37">
        <v>277809.47957526613</v>
      </c>
      <c r="N1465" s="37">
        <v>27.574285507202148</v>
      </c>
      <c r="O1465" s="37">
        <v>0.13102968714447477</v>
      </c>
    </row>
    <row r="1466" spans="2:15" x14ac:dyDescent="0.2">
      <c r="B1466" s="37">
        <v>52.594284057617187</v>
      </c>
      <c r="C1466" s="37">
        <v>7.0882196426391602</v>
      </c>
      <c r="D1466" s="37">
        <v>13378.4833984375</v>
      </c>
      <c r="E1466" s="37">
        <v>138</v>
      </c>
      <c r="F1466" s="37">
        <v>281365.33940888231</v>
      </c>
      <c r="G1466" s="37">
        <v>27.59428596496582</v>
      </c>
      <c r="H1466" s="37">
        <v>0.13270545986988436</v>
      </c>
      <c r="I1466" s="37">
        <v>52.594284057617187</v>
      </c>
      <c r="J1466" s="37">
        <v>7.0882196426391602</v>
      </c>
      <c r="K1466" s="37">
        <v>13378.482421875</v>
      </c>
      <c r="L1466" s="37">
        <v>138</v>
      </c>
      <c r="M1466" s="37">
        <v>281255.11309202819</v>
      </c>
      <c r="N1466" s="37">
        <v>27.59428596496582</v>
      </c>
      <c r="O1466" s="37">
        <v>0.13265521997743832</v>
      </c>
    </row>
    <row r="1467" spans="2:15" x14ac:dyDescent="0.2">
      <c r="B1467" s="37">
        <v>52.614284515380859</v>
      </c>
      <c r="C1467" s="37">
        <v>7.1051545143127441</v>
      </c>
      <c r="D1467" s="37">
        <v>13580.224609375</v>
      </c>
      <c r="E1467" s="37">
        <v>138.1</v>
      </c>
      <c r="F1467" s="37">
        <v>285477.59612152335</v>
      </c>
      <c r="G1467" s="37">
        <v>27.614286422729492</v>
      </c>
      <c r="H1467" s="37">
        <v>0.13464524338724304</v>
      </c>
      <c r="I1467" s="37">
        <v>52.614284515380859</v>
      </c>
      <c r="J1467" s="37">
        <v>7.1051545143127441</v>
      </c>
      <c r="K1467" s="37">
        <v>13580.2236328125</v>
      </c>
      <c r="L1467" s="37">
        <v>138.1</v>
      </c>
      <c r="M1467" s="37">
        <v>285420.3978505577</v>
      </c>
      <c r="N1467" s="37">
        <v>27.614286422729492</v>
      </c>
      <c r="O1467" s="37">
        <v>0.13462025105357964</v>
      </c>
    </row>
    <row r="1468" spans="2:15" x14ac:dyDescent="0.2">
      <c r="B1468" s="37">
        <v>52.634284973144531</v>
      </c>
      <c r="C1468" s="37">
        <v>7.1222105026245117</v>
      </c>
      <c r="D1468" s="37">
        <v>13773.9140625</v>
      </c>
      <c r="E1468" s="37">
        <v>138.20000000000002</v>
      </c>
      <c r="F1468" s="37">
        <v>289427.85403366998</v>
      </c>
      <c r="G1468" s="37">
        <v>27.634284973144531</v>
      </c>
      <c r="H1468" s="37">
        <v>0.13650861285746171</v>
      </c>
      <c r="I1468" s="37">
        <v>52.634284973144531</v>
      </c>
      <c r="J1468" s="37">
        <v>7.1222105026245117</v>
      </c>
      <c r="K1468" s="37">
        <v>13773.9130859375</v>
      </c>
      <c r="L1468" s="37">
        <v>138.20000000000002</v>
      </c>
      <c r="M1468" s="37">
        <v>289370.19053240085</v>
      </c>
      <c r="N1468" s="37">
        <v>27.634284973144531</v>
      </c>
      <c r="O1468" s="37">
        <v>0.13648362180190793</v>
      </c>
    </row>
    <row r="1469" spans="2:15" x14ac:dyDescent="0.2">
      <c r="B1469" s="37">
        <v>52.654285430908203</v>
      </c>
      <c r="C1469" s="37">
        <v>7.1398849487304687</v>
      </c>
      <c r="D1469" s="37">
        <v>13924.5625</v>
      </c>
      <c r="E1469" s="37">
        <v>138.30000000000001</v>
      </c>
      <c r="F1469" s="37">
        <v>292458.65887292183</v>
      </c>
      <c r="G1469" s="37">
        <v>27.654285430908203</v>
      </c>
      <c r="H1469" s="37">
        <v>0.137938278876335</v>
      </c>
      <c r="I1469" s="37">
        <v>52.654285430908203</v>
      </c>
      <c r="J1469" s="37">
        <v>7.1398849487304687</v>
      </c>
      <c r="K1469" s="37">
        <v>13924.5625</v>
      </c>
      <c r="L1469" s="37">
        <v>138.30000000000001</v>
      </c>
      <c r="M1469" s="37">
        <v>292507.68700926891</v>
      </c>
      <c r="N1469" s="37">
        <v>27.654285430908203</v>
      </c>
      <c r="O1469" s="37">
        <v>0.13796379096716957</v>
      </c>
    </row>
    <row r="1470" spans="2:15" x14ac:dyDescent="0.2">
      <c r="B1470" s="37">
        <v>52.674285888671875</v>
      </c>
      <c r="C1470" s="37">
        <v>7.1584444046020508</v>
      </c>
      <c r="D1470" s="37">
        <v>14013.076171875</v>
      </c>
      <c r="E1470" s="37">
        <v>138.4</v>
      </c>
      <c r="F1470" s="37">
        <v>294292.91285928083</v>
      </c>
      <c r="G1470" s="37">
        <v>27.674285888671875</v>
      </c>
      <c r="H1470" s="37">
        <v>0.13880353681072707</v>
      </c>
      <c r="I1470" s="37">
        <v>52.674285888671875</v>
      </c>
      <c r="J1470" s="37">
        <v>7.1584444046020508</v>
      </c>
      <c r="K1470" s="37">
        <v>14013.076171875</v>
      </c>
      <c r="L1470" s="37">
        <v>138.4</v>
      </c>
      <c r="M1470" s="37">
        <v>294288.20625303144</v>
      </c>
      <c r="N1470" s="37">
        <v>27.674285888671875</v>
      </c>
      <c r="O1470" s="37">
        <v>0.13880380211912438</v>
      </c>
    </row>
    <row r="1471" spans="2:15" x14ac:dyDescent="0.2">
      <c r="B1471" s="37">
        <v>52.694286346435547</v>
      </c>
      <c r="C1471" s="37">
        <v>7.1778535842895508</v>
      </c>
      <c r="D1471" s="37">
        <v>14041.505859375</v>
      </c>
      <c r="E1471" s="37">
        <v>138.5</v>
      </c>
      <c r="F1471" s="37">
        <v>294811.30584708677</v>
      </c>
      <c r="G1471" s="37">
        <v>27.694286346435547</v>
      </c>
      <c r="H1471" s="37">
        <v>0.13904810767029313</v>
      </c>
      <c r="I1471" s="37">
        <v>52.694286346435547</v>
      </c>
      <c r="J1471" s="37">
        <v>7.1778535842895508</v>
      </c>
      <c r="K1471" s="37">
        <v>14041.5068359375</v>
      </c>
      <c r="L1471" s="37">
        <v>138.5</v>
      </c>
      <c r="M1471" s="37">
        <v>294860.07406572188</v>
      </c>
      <c r="N1471" s="37">
        <v>27.694286346435547</v>
      </c>
      <c r="O1471" s="37">
        <v>0.13907362900940543</v>
      </c>
    </row>
    <row r="1472" spans="2:15" x14ac:dyDescent="0.2">
      <c r="B1472" s="37">
        <v>52.714286804199219</v>
      </c>
      <c r="C1472" s="37">
        <v>7.1978235244750977</v>
      </c>
      <c r="D1472" s="37">
        <v>14030.3310546875</v>
      </c>
      <c r="E1472" s="37">
        <v>138.6</v>
      </c>
      <c r="F1472" s="37">
        <v>294532.90282370272</v>
      </c>
      <c r="G1472" s="37">
        <v>27.714284896850586</v>
      </c>
      <c r="H1472" s="37">
        <v>0.13891683278723568</v>
      </c>
      <c r="I1472" s="37">
        <v>52.714286804199219</v>
      </c>
      <c r="J1472" s="37">
        <v>7.1978235244750977</v>
      </c>
      <c r="K1472" s="37">
        <v>14030.33203125</v>
      </c>
      <c r="L1472" s="37">
        <v>138.6</v>
      </c>
      <c r="M1472" s="37">
        <v>294635.22189847345</v>
      </c>
      <c r="N1472" s="37">
        <v>27.714284896850586</v>
      </c>
      <c r="O1472" s="37">
        <v>0.13896760129917252</v>
      </c>
    </row>
    <row r="1473" spans="2:15" x14ac:dyDescent="0.2">
      <c r="B1473" s="37">
        <v>52.734287261962891</v>
      </c>
      <c r="C1473" s="37">
        <v>7.2179250717163086</v>
      </c>
      <c r="D1473" s="37">
        <v>14010.5546875</v>
      </c>
      <c r="E1473" s="37">
        <v>138.70000000000002</v>
      </c>
      <c r="F1473" s="37">
        <v>294134.96401172486</v>
      </c>
      <c r="G1473" s="37">
        <v>27.734285354614258</v>
      </c>
      <c r="H1473" s="37">
        <v>0.13872917336695154</v>
      </c>
      <c r="I1473" s="37">
        <v>52.734287261962891</v>
      </c>
      <c r="J1473" s="37">
        <v>7.2179250717163086</v>
      </c>
      <c r="K1473" s="37">
        <v>14010.5556640625</v>
      </c>
      <c r="L1473" s="37">
        <v>138.70000000000002</v>
      </c>
      <c r="M1473" s="37">
        <v>294023.26043560856</v>
      </c>
      <c r="N1473" s="37">
        <v>27.734285354614258</v>
      </c>
      <c r="O1473" s="37">
        <v>0.13867895345897802</v>
      </c>
    </row>
    <row r="1474" spans="2:15" x14ac:dyDescent="0.2">
      <c r="B1474" s="37">
        <v>52.754283905029297</v>
      </c>
      <c r="C1474" s="37">
        <v>7.2377195358276367</v>
      </c>
      <c r="D1474" s="37">
        <v>14014.3486328125</v>
      </c>
      <c r="E1474" s="37">
        <v>138.80000000000001</v>
      </c>
      <c r="F1474" s="37">
        <v>294050.64986771485</v>
      </c>
      <c r="G1474" s="37">
        <v>27.75428581237793</v>
      </c>
      <c r="H1474" s="37">
        <v>0.13868944927752858</v>
      </c>
      <c r="I1474" s="37">
        <v>52.754283905029297</v>
      </c>
      <c r="J1474" s="37">
        <v>7.2377195358276367</v>
      </c>
      <c r="K1474" s="37">
        <v>14014.349609375</v>
      </c>
      <c r="L1474" s="37">
        <v>138.80000000000001</v>
      </c>
      <c r="M1474" s="37">
        <v>294045.99099102564</v>
      </c>
      <c r="N1474" s="37">
        <v>27.75428581237793</v>
      </c>
      <c r="O1474" s="37">
        <v>0.13868972340292807</v>
      </c>
    </row>
    <row r="1475" spans="2:15" x14ac:dyDescent="0.2">
      <c r="B1475" s="37">
        <v>52.774284362792969</v>
      </c>
      <c r="C1475" s="37">
        <v>7.2568669319152832</v>
      </c>
      <c r="D1475" s="37">
        <v>14066.599609375</v>
      </c>
      <c r="E1475" s="37">
        <v>138.9</v>
      </c>
      <c r="F1475" s="37">
        <v>294887.69779589021</v>
      </c>
      <c r="G1475" s="37">
        <v>27.774286270141602</v>
      </c>
      <c r="H1475" s="37">
        <v>0.13908432822525599</v>
      </c>
      <c r="I1475" s="37">
        <v>52.774284362792969</v>
      </c>
      <c r="J1475" s="37">
        <v>7.2568669319152832</v>
      </c>
      <c r="K1475" s="37">
        <v>14066.599609375</v>
      </c>
      <c r="L1475" s="37">
        <v>138.9</v>
      </c>
      <c r="M1475" s="37">
        <v>294936.43798203988</v>
      </c>
      <c r="N1475" s="37">
        <v>27.774286270141602</v>
      </c>
      <c r="O1475" s="37">
        <v>0.13910984067260104</v>
      </c>
    </row>
    <row r="1476" spans="2:15" x14ac:dyDescent="0.2">
      <c r="B1476" s="37">
        <v>52.794284820556641</v>
      </c>
      <c r="C1476" s="37">
        <v>7.2752113342285156</v>
      </c>
      <c r="D1476" s="37">
        <v>14178.3271484375</v>
      </c>
      <c r="E1476" s="37">
        <v>139</v>
      </c>
      <c r="F1476" s="37">
        <v>296974.86050881172</v>
      </c>
      <c r="G1476" s="37">
        <v>27.794284820556641</v>
      </c>
      <c r="H1476" s="37">
        <v>0.14006888195003933</v>
      </c>
      <c r="I1476" s="37">
        <v>52.794284820556641</v>
      </c>
      <c r="J1476" s="37">
        <v>7.2752113342285156</v>
      </c>
      <c r="K1476" s="37">
        <v>14178.326171875</v>
      </c>
      <c r="L1476" s="37">
        <v>139</v>
      </c>
      <c r="M1476" s="37">
        <v>296969.81491047109</v>
      </c>
      <c r="N1476" s="37">
        <v>27.794284820556641</v>
      </c>
      <c r="O1476" s="37">
        <v>0.14006913766453241</v>
      </c>
    </row>
    <row r="1477" spans="2:15" x14ac:dyDescent="0.2">
      <c r="B1477" s="37">
        <v>52.814285278320313</v>
      </c>
      <c r="C1477" s="37">
        <v>7.2928376197814941</v>
      </c>
      <c r="D1477" s="37">
        <v>14342.9248046875</v>
      </c>
      <c r="E1477" s="37">
        <v>139.1</v>
      </c>
      <c r="F1477" s="37">
        <v>300072.18306080351</v>
      </c>
      <c r="G1477" s="37">
        <v>27.814285278320313</v>
      </c>
      <c r="H1477" s="37">
        <v>0.14152992359772457</v>
      </c>
      <c r="I1477" s="37">
        <v>52.814285278320313</v>
      </c>
      <c r="J1477" s="37">
        <v>7.2928376197814941</v>
      </c>
      <c r="K1477" s="37">
        <v>14342.923828125</v>
      </c>
      <c r="L1477" s="37">
        <v>139.1</v>
      </c>
      <c r="M1477" s="37">
        <v>300066.76777301921</v>
      </c>
      <c r="N1477" s="37">
        <v>27.814285278320313</v>
      </c>
      <c r="O1477" s="37">
        <v>0.14153017960250069</v>
      </c>
    </row>
    <row r="1478" spans="2:15" x14ac:dyDescent="0.2">
      <c r="B1478" s="37">
        <v>52.834285736083984</v>
      </c>
      <c r="C1478" s="37">
        <v>7.3100652694702148</v>
      </c>
      <c r="D1478" s="37">
        <v>14536.8642578125</v>
      </c>
      <c r="E1478" s="37">
        <v>139.20000000000002</v>
      </c>
      <c r="F1478" s="37">
        <v>303759.8324849463</v>
      </c>
      <c r="G1478" s="37">
        <v>27.834285736083984</v>
      </c>
      <c r="H1478" s="37">
        <v>0.14326942155119038</v>
      </c>
      <c r="I1478" s="37">
        <v>52.834285736083984</v>
      </c>
      <c r="J1478" s="37">
        <v>7.3100652694702148</v>
      </c>
      <c r="K1478" s="37">
        <v>14536.86328125</v>
      </c>
      <c r="L1478" s="37">
        <v>139.20000000000002</v>
      </c>
      <c r="M1478" s="37">
        <v>303753.97921414464</v>
      </c>
      <c r="N1478" s="37">
        <v>27.834285736083984</v>
      </c>
      <c r="O1478" s="37">
        <v>0.14326967731156381</v>
      </c>
    </row>
    <row r="1479" spans="2:15" x14ac:dyDescent="0.2">
      <c r="B1479" s="37">
        <v>52.854286193847656</v>
      </c>
      <c r="C1479" s="37">
        <v>7.3273687362670898</v>
      </c>
      <c r="D1479" s="37">
        <v>14726.1201171875</v>
      </c>
      <c r="E1479" s="37">
        <v>139.30000000000001</v>
      </c>
      <c r="F1479" s="37">
        <v>307353.26520321774</v>
      </c>
      <c r="G1479" s="37">
        <v>27.854286193847656</v>
      </c>
      <c r="H1479" s="37">
        <v>0.14496447704000795</v>
      </c>
      <c r="I1479" s="37">
        <v>52.854286193847656</v>
      </c>
      <c r="J1479" s="37">
        <v>7.3273687362670898</v>
      </c>
      <c r="K1479" s="37">
        <v>14726.119140625</v>
      </c>
      <c r="L1479" s="37">
        <v>139.30000000000001</v>
      </c>
      <c r="M1479" s="37">
        <v>307346.98398635694</v>
      </c>
      <c r="N1479" s="37">
        <v>27.854286193847656</v>
      </c>
      <c r="O1479" s="37">
        <v>0.1449647327081347</v>
      </c>
    </row>
    <row r="1480" spans="2:15" x14ac:dyDescent="0.2">
      <c r="B1480" s="37">
        <v>52.874286651611328</v>
      </c>
      <c r="C1480" s="37">
        <v>7.345217227935791</v>
      </c>
      <c r="D1480" s="37">
        <v>14877.3134765625</v>
      </c>
      <c r="E1480" s="37">
        <v>139.4</v>
      </c>
      <c r="F1480" s="37">
        <v>310234.45872498624</v>
      </c>
      <c r="G1480" s="37">
        <v>27.874286651611328</v>
      </c>
      <c r="H1480" s="37">
        <v>0.14632357234456173</v>
      </c>
      <c r="I1480" s="37">
        <v>52.874286651611328</v>
      </c>
      <c r="J1480" s="37">
        <v>7.345217227935791</v>
      </c>
      <c r="K1480" s="37">
        <v>14877.3134765625</v>
      </c>
      <c r="L1480" s="37">
        <v>139.4</v>
      </c>
      <c r="M1480" s="37">
        <v>310174.33990212827</v>
      </c>
      <c r="N1480" s="37">
        <v>27.874286651611328</v>
      </c>
      <c r="O1480" s="37">
        <v>0.14629859151722496</v>
      </c>
    </row>
    <row r="1481" spans="2:15" x14ac:dyDescent="0.2">
      <c r="B1481" s="37">
        <v>52.894287109375</v>
      </c>
      <c r="C1481" s="37">
        <v>7.3639059066772461</v>
      </c>
      <c r="D1481" s="37">
        <v>14969.5986328125</v>
      </c>
      <c r="E1481" s="37">
        <v>139.5</v>
      </c>
      <c r="F1481" s="37">
        <v>311823.45666771935</v>
      </c>
      <c r="G1481" s="37">
        <v>27.894285202026367</v>
      </c>
      <c r="H1481" s="37">
        <v>0.14707314353425324</v>
      </c>
      <c r="I1481" s="37">
        <v>52.894287109375</v>
      </c>
      <c r="J1481" s="37">
        <v>7.3639059066772461</v>
      </c>
      <c r="K1481" s="37">
        <v>14969.5986328125</v>
      </c>
      <c r="L1481" s="37">
        <v>139.5</v>
      </c>
      <c r="M1481" s="37">
        <v>311870.17828430666</v>
      </c>
      <c r="N1481" s="37">
        <v>27.894285202026367</v>
      </c>
      <c r="O1481" s="37">
        <v>0.14709865438024664</v>
      </c>
    </row>
    <row r="1482" spans="2:15" x14ac:dyDescent="0.2">
      <c r="B1482" s="37">
        <v>52.914287567138672</v>
      </c>
      <c r="C1482" s="37">
        <v>7.3834433555603027</v>
      </c>
      <c r="D1482" s="37">
        <v>15002.1953125</v>
      </c>
      <c r="E1482" s="37">
        <v>139.6</v>
      </c>
      <c r="F1482" s="37">
        <v>312265.1217166218</v>
      </c>
      <c r="G1482" s="37">
        <v>27.914285659790039</v>
      </c>
      <c r="H1482" s="37">
        <v>0.14728152200527952</v>
      </c>
      <c r="I1482" s="37">
        <v>52.914287567138672</v>
      </c>
      <c r="J1482" s="37">
        <v>7.3834433555603027</v>
      </c>
      <c r="K1482" s="37">
        <v>15002.1962890625</v>
      </c>
      <c r="L1482" s="37">
        <v>139.6</v>
      </c>
      <c r="M1482" s="37">
        <v>312311.80946526979</v>
      </c>
      <c r="N1482" s="37">
        <v>27.914285659790039</v>
      </c>
      <c r="O1482" s="37">
        <v>0.14730704178041698</v>
      </c>
    </row>
    <row r="1483" spans="2:15" x14ac:dyDescent="0.2">
      <c r="B1483" s="37">
        <v>52.934284210205078</v>
      </c>
      <c r="C1483" s="37">
        <v>7.4035549163818359</v>
      </c>
      <c r="D1483" s="37">
        <v>14994.236328125</v>
      </c>
      <c r="E1483" s="37">
        <v>139.70000000000002</v>
      </c>
      <c r="F1483" s="37">
        <v>311890.85628493206</v>
      </c>
      <c r="G1483" s="37">
        <v>27.934286117553711</v>
      </c>
      <c r="H1483" s="37">
        <v>0.14710502930638572</v>
      </c>
      <c r="I1483" s="37">
        <v>52.934284210205078</v>
      </c>
      <c r="J1483" s="37">
        <v>7.4035549163818359</v>
      </c>
      <c r="K1483" s="37">
        <v>14994.23828125</v>
      </c>
      <c r="L1483" s="37">
        <v>139.70000000000002</v>
      </c>
      <c r="M1483" s="37">
        <v>311884.09563637455</v>
      </c>
      <c r="N1483" s="37">
        <v>27.934286117553711</v>
      </c>
      <c r="O1483" s="37">
        <v>0.14710531301099203</v>
      </c>
    </row>
    <row r="1484" spans="2:15" x14ac:dyDescent="0.2">
      <c r="B1484" s="37">
        <v>52.95428466796875</v>
      </c>
      <c r="C1484" s="37">
        <v>7.4237937927246094</v>
      </c>
      <c r="D1484" s="37">
        <v>14977.3486328125</v>
      </c>
      <c r="E1484" s="37">
        <v>139.80000000000001</v>
      </c>
      <c r="F1484" s="37">
        <v>311283.43824810203</v>
      </c>
      <c r="G1484" s="37">
        <v>27.954286575317383</v>
      </c>
      <c r="H1484" s="37">
        <v>0.14681855894235185</v>
      </c>
      <c r="I1484" s="37">
        <v>52.95428466796875</v>
      </c>
      <c r="J1484" s="37">
        <v>7.4237937927246094</v>
      </c>
      <c r="K1484" s="37">
        <v>14977.349609375</v>
      </c>
      <c r="L1484" s="37">
        <v>139.80000000000001</v>
      </c>
      <c r="M1484" s="37">
        <v>311330.24440933624</v>
      </c>
      <c r="N1484" s="37">
        <v>27.954286575317383</v>
      </c>
      <c r="O1484" s="37">
        <v>0.1468440791876465</v>
      </c>
    </row>
    <row r="1485" spans="2:15" x14ac:dyDescent="0.2">
      <c r="B1485" s="37">
        <v>52.974285125732422</v>
      </c>
      <c r="C1485" s="37">
        <v>7.4436979293823242</v>
      </c>
      <c r="D1485" s="37">
        <v>14984.6005859375</v>
      </c>
      <c r="E1485" s="37">
        <v>139.9</v>
      </c>
      <c r="F1485" s="37">
        <v>311161.68597839301</v>
      </c>
      <c r="G1485" s="37">
        <v>27.974285125732422</v>
      </c>
      <c r="H1485" s="37">
        <v>0.14676117538503616</v>
      </c>
      <c r="I1485" s="37">
        <v>52.974285125732422</v>
      </c>
      <c r="J1485" s="37">
        <v>7.4436979293823242</v>
      </c>
      <c r="K1485" s="37">
        <v>14984.6015625</v>
      </c>
      <c r="L1485" s="37">
        <v>139.9</v>
      </c>
      <c r="M1485" s="37">
        <v>311208.50713289453</v>
      </c>
      <c r="N1485" s="37">
        <v>27.974285125732422</v>
      </c>
      <c r="O1485" s="37">
        <v>0.14678669581176707</v>
      </c>
    </row>
    <row r="1486" spans="2:15" x14ac:dyDescent="0.2">
      <c r="B1486" s="37">
        <v>52.994285583496094</v>
      </c>
      <c r="C1486" s="37">
        <v>7.4629325866699219</v>
      </c>
      <c r="D1486" s="37">
        <v>15040.23828125</v>
      </c>
      <c r="E1486" s="37">
        <v>140</v>
      </c>
      <c r="F1486" s="37">
        <v>312120.45003024157</v>
      </c>
      <c r="G1486" s="37">
        <v>27.994285583496094</v>
      </c>
      <c r="H1486" s="37">
        <v>0.14721346830530133</v>
      </c>
      <c r="I1486" s="37">
        <v>52.994285583496094</v>
      </c>
      <c r="J1486" s="37">
        <v>7.4629325866699219</v>
      </c>
      <c r="K1486" s="37">
        <v>15040.23828125</v>
      </c>
      <c r="L1486" s="37">
        <v>140</v>
      </c>
      <c r="M1486" s="37">
        <v>312113.62259077199</v>
      </c>
      <c r="N1486" s="37">
        <v>27.994285583496094</v>
      </c>
      <c r="O1486" s="37">
        <v>0.14721373314991462</v>
      </c>
    </row>
    <row r="1487" spans="2:15" x14ac:dyDescent="0.2">
      <c r="B1487" s="37">
        <v>53.014286041259766</v>
      </c>
      <c r="C1487" s="37">
        <v>7.4813761711120605</v>
      </c>
      <c r="D1487" s="37">
        <v>15153.1962890625</v>
      </c>
      <c r="E1487" s="37">
        <v>140.1</v>
      </c>
      <c r="F1487" s="37">
        <v>314285.96907153708</v>
      </c>
      <c r="G1487" s="37">
        <v>28.014286041259766</v>
      </c>
      <c r="H1487" s="37">
        <v>0.14823498203573557</v>
      </c>
      <c r="I1487" s="37">
        <v>53.014286041259766</v>
      </c>
      <c r="J1487" s="37">
        <v>7.4813761711120605</v>
      </c>
      <c r="K1487" s="37">
        <v>15153.1953125</v>
      </c>
      <c r="L1487" s="37">
        <v>140.1</v>
      </c>
      <c r="M1487" s="37">
        <v>314171.83241181303</v>
      </c>
      <c r="N1487" s="37">
        <v>28.014286041259766</v>
      </c>
      <c r="O1487" s="37">
        <v>0.14818474562254819</v>
      </c>
    </row>
    <row r="1488" spans="2:15" x14ac:dyDescent="0.2">
      <c r="B1488" s="37">
        <v>53.034286499023438</v>
      </c>
      <c r="C1488" s="37">
        <v>7.4991412162780762</v>
      </c>
      <c r="D1488" s="37">
        <v>15315.3115234375</v>
      </c>
      <c r="E1488" s="37">
        <v>140.20000000000002</v>
      </c>
      <c r="F1488" s="37">
        <v>317386.96632849274</v>
      </c>
      <c r="G1488" s="37">
        <v>28.034286499023438</v>
      </c>
      <c r="H1488" s="37">
        <v>0.14969775773615782</v>
      </c>
      <c r="I1488" s="37">
        <v>53.034286499023438</v>
      </c>
      <c r="J1488" s="37">
        <v>7.4991412162780762</v>
      </c>
      <c r="K1488" s="37">
        <v>15315.310546875</v>
      </c>
      <c r="L1488" s="37">
        <v>140.20000000000002</v>
      </c>
      <c r="M1488" s="37">
        <v>317272.46296137728</v>
      </c>
      <c r="N1488" s="37">
        <v>28.034286499023438</v>
      </c>
      <c r="O1488" s="37">
        <v>0.14964752240972229</v>
      </c>
    </row>
    <row r="1489" spans="2:15" x14ac:dyDescent="0.2">
      <c r="B1489" s="37">
        <v>53.054286956787109</v>
      </c>
      <c r="C1489" s="37">
        <v>7.5165367126464844</v>
      </c>
      <c r="D1489" s="37">
        <v>15503.91015625</v>
      </c>
      <c r="E1489" s="37">
        <v>140.30000000000001</v>
      </c>
      <c r="F1489" s="37">
        <v>321020.79302849929</v>
      </c>
      <c r="G1489" s="37">
        <v>28.054285049438477</v>
      </c>
      <c r="H1489" s="37">
        <v>0.15141186605551063</v>
      </c>
      <c r="I1489" s="37">
        <v>53.054286956787109</v>
      </c>
      <c r="J1489" s="37">
        <v>7.5165367126464844</v>
      </c>
      <c r="K1489" s="37">
        <v>15503.9091796875</v>
      </c>
      <c r="L1489" s="37">
        <v>140.30000000000001</v>
      </c>
      <c r="M1489" s="37">
        <v>321012.88127656223</v>
      </c>
      <c r="N1489" s="37">
        <v>28.054285049438477</v>
      </c>
      <c r="O1489" s="37">
        <v>0.1514121215606149</v>
      </c>
    </row>
    <row r="1490" spans="2:15" x14ac:dyDescent="0.2">
      <c r="B1490" s="37">
        <v>53.074287414550781</v>
      </c>
      <c r="C1490" s="37">
        <v>7.5339889526367188</v>
      </c>
      <c r="D1490" s="37">
        <v>15688.107421875</v>
      </c>
      <c r="E1490" s="37">
        <v>140.4</v>
      </c>
      <c r="F1490" s="37">
        <v>324673.11237701867</v>
      </c>
      <c r="G1490" s="37">
        <v>28.074285507202148</v>
      </c>
      <c r="H1490" s="37">
        <v>0.15313469948446728</v>
      </c>
      <c r="I1490" s="37">
        <v>53.074287414550781</v>
      </c>
      <c r="J1490" s="37">
        <v>7.5339889526367188</v>
      </c>
      <c r="K1490" s="37">
        <v>15688.1064453125</v>
      </c>
      <c r="L1490" s="37">
        <v>140.4</v>
      </c>
      <c r="M1490" s="37">
        <v>324611.25495434506</v>
      </c>
      <c r="N1490" s="37">
        <v>28.074285507202148</v>
      </c>
      <c r="O1490" s="37">
        <v>0.1531097103593333</v>
      </c>
    </row>
    <row r="1491" spans="2:15" x14ac:dyDescent="0.2">
      <c r="B1491" s="37">
        <v>53.094284057617188</v>
      </c>
      <c r="C1491" s="37">
        <v>7.5519161224365234</v>
      </c>
      <c r="D1491" s="37">
        <v>15837.775390625</v>
      </c>
      <c r="E1491" s="37">
        <v>140.5</v>
      </c>
      <c r="F1491" s="37">
        <v>327577.2248637887</v>
      </c>
      <c r="G1491" s="37">
        <v>28.09428596496582</v>
      </c>
      <c r="H1491" s="37">
        <v>0.15450460584102169</v>
      </c>
      <c r="I1491" s="37">
        <v>53.094284057617188</v>
      </c>
      <c r="J1491" s="37">
        <v>7.5519161224365234</v>
      </c>
      <c r="K1491" s="37">
        <v>15837.775390625</v>
      </c>
      <c r="L1491" s="37">
        <v>140.5</v>
      </c>
      <c r="M1491" s="37">
        <v>327568.55476664018</v>
      </c>
      <c r="N1491" s="37">
        <v>28.09428596496582</v>
      </c>
      <c r="O1491" s="37">
        <v>0.15450487074061786</v>
      </c>
    </row>
    <row r="1492" spans="2:15" x14ac:dyDescent="0.2">
      <c r="B1492" s="37">
        <v>53.114284515380859</v>
      </c>
      <c r="C1492" s="37">
        <v>7.5705986022949219</v>
      </c>
      <c r="D1492" s="37">
        <v>15933.1220703125</v>
      </c>
      <c r="E1492" s="37">
        <v>140.6</v>
      </c>
      <c r="F1492" s="37">
        <v>329495.4882862193</v>
      </c>
      <c r="G1492" s="37">
        <v>28.114286422729492</v>
      </c>
      <c r="H1492" s="37">
        <v>0.15540949101282384</v>
      </c>
      <c r="I1492" s="37">
        <v>53.114284515380859</v>
      </c>
      <c r="J1492" s="37">
        <v>7.5705986022949219</v>
      </c>
      <c r="K1492" s="37">
        <v>15933.1220703125</v>
      </c>
      <c r="L1492" s="37">
        <v>140.6</v>
      </c>
      <c r="M1492" s="37">
        <v>329433.07805988245</v>
      </c>
      <c r="N1492" s="37">
        <v>28.114286422729492</v>
      </c>
      <c r="O1492" s="37">
        <v>0.15538451180376514</v>
      </c>
    </row>
    <row r="1493" spans="2:15" x14ac:dyDescent="0.2">
      <c r="B1493" s="37">
        <v>53.134284973144531</v>
      </c>
      <c r="C1493" s="37">
        <v>7.5900740623474121</v>
      </c>
      <c r="D1493" s="37">
        <v>15971.7021484375</v>
      </c>
      <c r="E1493" s="37">
        <v>140.70000000000002</v>
      </c>
      <c r="F1493" s="37">
        <v>330218.15124181024</v>
      </c>
      <c r="G1493" s="37">
        <v>28.134284973144531</v>
      </c>
      <c r="H1493" s="37">
        <v>0.15575041522248997</v>
      </c>
      <c r="I1493" s="37">
        <v>53.134284973144531</v>
      </c>
      <c r="J1493" s="37">
        <v>7.5900740623474121</v>
      </c>
      <c r="K1493" s="37">
        <v>15971.703125</v>
      </c>
      <c r="L1493" s="37">
        <v>140.70000000000002</v>
      </c>
      <c r="M1493" s="37">
        <v>330209.18863512774</v>
      </c>
      <c r="N1493" s="37">
        <v>28.134284973144531</v>
      </c>
      <c r="O1493" s="37">
        <v>0.15575068951978838</v>
      </c>
    </row>
    <row r="1494" spans="2:15" x14ac:dyDescent="0.2">
      <c r="B1494" s="37">
        <v>53.154285430908203</v>
      </c>
      <c r="C1494" s="37">
        <v>7.6101150512695313</v>
      </c>
      <c r="D1494" s="37">
        <v>15969.8291015625</v>
      </c>
      <c r="E1494" s="37">
        <v>140.80000000000001</v>
      </c>
      <c r="F1494" s="37">
        <v>330073.41895250865</v>
      </c>
      <c r="G1494" s="37">
        <v>28.154285430908203</v>
      </c>
      <c r="H1494" s="37">
        <v>0.15568219373150333</v>
      </c>
      <c r="I1494" s="37">
        <v>53.154285430908203</v>
      </c>
      <c r="J1494" s="37">
        <v>7.6101150512695313</v>
      </c>
      <c r="K1494" s="37">
        <v>15969.830078125</v>
      </c>
      <c r="L1494" s="37">
        <v>140.80000000000001</v>
      </c>
      <c r="M1494" s="37">
        <v>330117.98866486683</v>
      </c>
      <c r="N1494" s="37">
        <v>28.154285430908203</v>
      </c>
      <c r="O1494" s="37">
        <v>0.15570771241748224</v>
      </c>
    </row>
    <row r="1495" spans="2:15" x14ac:dyDescent="0.2">
      <c r="B1495" s="37">
        <v>53.174285888671875</v>
      </c>
      <c r="C1495" s="37">
        <v>7.6303038597106934</v>
      </c>
      <c r="D1495" s="37">
        <v>15957.23046875</v>
      </c>
      <c r="E1495" s="37">
        <v>140.9</v>
      </c>
      <c r="F1495" s="37">
        <v>329819.94336461858</v>
      </c>
      <c r="G1495" s="37">
        <v>28.174285888671875</v>
      </c>
      <c r="H1495" s="37">
        <v>0.15556267536148985</v>
      </c>
      <c r="I1495" s="37">
        <v>53.174285888671875</v>
      </c>
      <c r="J1495" s="37">
        <v>7.6303038597106934</v>
      </c>
      <c r="K1495" s="37">
        <v>15957.2314453125</v>
      </c>
      <c r="L1495" s="37">
        <v>140.9</v>
      </c>
      <c r="M1495" s="37">
        <v>329811.02287547069</v>
      </c>
      <c r="N1495" s="37">
        <v>28.174285888671875</v>
      </c>
      <c r="O1495" s="37">
        <v>0.15556294945784566</v>
      </c>
    </row>
    <row r="1496" spans="2:15" x14ac:dyDescent="0.2">
      <c r="B1496" s="37">
        <v>53.194286346435547</v>
      </c>
      <c r="C1496" s="37">
        <v>7.6501784324645996</v>
      </c>
      <c r="D1496" s="37">
        <v>15966.8037109375</v>
      </c>
      <c r="E1496" s="37">
        <v>141</v>
      </c>
      <c r="F1496" s="37">
        <v>330012.53402067156</v>
      </c>
      <c r="G1496" s="37">
        <v>28.194286346435547</v>
      </c>
      <c r="H1496" s="37">
        <v>0.1556535693154025</v>
      </c>
      <c r="I1496" s="37">
        <v>53.194286346435547</v>
      </c>
      <c r="J1496" s="37">
        <v>7.6501784324645996</v>
      </c>
      <c r="K1496" s="37">
        <v>15966.8037109375</v>
      </c>
      <c r="L1496" s="37">
        <v>141</v>
      </c>
      <c r="M1496" s="37">
        <v>330057.08933560213</v>
      </c>
      <c r="N1496" s="37">
        <v>28.194286346435547</v>
      </c>
      <c r="O1496" s="37">
        <v>0.15567907894326991</v>
      </c>
    </row>
    <row r="1497" spans="2:15" x14ac:dyDescent="0.2">
      <c r="B1497" s="37">
        <v>53.214286804199219</v>
      </c>
      <c r="C1497" s="37">
        <v>7.6693911552429199</v>
      </c>
      <c r="D1497" s="37">
        <v>16023.4921875</v>
      </c>
      <c r="E1497" s="37">
        <v>141.1</v>
      </c>
      <c r="F1497" s="37">
        <v>331153.04384437605</v>
      </c>
      <c r="G1497" s="37">
        <v>28.214284896850586</v>
      </c>
      <c r="H1497" s="37">
        <v>0.1561915909907696</v>
      </c>
      <c r="I1497" s="37">
        <v>53.214286804199219</v>
      </c>
      <c r="J1497" s="37">
        <v>7.6693911552429199</v>
      </c>
      <c r="K1497" s="37">
        <v>16023.4921875</v>
      </c>
      <c r="L1497" s="37">
        <v>141.1</v>
      </c>
      <c r="M1497" s="37">
        <v>331197.46221770375</v>
      </c>
      <c r="N1497" s="37">
        <v>28.214284896850586</v>
      </c>
      <c r="O1497" s="37">
        <v>0.15621710005013048</v>
      </c>
    </row>
    <row r="1498" spans="2:15" x14ac:dyDescent="0.2">
      <c r="B1498" s="37">
        <v>53.234287261962891</v>
      </c>
      <c r="C1498" s="37">
        <v>7.6878170967102051</v>
      </c>
      <c r="D1498" s="37">
        <v>16136.4931640625</v>
      </c>
      <c r="E1498" s="37">
        <v>141.20000000000002</v>
      </c>
      <c r="F1498" s="37">
        <v>333480.02314966038</v>
      </c>
      <c r="G1498" s="37">
        <v>28.234285354614258</v>
      </c>
      <c r="H1498" s="37">
        <v>0.15728926559435688</v>
      </c>
      <c r="I1498" s="37">
        <v>53.234287261962891</v>
      </c>
      <c r="J1498" s="37">
        <v>7.6878170967102051</v>
      </c>
      <c r="K1498" s="37">
        <v>16136.4921875</v>
      </c>
      <c r="L1498" s="37">
        <v>141.20000000000002</v>
      </c>
      <c r="M1498" s="37">
        <v>333470.63274446648</v>
      </c>
      <c r="N1498" s="37">
        <v>28.234285354614258</v>
      </c>
      <c r="O1498" s="37">
        <v>0.15728952123424236</v>
      </c>
    </row>
    <row r="1499" spans="2:15" x14ac:dyDescent="0.2">
      <c r="B1499" s="37">
        <v>53.254283905029297</v>
      </c>
      <c r="C1499" s="37">
        <v>7.7055807113647461</v>
      </c>
      <c r="D1499" s="37">
        <v>16297.1484375</v>
      </c>
      <c r="E1499" s="37">
        <v>141.30000000000001</v>
      </c>
      <c r="F1499" s="37">
        <v>336765.7559933312</v>
      </c>
      <c r="G1499" s="37">
        <v>28.25428581237793</v>
      </c>
      <c r="H1499" s="37">
        <v>0.15883918165491354</v>
      </c>
      <c r="I1499" s="37">
        <v>53.254283905029297</v>
      </c>
      <c r="J1499" s="37">
        <v>7.7055807113647461</v>
      </c>
      <c r="K1499" s="37">
        <v>16297.1474609375</v>
      </c>
      <c r="L1499" s="37">
        <v>141.30000000000001</v>
      </c>
      <c r="M1499" s="37">
        <v>336809.48620492383</v>
      </c>
      <c r="N1499" s="37">
        <v>28.25428581237793</v>
      </c>
      <c r="O1499" s="37">
        <v>0.15886468116551652</v>
      </c>
    </row>
    <row r="1500" spans="2:15" x14ac:dyDescent="0.2">
      <c r="B1500" s="37">
        <v>53.274284362792969</v>
      </c>
      <c r="C1500" s="37">
        <v>7.7230048179626465</v>
      </c>
      <c r="D1500" s="37">
        <v>16482.478515625</v>
      </c>
      <c r="E1500" s="37">
        <v>141.4</v>
      </c>
      <c r="F1500" s="37">
        <v>340601.43913794245</v>
      </c>
      <c r="G1500" s="37">
        <v>28.274286270141602</v>
      </c>
      <c r="H1500" s="37">
        <v>0.16064850592726804</v>
      </c>
      <c r="I1500" s="37">
        <v>53.274284362792969</v>
      </c>
      <c r="J1500" s="37">
        <v>7.7230048179626465</v>
      </c>
      <c r="K1500" s="37">
        <v>16482.478515625</v>
      </c>
      <c r="L1500" s="37">
        <v>141.4</v>
      </c>
      <c r="M1500" s="37">
        <v>340537.70974669402</v>
      </c>
      <c r="N1500" s="37">
        <v>28.274286270141602</v>
      </c>
      <c r="O1500" s="37">
        <v>0.16062352805599681</v>
      </c>
    </row>
    <row r="1501" spans="2:15" x14ac:dyDescent="0.2">
      <c r="B1501" s="37">
        <v>53.294284820556641</v>
      </c>
      <c r="C1501" s="37">
        <v>7.7405047416687012</v>
      </c>
      <c r="D1501" s="37">
        <v>16662.55859375</v>
      </c>
      <c r="E1501" s="37">
        <v>141.5</v>
      </c>
      <c r="F1501" s="37">
        <v>344224.46307621454</v>
      </c>
      <c r="G1501" s="37">
        <v>28.294284820556641</v>
      </c>
      <c r="H1501" s="37">
        <v>0.16235752043027307</v>
      </c>
      <c r="I1501" s="37">
        <v>53.294284820556641</v>
      </c>
      <c r="J1501" s="37">
        <v>7.7405047416687012</v>
      </c>
      <c r="K1501" s="37">
        <v>16662.556640625</v>
      </c>
      <c r="L1501" s="37">
        <v>141.5</v>
      </c>
      <c r="M1501" s="37">
        <v>344213.7714242278</v>
      </c>
      <c r="N1501" s="37">
        <v>28.294284820556641</v>
      </c>
      <c r="O1501" s="37">
        <v>0.16235776703428539</v>
      </c>
    </row>
    <row r="1502" spans="2:15" x14ac:dyDescent="0.2">
      <c r="B1502" s="37">
        <v>53.314285278320313</v>
      </c>
      <c r="C1502" s="37">
        <v>7.7584695816040039</v>
      </c>
      <c r="D1502" s="37">
        <v>16809.412109375</v>
      </c>
      <c r="E1502" s="37">
        <v>141.6</v>
      </c>
      <c r="F1502" s="37">
        <v>347179.00099605642</v>
      </c>
      <c r="G1502" s="37">
        <v>28.314285278320313</v>
      </c>
      <c r="H1502" s="37">
        <v>0.16375121348810603</v>
      </c>
      <c r="I1502" s="37">
        <v>53.314285278320313</v>
      </c>
      <c r="J1502" s="37">
        <v>7.7584695816040039</v>
      </c>
      <c r="K1502" s="37">
        <v>16809.412109375</v>
      </c>
      <c r="L1502" s="37">
        <v>141.6</v>
      </c>
      <c r="M1502" s="37">
        <v>347221.50654681813</v>
      </c>
      <c r="N1502" s="37">
        <v>28.314285278320313</v>
      </c>
      <c r="O1502" s="37">
        <v>0.16377672067248264</v>
      </c>
    </row>
    <row r="1503" spans="2:15" x14ac:dyDescent="0.2">
      <c r="B1503" s="37">
        <v>53.334285736083984</v>
      </c>
      <c r="C1503" s="37">
        <v>7.7771482467651367</v>
      </c>
      <c r="D1503" s="37">
        <v>16905.220703125</v>
      </c>
      <c r="E1503" s="37">
        <v>141.70000000000002</v>
      </c>
      <c r="F1503" s="37">
        <v>349160.08066428319</v>
      </c>
      <c r="G1503" s="37">
        <v>28.334285736083984</v>
      </c>
      <c r="H1503" s="37">
        <v>0.16468572997000491</v>
      </c>
      <c r="I1503" s="37">
        <v>53.334285736083984</v>
      </c>
      <c r="J1503" s="37">
        <v>7.7771482467651367</v>
      </c>
      <c r="K1503" s="37">
        <v>16905.220703125</v>
      </c>
      <c r="L1503" s="37">
        <v>141.70000000000002</v>
      </c>
      <c r="M1503" s="37">
        <v>349148.84399737447</v>
      </c>
      <c r="N1503" s="37">
        <v>28.334285736083984</v>
      </c>
      <c r="O1503" s="37">
        <v>0.16468599486869795</v>
      </c>
    </row>
    <row r="1504" spans="2:15" x14ac:dyDescent="0.2">
      <c r="B1504" s="37">
        <v>53.354286193847656</v>
      </c>
      <c r="C1504" s="37">
        <v>7.796574592590332</v>
      </c>
      <c r="D1504" s="37">
        <v>16947.81640625</v>
      </c>
      <c r="E1504" s="37">
        <v>141.80000000000001</v>
      </c>
      <c r="F1504" s="37">
        <v>350017.0588373557</v>
      </c>
      <c r="G1504" s="37">
        <v>28.354286193847656</v>
      </c>
      <c r="H1504" s="37">
        <v>0.16509001119803715</v>
      </c>
      <c r="I1504" s="37">
        <v>53.354286193847656</v>
      </c>
      <c r="J1504" s="37">
        <v>7.796574592590332</v>
      </c>
      <c r="K1504" s="37">
        <v>16947.818359375</v>
      </c>
      <c r="L1504" s="37">
        <v>141.80000000000001</v>
      </c>
      <c r="M1504" s="37">
        <v>350005.76160835294</v>
      </c>
      <c r="N1504" s="37">
        <v>28.354286193847656</v>
      </c>
      <c r="O1504" s="37">
        <v>0.1650902947300899</v>
      </c>
    </row>
    <row r="1505" spans="2:15" x14ac:dyDescent="0.2">
      <c r="B1505" s="37">
        <v>53.374286651611328</v>
      </c>
      <c r="C1505" s="37">
        <v>7.8165493011474609</v>
      </c>
      <c r="D1505" s="37">
        <v>16951.771484375</v>
      </c>
      <c r="E1505" s="37">
        <v>141.9</v>
      </c>
      <c r="F1505" s="37">
        <v>350096.62947358901</v>
      </c>
      <c r="G1505" s="37">
        <v>28.374286651611328</v>
      </c>
      <c r="H1505" s="37">
        <v>0.16512759150223302</v>
      </c>
      <c r="I1505" s="37">
        <v>53.374286651611328</v>
      </c>
      <c r="J1505" s="37">
        <v>7.8165493011474609</v>
      </c>
      <c r="K1505" s="37">
        <v>16951.7734375</v>
      </c>
      <c r="L1505" s="37">
        <v>141.9</v>
      </c>
      <c r="M1505" s="37">
        <v>350138.82737801032</v>
      </c>
      <c r="N1505" s="37">
        <v>28.374286651611328</v>
      </c>
      <c r="O1505" s="37">
        <v>0.16515311672292921</v>
      </c>
    </row>
    <row r="1506" spans="2:15" x14ac:dyDescent="0.2">
      <c r="B1506" s="37">
        <v>53.394287109375</v>
      </c>
      <c r="C1506" s="37">
        <v>7.8366937637329102</v>
      </c>
      <c r="D1506" s="37">
        <v>16944.21875</v>
      </c>
      <c r="E1506" s="37">
        <v>142</v>
      </c>
      <c r="F1506" s="37">
        <v>349944.67402695568</v>
      </c>
      <c r="G1506" s="37">
        <v>28.394285202026367</v>
      </c>
      <c r="H1506" s="37">
        <v>0.16505596216292509</v>
      </c>
      <c r="I1506" s="37">
        <v>53.394287109375</v>
      </c>
      <c r="J1506" s="37">
        <v>7.8366937637329102</v>
      </c>
      <c r="K1506" s="37">
        <v>16944.220703125</v>
      </c>
      <c r="L1506" s="37">
        <v>142</v>
      </c>
      <c r="M1506" s="37">
        <v>349879.87851094315</v>
      </c>
      <c r="N1506" s="37">
        <v>28.394285202026367</v>
      </c>
      <c r="O1506" s="37">
        <v>0.16503100356467854</v>
      </c>
    </row>
    <row r="1507" spans="2:15" x14ac:dyDescent="0.2">
      <c r="B1507" s="37">
        <v>53.414287567138672</v>
      </c>
      <c r="C1507" s="37">
        <v>7.8565726280212402</v>
      </c>
      <c r="D1507" s="37">
        <v>16956.24609375</v>
      </c>
      <c r="E1507" s="37">
        <v>142.1</v>
      </c>
      <c r="F1507" s="37">
        <v>350079.6239583792</v>
      </c>
      <c r="G1507" s="37">
        <v>28.414285659790039</v>
      </c>
      <c r="H1507" s="37">
        <v>0.16511966486130286</v>
      </c>
      <c r="I1507" s="37">
        <v>53.414287567138672</v>
      </c>
      <c r="J1507" s="37">
        <v>7.8565726280212402</v>
      </c>
      <c r="K1507" s="37">
        <v>16956.24609375</v>
      </c>
      <c r="L1507" s="37">
        <v>142.1</v>
      </c>
      <c r="M1507" s="37">
        <v>350121.78498512175</v>
      </c>
      <c r="N1507" s="37">
        <v>28.414285659790039</v>
      </c>
      <c r="O1507" s="37">
        <v>0.16514517175284435</v>
      </c>
    </row>
    <row r="1508" spans="2:15" x14ac:dyDescent="0.2">
      <c r="B1508" s="37">
        <v>53.434284210205078</v>
      </c>
      <c r="C1508" s="37">
        <v>7.8758373260498047</v>
      </c>
      <c r="D1508" s="37">
        <v>17012.6015625</v>
      </c>
      <c r="E1508" s="37">
        <v>142.20000000000002</v>
      </c>
      <c r="F1508" s="37">
        <v>351213.43811857875</v>
      </c>
      <c r="G1508" s="37">
        <v>28.434286117553711</v>
      </c>
      <c r="H1508" s="37">
        <v>0.16565452834408778</v>
      </c>
      <c r="I1508" s="37">
        <v>53.434284210205078</v>
      </c>
      <c r="J1508" s="37">
        <v>7.8758373260498047</v>
      </c>
      <c r="K1508" s="37">
        <v>17012.6015625</v>
      </c>
      <c r="L1508" s="37">
        <v>142.20000000000002</v>
      </c>
      <c r="M1508" s="37">
        <v>351201.95700349705</v>
      </c>
      <c r="N1508" s="37">
        <v>28.434286117553711</v>
      </c>
      <c r="O1508" s="37">
        <v>0.1656547932429851</v>
      </c>
    </row>
    <row r="1509" spans="2:15" x14ac:dyDescent="0.2">
      <c r="B1509" s="37">
        <v>53.45428466796875</v>
      </c>
      <c r="C1509" s="37">
        <v>7.8943452835083008</v>
      </c>
      <c r="D1509" s="37">
        <v>17123.439453125</v>
      </c>
      <c r="E1509" s="37">
        <v>142.30000000000001</v>
      </c>
      <c r="F1509" s="37">
        <v>353336.35869446327</v>
      </c>
      <c r="G1509" s="37">
        <v>28.454286575317383</v>
      </c>
      <c r="H1509" s="37">
        <v>0.1666559498332901</v>
      </c>
      <c r="I1509" s="37">
        <v>53.45428466796875</v>
      </c>
      <c r="J1509" s="37">
        <v>7.8943452835083008</v>
      </c>
      <c r="K1509" s="37">
        <v>17123.4375</v>
      </c>
      <c r="L1509" s="37">
        <v>142.30000000000001</v>
      </c>
      <c r="M1509" s="37">
        <v>353378.09294930095</v>
      </c>
      <c r="N1509" s="37">
        <v>28.454286575317383</v>
      </c>
      <c r="O1509" s="37">
        <v>0.16668143790012821</v>
      </c>
    </row>
    <row r="1510" spans="2:15" x14ac:dyDescent="0.2">
      <c r="B1510" s="37">
        <v>53.474285125732422</v>
      </c>
      <c r="C1510" s="37">
        <v>7.912203311920166</v>
      </c>
      <c r="D1510" s="37">
        <v>17281.15625</v>
      </c>
      <c r="E1510" s="37">
        <v>142.4</v>
      </c>
      <c r="F1510" s="37">
        <v>356509.46397032385</v>
      </c>
      <c r="G1510" s="37">
        <v>28.474285125732422</v>
      </c>
      <c r="H1510" s="37">
        <v>0.16815273912162956</v>
      </c>
      <c r="I1510" s="37">
        <v>53.474285125732422</v>
      </c>
      <c r="J1510" s="37">
        <v>7.9122037887573242</v>
      </c>
      <c r="K1510" s="37">
        <v>17281.154296875</v>
      </c>
      <c r="L1510" s="37">
        <v>142.4</v>
      </c>
      <c r="M1510" s="37">
        <v>356390.30313885189</v>
      </c>
      <c r="N1510" s="37">
        <v>28.474285125732422</v>
      </c>
      <c r="O1510" s="37">
        <v>0.16810250296688381</v>
      </c>
    </row>
    <row r="1511" spans="2:15" x14ac:dyDescent="0.2">
      <c r="B1511" s="37">
        <v>53.494285583496094</v>
      </c>
      <c r="C1511" s="37">
        <v>7.9297266006469727</v>
      </c>
      <c r="D1511" s="37">
        <v>17463.3515625</v>
      </c>
      <c r="E1511" s="37">
        <v>142.5</v>
      </c>
      <c r="F1511" s="37">
        <v>360121.54134185996</v>
      </c>
      <c r="G1511" s="37">
        <v>28.494285583496094</v>
      </c>
      <c r="H1511" s="37">
        <v>0.16985659037757553</v>
      </c>
      <c r="I1511" s="37">
        <v>53.494285583496094</v>
      </c>
      <c r="J1511" s="37">
        <v>7.9297266006469727</v>
      </c>
      <c r="K1511" s="37">
        <v>17463.3515625</v>
      </c>
      <c r="L1511" s="37">
        <v>142.5</v>
      </c>
      <c r="M1511" s="37">
        <v>360001.99213498796</v>
      </c>
      <c r="N1511" s="37">
        <v>28.494285583496094</v>
      </c>
      <c r="O1511" s="37">
        <v>0.16980637377664498</v>
      </c>
    </row>
    <row r="1512" spans="2:15" x14ac:dyDescent="0.2">
      <c r="B1512" s="37">
        <v>53.514286041259766</v>
      </c>
      <c r="C1512" s="37">
        <v>7.9473271369934082</v>
      </c>
      <c r="D1512" s="37">
        <v>17640.46875</v>
      </c>
      <c r="E1512" s="37">
        <v>142.6</v>
      </c>
      <c r="F1512" s="37">
        <v>363524.43674888212</v>
      </c>
      <c r="G1512" s="37">
        <v>28.514286041259766</v>
      </c>
      <c r="H1512" s="37">
        <v>0.17146177071168714</v>
      </c>
      <c r="I1512" s="37">
        <v>53.514286041259766</v>
      </c>
      <c r="J1512" s="37">
        <v>7.9473271369934082</v>
      </c>
      <c r="K1512" s="37">
        <v>17640.466796875</v>
      </c>
      <c r="L1512" s="37">
        <v>142.6</v>
      </c>
      <c r="M1512" s="37">
        <v>363564.95397687092</v>
      </c>
      <c r="N1512" s="37">
        <v>28.514286041259766</v>
      </c>
      <c r="O1512" s="37">
        <v>0.17148725735078618</v>
      </c>
    </row>
    <row r="1513" spans="2:15" x14ac:dyDescent="0.2">
      <c r="B1513" s="37">
        <v>53.534286499023438</v>
      </c>
      <c r="C1513" s="37">
        <v>7.9653835296630859</v>
      </c>
      <c r="D1513" s="37">
        <v>17785.251953125</v>
      </c>
      <c r="E1513" s="37">
        <v>142.70000000000002</v>
      </c>
      <c r="F1513" s="37">
        <v>366330.31786182191</v>
      </c>
      <c r="G1513" s="37">
        <v>28.534286499023438</v>
      </c>
      <c r="H1513" s="37">
        <v>0.17278534190113234</v>
      </c>
      <c r="I1513" s="37">
        <v>53.534286499023438</v>
      </c>
      <c r="J1513" s="37">
        <v>7.9653835296630859</v>
      </c>
      <c r="K1513" s="37">
        <v>17785.25</v>
      </c>
      <c r="L1513" s="37">
        <v>142.70000000000002</v>
      </c>
      <c r="M1513" s="37">
        <v>366370.50068086758</v>
      </c>
      <c r="N1513" s="37">
        <v>28.534286499023438</v>
      </c>
      <c r="O1513" s="37">
        <v>0.17281082850020146</v>
      </c>
    </row>
    <row r="1514" spans="2:15" x14ac:dyDescent="0.2">
      <c r="B1514" s="37">
        <v>53.554286956787109</v>
      </c>
      <c r="C1514" s="37">
        <v>7.9841265678405762</v>
      </c>
      <c r="D1514" s="37">
        <v>17880.974609375</v>
      </c>
      <c r="E1514" s="37">
        <v>142.80000000000001</v>
      </c>
      <c r="F1514" s="37">
        <v>368202.65982057009</v>
      </c>
      <c r="G1514" s="37">
        <v>28.554285049438477</v>
      </c>
      <c r="H1514" s="37">
        <v>0.17366856639783934</v>
      </c>
      <c r="I1514" s="37">
        <v>53.554286956787109</v>
      </c>
      <c r="J1514" s="37">
        <v>7.9841265678405762</v>
      </c>
      <c r="K1514" s="37">
        <v>17880.974609375</v>
      </c>
      <c r="L1514" s="37">
        <v>142.80000000000001</v>
      </c>
      <c r="M1514" s="37">
        <v>368135.65689149412</v>
      </c>
      <c r="N1514" s="37">
        <v>28.554285049438477</v>
      </c>
      <c r="O1514" s="37">
        <v>0.17364359164830187</v>
      </c>
    </row>
    <row r="1515" spans="2:15" x14ac:dyDescent="0.2">
      <c r="B1515" s="37">
        <v>53.574287414550781</v>
      </c>
      <c r="C1515" s="37">
        <v>8.0035743713378906</v>
      </c>
      <c r="D1515" s="37">
        <v>17926.205078125</v>
      </c>
      <c r="E1515" s="37">
        <v>142.9</v>
      </c>
      <c r="F1515" s="37">
        <v>368898.62450986716</v>
      </c>
      <c r="G1515" s="37">
        <v>28.574285507202148</v>
      </c>
      <c r="H1515" s="37">
        <v>0.17399689779680813</v>
      </c>
      <c r="I1515" s="37">
        <v>53.574287414550781</v>
      </c>
      <c r="J1515" s="37">
        <v>8.0035743713378906</v>
      </c>
      <c r="K1515" s="37">
        <v>17926.20703125</v>
      </c>
      <c r="L1515" s="37">
        <v>142.9</v>
      </c>
      <c r="M1515" s="37">
        <v>368938.58093771612</v>
      </c>
      <c r="N1515" s="37">
        <v>28.574285507202148</v>
      </c>
      <c r="O1515" s="37">
        <v>0.17402242100391949</v>
      </c>
    </row>
    <row r="1516" spans="2:15" x14ac:dyDescent="0.2">
      <c r="B1516" s="37">
        <v>53.594284057617188</v>
      </c>
      <c r="C1516" s="37">
        <v>8.0235319137573242</v>
      </c>
      <c r="D1516" s="37">
        <v>17935.052734375</v>
      </c>
      <c r="E1516" s="37">
        <v>143</v>
      </c>
      <c r="F1516" s="37">
        <v>368969.62096116389</v>
      </c>
      <c r="G1516" s="37">
        <v>28.59428596496582</v>
      </c>
      <c r="H1516" s="37">
        <v>0.17403043333906448</v>
      </c>
      <c r="I1516" s="37">
        <v>53.594284057617188</v>
      </c>
      <c r="J1516" s="37">
        <v>8.0235319137573242</v>
      </c>
      <c r="K1516" s="37">
        <v>17935.052734375</v>
      </c>
      <c r="L1516" s="37">
        <v>143</v>
      </c>
      <c r="M1516" s="37">
        <v>369009.52883787645</v>
      </c>
      <c r="N1516" s="37">
        <v>28.59428596496582</v>
      </c>
      <c r="O1516" s="37">
        <v>0.17405593827395482</v>
      </c>
    </row>
    <row r="1517" spans="2:15" x14ac:dyDescent="0.2">
      <c r="B1517" s="37">
        <v>53.614284515380859</v>
      </c>
      <c r="C1517" s="37">
        <v>8.043644905090332</v>
      </c>
      <c r="D1517" s="37">
        <v>17932.91015625</v>
      </c>
      <c r="E1517" s="37">
        <v>143.1</v>
      </c>
      <c r="F1517" s="37">
        <v>368765.9959196815</v>
      </c>
      <c r="G1517" s="37">
        <v>28.614286422729492</v>
      </c>
      <c r="H1517" s="37">
        <v>0.17393443172955267</v>
      </c>
      <c r="I1517" s="37">
        <v>53.614284515380859</v>
      </c>
      <c r="J1517" s="37">
        <v>8.043644905090332</v>
      </c>
      <c r="K1517" s="37">
        <v>17932.91015625</v>
      </c>
      <c r="L1517" s="37">
        <v>143.1</v>
      </c>
      <c r="M1517" s="37">
        <v>368752.42583250051</v>
      </c>
      <c r="N1517" s="37">
        <v>28.614286422729492</v>
      </c>
      <c r="O1517" s="37">
        <v>0.17393469654364982</v>
      </c>
    </row>
    <row r="1518" spans="2:15" x14ac:dyDescent="0.2">
      <c r="B1518" s="37">
        <v>53.634284973144531</v>
      </c>
      <c r="C1518" s="37">
        <v>8.0635089874267578</v>
      </c>
      <c r="D1518" s="37">
        <v>17948.736328125</v>
      </c>
      <c r="E1518" s="37">
        <v>143.20000000000002</v>
      </c>
      <c r="F1518" s="37">
        <v>369030.90135653317</v>
      </c>
      <c r="G1518" s="37">
        <v>28.634284973144531</v>
      </c>
      <c r="H1518" s="37">
        <v>0.17405943436802684</v>
      </c>
      <c r="I1518" s="37">
        <v>53.634284973144531</v>
      </c>
      <c r="J1518" s="37">
        <v>8.0635089874267578</v>
      </c>
      <c r="K1518" s="37">
        <v>17948.736328125</v>
      </c>
      <c r="L1518" s="37">
        <v>143.20000000000002</v>
      </c>
      <c r="M1518" s="37">
        <v>368963.79834930983</v>
      </c>
      <c r="N1518" s="37">
        <v>28.634284973144531</v>
      </c>
      <c r="O1518" s="37">
        <v>0.17403445949377788</v>
      </c>
    </row>
    <row r="1519" spans="2:15" x14ac:dyDescent="0.2">
      <c r="B1519" s="37">
        <v>53.654285430908203</v>
      </c>
      <c r="C1519" s="37">
        <v>8.0827960968017578</v>
      </c>
      <c r="D1519" s="37">
        <v>18005.99609375</v>
      </c>
      <c r="E1519" s="37">
        <v>143.30000000000001</v>
      </c>
      <c r="F1519" s="37">
        <v>369968.89351909218</v>
      </c>
      <c r="G1519" s="37">
        <v>28.654285430908203</v>
      </c>
      <c r="H1519" s="37">
        <v>0.17450192863858741</v>
      </c>
      <c r="I1519" s="37">
        <v>53.654285430908203</v>
      </c>
      <c r="J1519" s="37">
        <v>8.0827960968017578</v>
      </c>
      <c r="K1519" s="37">
        <v>18005.99609375</v>
      </c>
      <c r="L1519" s="37">
        <v>143.30000000000001</v>
      </c>
      <c r="M1519" s="37">
        <v>370062.18313242862</v>
      </c>
      <c r="N1519" s="37">
        <v>28.654285430908203</v>
      </c>
      <c r="O1519" s="37">
        <v>0.17455267251620857</v>
      </c>
    </row>
    <row r="1520" spans="2:15" x14ac:dyDescent="0.2">
      <c r="B1520" s="37">
        <v>53.674285888671875</v>
      </c>
      <c r="C1520" s="37">
        <v>8.1013584136962891</v>
      </c>
      <c r="D1520" s="37">
        <v>18115.037109375</v>
      </c>
      <c r="E1520" s="37">
        <v>143.4</v>
      </c>
      <c r="F1520" s="37">
        <v>372109.20179123362</v>
      </c>
      <c r="G1520" s="37">
        <v>28.674285888671875</v>
      </c>
      <c r="H1520" s="37">
        <v>0.17551155141773567</v>
      </c>
      <c r="I1520" s="37">
        <v>53.674285888671875</v>
      </c>
      <c r="J1520" s="37">
        <v>8.1013584136962891</v>
      </c>
      <c r="K1520" s="37">
        <v>18115.037109375</v>
      </c>
      <c r="L1520" s="37">
        <v>143.4</v>
      </c>
      <c r="M1520" s="37">
        <v>372095.23457222927</v>
      </c>
      <c r="N1520" s="37">
        <v>28.674285888671875</v>
      </c>
      <c r="O1520" s="37">
        <v>0.17551181712824201</v>
      </c>
    </row>
    <row r="1521" spans="2:15" x14ac:dyDescent="0.2">
      <c r="B1521" s="37">
        <v>53.694286346435547</v>
      </c>
      <c r="C1521" s="37">
        <v>8.1192836761474609</v>
      </c>
      <c r="D1521" s="37">
        <v>18269.57421875</v>
      </c>
      <c r="E1521" s="37">
        <v>143.5</v>
      </c>
      <c r="F1521" s="37">
        <v>375111.34667952068</v>
      </c>
      <c r="G1521" s="37">
        <v>28.694286346435547</v>
      </c>
      <c r="H1521" s="37">
        <v>0.176927699566479</v>
      </c>
      <c r="I1521" s="37">
        <v>53.694286346435547</v>
      </c>
      <c r="J1521" s="37">
        <v>8.1192836761474609</v>
      </c>
      <c r="K1521" s="37">
        <v>18269.57421875</v>
      </c>
      <c r="L1521" s="37">
        <v>143.5</v>
      </c>
      <c r="M1521" s="37">
        <v>375150.52380335913</v>
      </c>
      <c r="N1521" s="37">
        <v>28.694286346435547</v>
      </c>
      <c r="O1521" s="37">
        <v>0.17695320398191405</v>
      </c>
    </row>
    <row r="1522" spans="2:15" x14ac:dyDescent="0.2">
      <c r="B1522" s="37">
        <v>53.714286804199219</v>
      </c>
      <c r="C1522" s="37">
        <v>8.1368656158447266</v>
      </c>
      <c r="D1522" s="37">
        <v>18448.71484375</v>
      </c>
      <c r="E1522" s="37">
        <v>143.6</v>
      </c>
      <c r="F1522" s="37">
        <v>378662.00369631167</v>
      </c>
      <c r="G1522" s="37">
        <v>28.714284896850586</v>
      </c>
      <c r="H1522" s="37">
        <v>0.17860257926397397</v>
      </c>
      <c r="I1522" s="37">
        <v>53.714286804199219</v>
      </c>
      <c r="J1522" s="37">
        <v>8.1368656158447266</v>
      </c>
      <c r="K1522" s="37">
        <v>18448.71484375</v>
      </c>
      <c r="L1522" s="37">
        <v>143.6</v>
      </c>
      <c r="M1522" s="37">
        <v>378647.25684928219</v>
      </c>
      <c r="N1522" s="37">
        <v>28.714284896850586</v>
      </c>
      <c r="O1522" s="37">
        <v>0.17860284384924535</v>
      </c>
    </row>
    <row r="1523" spans="2:15" x14ac:dyDescent="0.2">
      <c r="B1523" s="37">
        <v>53.734287261962891</v>
      </c>
      <c r="C1523" s="37">
        <v>8.1545047760009766</v>
      </c>
      <c r="D1523" s="37">
        <v>18623.890625</v>
      </c>
      <c r="E1523" s="37">
        <v>143.70000000000002</v>
      </c>
      <c r="F1523" s="37">
        <v>382079.38830663846</v>
      </c>
      <c r="G1523" s="37">
        <v>28.734285354614258</v>
      </c>
      <c r="H1523" s="37">
        <v>0.18021459383179197</v>
      </c>
      <c r="I1523" s="37">
        <v>53.734287261962891</v>
      </c>
      <c r="J1523" s="37">
        <v>8.1545047760009766</v>
      </c>
      <c r="K1523" s="37">
        <v>18623.890625</v>
      </c>
      <c r="L1523" s="37">
        <v>143.70000000000002</v>
      </c>
      <c r="M1523" s="37">
        <v>382117.73304295342</v>
      </c>
      <c r="N1523" s="37">
        <v>28.734285354614258</v>
      </c>
      <c r="O1523" s="37">
        <v>0.18024009743432967</v>
      </c>
    </row>
    <row r="1524" spans="2:15" x14ac:dyDescent="0.2">
      <c r="B1524" s="37">
        <v>53.754283905029297</v>
      </c>
      <c r="C1524" s="37">
        <v>8.1725778579711914</v>
      </c>
      <c r="D1524" s="37">
        <v>18768.25390625</v>
      </c>
      <c r="E1524" s="37">
        <v>143.80000000000001</v>
      </c>
      <c r="F1524" s="37">
        <v>384983.86241795408</v>
      </c>
      <c r="G1524" s="37">
        <v>28.75428581237793</v>
      </c>
      <c r="H1524" s="37">
        <v>0.1815846712517524</v>
      </c>
      <c r="I1524" s="37">
        <v>53.754283905029297</v>
      </c>
      <c r="J1524" s="37">
        <v>8.1725778579711914</v>
      </c>
      <c r="K1524" s="37">
        <v>18768.25390625</v>
      </c>
      <c r="L1524" s="37">
        <v>143.80000000000001</v>
      </c>
      <c r="M1524" s="37">
        <v>384914.86580400431</v>
      </c>
      <c r="N1524" s="37">
        <v>28.75428581237793</v>
      </c>
      <c r="O1524" s="37">
        <v>0.18155969916488918</v>
      </c>
    </row>
    <row r="1525" spans="2:15" x14ac:dyDescent="0.2">
      <c r="B1525" s="37">
        <v>53.774284362792969</v>
      </c>
      <c r="C1525" s="37">
        <v>8.191314697265625</v>
      </c>
      <c r="D1525" s="37">
        <v>18865.232421875</v>
      </c>
      <c r="E1525" s="37">
        <v>143.9</v>
      </c>
      <c r="F1525" s="37">
        <v>386881.49476088659</v>
      </c>
      <c r="G1525" s="37">
        <v>28.774286270141602</v>
      </c>
      <c r="H1525" s="37">
        <v>0.18247982462598492</v>
      </c>
      <c r="I1525" s="37">
        <v>53.774284362792969</v>
      </c>
      <c r="J1525" s="37">
        <v>8.191314697265625</v>
      </c>
      <c r="K1525" s="37">
        <v>18865.232421875</v>
      </c>
      <c r="L1525" s="37">
        <v>143.9</v>
      </c>
      <c r="M1525" s="37">
        <v>386812.27123024251</v>
      </c>
      <c r="N1525" s="37">
        <v>28.774286270141602</v>
      </c>
      <c r="O1525" s="37">
        <v>0.18245485207650169</v>
      </c>
    </row>
    <row r="1526" spans="2:15" x14ac:dyDescent="0.2">
      <c r="B1526" s="37">
        <v>53.794284820556641</v>
      </c>
      <c r="C1526" s="37">
        <v>8.2107334136962891</v>
      </c>
      <c r="D1526" s="37">
        <v>18913.4609375</v>
      </c>
      <c r="E1526" s="37">
        <v>144</v>
      </c>
      <c r="F1526" s="37">
        <v>387798.31572475296</v>
      </c>
      <c r="G1526" s="37">
        <v>28.794284820556641</v>
      </c>
      <c r="H1526" s="37">
        <v>0.18291233368227136</v>
      </c>
      <c r="I1526" s="37">
        <v>53.794284820556641</v>
      </c>
      <c r="J1526" s="37">
        <v>8.2107334136962891</v>
      </c>
      <c r="K1526" s="37">
        <v>18913.462890625</v>
      </c>
      <c r="L1526" s="37">
        <v>144</v>
      </c>
      <c r="M1526" s="37">
        <v>387729.02617346041</v>
      </c>
      <c r="N1526" s="37">
        <v>28.794284820556641</v>
      </c>
      <c r="O1526" s="37">
        <v>0.18288737970631527</v>
      </c>
    </row>
    <row r="1527" spans="2:15" x14ac:dyDescent="0.2">
      <c r="B1527" s="37">
        <v>53.814285278320313</v>
      </c>
      <c r="C1527" s="37">
        <v>8.2306413650512695</v>
      </c>
      <c r="D1527" s="37">
        <v>18926.802734375</v>
      </c>
      <c r="E1527" s="37">
        <v>144.1</v>
      </c>
      <c r="F1527" s="37">
        <v>387959.7480462637</v>
      </c>
      <c r="G1527" s="37">
        <v>28.814285278320313</v>
      </c>
      <c r="H1527" s="37">
        <v>0.18298852820261777</v>
      </c>
      <c r="I1527" s="37">
        <v>53.814285278320313</v>
      </c>
      <c r="J1527" s="37">
        <v>8.2306413650512695</v>
      </c>
      <c r="K1527" s="37">
        <v>18926.802734375</v>
      </c>
      <c r="L1527" s="37">
        <v>144.1</v>
      </c>
      <c r="M1527" s="37">
        <v>387943.89315010566</v>
      </c>
      <c r="N1527" s="37">
        <v>28.814285278320313</v>
      </c>
      <c r="O1527" s="37">
        <v>0.18298879268358023</v>
      </c>
    </row>
    <row r="1528" spans="2:15" x14ac:dyDescent="0.2">
      <c r="B1528" s="37">
        <v>53.834285736083984</v>
      </c>
      <c r="C1528" s="37">
        <v>8.2506961822509766</v>
      </c>
      <c r="D1528" s="37">
        <v>18929.751953125</v>
      </c>
      <c r="E1528" s="37">
        <v>144.20000000000002</v>
      </c>
      <c r="F1528" s="37">
        <v>388072.59524864942</v>
      </c>
      <c r="G1528" s="37">
        <v>28.834285736083984</v>
      </c>
      <c r="H1528" s="37">
        <v>0.18304180519578156</v>
      </c>
      <c r="I1528" s="37">
        <v>53.834285736083984</v>
      </c>
      <c r="J1528" s="37">
        <v>8.2506961822509766</v>
      </c>
      <c r="K1528" s="37">
        <v>18929.751953125</v>
      </c>
      <c r="L1528" s="37">
        <v>144.20000000000002</v>
      </c>
      <c r="M1528" s="37">
        <v>387949.73720469716</v>
      </c>
      <c r="N1528" s="37">
        <v>28.834285736083984</v>
      </c>
      <c r="O1528" s="37">
        <v>0.1829915968330324</v>
      </c>
    </row>
    <row r="1529" spans="2:15" x14ac:dyDescent="0.2">
      <c r="B1529" s="37">
        <v>53.854286193847656</v>
      </c>
      <c r="C1529" s="37">
        <v>8.2705163955688477</v>
      </c>
      <c r="D1529" s="37">
        <v>18949.80859375</v>
      </c>
      <c r="E1529" s="37">
        <v>144.30000000000001</v>
      </c>
      <c r="F1529" s="37">
        <v>388369.12282910093</v>
      </c>
      <c r="G1529" s="37">
        <v>28.854286193847656</v>
      </c>
      <c r="H1529" s="37">
        <v>0.18318172366595253</v>
      </c>
      <c r="I1529" s="37">
        <v>53.854286193847656</v>
      </c>
      <c r="J1529" s="37">
        <v>8.2705163955688477</v>
      </c>
      <c r="K1529" s="37">
        <v>18949.80859375</v>
      </c>
      <c r="L1529" s="37">
        <v>144.30000000000001</v>
      </c>
      <c r="M1529" s="37">
        <v>388353.21740077669</v>
      </c>
      <c r="N1529" s="37">
        <v>28.854286193847656</v>
      </c>
      <c r="O1529" s="37">
        <v>0.18318198731081642</v>
      </c>
    </row>
    <row r="1530" spans="2:15" x14ac:dyDescent="0.2">
      <c r="B1530" s="37">
        <v>53.874286651611328</v>
      </c>
      <c r="C1530" s="37">
        <v>8.289794921875</v>
      </c>
      <c r="D1530" s="37">
        <v>19009.046875</v>
      </c>
      <c r="E1530" s="37">
        <v>144.4</v>
      </c>
      <c r="F1530" s="37">
        <v>389560.95675973577</v>
      </c>
      <c r="G1530" s="37">
        <v>28.874286651611328</v>
      </c>
      <c r="H1530" s="37">
        <v>0.18374395409555927</v>
      </c>
      <c r="I1530" s="37">
        <v>53.874286651611328</v>
      </c>
      <c r="J1530" s="37">
        <v>8.289794921875</v>
      </c>
      <c r="K1530" s="37">
        <v>19009.046875</v>
      </c>
      <c r="L1530" s="37">
        <v>144.4</v>
      </c>
      <c r="M1530" s="37">
        <v>389544.91156368953</v>
      </c>
      <c r="N1530" s="37">
        <v>28.874286651611328</v>
      </c>
      <c r="O1530" s="37">
        <v>0.1837442204112614</v>
      </c>
    </row>
    <row r="1531" spans="2:15" x14ac:dyDescent="0.2">
      <c r="B1531" s="37">
        <v>53.894287109375</v>
      </c>
      <c r="C1531" s="37">
        <v>8.3083944320678711</v>
      </c>
      <c r="D1531" s="37">
        <v>19117.296875</v>
      </c>
      <c r="E1531" s="37">
        <v>144.5</v>
      </c>
      <c r="F1531" s="37">
        <v>391738.87131115748</v>
      </c>
      <c r="G1531" s="37">
        <v>28.894285202026367</v>
      </c>
      <c r="H1531" s="37">
        <v>0.1847713170492995</v>
      </c>
      <c r="I1531" s="37">
        <v>53.894287109375</v>
      </c>
      <c r="J1531" s="37">
        <v>8.3083944320678711</v>
      </c>
      <c r="K1531" s="37">
        <v>19117.296875</v>
      </c>
      <c r="L1531" s="37">
        <v>144.5</v>
      </c>
      <c r="M1531" s="37">
        <v>391722.56670767086</v>
      </c>
      <c r="N1531" s="37">
        <v>28.894285202026367</v>
      </c>
      <c r="O1531" s="37">
        <v>0.18477158156162687</v>
      </c>
    </row>
    <row r="1532" spans="2:15" x14ac:dyDescent="0.2">
      <c r="B1532" s="37">
        <v>53.914287567138672</v>
      </c>
      <c r="C1532" s="37">
        <v>8.3263912200927734</v>
      </c>
      <c r="D1532" s="37">
        <v>19268.98828125</v>
      </c>
      <c r="E1532" s="37">
        <v>144.6</v>
      </c>
      <c r="F1532" s="37">
        <v>394897.78424400976</v>
      </c>
      <c r="G1532" s="37">
        <v>28.914285659790039</v>
      </c>
      <c r="H1532" s="37">
        <v>0.18626141330447382</v>
      </c>
      <c r="I1532" s="37">
        <v>53.914287567138672</v>
      </c>
      <c r="J1532" s="37">
        <v>8.3263912200927734</v>
      </c>
      <c r="K1532" s="37">
        <v>19268.98828125</v>
      </c>
      <c r="L1532" s="37">
        <v>144.6</v>
      </c>
      <c r="M1532" s="37">
        <v>394827.6119155811</v>
      </c>
      <c r="N1532" s="37">
        <v>28.914285659790039</v>
      </c>
      <c r="O1532" s="37">
        <v>0.18623644165075734</v>
      </c>
    </row>
    <row r="1533" spans="2:15" x14ac:dyDescent="0.2">
      <c r="B1533" s="37">
        <v>53.934284210205078</v>
      </c>
      <c r="C1533" s="37">
        <v>8.3440561294555664</v>
      </c>
      <c r="D1533" s="37">
        <v>19444.783203125</v>
      </c>
      <c r="E1533" s="37">
        <v>144.70000000000002</v>
      </c>
      <c r="F1533" s="37">
        <v>398434.64527359605</v>
      </c>
      <c r="G1533" s="37">
        <v>28.934286117553711</v>
      </c>
      <c r="H1533" s="37">
        <v>0.18792978537099961</v>
      </c>
      <c r="I1533" s="37">
        <v>53.934284210205078</v>
      </c>
      <c r="J1533" s="37">
        <v>8.3440561294555664</v>
      </c>
      <c r="K1533" s="37">
        <v>19444.783203125</v>
      </c>
      <c r="L1533" s="37">
        <v>144.70000000000002</v>
      </c>
      <c r="M1533" s="37">
        <v>398417.54706009914</v>
      </c>
      <c r="N1533" s="37">
        <v>28.934286117553711</v>
      </c>
      <c r="O1533" s="37">
        <v>0.18793004972243557</v>
      </c>
    </row>
    <row r="1534" spans="2:15" x14ac:dyDescent="0.2">
      <c r="B1534" s="37">
        <v>53.95428466796875</v>
      </c>
      <c r="C1534" s="37">
        <v>8.3617677688598633</v>
      </c>
      <c r="D1534" s="37">
        <v>19617.685546875</v>
      </c>
      <c r="E1534" s="37">
        <v>144.80000000000001</v>
      </c>
      <c r="F1534" s="37">
        <v>401913.3058381204</v>
      </c>
      <c r="G1534" s="37">
        <v>28.954286575317383</v>
      </c>
      <c r="H1534" s="37">
        <v>0.18957070379063878</v>
      </c>
      <c r="I1534" s="37">
        <v>53.95428466796875</v>
      </c>
      <c r="J1534" s="37">
        <v>8.3617677688598633</v>
      </c>
      <c r="K1534" s="37">
        <v>19617.685546875</v>
      </c>
      <c r="L1534" s="37">
        <v>144.80000000000001</v>
      </c>
      <c r="M1534" s="37">
        <v>401895.78888378618</v>
      </c>
      <c r="N1534" s="37">
        <v>28.954286575317383</v>
      </c>
      <c r="O1534" s="37">
        <v>0.18957096825170727</v>
      </c>
    </row>
    <row r="1535" spans="2:15" x14ac:dyDescent="0.2">
      <c r="B1535" s="37">
        <v>53.974285125732422</v>
      </c>
      <c r="C1535" s="37">
        <v>8.3798885345458984</v>
      </c>
      <c r="D1535" s="37">
        <v>19761.744140625</v>
      </c>
      <c r="E1535" s="37">
        <v>144.9</v>
      </c>
      <c r="F1535" s="37">
        <v>404811.66042087536</v>
      </c>
      <c r="G1535" s="37">
        <v>28.974285125732422</v>
      </c>
      <c r="H1535" s="37">
        <v>0.19093789475004389</v>
      </c>
      <c r="I1535" s="37">
        <v>53.974285125732422</v>
      </c>
      <c r="J1535" s="37">
        <v>8.3798885345458984</v>
      </c>
      <c r="K1535" s="37">
        <v>19761.744140625</v>
      </c>
      <c r="L1535" s="37">
        <v>144.9</v>
      </c>
      <c r="M1535" s="37">
        <v>404793.79854255513</v>
      </c>
      <c r="N1535" s="37">
        <v>28.974285125732422</v>
      </c>
      <c r="O1535" s="37">
        <v>0.19093815919421059</v>
      </c>
    </row>
    <row r="1536" spans="2:15" x14ac:dyDescent="0.2">
      <c r="B1536" s="37">
        <v>53.994285583496094</v>
      </c>
      <c r="C1536" s="37">
        <v>8.3986501693725586</v>
      </c>
      <c r="D1536" s="37">
        <v>19860.455078125</v>
      </c>
      <c r="E1536" s="37">
        <v>145</v>
      </c>
      <c r="F1536" s="37">
        <v>406797.64997215336</v>
      </c>
      <c r="G1536" s="37">
        <v>28.994285583496094</v>
      </c>
      <c r="H1536" s="37">
        <v>0.19187472649807691</v>
      </c>
      <c r="I1536" s="37">
        <v>53.994285583496094</v>
      </c>
      <c r="J1536" s="37">
        <v>8.3986501693725586</v>
      </c>
      <c r="K1536" s="37">
        <v>19860.455078125</v>
      </c>
      <c r="L1536" s="37">
        <v>145</v>
      </c>
      <c r="M1536" s="37">
        <v>406833.04295973363</v>
      </c>
      <c r="N1536" s="37">
        <v>28.994285583496094</v>
      </c>
      <c r="O1536" s="37">
        <v>0.19190022531402415</v>
      </c>
    </row>
    <row r="1537" spans="2:15" x14ac:dyDescent="0.2">
      <c r="B1537" s="37">
        <v>54.014286041259766</v>
      </c>
      <c r="C1537" s="37">
        <v>8.4180784225463867</v>
      </c>
      <c r="D1537" s="37">
        <v>19911.97265625</v>
      </c>
      <c r="E1537" s="37">
        <v>145.1</v>
      </c>
      <c r="F1537" s="37">
        <v>407887.64478083828</v>
      </c>
      <c r="G1537" s="37">
        <v>29.014286041259766</v>
      </c>
      <c r="H1537" s="37">
        <v>0.1923889213123674</v>
      </c>
      <c r="I1537" s="37">
        <v>54.014286041259766</v>
      </c>
      <c r="J1537" s="37">
        <v>8.4180784225463867</v>
      </c>
      <c r="K1537" s="37">
        <v>19911.97265625</v>
      </c>
      <c r="L1537" s="37">
        <v>145.1</v>
      </c>
      <c r="M1537" s="37">
        <v>407815.92770478915</v>
      </c>
      <c r="N1537" s="37">
        <v>29.014286041259766</v>
      </c>
      <c r="O1537" s="37">
        <v>0.19236395164481584</v>
      </c>
    </row>
    <row r="1538" spans="2:15" x14ac:dyDescent="0.2">
      <c r="B1538" s="37">
        <v>54.034286499023438</v>
      </c>
      <c r="C1538" s="37">
        <v>8.4379863739013672</v>
      </c>
      <c r="D1538" s="37">
        <v>19929.470703125</v>
      </c>
      <c r="E1538" s="37">
        <v>145.20000000000002</v>
      </c>
      <c r="F1538" s="37">
        <v>408186.20498373848</v>
      </c>
      <c r="G1538" s="37">
        <v>29.034286499023437</v>
      </c>
      <c r="H1538" s="37">
        <v>0.19252979839950682</v>
      </c>
      <c r="I1538" s="37">
        <v>54.034286499023438</v>
      </c>
      <c r="J1538" s="37">
        <v>8.4379863739013672</v>
      </c>
      <c r="K1538" s="37">
        <v>19929.47265625</v>
      </c>
      <c r="L1538" s="37">
        <v>145.20000000000002</v>
      </c>
      <c r="M1538" s="37">
        <v>408114.48543264746</v>
      </c>
      <c r="N1538" s="37">
        <v>29.034286499023437</v>
      </c>
      <c r="O1538" s="37">
        <v>0.19250484498659776</v>
      </c>
    </row>
    <row r="1539" spans="2:15" x14ac:dyDescent="0.2">
      <c r="B1539" s="37">
        <v>54.054286956787109</v>
      </c>
      <c r="C1539" s="37">
        <v>8.458043098449707</v>
      </c>
      <c r="D1539" s="37">
        <v>19936.6640625</v>
      </c>
      <c r="E1539" s="37">
        <v>145.30000000000001</v>
      </c>
      <c r="F1539" s="37">
        <v>408277.44675929495</v>
      </c>
      <c r="G1539" s="37">
        <v>29.054285049438477</v>
      </c>
      <c r="H1539" s="37">
        <v>0.19257288491493579</v>
      </c>
      <c r="I1539" s="37">
        <v>54.054286956787109</v>
      </c>
      <c r="J1539" s="37">
        <v>8.458043098449707</v>
      </c>
      <c r="K1539" s="37">
        <v>19936.666015625</v>
      </c>
      <c r="L1539" s="37">
        <v>145.30000000000001</v>
      </c>
      <c r="M1539" s="37">
        <v>408312.69754599017</v>
      </c>
      <c r="N1539" s="37">
        <v>29.054285049438477</v>
      </c>
      <c r="O1539" s="37">
        <v>0.19259839969451306</v>
      </c>
    </row>
    <row r="1540" spans="2:15" x14ac:dyDescent="0.2">
      <c r="B1540" s="37">
        <v>54.074287414550781</v>
      </c>
      <c r="C1540" s="37">
        <v>8.4778757095336914</v>
      </c>
      <c r="D1540" s="37">
        <v>19960.154296875</v>
      </c>
      <c r="E1540" s="37">
        <v>145.4</v>
      </c>
      <c r="F1540" s="37">
        <v>408803.55513548123</v>
      </c>
      <c r="G1540" s="37">
        <v>29.074285507202148</v>
      </c>
      <c r="H1540" s="37">
        <v>0.19282109705161241</v>
      </c>
      <c r="I1540" s="37">
        <v>54.074287414550781</v>
      </c>
      <c r="J1540" s="37">
        <v>8.4778757095336914</v>
      </c>
      <c r="K1540" s="37">
        <v>19960.154296875</v>
      </c>
      <c r="L1540" s="37">
        <v>145.4</v>
      </c>
      <c r="M1540" s="37">
        <v>408731.73113104858</v>
      </c>
      <c r="N1540" s="37">
        <v>29.074285507202148</v>
      </c>
      <c r="O1540" s="37">
        <v>0.19279612724233844</v>
      </c>
    </row>
    <row r="1541" spans="2:15" x14ac:dyDescent="0.2">
      <c r="B1541" s="37">
        <v>54.094284057617188</v>
      </c>
      <c r="C1541" s="37">
        <v>8.4971885681152344</v>
      </c>
      <c r="D1541" s="37">
        <v>20021.12109375</v>
      </c>
      <c r="E1541" s="37">
        <v>145.5</v>
      </c>
      <c r="F1541" s="37">
        <v>410030.16645992768</v>
      </c>
      <c r="G1541" s="37">
        <v>29.09428596496582</v>
      </c>
      <c r="H1541" s="37">
        <v>0.19339973245369235</v>
      </c>
      <c r="I1541" s="37">
        <v>54.094284057617188</v>
      </c>
      <c r="J1541" s="37">
        <v>8.4971885681152344</v>
      </c>
      <c r="K1541" s="37">
        <v>20021.12109375</v>
      </c>
      <c r="L1541" s="37">
        <v>145.5</v>
      </c>
      <c r="M1541" s="37">
        <v>409904.70663551165</v>
      </c>
      <c r="N1541" s="37">
        <v>29.09428596496582</v>
      </c>
      <c r="O1541" s="37">
        <v>0.19334952940415437</v>
      </c>
    </row>
    <row r="1542" spans="2:15" x14ac:dyDescent="0.2">
      <c r="B1542" s="37">
        <v>54.114284515380859</v>
      </c>
      <c r="C1542" s="37">
        <v>8.5158519744873047</v>
      </c>
      <c r="D1542" s="37">
        <v>20128.875</v>
      </c>
      <c r="E1542" s="37">
        <v>145.60000000000002</v>
      </c>
      <c r="F1542" s="37">
        <v>412144.5998528839</v>
      </c>
      <c r="G1542" s="37">
        <v>29.114286422729492</v>
      </c>
      <c r="H1542" s="37">
        <v>0.19439715034809088</v>
      </c>
      <c r="I1542" s="37">
        <v>54.114284515380859</v>
      </c>
      <c r="J1542" s="37">
        <v>8.5158519744873047</v>
      </c>
      <c r="K1542" s="37">
        <v>20128.875</v>
      </c>
      <c r="L1542" s="37">
        <v>145.60000000000002</v>
      </c>
      <c r="M1542" s="37">
        <v>412125.87038102333</v>
      </c>
      <c r="N1542" s="37">
        <v>29.114286422729492</v>
      </c>
      <c r="O1542" s="37">
        <v>0.19439741709222205</v>
      </c>
    </row>
    <row r="1543" spans="2:15" x14ac:dyDescent="0.2">
      <c r="B1543" s="37">
        <v>54.134284973144531</v>
      </c>
      <c r="C1543" s="37">
        <v>8.5339384078979492</v>
      </c>
      <c r="D1543" s="37">
        <v>20278.09765625</v>
      </c>
      <c r="E1543" s="37">
        <v>145.70000000000002</v>
      </c>
      <c r="F1543" s="37">
        <v>415039.86663206777</v>
      </c>
      <c r="G1543" s="37">
        <v>29.134284973144531</v>
      </c>
      <c r="H1543" s="37">
        <v>0.19576288530759337</v>
      </c>
      <c r="I1543" s="37">
        <v>54.134284973144531</v>
      </c>
      <c r="J1543" s="37">
        <v>8.5339384078979492</v>
      </c>
      <c r="K1543" s="37">
        <v>20278.09765625</v>
      </c>
      <c r="L1543" s="37">
        <v>145.70000000000002</v>
      </c>
      <c r="M1543" s="37">
        <v>415074.27666632272</v>
      </c>
      <c r="N1543" s="37">
        <v>29.134284973144531</v>
      </c>
      <c r="O1543" s="37">
        <v>0.19578838251102559</v>
      </c>
    </row>
    <row r="1544" spans="2:15" x14ac:dyDescent="0.2">
      <c r="B1544" s="37">
        <v>54.154285430908203</v>
      </c>
      <c r="C1544" s="37">
        <v>8.551701545715332</v>
      </c>
      <c r="D1544" s="37">
        <v>20450.55859375</v>
      </c>
      <c r="E1544" s="37">
        <v>145.80000000000001</v>
      </c>
      <c r="F1544" s="37">
        <v>418509.64832862589</v>
      </c>
      <c r="G1544" s="37">
        <v>29.154285430908203</v>
      </c>
      <c r="H1544" s="37">
        <v>0.19739961644659113</v>
      </c>
      <c r="I1544" s="37">
        <v>54.154285430908203</v>
      </c>
      <c r="J1544" s="37">
        <v>8.551701545715332</v>
      </c>
      <c r="K1544" s="37">
        <v>20450.55859375</v>
      </c>
      <c r="L1544" s="37">
        <v>145.80000000000001</v>
      </c>
      <c r="M1544" s="37">
        <v>418490.15872759261</v>
      </c>
      <c r="N1544" s="37">
        <v>29.154285430908203</v>
      </c>
      <c r="O1544" s="37">
        <v>0.1973998807368432</v>
      </c>
    </row>
    <row r="1545" spans="2:15" x14ac:dyDescent="0.2">
      <c r="B1545" s="37">
        <v>54.174285888671875</v>
      </c>
      <c r="C1545" s="37">
        <v>8.5694952011108398</v>
      </c>
      <c r="D1545" s="37">
        <v>20620.791015625</v>
      </c>
      <c r="E1545" s="37">
        <v>145.9</v>
      </c>
      <c r="F1545" s="37">
        <v>421827.61067970569</v>
      </c>
      <c r="G1545" s="37">
        <v>29.174285888671875</v>
      </c>
      <c r="H1545" s="37">
        <v>0.19896473477407922</v>
      </c>
      <c r="I1545" s="37">
        <v>54.174285888671875</v>
      </c>
      <c r="J1545" s="37">
        <v>8.5694952011108398</v>
      </c>
      <c r="K1545" s="37">
        <v>20620.791015625</v>
      </c>
      <c r="L1545" s="37">
        <v>145.9</v>
      </c>
      <c r="M1545" s="37">
        <v>421914.69007498474</v>
      </c>
      <c r="N1545" s="37">
        <v>29.174285888671875</v>
      </c>
      <c r="O1545" s="37">
        <v>0.19901546028750261</v>
      </c>
    </row>
    <row r="1546" spans="2:15" x14ac:dyDescent="0.2">
      <c r="B1546" s="37">
        <v>54.194286346435547</v>
      </c>
      <c r="C1546" s="37">
        <v>8.5876646041870117</v>
      </c>
      <c r="D1546" s="37">
        <v>20764.10546875</v>
      </c>
      <c r="E1546" s="37">
        <v>146</v>
      </c>
      <c r="F1546" s="37">
        <v>424657.50035862642</v>
      </c>
      <c r="G1546" s="37">
        <v>29.194286346435547</v>
      </c>
      <c r="H1546" s="37">
        <v>0.2002996313333347</v>
      </c>
      <c r="I1546" s="37">
        <v>54.194286346435547</v>
      </c>
      <c r="J1546" s="37">
        <v>8.5876646041870117</v>
      </c>
      <c r="K1546" s="37">
        <v>20764.10546875</v>
      </c>
      <c r="L1546" s="37">
        <v>146</v>
      </c>
      <c r="M1546" s="37">
        <v>424744.24679398868</v>
      </c>
      <c r="N1546" s="37">
        <v>29.194286346435547</v>
      </c>
      <c r="O1546" s="37">
        <v>0.20035035863572626</v>
      </c>
    </row>
    <row r="1547" spans="2:15" x14ac:dyDescent="0.2">
      <c r="B1547" s="37">
        <v>54.214286804199219</v>
      </c>
      <c r="C1547" s="37">
        <v>8.6064348220825195</v>
      </c>
      <c r="D1547" s="37">
        <v>20864.43359375</v>
      </c>
      <c r="E1547" s="37">
        <v>146.10000000000002</v>
      </c>
      <c r="F1547" s="37">
        <v>426622.54847807402</v>
      </c>
      <c r="G1547" s="37">
        <v>29.214284896850586</v>
      </c>
      <c r="H1547" s="37">
        <v>0.20122658489167283</v>
      </c>
      <c r="I1547" s="37">
        <v>54.214286804199219</v>
      </c>
      <c r="J1547" s="37">
        <v>8.6064348220825195</v>
      </c>
      <c r="K1547" s="37">
        <v>20864.43359375</v>
      </c>
      <c r="L1547" s="37">
        <v>146.10000000000002</v>
      </c>
      <c r="M1547" s="37">
        <v>426655.57016147976</v>
      </c>
      <c r="N1547" s="37">
        <v>29.214284896850586</v>
      </c>
      <c r="O1547" s="37">
        <v>0.20125207737001796</v>
      </c>
    </row>
    <row r="1548" spans="2:15" x14ac:dyDescent="0.2">
      <c r="B1548" s="37">
        <v>54.234287261962891</v>
      </c>
      <c r="C1548" s="37">
        <v>8.6258354187011719</v>
      </c>
      <c r="D1548" s="37">
        <v>20919.484375</v>
      </c>
      <c r="E1548" s="37">
        <v>146.20000000000002</v>
      </c>
      <c r="F1548" s="37">
        <v>427676.64322844543</v>
      </c>
      <c r="G1548" s="37">
        <v>29.234285354614258</v>
      </c>
      <c r="H1548" s="37">
        <v>0.20172384438379881</v>
      </c>
      <c r="I1548" s="37">
        <v>54.234287261962891</v>
      </c>
      <c r="J1548" s="37">
        <v>8.6258354187011719</v>
      </c>
      <c r="K1548" s="37">
        <v>20919.484375</v>
      </c>
      <c r="L1548" s="37">
        <v>146.20000000000002</v>
      </c>
      <c r="M1548" s="37">
        <v>427656.05929343682</v>
      </c>
      <c r="N1548" s="37">
        <v>29.234285354614258</v>
      </c>
      <c r="O1548" s="37">
        <v>0.20172410877111563</v>
      </c>
    </row>
    <row r="1549" spans="2:15" x14ac:dyDescent="0.2">
      <c r="B1549" s="37">
        <v>54.254283905029297</v>
      </c>
      <c r="C1549" s="37">
        <v>8.6456975936889648</v>
      </c>
      <c r="D1549" s="37">
        <v>20941.42578125</v>
      </c>
      <c r="E1549" s="37">
        <v>146.30000000000001</v>
      </c>
      <c r="F1549" s="37">
        <v>428011.11808111722</v>
      </c>
      <c r="G1549" s="37">
        <v>29.25428581237793</v>
      </c>
      <c r="H1549" s="37">
        <v>0.20188166379982836</v>
      </c>
      <c r="I1549" s="37">
        <v>54.254283905029297</v>
      </c>
      <c r="J1549" s="37">
        <v>8.6456975936889648</v>
      </c>
      <c r="K1549" s="37">
        <v>20941.42578125</v>
      </c>
      <c r="L1549" s="37">
        <v>146.30000000000001</v>
      </c>
      <c r="M1549" s="37">
        <v>428043.98732036416</v>
      </c>
      <c r="N1549" s="37">
        <v>29.25428581237793</v>
      </c>
      <c r="O1549" s="37">
        <v>0.20190716180950238</v>
      </c>
    </row>
    <row r="1550" spans="2:15" x14ac:dyDescent="0.2">
      <c r="B1550" s="37">
        <v>54.274284362792969</v>
      </c>
      <c r="C1550" s="37">
        <v>8.6657018661499023</v>
      </c>
      <c r="D1550" s="37">
        <v>20952.884765625</v>
      </c>
      <c r="E1550" s="37">
        <v>146.4</v>
      </c>
      <c r="F1550" s="37">
        <v>428188.18096959661</v>
      </c>
      <c r="G1550" s="37">
        <v>29.274286270141602</v>
      </c>
      <c r="H1550" s="37">
        <v>0.20196523131084873</v>
      </c>
      <c r="I1550" s="37">
        <v>54.274284362792969</v>
      </c>
      <c r="J1550" s="37">
        <v>8.6657018661499023</v>
      </c>
      <c r="K1550" s="37">
        <v>20952.88671875</v>
      </c>
      <c r="L1550" s="37">
        <v>146.4</v>
      </c>
      <c r="M1550" s="37">
        <v>428167.58498214197</v>
      </c>
      <c r="N1550" s="37">
        <v>29.274286270141602</v>
      </c>
      <c r="O1550" s="37">
        <v>0.20196551703483556</v>
      </c>
    </row>
    <row r="1551" spans="2:15" x14ac:dyDescent="0.2">
      <c r="B1551" s="37">
        <v>54.294284820556641</v>
      </c>
      <c r="C1551" s="37">
        <v>8.6854896545410156</v>
      </c>
      <c r="D1551" s="37">
        <v>20979.58984375</v>
      </c>
      <c r="E1551" s="37">
        <v>146.5</v>
      </c>
      <c r="F1551" s="37">
        <v>428671.9853717091</v>
      </c>
      <c r="G1551" s="37">
        <v>29.294284820556641</v>
      </c>
      <c r="H1551" s="37">
        <v>0.20219348694200961</v>
      </c>
      <c r="I1551" s="37">
        <v>54.294284820556641</v>
      </c>
      <c r="J1551" s="37">
        <v>8.6854896545410156</v>
      </c>
      <c r="K1551" s="37">
        <v>20979.58984375</v>
      </c>
      <c r="L1551" s="37">
        <v>146.5</v>
      </c>
      <c r="M1551" s="37">
        <v>428597.80689022533</v>
      </c>
      <c r="N1551" s="37">
        <v>29.294284820556641</v>
      </c>
      <c r="O1551" s="37">
        <v>0.20216852356748335</v>
      </c>
    </row>
    <row r="1552" spans="2:15" x14ac:dyDescent="0.2">
      <c r="B1552" s="37">
        <v>54.314285278320313</v>
      </c>
      <c r="C1552" s="37">
        <v>8.7047739028930664</v>
      </c>
      <c r="D1552" s="37">
        <v>21042.16015625</v>
      </c>
      <c r="E1552" s="37">
        <v>146.60000000000002</v>
      </c>
      <c r="F1552" s="37">
        <v>429823.89167053124</v>
      </c>
      <c r="G1552" s="37">
        <v>29.314285278320312</v>
      </c>
      <c r="H1552" s="37">
        <v>0.20273688574971449</v>
      </c>
      <c r="I1552" s="37">
        <v>54.314285278320313</v>
      </c>
      <c r="J1552" s="37">
        <v>8.7047739028930664</v>
      </c>
      <c r="K1552" s="37">
        <v>21042.16015625</v>
      </c>
      <c r="L1552" s="37">
        <v>146.60000000000002</v>
      </c>
      <c r="M1552" s="37">
        <v>429803.04885941849</v>
      </c>
      <c r="N1552" s="37">
        <v>29.314285278320312</v>
      </c>
      <c r="O1552" s="37">
        <v>0.20273714630878611</v>
      </c>
    </row>
    <row r="1553" spans="2:15" x14ac:dyDescent="0.2">
      <c r="B1553" s="37">
        <v>54.334285736083984</v>
      </c>
      <c r="C1553" s="37">
        <v>8.7234268188476563</v>
      </c>
      <c r="D1553" s="37">
        <v>21149.70703125</v>
      </c>
      <c r="E1553" s="37">
        <v>146.70000000000002</v>
      </c>
      <c r="F1553" s="37">
        <v>431934.17896870058</v>
      </c>
      <c r="G1553" s="37">
        <v>29.334285736083984</v>
      </c>
      <c r="H1553" s="37">
        <v>0.2037323475246948</v>
      </c>
      <c r="I1553" s="37">
        <v>54.334285736083984</v>
      </c>
      <c r="J1553" s="37">
        <v>8.7234268188476563</v>
      </c>
      <c r="K1553" s="37">
        <v>21149.70703125</v>
      </c>
      <c r="L1553" s="37">
        <v>146.70000000000002</v>
      </c>
      <c r="M1553" s="37">
        <v>431913.08854243037</v>
      </c>
      <c r="N1553" s="37">
        <v>29.334285736083984</v>
      </c>
      <c r="O1553" s="37">
        <v>0.20373261144465463</v>
      </c>
    </row>
    <row r="1554" spans="2:15" x14ac:dyDescent="0.2">
      <c r="B1554" s="37">
        <v>54.354286193847656</v>
      </c>
      <c r="C1554" s="37">
        <v>8.741520881652832</v>
      </c>
      <c r="D1554" s="37">
        <v>21297.166015625</v>
      </c>
      <c r="E1554" s="37">
        <v>146.80000000000001</v>
      </c>
      <c r="F1554" s="37">
        <v>434847.4667889768</v>
      </c>
      <c r="G1554" s="37">
        <v>29.354286193847656</v>
      </c>
      <c r="H1554" s="37">
        <v>0.20510658277732874</v>
      </c>
      <c r="I1554" s="37">
        <v>54.354286193847656</v>
      </c>
      <c r="J1554" s="37">
        <v>8.741520881652832</v>
      </c>
      <c r="K1554" s="37">
        <v>21297.166015625</v>
      </c>
      <c r="L1554" s="37">
        <v>146.80000000000001</v>
      </c>
      <c r="M1554" s="37">
        <v>434879.51226595329</v>
      </c>
      <c r="N1554" s="37">
        <v>29.354286193847656</v>
      </c>
      <c r="O1554" s="37">
        <v>0.20513207645924031</v>
      </c>
    </row>
    <row r="1555" spans="2:15" x14ac:dyDescent="0.2">
      <c r="B1555" s="37">
        <v>54.374286651611328</v>
      </c>
      <c r="C1555" s="37">
        <v>8.7593011856079102</v>
      </c>
      <c r="D1555" s="37">
        <v>21467.08203125</v>
      </c>
      <c r="E1555" s="37">
        <v>146.9</v>
      </c>
      <c r="F1555" s="37">
        <v>438266.06161401811</v>
      </c>
      <c r="G1555" s="37">
        <v>29.374286651611328</v>
      </c>
      <c r="H1555" s="37">
        <v>0.20671916927479767</v>
      </c>
      <c r="I1555" s="37">
        <v>54.374286651611328</v>
      </c>
      <c r="J1555" s="37">
        <v>8.7593011856079102</v>
      </c>
      <c r="K1555" s="37">
        <v>21467.080078125</v>
      </c>
      <c r="L1555" s="37">
        <v>146.9</v>
      </c>
      <c r="M1555" s="37">
        <v>438244.17990530841</v>
      </c>
      <c r="N1555" s="37">
        <v>29.374286651611328</v>
      </c>
      <c r="O1555" s="37">
        <v>0.20671941479414377</v>
      </c>
    </row>
    <row r="1556" spans="2:15" x14ac:dyDescent="0.2">
      <c r="B1556" s="37">
        <v>54.394287109375</v>
      </c>
      <c r="C1556" s="37">
        <v>8.7771081924438477</v>
      </c>
      <c r="D1556" s="37">
        <v>21635.15625</v>
      </c>
      <c r="E1556" s="37">
        <v>147</v>
      </c>
      <c r="F1556" s="37">
        <v>441594.11816735397</v>
      </c>
      <c r="G1556" s="37">
        <v>29.394285202026367</v>
      </c>
      <c r="H1556" s="37">
        <v>0.20828904806244533</v>
      </c>
      <c r="I1556" s="37">
        <v>54.394287109375</v>
      </c>
      <c r="J1556" s="37">
        <v>8.7771081924438477</v>
      </c>
      <c r="K1556" s="37">
        <v>21635.15625</v>
      </c>
      <c r="L1556" s="37">
        <v>147</v>
      </c>
      <c r="M1556" s="37">
        <v>441571.87698078359</v>
      </c>
      <c r="N1556" s="37">
        <v>29.394285202026367</v>
      </c>
      <c r="O1556" s="37">
        <v>0.20828931212515106</v>
      </c>
    </row>
    <row r="1557" spans="2:15" x14ac:dyDescent="0.2">
      <c r="B1557" s="37">
        <v>54.414287567138672</v>
      </c>
      <c r="C1557" s="37">
        <v>8.7952709197998047</v>
      </c>
      <c r="D1557" s="37">
        <v>21777.86328125</v>
      </c>
      <c r="E1557" s="37">
        <v>147.10000000000002</v>
      </c>
      <c r="F1557" s="37">
        <v>444411.80554786115</v>
      </c>
      <c r="G1557" s="37">
        <v>29.414285659790039</v>
      </c>
      <c r="H1557" s="37">
        <v>0.2096181890411325</v>
      </c>
      <c r="I1557" s="37">
        <v>54.414287567138672</v>
      </c>
      <c r="J1557" s="37">
        <v>8.7952709197998047</v>
      </c>
      <c r="K1557" s="37">
        <v>21777.86328125</v>
      </c>
      <c r="L1557" s="37">
        <v>147.10000000000002</v>
      </c>
      <c r="M1557" s="37">
        <v>444335.75239948684</v>
      </c>
      <c r="N1557" s="37">
        <v>29.414285659790039</v>
      </c>
      <c r="O1557" s="37">
        <v>0.20959322485860363</v>
      </c>
    </row>
    <row r="1558" spans="2:15" x14ac:dyDescent="0.2">
      <c r="B1558" s="37">
        <v>54.434284210205078</v>
      </c>
      <c r="C1558" s="37">
        <v>8.8140048980712891</v>
      </c>
      <c r="D1558" s="37">
        <v>21879.787109375</v>
      </c>
      <c r="E1558" s="37">
        <v>147.20000000000002</v>
      </c>
      <c r="F1558" s="37">
        <v>446408.96915252425</v>
      </c>
      <c r="G1558" s="37">
        <v>29.434286117553711</v>
      </c>
      <c r="H1558" s="37">
        <v>0.21056029118677622</v>
      </c>
      <c r="I1558" s="37">
        <v>54.434284210205078</v>
      </c>
      <c r="J1558" s="37">
        <v>8.8140048980712891</v>
      </c>
      <c r="K1558" s="37">
        <v>21879.787109375</v>
      </c>
      <c r="L1558" s="37">
        <v>147.20000000000002</v>
      </c>
      <c r="M1558" s="37">
        <v>446332.68643257499</v>
      </c>
      <c r="N1558" s="37">
        <v>29.434286117553711</v>
      </c>
      <c r="O1558" s="37">
        <v>0.21053533096171165</v>
      </c>
    </row>
    <row r="1559" spans="2:15" x14ac:dyDescent="0.2">
      <c r="B1559" s="37">
        <v>54.45428466796875</v>
      </c>
      <c r="C1559" s="37">
        <v>8.8333463668823242</v>
      </c>
      <c r="D1559" s="37">
        <v>21938.458984375</v>
      </c>
      <c r="E1559" s="37">
        <v>147.30000000000001</v>
      </c>
      <c r="F1559" s="37">
        <v>447589.4101522991</v>
      </c>
      <c r="G1559" s="37">
        <v>29.454286575317383</v>
      </c>
      <c r="H1559" s="37">
        <v>0.21111714951484248</v>
      </c>
      <c r="I1559" s="37">
        <v>54.45428466796875</v>
      </c>
      <c r="J1559" s="37">
        <v>8.8333463668823242</v>
      </c>
      <c r="K1559" s="37">
        <v>21938.458984375</v>
      </c>
      <c r="L1559" s="37">
        <v>147.30000000000001</v>
      </c>
      <c r="M1559" s="37">
        <v>447459.50482180278</v>
      </c>
      <c r="N1559" s="37">
        <v>29.454286575317383</v>
      </c>
      <c r="O1559" s="37">
        <v>0.21106695783431298</v>
      </c>
    </row>
    <row r="1560" spans="2:15" x14ac:dyDescent="0.2">
      <c r="B1560" s="37">
        <v>54.474285125732422</v>
      </c>
      <c r="C1560" s="37">
        <v>8.8531389236450195</v>
      </c>
      <c r="D1560" s="37">
        <v>21965.125</v>
      </c>
      <c r="E1560" s="37">
        <v>147.4</v>
      </c>
      <c r="F1560" s="37">
        <v>448018.95196923101</v>
      </c>
      <c r="G1560" s="37">
        <v>29.474285125732422</v>
      </c>
      <c r="H1560" s="37">
        <v>0.21131981108278292</v>
      </c>
      <c r="I1560" s="37">
        <v>54.474285125732422</v>
      </c>
      <c r="J1560" s="37">
        <v>8.8531389236450195</v>
      </c>
      <c r="K1560" s="37">
        <v>21965.125</v>
      </c>
      <c r="L1560" s="37">
        <v>147.4</v>
      </c>
      <c r="M1560" s="37">
        <v>447995.95901360508</v>
      </c>
      <c r="N1560" s="37">
        <v>29.474285125732422</v>
      </c>
      <c r="O1560" s="37">
        <v>0.21132007861123439</v>
      </c>
    </row>
    <row r="1561" spans="2:15" x14ac:dyDescent="0.2">
      <c r="B1561" s="37">
        <v>54.494285583496094</v>
      </c>
      <c r="C1561" s="37">
        <v>8.8730840682983398</v>
      </c>
      <c r="D1561" s="37">
        <v>21981.15625</v>
      </c>
      <c r="E1561" s="37">
        <v>147.5</v>
      </c>
      <c r="F1561" s="37">
        <v>448341.50777979422</v>
      </c>
      <c r="G1561" s="37">
        <v>29.494285583496094</v>
      </c>
      <c r="H1561" s="37">
        <v>0.21147200611544059</v>
      </c>
      <c r="I1561" s="37">
        <v>54.494285583496094</v>
      </c>
      <c r="J1561" s="37">
        <v>8.8730840682983398</v>
      </c>
      <c r="K1561" s="37">
        <v>21981.15625</v>
      </c>
      <c r="L1561" s="37">
        <v>147.5</v>
      </c>
      <c r="M1561" s="37">
        <v>448264.99644994974</v>
      </c>
      <c r="N1561" s="37">
        <v>29.494285583496094</v>
      </c>
      <c r="O1561" s="37">
        <v>0.21144704655346266</v>
      </c>
    </row>
    <row r="1562" spans="2:15" x14ac:dyDescent="0.2">
      <c r="B1562" s="37">
        <v>54.514286041259766</v>
      </c>
      <c r="C1562" s="37">
        <v>8.8928375244140625</v>
      </c>
      <c r="D1562" s="37">
        <v>22011.19921875</v>
      </c>
      <c r="E1562" s="37">
        <v>147.60000000000002</v>
      </c>
      <c r="F1562" s="37">
        <v>448892.48433132551</v>
      </c>
      <c r="G1562" s="37">
        <v>29.514286041259766</v>
      </c>
      <c r="H1562" s="37">
        <v>0.21173194795156206</v>
      </c>
      <c r="I1562" s="37">
        <v>54.514286041259766</v>
      </c>
      <c r="J1562" s="37">
        <v>8.8928375244140625</v>
      </c>
      <c r="K1562" s="37">
        <v>22011.19921875</v>
      </c>
      <c r="L1562" s="37">
        <v>147.60000000000002</v>
      </c>
      <c r="M1562" s="37">
        <v>448922.84302804316</v>
      </c>
      <c r="N1562" s="37">
        <v>29.514286041259766</v>
      </c>
      <c r="O1562" s="37">
        <v>0.2117574350310564</v>
      </c>
    </row>
    <row r="1563" spans="2:15" x14ac:dyDescent="0.2">
      <c r="B1563" s="37">
        <v>54.534286499023438</v>
      </c>
      <c r="C1563" s="37">
        <v>8.9121198654174805</v>
      </c>
      <c r="D1563" s="37">
        <v>22075.291015625</v>
      </c>
      <c r="E1563" s="37">
        <v>147.70000000000002</v>
      </c>
      <c r="F1563" s="37">
        <v>450181.99111374986</v>
      </c>
      <c r="G1563" s="37">
        <v>29.534286499023438</v>
      </c>
      <c r="H1563" s="37">
        <v>0.21234025066508844</v>
      </c>
      <c r="I1563" s="37">
        <v>54.534286499023438</v>
      </c>
      <c r="J1563" s="37">
        <v>8.9121198654174805</v>
      </c>
      <c r="K1563" s="37">
        <v>22075.291015625</v>
      </c>
      <c r="L1563" s="37">
        <v>147.70000000000002</v>
      </c>
      <c r="M1563" s="37">
        <v>450158.71887287812</v>
      </c>
      <c r="N1563" s="37">
        <v>29.534286499023438</v>
      </c>
      <c r="O1563" s="37">
        <v>0.21234051063866746</v>
      </c>
    </row>
    <row r="1564" spans="2:15" x14ac:dyDescent="0.2">
      <c r="B1564" s="37">
        <v>54.554286956787109</v>
      </c>
      <c r="C1564" s="37">
        <v>8.9308052062988281</v>
      </c>
      <c r="D1564" s="37">
        <v>22182.53125</v>
      </c>
      <c r="E1564" s="37">
        <v>147.80000000000001</v>
      </c>
      <c r="F1564" s="37">
        <v>452339.60179010662</v>
      </c>
      <c r="G1564" s="37">
        <v>29.554285049438477</v>
      </c>
      <c r="H1564" s="37">
        <v>0.2133580364521383</v>
      </c>
      <c r="I1564" s="37">
        <v>54.554286956787109</v>
      </c>
      <c r="J1564" s="37">
        <v>8.9308052062988281</v>
      </c>
      <c r="K1564" s="37">
        <v>22182.53125</v>
      </c>
      <c r="L1564" s="37">
        <v>147.80000000000001</v>
      </c>
      <c r="M1564" s="37">
        <v>452369.5568881763</v>
      </c>
      <c r="N1564" s="37">
        <v>29.554285049438477</v>
      </c>
      <c r="O1564" s="37">
        <v>0.21338352719295051</v>
      </c>
    </row>
    <row r="1565" spans="2:15" x14ac:dyDescent="0.2">
      <c r="B1565" s="37">
        <v>54.574287414550781</v>
      </c>
      <c r="C1565" s="37">
        <v>8.9489593505859375</v>
      </c>
      <c r="D1565" s="37">
        <v>22328.3125</v>
      </c>
      <c r="E1565" s="37">
        <v>147.9</v>
      </c>
      <c r="F1565" s="37">
        <v>455272.63096746674</v>
      </c>
      <c r="G1565" s="37">
        <v>29.574285507202148</v>
      </c>
      <c r="H1565" s="37">
        <v>0.214741583479163</v>
      </c>
      <c r="I1565" s="37">
        <v>54.574287414550781</v>
      </c>
      <c r="J1565" s="37">
        <v>8.9489593505859375</v>
      </c>
      <c r="K1565" s="37">
        <v>22328.3125</v>
      </c>
      <c r="L1565" s="37">
        <v>147.9</v>
      </c>
      <c r="M1565" s="37">
        <v>455248.76430747152</v>
      </c>
      <c r="N1565" s="37">
        <v>29.574285507202148</v>
      </c>
      <c r="O1565" s="37">
        <v>0.21474184734992027</v>
      </c>
    </row>
    <row r="1566" spans="2:15" x14ac:dyDescent="0.2">
      <c r="B1566" s="37">
        <v>54.594284057617188</v>
      </c>
      <c r="C1566" s="37">
        <v>8.9668149948120117</v>
      </c>
      <c r="D1566" s="37">
        <v>22495.962890625</v>
      </c>
      <c r="E1566" s="37">
        <v>148</v>
      </c>
      <c r="F1566" s="37">
        <v>458699.12988782482</v>
      </c>
      <c r="G1566" s="37">
        <v>29.59428596496582</v>
      </c>
      <c r="H1566" s="37">
        <v>0.21635789881500814</v>
      </c>
      <c r="I1566" s="37">
        <v>54.594284057617188</v>
      </c>
      <c r="J1566" s="37">
        <v>8.9668149948120117</v>
      </c>
      <c r="K1566" s="37">
        <v>22495.9609375</v>
      </c>
      <c r="L1566" s="37">
        <v>148</v>
      </c>
      <c r="M1566" s="37">
        <v>458621.3530200969</v>
      </c>
      <c r="N1566" s="37">
        <v>29.59428596496582</v>
      </c>
      <c r="O1566" s="37">
        <v>0.21633292233486701</v>
      </c>
    </row>
    <row r="1567" spans="2:15" x14ac:dyDescent="0.2">
      <c r="B1567" s="37">
        <v>54.614284515380859</v>
      </c>
      <c r="C1567" s="37">
        <v>8.9846992492675781</v>
      </c>
      <c r="D1567" s="37">
        <v>22662.1484375</v>
      </c>
      <c r="E1567" s="37">
        <v>148.10000000000002</v>
      </c>
      <c r="F1567" s="37">
        <v>462042.68823338608</v>
      </c>
      <c r="G1567" s="37">
        <v>29.614286422729492</v>
      </c>
      <c r="H1567" s="37">
        <v>0.21793509025647417</v>
      </c>
      <c r="I1567" s="37">
        <v>54.614284515380859</v>
      </c>
      <c r="J1567" s="37">
        <v>8.9846992492675781</v>
      </c>
      <c r="K1567" s="37">
        <v>22662.146484375</v>
      </c>
      <c r="L1567" s="37">
        <v>148.10000000000002</v>
      </c>
      <c r="M1567" s="37">
        <v>461964.50331519736</v>
      </c>
      <c r="N1567" s="37">
        <v>29.614286422729492</v>
      </c>
      <c r="O1567" s="37">
        <v>0.21791011031173105</v>
      </c>
    </row>
    <row r="1568" spans="2:15" x14ac:dyDescent="0.2">
      <c r="B1568" s="37">
        <v>54.634284973144531</v>
      </c>
      <c r="C1568" s="37">
        <v>9.0029258728027344</v>
      </c>
      <c r="D1568" s="37">
        <v>22804.259765625</v>
      </c>
      <c r="E1568" s="37">
        <v>148.20000000000002</v>
      </c>
      <c r="F1568" s="37">
        <v>464901.87099886616</v>
      </c>
      <c r="G1568" s="37">
        <v>29.634284973144531</v>
      </c>
      <c r="H1568" s="37">
        <v>0.21928380496079597</v>
      </c>
      <c r="I1568" s="37">
        <v>54.634284973144531</v>
      </c>
      <c r="J1568" s="37">
        <v>9.0029258728027344</v>
      </c>
      <c r="K1568" s="37">
        <v>22804.2578125</v>
      </c>
      <c r="L1568" s="37">
        <v>148.20000000000002</v>
      </c>
      <c r="M1568" s="37">
        <v>464876.81872444571</v>
      </c>
      <c r="N1568" s="37">
        <v>29.634284973144531</v>
      </c>
      <c r="O1568" s="37">
        <v>0.21928405007524485</v>
      </c>
    </row>
    <row r="1569" spans="2:15" x14ac:dyDescent="0.2">
      <c r="B1569" s="37">
        <v>54.654285430908203</v>
      </c>
      <c r="C1569" s="37">
        <v>9.021702766418457</v>
      </c>
      <c r="D1569" s="37">
        <v>22907.431640625</v>
      </c>
      <c r="E1569" s="37">
        <v>148.30000000000001</v>
      </c>
      <c r="F1569" s="37">
        <v>466870.67868301022</v>
      </c>
      <c r="G1569" s="37">
        <v>29.654285430908203</v>
      </c>
      <c r="H1569" s="37">
        <v>0.2202125321231348</v>
      </c>
      <c r="I1569" s="37">
        <v>54.654285430908203</v>
      </c>
      <c r="J1569" s="37">
        <v>9.021702766418457</v>
      </c>
      <c r="K1569" s="37">
        <v>22907.431640625</v>
      </c>
      <c r="L1569" s="37">
        <v>148.30000000000001</v>
      </c>
      <c r="M1569" s="37">
        <v>466952.37141245516</v>
      </c>
      <c r="N1569" s="37">
        <v>29.654285430908203</v>
      </c>
      <c r="O1569" s="37">
        <v>0.22026324517477663</v>
      </c>
    </row>
    <row r="1570" spans="2:15" x14ac:dyDescent="0.2">
      <c r="B1570" s="37">
        <v>54.674285888671875</v>
      </c>
      <c r="C1570" s="37">
        <v>9.0410614013671875</v>
      </c>
      <c r="D1570" s="37">
        <v>22969.25390625</v>
      </c>
      <c r="E1570" s="37">
        <v>148.4</v>
      </c>
      <c r="F1570" s="37">
        <v>468114.50832362712</v>
      </c>
      <c r="G1570" s="37">
        <v>29.674285888671875</v>
      </c>
      <c r="H1570" s="37">
        <v>0.2207992893123355</v>
      </c>
      <c r="I1570" s="37">
        <v>54.674285888671875</v>
      </c>
      <c r="J1570" s="37">
        <v>9.0410614013671875</v>
      </c>
      <c r="K1570" s="37">
        <v>22969.25390625</v>
      </c>
      <c r="L1570" s="37">
        <v>148.4</v>
      </c>
      <c r="M1570" s="37">
        <v>468089.1205068031</v>
      </c>
      <c r="N1570" s="37">
        <v>29.674285888671875</v>
      </c>
      <c r="O1570" s="37">
        <v>0.22079955771950921</v>
      </c>
    </row>
    <row r="1571" spans="2:15" x14ac:dyDescent="0.2">
      <c r="B1571" s="37">
        <v>54.694286346435547</v>
      </c>
      <c r="C1571" s="37">
        <v>9.060856819152832</v>
      </c>
      <c r="D1571" s="37">
        <v>23000.25390625</v>
      </c>
      <c r="E1571" s="37">
        <v>148.5</v>
      </c>
      <c r="F1571" s="37">
        <v>468684.7284559306</v>
      </c>
      <c r="G1571" s="37">
        <v>29.694286346435547</v>
      </c>
      <c r="H1571" s="37">
        <v>0.22106830898262569</v>
      </c>
      <c r="I1571" s="37">
        <v>54.694286346435547</v>
      </c>
      <c r="J1571" s="37">
        <v>9.060856819152832</v>
      </c>
      <c r="K1571" s="37">
        <v>23000.255859375</v>
      </c>
      <c r="L1571" s="37">
        <v>148.5</v>
      </c>
      <c r="M1571" s="37">
        <v>468712.78359296481</v>
      </c>
      <c r="N1571" s="37">
        <v>29.694286346435547</v>
      </c>
      <c r="O1571" s="37">
        <v>0.22109381984152057</v>
      </c>
    </row>
    <row r="1572" spans="2:15" x14ac:dyDescent="0.2">
      <c r="B1572" s="37">
        <v>54.714286804199219</v>
      </c>
      <c r="C1572" s="37">
        <v>9.0808038711547852</v>
      </c>
      <c r="D1572" s="37">
        <v>23020.623046875</v>
      </c>
      <c r="E1572" s="37">
        <v>148.60000000000002</v>
      </c>
      <c r="F1572" s="37">
        <v>469148.03492977942</v>
      </c>
      <c r="G1572" s="37">
        <v>29.714284896850586</v>
      </c>
      <c r="H1572" s="37">
        <v>0.22128689732494547</v>
      </c>
      <c r="I1572" s="37">
        <v>54.714286804199219</v>
      </c>
      <c r="J1572" s="37">
        <v>9.0808038711547852</v>
      </c>
      <c r="K1572" s="37">
        <v>23020.625</v>
      </c>
      <c r="L1572" s="37">
        <v>148.60000000000002</v>
      </c>
      <c r="M1572" s="37">
        <v>469069.08892517665</v>
      </c>
      <c r="N1572" s="37">
        <v>29.714284896850586</v>
      </c>
      <c r="O1572" s="37">
        <v>0.22126195539340648</v>
      </c>
    </row>
    <row r="1573" spans="2:15" x14ac:dyDescent="0.2">
      <c r="B1573" s="37">
        <v>54.734287261962891</v>
      </c>
      <c r="C1573" s="37">
        <v>9.1005716323852539</v>
      </c>
      <c r="D1573" s="37">
        <v>23053.865234375</v>
      </c>
      <c r="E1573" s="37">
        <v>148.70000000000002</v>
      </c>
      <c r="F1573" s="37">
        <v>469709.91322027094</v>
      </c>
      <c r="G1573" s="37">
        <v>29.734285354614258</v>
      </c>
      <c r="H1573" s="37">
        <v>0.22155198111079885</v>
      </c>
      <c r="I1573" s="37">
        <v>54.734287261962891</v>
      </c>
      <c r="J1573" s="37">
        <v>9.1005716323852539</v>
      </c>
      <c r="K1573" s="37">
        <v>23053.8671875</v>
      </c>
      <c r="L1573" s="37">
        <v>148.70000000000002</v>
      </c>
      <c r="M1573" s="37">
        <v>469737.83741540217</v>
      </c>
      <c r="N1573" s="37">
        <v>29.734285354614258</v>
      </c>
      <c r="O1573" s="37">
        <v>0.22157748720300235</v>
      </c>
    </row>
    <row r="1574" spans="2:15" x14ac:dyDescent="0.2">
      <c r="B1574" s="37">
        <v>54.754283905029297</v>
      </c>
      <c r="C1574" s="37">
        <v>9.1198911666870117</v>
      </c>
      <c r="D1574" s="37">
        <v>23119.32421875</v>
      </c>
      <c r="E1574" s="37">
        <v>148.80000000000001</v>
      </c>
      <c r="F1574" s="37">
        <v>471026.91317179793</v>
      </c>
      <c r="G1574" s="37">
        <v>29.75428581237793</v>
      </c>
      <c r="H1574" s="37">
        <v>0.2221732519836398</v>
      </c>
      <c r="I1574" s="37">
        <v>54.754283905029297</v>
      </c>
      <c r="J1574" s="37">
        <v>9.1198911666870117</v>
      </c>
      <c r="K1574" s="37">
        <v>23119.32421875</v>
      </c>
      <c r="L1574" s="37">
        <v>148.80000000000001</v>
      </c>
      <c r="M1574" s="37">
        <v>471001.16898979183</v>
      </c>
      <c r="N1574" s="37">
        <v>29.75428581237793</v>
      </c>
      <c r="O1574" s="37">
        <v>0.22217351579728972</v>
      </c>
    </row>
    <row r="1575" spans="2:15" x14ac:dyDescent="0.2">
      <c r="B1575" s="37">
        <v>54.774284362792969</v>
      </c>
      <c r="C1575" s="37">
        <v>9.1386337280273437</v>
      </c>
      <c r="D1575" s="37">
        <v>23226.025390625</v>
      </c>
      <c r="E1575" s="37">
        <v>148.9</v>
      </c>
      <c r="F1575" s="37">
        <v>473120.19848236738</v>
      </c>
      <c r="G1575" s="37">
        <v>29.774286270141602</v>
      </c>
      <c r="H1575" s="37">
        <v>0.22316069591211968</v>
      </c>
      <c r="I1575" s="37">
        <v>54.774284362792969</v>
      </c>
      <c r="J1575" s="37">
        <v>9.1386337280273437</v>
      </c>
      <c r="K1575" s="37">
        <v>23226.025390625</v>
      </c>
      <c r="L1575" s="37">
        <v>148.9</v>
      </c>
      <c r="M1575" s="37">
        <v>473147.68435810931</v>
      </c>
      <c r="N1575" s="37">
        <v>29.774286270141602</v>
      </c>
      <c r="O1575" s="37">
        <v>0.2231861877650424</v>
      </c>
    </row>
    <row r="1576" spans="2:15" x14ac:dyDescent="0.2">
      <c r="B1576" s="37">
        <v>54.794284820556641</v>
      </c>
      <c r="C1576" s="37">
        <v>9.1568565368652344</v>
      </c>
      <c r="D1576" s="37">
        <v>23369.904296875</v>
      </c>
      <c r="E1576" s="37">
        <v>149</v>
      </c>
      <c r="F1576" s="37">
        <v>476068.4326715389</v>
      </c>
      <c r="G1576" s="37">
        <v>29.794284820556641</v>
      </c>
      <c r="H1576" s="37">
        <v>0.22455141501644596</v>
      </c>
      <c r="I1576" s="37">
        <v>54.794284820556641</v>
      </c>
      <c r="J1576" s="37">
        <v>9.1568565368652344</v>
      </c>
      <c r="K1576" s="37">
        <v>23369.904296875</v>
      </c>
      <c r="L1576" s="37">
        <v>149</v>
      </c>
      <c r="M1576" s="37">
        <v>475988.62435214978</v>
      </c>
      <c r="N1576" s="37">
        <v>29.794284820556641</v>
      </c>
      <c r="O1576" s="37">
        <v>0.22452645592781761</v>
      </c>
    </row>
    <row r="1577" spans="2:15" x14ac:dyDescent="0.2">
      <c r="B1577" s="37">
        <v>54.814285278320313</v>
      </c>
      <c r="C1577" s="37">
        <v>9.174778938293457</v>
      </c>
      <c r="D1577" s="37">
        <v>23535.197265625</v>
      </c>
      <c r="E1577" s="37">
        <v>149.10000000000002</v>
      </c>
      <c r="F1577" s="37">
        <v>479287.07515844767</v>
      </c>
      <c r="G1577" s="37">
        <v>29.814285278320313</v>
      </c>
      <c r="H1577" s="37">
        <v>0.22606968471791342</v>
      </c>
      <c r="I1577" s="37">
        <v>54.814285278320313</v>
      </c>
      <c r="J1577" s="37">
        <v>9.174778938293457</v>
      </c>
      <c r="K1577" s="37">
        <v>23535.197265625</v>
      </c>
      <c r="L1577" s="37">
        <v>149.10000000000002</v>
      </c>
      <c r="M1577" s="37">
        <v>479313.81517030654</v>
      </c>
      <c r="N1577" s="37">
        <v>29.814285278320313</v>
      </c>
      <c r="O1577" s="37">
        <v>0.22609517094193346</v>
      </c>
    </row>
    <row r="1578" spans="2:15" x14ac:dyDescent="0.2">
      <c r="B1578" s="37">
        <v>54.834285736083984</v>
      </c>
      <c r="C1578" s="37">
        <v>9.192713737487793</v>
      </c>
      <c r="D1578" s="37">
        <v>23699.546875</v>
      </c>
      <c r="E1578" s="37">
        <v>149.20000000000002</v>
      </c>
      <c r="F1578" s="37">
        <v>482540.22291165305</v>
      </c>
      <c r="G1578" s="37">
        <v>29.834285736083984</v>
      </c>
      <c r="H1578" s="37">
        <v>0.2276042308026005</v>
      </c>
      <c r="I1578" s="37">
        <v>54.834285736083984</v>
      </c>
      <c r="J1578" s="37">
        <v>9.192713737487793</v>
      </c>
      <c r="K1578" s="37">
        <v>23699.546875</v>
      </c>
      <c r="L1578" s="37">
        <v>149.20000000000002</v>
      </c>
      <c r="M1578" s="37">
        <v>482566.56473063322</v>
      </c>
      <c r="N1578" s="37">
        <v>29.834285736083984</v>
      </c>
      <c r="O1578" s="37">
        <v>0.22762971124918682</v>
      </c>
    </row>
    <row r="1579" spans="2:15" x14ac:dyDescent="0.2">
      <c r="B1579" s="37">
        <v>54.854286193847656</v>
      </c>
      <c r="C1579" s="37">
        <v>9.2109642028808594</v>
      </c>
      <c r="D1579" s="37">
        <v>23841.140625</v>
      </c>
      <c r="E1579" s="37">
        <v>149.30000000000001</v>
      </c>
      <c r="F1579" s="37">
        <v>485388.97909946914</v>
      </c>
      <c r="G1579" s="37">
        <v>29.854286193847656</v>
      </c>
      <c r="H1579" s="37">
        <v>0.22894802669709255</v>
      </c>
      <c r="I1579" s="37">
        <v>54.854286193847656</v>
      </c>
      <c r="J1579" s="37">
        <v>9.2109642028808594</v>
      </c>
      <c r="K1579" s="37">
        <v>23841.140625</v>
      </c>
      <c r="L1579" s="37">
        <v>149.30000000000001</v>
      </c>
      <c r="M1579" s="37">
        <v>485361.54801676603</v>
      </c>
      <c r="N1579" s="37">
        <v>29.854286193847656</v>
      </c>
      <c r="O1579" s="37">
        <v>0.22894830016312634</v>
      </c>
    </row>
    <row r="1580" spans="2:15" x14ac:dyDescent="0.2">
      <c r="B1580" s="37">
        <v>54.874286651611328</v>
      </c>
      <c r="C1580" s="37">
        <v>9.229731559753418</v>
      </c>
      <c r="D1580" s="37">
        <v>23945.578125</v>
      </c>
      <c r="E1580" s="37">
        <v>149.4</v>
      </c>
      <c r="F1580" s="37">
        <v>487436.74077299208</v>
      </c>
      <c r="G1580" s="37">
        <v>29.874286651611328</v>
      </c>
      <c r="H1580" s="37">
        <v>0.22991399605958815</v>
      </c>
      <c r="I1580" s="37">
        <v>54.874286651611328</v>
      </c>
      <c r="J1580" s="37">
        <v>9.229731559753418</v>
      </c>
      <c r="K1580" s="37">
        <v>23945.578125</v>
      </c>
      <c r="L1580" s="37">
        <v>149.4</v>
      </c>
      <c r="M1580" s="37">
        <v>487409.04600973491</v>
      </c>
      <c r="N1580" s="37">
        <v>29.874286651611328</v>
      </c>
      <c r="O1580" s="37">
        <v>0.22991425967772927</v>
      </c>
    </row>
    <row r="1581" spans="2:15" x14ac:dyDescent="0.2">
      <c r="B1581" s="37">
        <v>54.894287109375</v>
      </c>
      <c r="C1581" s="37">
        <v>9.249049186706543</v>
      </c>
      <c r="D1581" s="37">
        <v>24010.318359375</v>
      </c>
      <c r="E1581" s="37">
        <v>149.5</v>
      </c>
      <c r="F1581" s="37">
        <v>488685.80123420403</v>
      </c>
      <c r="G1581" s="37">
        <v>29.894285202026367</v>
      </c>
      <c r="H1581" s="37">
        <v>0.23050322095534934</v>
      </c>
      <c r="I1581" s="37">
        <v>54.894287109375</v>
      </c>
      <c r="J1581" s="37">
        <v>9.249049186706543</v>
      </c>
      <c r="K1581" s="37">
        <v>24010.3203125</v>
      </c>
      <c r="L1581" s="37">
        <v>149.5</v>
      </c>
      <c r="M1581" s="37">
        <v>488657.99707405793</v>
      </c>
      <c r="N1581" s="37">
        <v>29.894285202026367</v>
      </c>
      <c r="O1581" s="37">
        <v>0.23050350309122611</v>
      </c>
    </row>
    <row r="1582" spans="2:15" x14ac:dyDescent="0.2">
      <c r="B1582" s="37">
        <v>54.914287567138672</v>
      </c>
      <c r="C1582" s="37">
        <v>9.2687778472900391</v>
      </c>
      <c r="D1582" s="37">
        <v>24045.34375</v>
      </c>
      <c r="E1582" s="37">
        <v>149.60000000000002</v>
      </c>
      <c r="F1582" s="37">
        <v>489337.00840187387</v>
      </c>
      <c r="G1582" s="37">
        <v>29.914285659790039</v>
      </c>
      <c r="H1582" s="37">
        <v>0.23081044127731798</v>
      </c>
      <c r="I1582" s="37">
        <v>54.914287567138672</v>
      </c>
      <c r="J1582" s="37">
        <v>9.2687778472900391</v>
      </c>
      <c r="K1582" s="37">
        <v>24045.34375</v>
      </c>
      <c r="L1582" s="37">
        <v>149.60000000000002</v>
      </c>
      <c r="M1582" s="37">
        <v>489309.10908740753</v>
      </c>
      <c r="N1582" s="37">
        <v>29.914285659790039</v>
      </c>
      <c r="O1582" s="37">
        <v>0.23081071509013532</v>
      </c>
    </row>
    <row r="1583" spans="2:15" x14ac:dyDescent="0.2">
      <c r="B1583" s="37">
        <v>54.934284210205078</v>
      </c>
      <c r="C1583" s="37">
        <v>9.2886486053466797</v>
      </c>
      <c r="D1583" s="37">
        <v>24069.90625</v>
      </c>
      <c r="E1583" s="37">
        <v>149.70000000000002</v>
      </c>
      <c r="F1583" s="37">
        <v>489831.19954818097</v>
      </c>
      <c r="G1583" s="37">
        <v>29.934286117553711</v>
      </c>
      <c r="H1583" s="37">
        <v>0.23104359749389802</v>
      </c>
      <c r="I1583" s="37">
        <v>54.934284210205078</v>
      </c>
      <c r="J1583" s="37">
        <v>9.2886486053466797</v>
      </c>
      <c r="K1583" s="37">
        <v>24069.90625</v>
      </c>
      <c r="L1583" s="37">
        <v>149.70000000000002</v>
      </c>
      <c r="M1583" s="37">
        <v>489696.29748007638</v>
      </c>
      <c r="N1583" s="37">
        <v>29.934286117553711</v>
      </c>
      <c r="O1583" s="37">
        <v>0.23099342005531809</v>
      </c>
    </row>
    <row r="1584" spans="2:15" x14ac:dyDescent="0.2">
      <c r="B1584" s="37">
        <v>54.95428466796875</v>
      </c>
      <c r="C1584" s="37">
        <v>9.3083477020263672</v>
      </c>
      <c r="D1584" s="37">
        <v>24106.43359375</v>
      </c>
      <c r="E1584" s="37">
        <v>149.80000000000001</v>
      </c>
      <c r="F1584" s="37">
        <v>490405.70288132958</v>
      </c>
      <c r="G1584" s="37">
        <v>29.954286575317383</v>
      </c>
      <c r="H1584" s="37">
        <v>0.23131463664852753</v>
      </c>
      <c r="I1584" s="37">
        <v>54.95428466796875</v>
      </c>
      <c r="J1584" s="37">
        <v>9.3083477020263672</v>
      </c>
      <c r="K1584" s="37">
        <v>24106.435546875</v>
      </c>
      <c r="L1584" s="37">
        <v>149.80000000000001</v>
      </c>
      <c r="M1584" s="37">
        <v>490431.17662068707</v>
      </c>
      <c r="N1584" s="37">
        <v>29.954286575317383</v>
      </c>
      <c r="O1584" s="37">
        <v>0.23134014966652125</v>
      </c>
    </row>
    <row r="1585" spans="2:15" x14ac:dyDescent="0.2">
      <c r="B1585" s="37">
        <v>54.974285125732422</v>
      </c>
      <c r="C1585" s="37">
        <v>9.3276166915893555</v>
      </c>
      <c r="D1585" s="37">
        <v>24173.4765625</v>
      </c>
      <c r="E1585" s="37">
        <v>149.9</v>
      </c>
      <c r="F1585" s="37">
        <v>491754.58596321312</v>
      </c>
      <c r="G1585" s="37">
        <v>29.974285125732422</v>
      </c>
      <c r="H1585" s="37">
        <v>0.23195094730810334</v>
      </c>
      <c r="I1585" s="37">
        <v>54.974285125732422</v>
      </c>
      <c r="J1585" s="37">
        <v>9.3276166915893555</v>
      </c>
      <c r="K1585" s="37">
        <v>24173.4765625</v>
      </c>
      <c r="L1585" s="37">
        <v>149.9</v>
      </c>
      <c r="M1585" s="37">
        <v>491726.37710809556</v>
      </c>
      <c r="N1585" s="37">
        <v>29.974285125732422</v>
      </c>
      <c r="O1585" s="37">
        <v>0.23195121083623271</v>
      </c>
    </row>
    <row r="1586" spans="2:15" x14ac:dyDescent="0.2">
      <c r="B1586" s="37">
        <v>54.994285583496094</v>
      </c>
      <c r="C1586" s="37">
        <v>9.3463344573974609</v>
      </c>
      <c r="D1586" s="37">
        <v>24279.88671875</v>
      </c>
      <c r="E1586" s="37">
        <v>150</v>
      </c>
      <c r="F1586" s="37">
        <v>493895.50857312238</v>
      </c>
      <c r="G1586" s="37">
        <v>29.994285583496094</v>
      </c>
      <c r="H1586" s="37">
        <v>0.2329608612591553</v>
      </c>
      <c r="I1586" s="37">
        <v>54.994285583496094</v>
      </c>
      <c r="J1586" s="37">
        <v>9.3463344573974609</v>
      </c>
      <c r="K1586" s="37">
        <v>24279.88671875</v>
      </c>
      <c r="L1586" s="37">
        <v>150</v>
      </c>
      <c r="M1586" s="37">
        <v>493867.02267851791</v>
      </c>
      <c r="N1586" s="37">
        <v>29.994285583496094</v>
      </c>
      <c r="O1586" s="37">
        <v>0.23296111370283279</v>
      </c>
    </row>
    <row r="1587" spans="2:15" x14ac:dyDescent="0.2">
      <c r="B1587" s="37">
        <v>55.014286041259766</v>
      </c>
      <c r="C1587" s="37">
        <v>9.3645505905151367</v>
      </c>
      <c r="D1587" s="37">
        <v>24422.078125</v>
      </c>
      <c r="E1587" s="37">
        <v>150.10000000000002</v>
      </c>
      <c r="F1587" s="37">
        <v>496702.82675173058</v>
      </c>
      <c r="G1587" s="37">
        <v>30.014286041259766</v>
      </c>
      <c r="H1587" s="37">
        <v>0.23428511109124281</v>
      </c>
      <c r="I1587" s="37">
        <v>55.014286041259766</v>
      </c>
      <c r="J1587" s="37">
        <v>9.3645505905151367</v>
      </c>
      <c r="K1587" s="37">
        <v>24422.078125</v>
      </c>
      <c r="L1587" s="37">
        <v>150.10000000000002</v>
      </c>
      <c r="M1587" s="37">
        <v>496620.61884749157</v>
      </c>
      <c r="N1587" s="37">
        <v>30.014286041259766</v>
      </c>
      <c r="O1587" s="37">
        <v>0.23426017732404983</v>
      </c>
    </row>
    <row r="1588" spans="2:15" x14ac:dyDescent="0.2">
      <c r="B1588" s="37">
        <v>55.034286499023438</v>
      </c>
      <c r="C1588" s="37">
        <v>9.3824739456176758</v>
      </c>
      <c r="D1588" s="37">
        <v>24585.208984375</v>
      </c>
      <c r="E1588" s="37">
        <v>150.20000000000002</v>
      </c>
      <c r="F1588" s="37">
        <v>499984.93534825876</v>
      </c>
      <c r="G1588" s="37">
        <v>30.034286499023438</v>
      </c>
      <c r="H1588" s="37">
        <v>0.23583331654039638</v>
      </c>
      <c r="I1588" s="37">
        <v>55.034286499023438</v>
      </c>
      <c r="J1588" s="37">
        <v>9.3824739456176758</v>
      </c>
      <c r="K1588" s="37">
        <v>24585.208984375</v>
      </c>
      <c r="L1588" s="37">
        <v>150.20000000000002</v>
      </c>
      <c r="M1588" s="37">
        <v>499955.6977226715</v>
      </c>
      <c r="N1588" s="37">
        <v>30.034286499023438</v>
      </c>
      <c r="O1588" s="37">
        <v>0.23583356927260793</v>
      </c>
    </row>
    <row r="1589" spans="2:15" x14ac:dyDescent="0.2">
      <c r="B1589" s="37">
        <v>55.054286956787109</v>
      </c>
      <c r="C1589" s="37">
        <v>9.4004058837890625</v>
      </c>
      <c r="D1589" s="37">
        <v>24747.9453125</v>
      </c>
      <c r="E1589" s="37">
        <v>150.30000000000001</v>
      </c>
      <c r="F1589" s="37">
        <v>503205.61752986675</v>
      </c>
      <c r="G1589" s="37">
        <v>30.054285049438477</v>
      </c>
      <c r="H1589" s="37">
        <v>0.23735254935517547</v>
      </c>
      <c r="I1589" s="37">
        <v>55.054286956787109</v>
      </c>
      <c r="J1589" s="37">
        <v>9.4004058837890625</v>
      </c>
      <c r="K1589" s="37">
        <v>24747.943359375</v>
      </c>
      <c r="L1589" s="37">
        <v>150.30000000000001</v>
      </c>
      <c r="M1589" s="37">
        <v>503164.73314052017</v>
      </c>
      <c r="N1589" s="37">
        <v>30.054285049438477</v>
      </c>
      <c r="O1589" s="37">
        <v>0.23735280513742002</v>
      </c>
    </row>
    <row r="1590" spans="2:15" x14ac:dyDescent="0.2">
      <c r="B1590" s="37">
        <v>55.074287414550781</v>
      </c>
      <c r="C1590" s="37">
        <v>9.41864013671875</v>
      </c>
      <c r="D1590" s="37">
        <v>24889.26953125</v>
      </c>
      <c r="E1590" s="37">
        <v>150.4</v>
      </c>
      <c r="F1590" s="37">
        <v>506048.96647089929</v>
      </c>
      <c r="G1590" s="37">
        <v>30.074285507202148</v>
      </c>
      <c r="H1590" s="37">
        <v>0.23869379464788879</v>
      </c>
      <c r="I1590" s="37">
        <v>55.074287414550781</v>
      </c>
      <c r="J1590" s="37">
        <v>9.41864013671875</v>
      </c>
      <c r="K1590" s="37">
        <v>24889.26953125</v>
      </c>
      <c r="L1590" s="37">
        <v>150.4</v>
      </c>
      <c r="M1590" s="37">
        <v>505944.56016390742</v>
      </c>
      <c r="N1590" s="37">
        <v>30.074285507202148</v>
      </c>
      <c r="O1590" s="37">
        <v>0.23866885144438835</v>
      </c>
    </row>
    <row r="1591" spans="2:15" x14ac:dyDescent="0.2">
      <c r="B1591" s="37">
        <v>55.094284057617188</v>
      </c>
      <c r="C1591" s="37">
        <v>9.437373161315918</v>
      </c>
      <c r="D1591" s="37">
        <v>24995.146484375</v>
      </c>
      <c r="E1591" s="37">
        <v>150.5</v>
      </c>
      <c r="F1591" s="37">
        <v>508072.24353880732</v>
      </c>
      <c r="G1591" s="37">
        <v>30.09428596496582</v>
      </c>
      <c r="H1591" s="37">
        <v>0.23964821430702005</v>
      </c>
      <c r="I1591" s="37">
        <v>55.094284057617188</v>
      </c>
      <c r="J1591" s="37">
        <v>9.437373161315918</v>
      </c>
      <c r="K1591" s="37">
        <v>24995.146484375</v>
      </c>
      <c r="L1591" s="37">
        <v>150.5</v>
      </c>
      <c r="M1591" s="37">
        <v>508067.0226844321</v>
      </c>
      <c r="N1591" s="37">
        <v>30.09428596496582</v>
      </c>
      <c r="O1591" s="37">
        <v>0.23967369525687604</v>
      </c>
    </row>
    <row r="1592" spans="2:15" x14ac:dyDescent="0.2">
      <c r="B1592" s="37">
        <v>55.114284515380859</v>
      </c>
      <c r="C1592" s="37">
        <v>9.4566421508789062</v>
      </c>
      <c r="D1592" s="37">
        <v>25062.884765625</v>
      </c>
      <c r="E1592" s="37">
        <v>150.60000000000002</v>
      </c>
      <c r="F1592" s="37">
        <v>509435.11858112057</v>
      </c>
      <c r="G1592" s="37">
        <v>30.114286422729492</v>
      </c>
      <c r="H1592" s="37">
        <v>0.24029112552422138</v>
      </c>
      <c r="I1592" s="37">
        <v>55.114284515380859</v>
      </c>
      <c r="J1592" s="37">
        <v>9.4566421508789062</v>
      </c>
      <c r="K1592" s="37">
        <v>25062.884765625</v>
      </c>
      <c r="L1592" s="37">
        <v>150.60000000000002</v>
      </c>
      <c r="M1592" s="37">
        <v>509371.69564715889</v>
      </c>
      <c r="N1592" s="37">
        <v>30.114286422729492</v>
      </c>
      <c r="O1592" s="37">
        <v>0.24029138892513474</v>
      </c>
    </row>
    <row r="1593" spans="2:15" x14ac:dyDescent="0.2">
      <c r="B1593" s="37">
        <v>55.134284973144531</v>
      </c>
      <c r="C1593" s="37">
        <v>9.476318359375</v>
      </c>
      <c r="D1593" s="37">
        <v>25101.865234375</v>
      </c>
      <c r="E1593" s="37">
        <v>150.70000000000002</v>
      </c>
      <c r="F1593" s="37">
        <v>510219.38012092828</v>
      </c>
      <c r="G1593" s="37">
        <v>30.134284973144531</v>
      </c>
      <c r="H1593" s="37">
        <v>0.24066110688572831</v>
      </c>
      <c r="I1593" s="37">
        <v>55.134284973144531</v>
      </c>
      <c r="J1593" s="37">
        <v>9.476318359375</v>
      </c>
      <c r="K1593" s="37">
        <v>25101.865234375</v>
      </c>
      <c r="L1593" s="37">
        <v>150.70000000000002</v>
      </c>
      <c r="M1593" s="37">
        <v>510099.87668648805</v>
      </c>
      <c r="N1593" s="37">
        <v>30.134284973144531</v>
      </c>
      <c r="O1593" s="37">
        <v>0.2406361650988626</v>
      </c>
    </row>
    <row r="1594" spans="2:15" x14ac:dyDescent="0.2">
      <c r="B1594" s="37">
        <v>55.154285430908203</v>
      </c>
      <c r="C1594" s="37">
        <v>9.4961423873901367</v>
      </c>
      <c r="D1594" s="37">
        <v>25130.462890625</v>
      </c>
      <c r="E1594" s="37">
        <v>150.80000000000001</v>
      </c>
      <c r="F1594" s="37">
        <v>510687.82665229501</v>
      </c>
      <c r="G1594" s="37">
        <v>30.154285430908203</v>
      </c>
      <c r="H1594" s="37">
        <v>0.24088211928211997</v>
      </c>
      <c r="I1594" s="37">
        <v>55.154285430908203</v>
      </c>
      <c r="J1594" s="37">
        <v>9.4961423873901367</v>
      </c>
      <c r="K1594" s="37">
        <v>25130.46484375</v>
      </c>
      <c r="L1594" s="37">
        <v>150.80000000000001</v>
      </c>
      <c r="M1594" s="37">
        <v>510673.17383280973</v>
      </c>
      <c r="N1594" s="37">
        <v>30.154285430908203</v>
      </c>
      <c r="O1594" s="37">
        <v>0.24090761806832445</v>
      </c>
    </row>
    <row r="1595" spans="2:15" x14ac:dyDescent="0.2">
      <c r="B1595" s="37">
        <v>55.174285888671875</v>
      </c>
      <c r="C1595" s="37">
        <v>9.5158166885375977</v>
      </c>
      <c r="D1595" s="37">
        <v>25170.177734375</v>
      </c>
      <c r="E1595" s="37">
        <v>150.9</v>
      </c>
      <c r="F1595" s="37">
        <v>511540.37317059556</v>
      </c>
      <c r="G1595" s="37">
        <v>30.174285888671875</v>
      </c>
      <c r="H1595" s="37">
        <v>0.24128431082211815</v>
      </c>
      <c r="I1595" s="37">
        <v>55.174285888671875</v>
      </c>
      <c r="J1595" s="37">
        <v>9.5158166885375977</v>
      </c>
      <c r="K1595" s="37">
        <v>25170.1796875</v>
      </c>
      <c r="L1595" s="37">
        <v>150.9</v>
      </c>
      <c r="M1595" s="37">
        <v>511469.34303589084</v>
      </c>
      <c r="N1595" s="37">
        <v>30.174285888671875</v>
      </c>
      <c r="O1595" s="37">
        <v>0.24128458087734819</v>
      </c>
    </row>
    <row r="1596" spans="2:15" x14ac:dyDescent="0.2">
      <c r="B1596" s="37">
        <v>55.194286346435547</v>
      </c>
      <c r="C1596" s="37">
        <v>9.5350914001464844</v>
      </c>
      <c r="D1596" s="37">
        <v>25238.859375</v>
      </c>
      <c r="E1596" s="37">
        <v>151</v>
      </c>
      <c r="F1596" s="37">
        <v>512922.17902518035</v>
      </c>
      <c r="G1596" s="37">
        <v>30.194286346435547</v>
      </c>
      <c r="H1596" s="37">
        <v>0.24193615101062066</v>
      </c>
      <c r="I1596" s="37">
        <v>55.194286346435547</v>
      </c>
      <c r="J1596" s="37">
        <v>9.5350914001464844</v>
      </c>
      <c r="K1596" s="37">
        <v>25238.859375</v>
      </c>
      <c r="L1596" s="37">
        <v>151</v>
      </c>
      <c r="M1596" s="37">
        <v>512846.15581072745</v>
      </c>
      <c r="N1596" s="37">
        <v>30.194286346435547</v>
      </c>
      <c r="O1596" s="37">
        <v>0.2419364265784838</v>
      </c>
    </row>
    <row r="1597" spans="2:15" x14ac:dyDescent="0.2">
      <c r="B1597" s="37">
        <v>55.214286804199219</v>
      </c>
      <c r="C1597" s="37">
        <v>9.5538463592529297</v>
      </c>
      <c r="D1597" s="37">
        <v>25345.138671875</v>
      </c>
      <c r="E1597" s="37">
        <v>151.10000000000002</v>
      </c>
      <c r="F1597" s="37">
        <v>515060.47342518618</v>
      </c>
      <c r="G1597" s="37">
        <v>30.214284896850586</v>
      </c>
      <c r="H1597" s="37">
        <v>0.24294482535522846</v>
      </c>
      <c r="I1597" s="37">
        <v>55.214286804199219</v>
      </c>
      <c r="J1597" s="37">
        <v>9.5538463592529297</v>
      </c>
      <c r="K1597" s="37">
        <v>25345.138671875</v>
      </c>
      <c r="L1597" s="37">
        <v>151.10000000000002</v>
      </c>
      <c r="M1597" s="37">
        <v>514976.68750545225</v>
      </c>
      <c r="N1597" s="37">
        <v>30.214284896850586</v>
      </c>
      <c r="O1597" s="37">
        <v>0.24294508868107872</v>
      </c>
    </row>
    <row r="1598" spans="2:15" x14ac:dyDescent="0.2">
      <c r="B1598" s="37">
        <v>55.234287261962891</v>
      </c>
      <c r="C1598" s="37">
        <v>9.5721282958984375</v>
      </c>
      <c r="D1598" s="37">
        <v>25485.78515625</v>
      </c>
      <c r="E1598" s="37">
        <v>151.20000000000002</v>
      </c>
      <c r="F1598" s="37">
        <v>517890.21561288851</v>
      </c>
      <c r="G1598" s="37">
        <v>30.234285354614258</v>
      </c>
      <c r="H1598" s="37">
        <v>0.2442796524463717</v>
      </c>
      <c r="I1598" s="37">
        <v>55.234287261962891</v>
      </c>
      <c r="J1598" s="37">
        <v>9.5721282958984375</v>
      </c>
      <c r="K1598" s="37">
        <v>25485.78515625</v>
      </c>
      <c r="L1598" s="37">
        <v>151.20000000000002</v>
      </c>
      <c r="M1598" s="37">
        <v>517742.94761949999</v>
      </c>
      <c r="N1598" s="37">
        <v>30.234285354614258</v>
      </c>
      <c r="O1598" s="37">
        <v>0.24425471227951506</v>
      </c>
    </row>
    <row r="1599" spans="2:15" x14ac:dyDescent="0.2">
      <c r="B1599" s="37">
        <v>55.254283905029297</v>
      </c>
      <c r="C1599" s="37">
        <v>9.5901317596435547</v>
      </c>
      <c r="D1599" s="37">
        <v>25646.791015625</v>
      </c>
      <c r="E1599" s="37">
        <v>151.30000000000001</v>
      </c>
      <c r="F1599" s="37">
        <v>521129.57482646877</v>
      </c>
      <c r="G1599" s="37">
        <v>30.25428581237793</v>
      </c>
      <c r="H1599" s="37">
        <v>0.24580769439590083</v>
      </c>
      <c r="I1599" s="37">
        <v>55.254283905029297</v>
      </c>
      <c r="J1599" s="37">
        <v>9.5901317596435547</v>
      </c>
      <c r="K1599" s="37">
        <v>25646.791015625</v>
      </c>
      <c r="L1599" s="37">
        <v>151.30000000000001</v>
      </c>
      <c r="M1599" s="37">
        <v>520970.55766007601</v>
      </c>
      <c r="N1599" s="37">
        <v>30.25428581237793</v>
      </c>
      <c r="O1599" s="37">
        <v>0.24578274254917423</v>
      </c>
    </row>
    <row r="1600" spans="2:15" x14ac:dyDescent="0.2">
      <c r="B1600" s="37">
        <v>55.274284362792969</v>
      </c>
      <c r="C1600" s="37">
        <v>9.6081409454345703</v>
      </c>
      <c r="D1600" s="37">
        <v>25807.849609375</v>
      </c>
      <c r="E1600" s="37">
        <v>151.4</v>
      </c>
      <c r="F1600" s="37">
        <v>524369.97030974389</v>
      </c>
      <c r="G1600" s="37">
        <v>30.274286270141602</v>
      </c>
      <c r="H1600" s="37">
        <v>0.24733622453805273</v>
      </c>
      <c r="I1600" s="37">
        <v>55.274284362792969</v>
      </c>
      <c r="J1600" s="37">
        <v>9.6081409454345703</v>
      </c>
      <c r="K1600" s="37">
        <v>25807.849609375</v>
      </c>
      <c r="L1600" s="37">
        <v>151.4</v>
      </c>
      <c r="M1600" s="37">
        <v>524199.22098038049</v>
      </c>
      <c r="N1600" s="37">
        <v>30.274286270141602</v>
      </c>
      <c r="O1600" s="37">
        <v>0.24731127344682213</v>
      </c>
    </row>
    <row r="1601" spans="2:15" x14ac:dyDescent="0.2">
      <c r="B1601" s="37">
        <v>55.294284820556641</v>
      </c>
      <c r="C1601" s="37">
        <v>9.6264371871948242</v>
      </c>
      <c r="D1601" s="37">
        <v>25948.794921875</v>
      </c>
      <c r="E1601" s="37">
        <v>151.5</v>
      </c>
      <c r="F1601" s="37">
        <v>527098.84291556978</v>
      </c>
      <c r="G1601" s="37">
        <v>30.294284820556641</v>
      </c>
      <c r="H1601" s="37">
        <v>0.24862347229882417</v>
      </c>
      <c r="I1601" s="37">
        <v>55.294284820556641</v>
      </c>
      <c r="J1601" s="37">
        <v>9.6264371871948242</v>
      </c>
      <c r="K1601" s="37">
        <v>25948.794921875</v>
      </c>
      <c r="L1601" s="37">
        <v>151.5</v>
      </c>
      <c r="M1601" s="37">
        <v>527024.73828974587</v>
      </c>
      <c r="N1601" s="37">
        <v>30.294284820556641</v>
      </c>
      <c r="O1601" s="37">
        <v>0.24864894978471846</v>
      </c>
    </row>
    <row r="1602" spans="2:15" x14ac:dyDescent="0.2">
      <c r="B1602" s="37">
        <v>55.314285278320312</v>
      </c>
      <c r="C1602" s="37">
        <v>9.6452093124389648</v>
      </c>
      <c r="D1602" s="37">
        <v>26055.9765625</v>
      </c>
      <c r="E1602" s="37">
        <v>151.60000000000002</v>
      </c>
      <c r="F1602" s="37">
        <v>529255.24249936559</v>
      </c>
      <c r="G1602" s="37">
        <v>30.314285278320313</v>
      </c>
      <c r="H1602" s="37">
        <v>0.24964068621960034</v>
      </c>
      <c r="I1602" s="37">
        <v>55.314285278320312</v>
      </c>
      <c r="J1602" s="37">
        <v>9.6452093124389648</v>
      </c>
      <c r="K1602" s="37">
        <v>26055.9765625</v>
      </c>
      <c r="L1602" s="37">
        <v>151.60000000000002</v>
      </c>
      <c r="M1602" s="37">
        <v>529173.35748413007</v>
      </c>
      <c r="N1602" s="37">
        <v>30.314285278320313</v>
      </c>
      <c r="O1602" s="37">
        <v>0.24966617587634465</v>
      </c>
    </row>
    <row r="1603" spans="2:15" x14ac:dyDescent="0.2">
      <c r="B1603" s="37">
        <v>55.334285736083984</v>
      </c>
      <c r="C1603" s="37">
        <v>9.6644954681396484</v>
      </c>
      <c r="D1603" s="37">
        <v>26126.54296875</v>
      </c>
      <c r="E1603" s="37">
        <v>151.70000000000002</v>
      </c>
      <c r="F1603" s="37">
        <v>530674.99420630559</v>
      </c>
      <c r="G1603" s="37">
        <v>30.334285736083984</v>
      </c>
      <c r="H1603" s="37">
        <v>0.25031042543847531</v>
      </c>
      <c r="I1603" s="37">
        <v>55.334285736083984</v>
      </c>
      <c r="J1603" s="37">
        <v>9.6644954681396484</v>
      </c>
      <c r="K1603" s="37">
        <v>26126.54296875</v>
      </c>
      <c r="L1603" s="37">
        <v>151.70000000000002</v>
      </c>
      <c r="M1603" s="37">
        <v>530534.68190853612</v>
      </c>
      <c r="N1603" s="37">
        <v>30.334285736083984</v>
      </c>
      <c r="O1603" s="37">
        <v>0.25031068896482417</v>
      </c>
    </row>
    <row r="1604" spans="2:15" x14ac:dyDescent="0.2">
      <c r="B1604" s="37">
        <v>55.354286193847656</v>
      </c>
      <c r="C1604" s="37">
        <v>9.6841726303100586</v>
      </c>
      <c r="D1604" s="37">
        <v>26169.248046875</v>
      </c>
      <c r="E1604" s="37">
        <v>151.80000000000001</v>
      </c>
      <c r="F1604" s="37">
        <v>531534.24788537982</v>
      </c>
      <c r="G1604" s="37">
        <v>30.354286193847656</v>
      </c>
      <c r="H1604" s="37">
        <v>0.25071578042596382</v>
      </c>
      <c r="I1604" s="37">
        <v>55.354286193847656</v>
      </c>
      <c r="J1604" s="37">
        <v>9.6841726303100586</v>
      </c>
      <c r="K1604" s="37">
        <v>26169.248046875</v>
      </c>
      <c r="L1604" s="37">
        <v>151.80000000000001</v>
      </c>
      <c r="M1604" s="37">
        <v>531337.53926045471</v>
      </c>
      <c r="N1604" s="37">
        <v>30.354286193847656</v>
      </c>
      <c r="O1604" s="37">
        <v>0.25069081780335356</v>
      </c>
    </row>
    <row r="1605" spans="2:15" x14ac:dyDescent="0.2">
      <c r="B1605" s="37">
        <v>55.374286651611328</v>
      </c>
      <c r="C1605" s="37">
        <v>9.7039947509765625</v>
      </c>
      <c r="D1605" s="37">
        <v>26201.59375</v>
      </c>
      <c r="E1605" s="37">
        <v>151.9</v>
      </c>
      <c r="F1605" s="37">
        <v>532131.54157537839</v>
      </c>
      <c r="G1605" s="37">
        <v>30.374286651611328</v>
      </c>
      <c r="H1605" s="37">
        <v>0.25099757100300801</v>
      </c>
      <c r="I1605" s="37">
        <v>55.374286651611328</v>
      </c>
      <c r="J1605" s="37">
        <v>9.7039947509765625</v>
      </c>
      <c r="K1605" s="37">
        <v>26201.59375</v>
      </c>
      <c r="L1605" s="37">
        <v>151.9</v>
      </c>
      <c r="M1605" s="37">
        <v>531985.95856674947</v>
      </c>
      <c r="N1605" s="37">
        <v>30.374286651611328</v>
      </c>
      <c r="O1605" s="37">
        <v>0.25099783391366481</v>
      </c>
    </row>
    <row r="1606" spans="2:15" x14ac:dyDescent="0.2">
      <c r="B1606" s="37">
        <v>55.394287109375</v>
      </c>
      <c r="C1606" s="37">
        <v>9.7236709594726563</v>
      </c>
      <c r="D1606" s="37">
        <v>26244.216796875</v>
      </c>
      <c r="E1606" s="37">
        <v>152</v>
      </c>
      <c r="F1606" s="37">
        <v>532935.64045860129</v>
      </c>
      <c r="G1606" s="37">
        <v>30.394285202026367</v>
      </c>
      <c r="H1606" s="37">
        <v>0.25137690895199649</v>
      </c>
      <c r="I1606" s="37">
        <v>55.394287109375</v>
      </c>
      <c r="J1606" s="37">
        <v>9.7236709594726563</v>
      </c>
      <c r="K1606" s="37">
        <v>26244.216796875</v>
      </c>
      <c r="L1606" s="37">
        <v>152</v>
      </c>
      <c r="M1606" s="37">
        <v>532787.172221674</v>
      </c>
      <c r="N1606" s="37">
        <v>30.394285202026367</v>
      </c>
      <c r="O1606" s="37">
        <v>0.2513771851124898</v>
      </c>
    </row>
    <row r="1607" spans="2:15" x14ac:dyDescent="0.2">
      <c r="B1607" s="37">
        <v>55.414287567138672</v>
      </c>
      <c r="C1607" s="37">
        <v>9.7429609298706055</v>
      </c>
      <c r="D1607" s="37">
        <v>26314.35546875</v>
      </c>
      <c r="E1607" s="37">
        <v>152.10000000000002</v>
      </c>
      <c r="F1607" s="37">
        <v>534346.78734195977</v>
      </c>
      <c r="G1607" s="37">
        <v>30.414285659790039</v>
      </c>
      <c r="H1607" s="37">
        <v>0.25204258931623474</v>
      </c>
      <c r="I1607" s="37">
        <v>55.414287567138672</v>
      </c>
      <c r="J1607" s="37">
        <v>9.7429609298706055</v>
      </c>
      <c r="K1607" s="37">
        <v>26314.35546875</v>
      </c>
      <c r="L1607" s="37">
        <v>152.10000000000002</v>
      </c>
      <c r="M1607" s="37">
        <v>534139.95209647447</v>
      </c>
      <c r="N1607" s="37">
        <v>30.414285659790039</v>
      </c>
      <c r="O1607" s="37">
        <v>0.25201765317081865</v>
      </c>
    </row>
    <row r="1608" spans="2:15" x14ac:dyDescent="0.2">
      <c r="B1608" s="37">
        <v>55.434284210205078</v>
      </c>
      <c r="C1608" s="37">
        <v>9.7617464065551758</v>
      </c>
      <c r="D1608" s="37">
        <v>26420.4609375</v>
      </c>
      <c r="E1608" s="37">
        <v>152.20000000000002</v>
      </c>
      <c r="F1608" s="37">
        <v>536481.58858083899</v>
      </c>
      <c r="G1608" s="37">
        <v>30.434286117553711</v>
      </c>
      <c r="H1608" s="37">
        <v>0.25304961646242025</v>
      </c>
      <c r="I1608" s="37">
        <v>55.434284210205078</v>
      </c>
      <c r="J1608" s="37">
        <v>9.7617464065551758</v>
      </c>
      <c r="K1608" s="37">
        <v>26420.4609375</v>
      </c>
      <c r="L1608" s="37">
        <v>152.20000000000002</v>
      </c>
      <c r="M1608" s="37">
        <v>536267.00130566279</v>
      </c>
      <c r="N1608" s="37">
        <v>30.434286117553711</v>
      </c>
      <c r="O1608" s="37">
        <v>0.25302466729650042</v>
      </c>
    </row>
    <row r="1609" spans="2:15" x14ac:dyDescent="0.2">
      <c r="B1609" s="37">
        <v>55.45428466796875</v>
      </c>
      <c r="C1609" s="37">
        <v>9.7800674438476562</v>
      </c>
      <c r="D1609" s="37">
        <v>26559.625</v>
      </c>
      <c r="E1609" s="37">
        <v>152.30000000000001</v>
      </c>
      <c r="F1609" s="37">
        <v>539228.06175317592</v>
      </c>
      <c r="G1609" s="37">
        <v>30.454286575317383</v>
      </c>
      <c r="H1609" s="37">
        <v>0.25434516563289999</v>
      </c>
      <c r="I1609" s="37">
        <v>55.45428466796875</v>
      </c>
      <c r="J1609" s="37">
        <v>9.7800674438476562</v>
      </c>
      <c r="K1609" s="37">
        <v>26559.625</v>
      </c>
      <c r="L1609" s="37">
        <v>152.30000000000001</v>
      </c>
      <c r="M1609" s="37">
        <v>539110.01511292602</v>
      </c>
      <c r="N1609" s="37">
        <v>30.454286575317383</v>
      </c>
      <c r="O1609" s="37">
        <v>0.25437062706300279</v>
      </c>
    </row>
    <row r="1610" spans="2:15" x14ac:dyDescent="0.2">
      <c r="B1610" s="37">
        <v>55.474285125732422</v>
      </c>
      <c r="C1610" s="37">
        <v>9.7981100082397461</v>
      </c>
      <c r="D1610" s="37">
        <v>26718.58984375</v>
      </c>
      <c r="E1610" s="37">
        <v>152.4</v>
      </c>
      <c r="F1610" s="37">
        <v>542426.30650861457</v>
      </c>
      <c r="G1610" s="37">
        <v>30.474285125732422</v>
      </c>
      <c r="H1610" s="37">
        <v>0.25585381410069213</v>
      </c>
      <c r="I1610" s="37">
        <v>55.474285125732422</v>
      </c>
      <c r="J1610" s="37">
        <v>9.7981100082397461</v>
      </c>
      <c r="K1610" s="37">
        <v>26718.587890625</v>
      </c>
      <c r="L1610" s="37">
        <v>152.4</v>
      </c>
      <c r="M1610" s="37">
        <v>542243.4170779452</v>
      </c>
      <c r="N1610" s="37">
        <v>30.474285125732422</v>
      </c>
      <c r="O1610" s="37">
        <v>0.25585405868963512</v>
      </c>
    </row>
    <row r="1611" spans="2:15" x14ac:dyDescent="0.2">
      <c r="B1611" s="37">
        <v>55.494285583496094</v>
      </c>
      <c r="C1611" s="37">
        <v>9.8161430358886719</v>
      </c>
      <c r="D1611" s="37">
        <v>26877.990234375</v>
      </c>
      <c r="E1611" s="37">
        <v>152.5</v>
      </c>
      <c r="F1611" s="37">
        <v>545579.92544817983</v>
      </c>
      <c r="G1611" s="37">
        <v>30.494285583496094</v>
      </c>
      <c r="H1611" s="37">
        <v>0.2573414123962231</v>
      </c>
      <c r="I1611" s="37">
        <v>55.494285583496094</v>
      </c>
      <c r="J1611" s="37">
        <v>9.8161430358886719</v>
      </c>
      <c r="K1611" s="37">
        <v>26877.990234375</v>
      </c>
      <c r="L1611" s="37">
        <v>152.5</v>
      </c>
      <c r="M1611" s="37">
        <v>545385.63052743068</v>
      </c>
      <c r="N1611" s="37">
        <v>30.494285583496094</v>
      </c>
      <c r="O1611" s="37">
        <v>0.25734166172481299</v>
      </c>
    </row>
    <row r="1612" spans="2:15" x14ac:dyDescent="0.2">
      <c r="B1612" s="37">
        <v>55.514286041259766</v>
      </c>
      <c r="C1612" s="37">
        <v>9.834437370300293</v>
      </c>
      <c r="D1612" s="37">
        <v>27018.494140625</v>
      </c>
      <c r="E1612" s="37">
        <v>152.60000000000002</v>
      </c>
      <c r="F1612" s="37">
        <v>548353.33211264957</v>
      </c>
      <c r="G1612" s="37">
        <v>30.514286041259766</v>
      </c>
      <c r="H1612" s="37">
        <v>0.25864966592549804</v>
      </c>
      <c r="I1612" s="37">
        <v>55.514286041259766</v>
      </c>
      <c r="J1612" s="37">
        <v>9.834437370300293</v>
      </c>
      <c r="K1612" s="37">
        <v>27018.494140625</v>
      </c>
      <c r="L1612" s="37">
        <v>152.60000000000002</v>
      </c>
      <c r="M1612" s="37">
        <v>548149.02444439277</v>
      </c>
      <c r="N1612" s="37">
        <v>30.514286041259766</v>
      </c>
      <c r="O1612" s="37">
        <v>0.25864992901532757</v>
      </c>
    </row>
    <row r="1613" spans="2:15" x14ac:dyDescent="0.2">
      <c r="B1613" s="37">
        <v>55.534286499023437</v>
      </c>
      <c r="C1613" s="37">
        <v>9.8531770706176758</v>
      </c>
      <c r="D1613" s="37">
        <v>27126.880859375</v>
      </c>
      <c r="E1613" s="37">
        <v>152.70000000000002</v>
      </c>
      <c r="F1613" s="37">
        <v>550480.56107072078</v>
      </c>
      <c r="G1613" s="37">
        <v>30.534286499023438</v>
      </c>
      <c r="H1613" s="37">
        <v>0.25965312036620858</v>
      </c>
      <c r="I1613" s="37">
        <v>55.534286499023437</v>
      </c>
      <c r="J1613" s="37">
        <v>9.8531770706176758</v>
      </c>
      <c r="K1613" s="37">
        <v>27126.880859375</v>
      </c>
      <c r="L1613" s="37">
        <v>152.70000000000002</v>
      </c>
      <c r="M1613" s="37">
        <v>550321.77760567958</v>
      </c>
      <c r="N1613" s="37">
        <v>30.534286499023438</v>
      </c>
      <c r="O1613" s="37">
        <v>0.25967857917937914</v>
      </c>
    </row>
    <row r="1614" spans="2:15" x14ac:dyDescent="0.2">
      <c r="B1614" s="37">
        <v>55.554286956787109</v>
      </c>
      <c r="C1614" s="37">
        <v>9.8724031448364258</v>
      </c>
      <c r="D1614" s="37">
        <v>27200.181640625</v>
      </c>
      <c r="E1614" s="37">
        <v>152.80000000000001</v>
      </c>
      <c r="F1614" s="37">
        <v>551955.32802778215</v>
      </c>
      <c r="G1614" s="37">
        <v>30.554285049438477</v>
      </c>
      <c r="H1614" s="37">
        <v>0.26034881069419147</v>
      </c>
      <c r="I1614" s="37">
        <v>55.554286956787109</v>
      </c>
      <c r="J1614" s="37">
        <v>9.8724031448364258</v>
      </c>
      <c r="K1614" s="37">
        <v>27200.181640625</v>
      </c>
      <c r="L1614" s="37">
        <v>152.80000000000001</v>
      </c>
      <c r="M1614" s="37">
        <v>551737.95278716704</v>
      </c>
      <c r="N1614" s="37">
        <v>30.554285049438477</v>
      </c>
      <c r="O1614" s="37">
        <v>0.26034905990320817</v>
      </c>
    </row>
    <row r="1615" spans="2:15" x14ac:dyDescent="0.2">
      <c r="B1615" s="37">
        <v>55.574287414550781</v>
      </c>
      <c r="C1615" s="37">
        <v>9.8920021057128906</v>
      </c>
      <c r="D1615" s="37">
        <v>27246.54296875</v>
      </c>
      <c r="E1615" s="37">
        <v>152.9</v>
      </c>
      <c r="F1615" s="37">
        <v>552781.17227857292</v>
      </c>
      <c r="G1615" s="37">
        <v>30.574285507202148</v>
      </c>
      <c r="H1615" s="37">
        <v>0.26073840636998091</v>
      </c>
      <c r="I1615" s="37">
        <v>55.574287414550781</v>
      </c>
      <c r="J1615" s="37">
        <v>9.8920021057128906</v>
      </c>
      <c r="K1615" s="37">
        <v>27246.54296875</v>
      </c>
      <c r="L1615" s="37">
        <v>152.9</v>
      </c>
      <c r="M1615" s="37">
        <v>552667.36648603855</v>
      </c>
      <c r="N1615" s="37">
        <v>30.574285507202148</v>
      </c>
      <c r="O1615" s="37">
        <v>0.26078910206131095</v>
      </c>
    </row>
    <row r="1616" spans="2:15" x14ac:dyDescent="0.2">
      <c r="B1616" s="37">
        <v>55.594284057617188</v>
      </c>
      <c r="C1616" s="37">
        <v>9.9117412567138672</v>
      </c>
      <c r="D1616" s="37">
        <v>27282.5859375</v>
      </c>
      <c r="E1616" s="37">
        <v>153</v>
      </c>
      <c r="F1616" s="37">
        <v>553559.77852276352</v>
      </c>
      <c r="G1616" s="37">
        <v>30.59428596496582</v>
      </c>
      <c r="H1616" s="37">
        <v>0.2611057205700093</v>
      </c>
      <c r="I1616" s="37">
        <v>55.594284057617188</v>
      </c>
      <c r="J1616" s="37">
        <v>9.9117412567138672</v>
      </c>
      <c r="K1616" s="37">
        <v>27282.587890625</v>
      </c>
      <c r="L1616" s="37">
        <v>153</v>
      </c>
      <c r="M1616" s="37">
        <v>553336.66450781282</v>
      </c>
      <c r="N1616" s="37">
        <v>30.59428596496582</v>
      </c>
      <c r="O1616" s="37">
        <v>0.26110600182779869</v>
      </c>
    </row>
    <row r="1617" spans="2:15" x14ac:dyDescent="0.2">
      <c r="B1617" s="37">
        <v>55.614284515380859</v>
      </c>
      <c r="C1617" s="37">
        <v>9.9313449859619141</v>
      </c>
      <c r="D1617" s="37">
        <v>27328.0859375</v>
      </c>
      <c r="E1617" s="37">
        <v>153.10000000000002</v>
      </c>
      <c r="F1617" s="37">
        <v>554421.76824859227</v>
      </c>
      <c r="G1617" s="37">
        <v>30.614286422729492</v>
      </c>
      <c r="H1617" s="37">
        <v>0.26151236577212494</v>
      </c>
      <c r="I1617" s="37">
        <v>55.614284515380859</v>
      </c>
      <c r="J1617" s="37">
        <v>9.9313449859619141</v>
      </c>
      <c r="K1617" s="37">
        <v>27328.0859375</v>
      </c>
      <c r="L1617" s="37">
        <v>153.10000000000002</v>
      </c>
      <c r="M1617" s="37">
        <v>554195.49235258787</v>
      </c>
      <c r="N1617" s="37">
        <v>30.614286422729492</v>
      </c>
      <c r="O1617" s="37">
        <v>0.261512628781984</v>
      </c>
    </row>
    <row r="1618" spans="2:15" x14ac:dyDescent="0.2">
      <c r="B1618" s="37">
        <v>55.634284973144531</v>
      </c>
      <c r="C1618" s="37">
        <v>9.9505825042724609</v>
      </c>
      <c r="D1618" s="37">
        <v>27399.69140625</v>
      </c>
      <c r="E1618" s="37">
        <v>153.20000000000002</v>
      </c>
      <c r="F1618" s="37">
        <v>555809.01498523878</v>
      </c>
      <c r="G1618" s="37">
        <v>30.634284973144531</v>
      </c>
      <c r="H1618" s="37">
        <v>0.262166773243731</v>
      </c>
      <c r="I1618" s="37">
        <v>55.634284973144531</v>
      </c>
      <c r="J1618" s="37">
        <v>9.9505825042724609</v>
      </c>
      <c r="K1618" s="37">
        <v>27399.69140625</v>
      </c>
      <c r="L1618" s="37">
        <v>153.20000000000002</v>
      </c>
      <c r="M1618" s="37">
        <v>555577.71809353551</v>
      </c>
      <c r="N1618" s="37">
        <v>30.634284973144531</v>
      </c>
      <c r="O1618" s="37">
        <v>0.26216703623753079</v>
      </c>
    </row>
    <row r="1619" spans="2:15" x14ac:dyDescent="0.2">
      <c r="B1619" s="37">
        <v>55.654285430908203</v>
      </c>
      <c r="C1619" s="37">
        <v>9.9693384170532227</v>
      </c>
      <c r="D1619" s="37">
        <v>27505.71484375</v>
      </c>
      <c r="E1619" s="37">
        <v>153.30000000000001</v>
      </c>
      <c r="F1619" s="37">
        <v>557942.1438529467</v>
      </c>
      <c r="G1619" s="37">
        <v>30.654285430908203</v>
      </c>
      <c r="H1619" s="37">
        <v>0.26317301042390584</v>
      </c>
      <c r="I1619" s="37">
        <v>55.654285430908203</v>
      </c>
      <c r="J1619" s="37">
        <v>9.9693384170532227</v>
      </c>
      <c r="K1619" s="37">
        <v>27505.71484375</v>
      </c>
      <c r="L1619" s="37">
        <v>153.30000000000001</v>
      </c>
      <c r="M1619" s="37">
        <v>557703.15626479825</v>
      </c>
      <c r="N1619" s="37">
        <v>30.654285430908203</v>
      </c>
      <c r="O1619" s="37">
        <v>0.2631732875093975</v>
      </c>
    </row>
    <row r="1620" spans="2:15" x14ac:dyDescent="0.2">
      <c r="B1620" s="37">
        <v>55.674285888671875</v>
      </c>
      <c r="C1620" s="37">
        <v>9.9876499176025391</v>
      </c>
      <c r="D1620" s="37">
        <v>27643.572265625</v>
      </c>
      <c r="E1620" s="37">
        <v>153.4</v>
      </c>
      <c r="F1620" s="37">
        <v>560715.7847719969</v>
      </c>
      <c r="G1620" s="37">
        <v>30.674285888671875</v>
      </c>
      <c r="H1620" s="37">
        <v>0.26448137427107904</v>
      </c>
      <c r="I1620" s="37">
        <v>55.674285888671875</v>
      </c>
      <c r="J1620" s="37">
        <v>9.9876499176025391</v>
      </c>
      <c r="K1620" s="37">
        <v>27643.572265625</v>
      </c>
      <c r="L1620" s="37">
        <v>153.4</v>
      </c>
      <c r="M1620" s="37">
        <v>560466.69532947114</v>
      </c>
      <c r="N1620" s="37">
        <v>30.674285888671875</v>
      </c>
      <c r="O1620" s="37">
        <v>0.26448162272395093</v>
      </c>
    </row>
    <row r="1621" spans="2:15" x14ac:dyDescent="0.2">
      <c r="B1621" s="37">
        <v>55.694286346435547</v>
      </c>
      <c r="C1621" s="37">
        <v>10.005695343017578</v>
      </c>
      <c r="D1621" s="37">
        <v>27800.70703125</v>
      </c>
      <c r="E1621" s="37">
        <v>153.5</v>
      </c>
      <c r="F1621" s="37">
        <v>563823.80487534276</v>
      </c>
      <c r="G1621" s="37">
        <v>30.694286346435547</v>
      </c>
      <c r="H1621" s="37">
        <v>0.2659474636596888</v>
      </c>
      <c r="I1621" s="37">
        <v>55.694286346435547</v>
      </c>
      <c r="J1621" s="37">
        <v>10.005695343017578</v>
      </c>
      <c r="K1621" s="37">
        <v>27800.705078125</v>
      </c>
      <c r="L1621" s="37">
        <v>153.5</v>
      </c>
      <c r="M1621" s="37">
        <v>563592.99544768548</v>
      </c>
      <c r="N1621" s="37">
        <v>30.694286346435547</v>
      </c>
      <c r="O1621" s="37">
        <v>0.26597293009949735</v>
      </c>
    </row>
    <row r="1622" spans="2:15" x14ac:dyDescent="0.2">
      <c r="B1622" s="37">
        <v>55.714286804199219</v>
      </c>
      <c r="C1622" s="37">
        <v>10.023734092712402</v>
      </c>
      <c r="D1622" s="37">
        <v>27958.580078125</v>
      </c>
      <c r="E1622" s="37">
        <v>153.60000000000002</v>
      </c>
      <c r="F1622" s="37">
        <v>567053.58704399259</v>
      </c>
      <c r="G1622" s="37">
        <v>30.714284896850586</v>
      </c>
      <c r="H1622" s="37">
        <v>0.26747098858387458</v>
      </c>
      <c r="I1622" s="37">
        <v>55.714286804199219</v>
      </c>
      <c r="J1622" s="37">
        <v>10.023734092712402</v>
      </c>
      <c r="K1622" s="37">
        <v>27958.580078125</v>
      </c>
      <c r="L1622" s="37">
        <v>153.60000000000002</v>
      </c>
      <c r="M1622" s="37">
        <v>566642.24806607468</v>
      </c>
      <c r="N1622" s="37">
        <v>30.714284896850586</v>
      </c>
      <c r="O1622" s="37">
        <v>0.26744602962758152</v>
      </c>
    </row>
    <row r="1623" spans="2:15" x14ac:dyDescent="0.2">
      <c r="B1623" s="37">
        <v>55.734287261962891</v>
      </c>
      <c r="C1623" s="37">
        <v>10.042024612426758</v>
      </c>
      <c r="D1623" s="37">
        <v>28098.703125</v>
      </c>
      <c r="E1623" s="37">
        <v>153.70000000000002</v>
      </c>
      <c r="F1623" s="37">
        <v>569819.37307898584</v>
      </c>
      <c r="G1623" s="37">
        <v>30.734285354614258</v>
      </c>
      <c r="H1623" s="37">
        <v>0.26877564801603226</v>
      </c>
      <c r="I1623" s="37">
        <v>55.734287261962891</v>
      </c>
      <c r="J1623" s="37">
        <v>10.042024612426758</v>
      </c>
      <c r="K1623" s="37">
        <v>28098.703125</v>
      </c>
      <c r="L1623" s="37">
        <v>153.70000000000002</v>
      </c>
      <c r="M1623" s="37">
        <v>569342.79381842189</v>
      </c>
      <c r="N1623" s="37">
        <v>30.734285354614258</v>
      </c>
      <c r="O1623" s="37">
        <v>0.26875067459581953</v>
      </c>
    </row>
    <row r="1624" spans="2:15" x14ac:dyDescent="0.2">
      <c r="B1624" s="37">
        <v>55.754283905029297</v>
      </c>
      <c r="C1624" s="37">
        <v>10.060747146606445</v>
      </c>
      <c r="D1624" s="37">
        <v>28208.28515625</v>
      </c>
      <c r="E1624" s="37">
        <v>153.80000000000001</v>
      </c>
      <c r="F1624" s="37">
        <v>571970.63227501372</v>
      </c>
      <c r="G1624" s="37">
        <v>30.75428581237793</v>
      </c>
      <c r="H1624" s="37">
        <v>0.26979043622336535</v>
      </c>
      <c r="I1624" s="37">
        <v>55.754283905029297</v>
      </c>
      <c r="J1624" s="37">
        <v>10.060747146606445</v>
      </c>
      <c r="K1624" s="37">
        <v>28208.28515625</v>
      </c>
      <c r="L1624" s="37">
        <v>153.80000000000001</v>
      </c>
      <c r="M1624" s="37">
        <v>571495.53715985501</v>
      </c>
      <c r="N1624" s="37">
        <v>30.75428581237793</v>
      </c>
      <c r="O1624" s="37">
        <v>0.26979068451896238</v>
      </c>
    </row>
    <row r="1625" spans="2:15" x14ac:dyDescent="0.2">
      <c r="B1625" s="37">
        <v>55.774284362792969</v>
      </c>
      <c r="C1625" s="37">
        <v>10.07994556427002</v>
      </c>
      <c r="D1625" s="37">
        <v>28284.216796875</v>
      </c>
      <c r="E1625" s="37">
        <v>153.9</v>
      </c>
      <c r="F1625" s="37">
        <v>573498.29969130887</v>
      </c>
      <c r="G1625" s="37">
        <v>30.774286270141602</v>
      </c>
      <c r="H1625" s="37">
        <v>0.27051108015366837</v>
      </c>
      <c r="I1625" s="37">
        <v>55.774284362792969</v>
      </c>
      <c r="J1625" s="37">
        <v>10.07994556427002</v>
      </c>
      <c r="K1625" s="37">
        <v>28284.216796875</v>
      </c>
      <c r="L1625" s="37">
        <v>153.9</v>
      </c>
      <c r="M1625" s="37">
        <v>572935.07172039908</v>
      </c>
      <c r="N1625" s="37">
        <v>30.774286270141602</v>
      </c>
      <c r="O1625" s="37">
        <v>0.27048615225285555</v>
      </c>
    </row>
    <row r="1626" spans="2:15" x14ac:dyDescent="0.2">
      <c r="B1626" s="37">
        <v>55.794284820556641</v>
      </c>
      <c r="C1626" s="37">
        <v>10.09951114654541</v>
      </c>
      <c r="D1626" s="37">
        <v>28334.087890625</v>
      </c>
      <c r="E1626" s="37">
        <v>154</v>
      </c>
      <c r="F1626" s="37">
        <v>574448.27434860938</v>
      </c>
      <c r="G1626" s="37">
        <v>30.794284820556641</v>
      </c>
      <c r="H1626" s="37">
        <v>0.27095922749093665</v>
      </c>
      <c r="I1626" s="37">
        <v>55.794284820556641</v>
      </c>
      <c r="J1626" s="37">
        <v>10.09951114654541</v>
      </c>
      <c r="K1626" s="37">
        <v>28334.087890625</v>
      </c>
      <c r="L1626" s="37">
        <v>154</v>
      </c>
      <c r="M1626" s="37">
        <v>573966.96603321517</v>
      </c>
      <c r="N1626" s="37">
        <v>30.794284820556641</v>
      </c>
      <c r="O1626" s="37">
        <v>0.27098469561010996</v>
      </c>
    </row>
    <row r="1627" spans="2:15" x14ac:dyDescent="0.2">
      <c r="B1627" s="37">
        <v>55.814285278320312</v>
      </c>
      <c r="C1627" s="37">
        <v>10.119223594665527</v>
      </c>
      <c r="D1627" s="37">
        <v>28373.705078125</v>
      </c>
      <c r="E1627" s="37">
        <v>154.10000000000002</v>
      </c>
      <c r="F1627" s="37">
        <v>575245.34860239842</v>
      </c>
      <c r="G1627" s="37">
        <v>30.814285278320313</v>
      </c>
      <c r="H1627" s="37">
        <v>0.27133525324513186</v>
      </c>
      <c r="I1627" s="37">
        <v>55.814285278320312</v>
      </c>
      <c r="J1627" s="37">
        <v>10.119223594665527</v>
      </c>
      <c r="K1627" s="37">
        <v>28373.70703125</v>
      </c>
      <c r="L1627" s="37">
        <v>154.10000000000002</v>
      </c>
      <c r="M1627" s="37">
        <v>574693.13967230206</v>
      </c>
      <c r="N1627" s="37">
        <v>30.814285278320313</v>
      </c>
      <c r="O1627" s="37">
        <v>0.27133554953422262</v>
      </c>
    </row>
    <row r="1628" spans="2:15" x14ac:dyDescent="0.2">
      <c r="B1628" s="37">
        <v>55.834285736083984</v>
      </c>
      <c r="C1628" s="37">
        <v>10.138819694519043</v>
      </c>
      <c r="D1628" s="37">
        <v>28421.9921875</v>
      </c>
      <c r="E1628" s="37">
        <v>154.20000000000002</v>
      </c>
      <c r="F1628" s="37">
        <v>576216.88922556851</v>
      </c>
      <c r="G1628" s="37">
        <v>30.834285736083984</v>
      </c>
      <c r="H1628" s="37">
        <v>0.271793573999766</v>
      </c>
      <c r="I1628" s="37">
        <v>55.834285736083984</v>
      </c>
      <c r="J1628" s="37">
        <v>10.138819694519043</v>
      </c>
      <c r="K1628" s="37">
        <v>28421.9921875</v>
      </c>
      <c r="L1628" s="37">
        <v>154.20000000000002</v>
      </c>
      <c r="M1628" s="37">
        <v>575641.70017960772</v>
      </c>
      <c r="N1628" s="37">
        <v>30.834285736083984</v>
      </c>
      <c r="O1628" s="37">
        <v>0.27179383653905431</v>
      </c>
    </row>
    <row r="1629" spans="2:15" x14ac:dyDescent="0.2">
      <c r="B1629" s="37">
        <v>55.854286193847656</v>
      </c>
      <c r="C1629" s="37">
        <v>10.158073425292969</v>
      </c>
      <c r="D1629" s="37">
        <v>28494.998046875</v>
      </c>
      <c r="E1629" s="37">
        <v>154.30000000000001</v>
      </c>
      <c r="F1629" s="37">
        <v>577632.29181130964</v>
      </c>
      <c r="G1629" s="37">
        <v>30.854286193847656</v>
      </c>
      <c r="H1629" s="37">
        <v>0.2724612616049592</v>
      </c>
      <c r="I1629" s="37">
        <v>55.854286193847656</v>
      </c>
      <c r="J1629" s="37">
        <v>10.158073425292969</v>
      </c>
      <c r="K1629" s="37">
        <v>28494.998046875</v>
      </c>
      <c r="L1629" s="37">
        <v>154.30000000000001</v>
      </c>
      <c r="M1629" s="37">
        <v>577075.90121857461</v>
      </c>
      <c r="N1629" s="37">
        <v>30.854286193847656</v>
      </c>
      <c r="O1629" s="37">
        <v>0.27248672925403167</v>
      </c>
    </row>
    <row r="1630" spans="2:15" x14ac:dyDescent="0.2">
      <c r="B1630" s="37">
        <v>55.874286651611328</v>
      </c>
      <c r="C1630" s="37">
        <v>10.176872253417969</v>
      </c>
      <c r="D1630" s="37">
        <v>28600.88671875</v>
      </c>
      <c r="E1630" s="37">
        <v>154.4</v>
      </c>
      <c r="F1630" s="37">
        <v>579816.17729612836</v>
      </c>
      <c r="G1630" s="37">
        <v>30.874286651611328</v>
      </c>
      <c r="H1630" s="37">
        <v>0.27349144091909205</v>
      </c>
      <c r="I1630" s="37">
        <v>55.874286651611328</v>
      </c>
      <c r="J1630" s="37">
        <v>10.176872253417969</v>
      </c>
      <c r="K1630" s="37">
        <v>28600.88671875</v>
      </c>
      <c r="L1630" s="37">
        <v>154.4</v>
      </c>
      <c r="M1630" s="37">
        <v>579156.12123668089</v>
      </c>
      <c r="N1630" s="37">
        <v>30.874286651611328</v>
      </c>
      <c r="O1630" s="37">
        <v>0.27349170373675441</v>
      </c>
    </row>
    <row r="1631" spans="2:15" x14ac:dyDescent="0.2">
      <c r="B1631" s="37">
        <v>55.894287109375</v>
      </c>
      <c r="C1631" s="37">
        <v>10.195246696472168</v>
      </c>
      <c r="D1631" s="37">
        <v>28737.416015625</v>
      </c>
      <c r="E1631" s="37">
        <v>154.5</v>
      </c>
      <c r="F1631" s="37">
        <v>582563.06742122793</v>
      </c>
      <c r="G1631" s="37">
        <v>30.894285202026367</v>
      </c>
      <c r="H1631" s="37">
        <v>0.27478718751668085</v>
      </c>
      <c r="I1631" s="37">
        <v>55.894287109375</v>
      </c>
      <c r="J1631" s="37">
        <v>10.195246696472168</v>
      </c>
      <c r="K1631" s="37">
        <v>28737.416015625</v>
      </c>
      <c r="L1631" s="37">
        <v>154.5</v>
      </c>
      <c r="M1631" s="37">
        <v>581838.24797282147</v>
      </c>
      <c r="N1631" s="37">
        <v>30.894285202026367</v>
      </c>
      <c r="O1631" s="37">
        <v>0.2747874500074603</v>
      </c>
    </row>
    <row r="1632" spans="2:15" x14ac:dyDescent="0.2">
      <c r="B1632" s="37">
        <v>55.914287567138672</v>
      </c>
      <c r="C1632" s="37">
        <v>10.213363647460937</v>
      </c>
      <c r="D1632" s="37">
        <v>28892.71875</v>
      </c>
      <c r="E1632" s="37">
        <v>154.60000000000002</v>
      </c>
      <c r="F1632" s="37">
        <v>585634.27098172018</v>
      </c>
      <c r="G1632" s="37">
        <v>30.914285659790039</v>
      </c>
      <c r="H1632" s="37">
        <v>0.27623591087311078</v>
      </c>
      <c r="I1632" s="37">
        <v>55.914287567138672</v>
      </c>
      <c r="J1632" s="37">
        <v>10.213363647460937</v>
      </c>
      <c r="K1632" s="37">
        <v>28892.71875</v>
      </c>
      <c r="L1632" s="37">
        <v>154.60000000000002</v>
      </c>
      <c r="M1632" s="37">
        <v>584837.0087283001</v>
      </c>
      <c r="N1632" s="37">
        <v>30.914285659790039</v>
      </c>
      <c r="O1632" s="37">
        <v>0.27623615770438859</v>
      </c>
    </row>
    <row r="1633" spans="2:15" x14ac:dyDescent="0.2">
      <c r="B1633" s="37">
        <v>55.934284210205078</v>
      </c>
      <c r="C1633" s="37">
        <v>10.231468200683594</v>
      </c>
      <c r="D1633" s="37">
        <v>29049.130859375</v>
      </c>
      <c r="E1633" s="37">
        <v>154.70000000000002</v>
      </c>
      <c r="F1633" s="37">
        <v>588781.16040144349</v>
      </c>
      <c r="G1633" s="37">
        <v>30.934286117553711</v>
      </c>
      <c r="H1633" s="37">
        <v>0.27772033478341662</v>
      </c>
      <c r="I1633" s="37">
        <v>55.934284210205078</v>
      </c>
      <c r="J1633" s="37">
        <v>10.231468200683594</v>
      </c>
      <c r="K1633" s="37">
        <v>29049.130859375</v>
      </c>
      <c r="L1633" s="37">
        <v>154.70000000000002</v>
      </c>
      <c r="M1633" s="37">
        <v>587909.73373565671</v>
      </c>
      <c r="N1633" s="37">
        <v>30.934286117553711</v>
      </c>
      <c r="O1633" s="37">
        <v>0.27772059755709677</v>
      </c>
    </row>
    <row r="1634" spans="2:15" x14ac:dyDescent="0.2">
      <c r="B1634" s="37">
        <v>55.95428466796875</v>
      </c>
      <c r="C1634" s="37">
        <v>10.249810218811035</v>
      </c>
      <c r="D1634" s="37">
        <v>29188.818359375</v>
      </c>
      <c r="E1634" s="37">
        <v>154.80000000000001</v>
      </c>
      <c r="F1634" s="37">
        <v>591591.62659581576</v>
      </c>
      <c r="G1634" s="37">
        <v>30.954286575317383</v>
      </c>
      <c r="H1634" s="37">
        <v>0.27904606959521466</v>
      </c>
      <c r="I1634" s="37">
        <v>55.95428466796875</v>
      </c>
      <c r="J1634" s="37">
        <v>10.249810218811035</v>
      </c>
      <c r="K1634" s="37">
        <v>29188.818359375</v>
      </c>
      <c r="L1634" s="37">
        <v>154.80000000000001</v>
      </c>
      <c r="M1634" s="37">
        <v>590601.76703987131</v>
      </c>
      <c r="N1634" s="37">
        <v>30.954286575317383</v>
      </c>
      <c r="O1634" s="37">
        <v>0.27902112975776899</v>
      </c>
    </row>
    <row r="1635" spans="2:15" x14ac:dyDescent="0.2">
      <c r="B1635" s="37">
        <v>55.974285125732422</v>
      </c>
      <c r="C1635" s="37">
        <v>10.268559455871582</v>
      </c>
      <c r="D1635" s="37">
        <v>29299.3828125</v>
      </c>
      <c r="E1635" s="37">
        <v>154.9</v>
      </c>
      <c r="F1635" s="37">
        <v>593762.69134565443</v>
      </c>
      <c r="G1635" s="37">
        <v>30.974285125732422</v>
      </c>
      <c r="H1635" s="37">
        <v>0.28007020126836174</v>
      </c>
      <c r="I1635" s="37">
        <v>55.974285125732422</v>
      </c>
      <c r="J1635" s="37">
        <v>10.268559455871582</v>
      </c>
      <c r="K1635" s="37">
        <v>29299.3828125</v>
      </c>
      <c r="L1635" s="37">
        <v>154.9</v>
      </c>
      <c r="M1635" s="37">
        <v>592825.94772769068</v>
      </c>
      <c r="N1635" s="37">
        <v>30.974285125732422</v>
      </c>
      <c r="O1635" s="37">
        <v>0.28009564999764475</v>
      </c>
    </row>
    <row r="1636" spans="2:15" x14ac:dyDescent="0.2">
      <c r="B1636" s="37">
        <v>55.994285583496094</v>
      </c>
      <c r="C1636" s="37">
        <v>10.287757873535156</v>
      </c>
      <c r="D1636" s="37">
        <v>29377.7109375</v>
      </c>
      <c r="E1636" s="37">
        <v>155</v>
      </c>
      <c r="F1636" s="37">
        <v>595338.60983359977</v>
      </c>
      <c r="G1636" s="37">
        <v>30.994285583496094</v>
      </c>
      <c r="H1636" s="37">
        <v>0.28081360392668869</v>
      </c>
      <c r="I1636" s="37">
        <v>55.994285583496094</v>
      </c>
      <c r="J1636" s="37">
        <v>10.287757873535156</v>
      </c>
      <c r="K1636" s="37">
        <v>29377.7109375</v>
      </c>
      <c r="L1636" s="37">
        <v>155</v>
      </c>
      <c r="M1636" s="37">
        <v>594260.40250467404</v>
      </c>
      <c r="N1636" s="37">
        <v>30.994285583496094</v>
      </c>
      <c r="O1636" s="37">
        <v>0.28078866506026023</v>
      </c>
    </row>
    <row r="1637" spans="2:15" x14ac:dyDescent="0.2">
      <c r="B1637" s="37">
        <v>56.014286041259766</v>
      </c>
      <c r="C1637" s="37">
        <v>10.307306289672852</v>
      </c>
      <c r="D1637" s="37">
        <v>29430.884765625</v>
      </c>
      <c r="E1637" s="37">
        <v>155.10000000000002</v>
      </c>
      <c r="F1637" s="37">
        <v>596354.97407616593</v>
      </c>
      <c r="G1637" s="37">
        <v>31.014286041259766</v>
      </c>
      <c r="H1637" s="37">
        <v>0.28129306813569982</v>
      </c>
      <c r="I1637" s="37">
        <v>56.014286041259766</v>
      </c>
      <c r="J1637" s="37">
        <v>10.307306289672852</v>
      </c>
      <c r="K1637" s="37">
        <v>29430.884765625</v>
      </c>
      <c r="L1637" s="37">
        <v>155.10000000000002</v>
      </c>
      <c r="M1637" s="37">
        <v>595304.97077795025</v>
      </c>
      <c r="N1637" s="37">
        <v>31.014286041259766</v>
      </c>
      <c r="O1637" s="37">
        <v>0.2812933308527607</v>
      </c>
    </row>
    <row r="1638" spans="2:15" x14ac:dyDescent="0.2">
      <c r="B1638" s="37">
        <v>56.034286499023437</v>
      </c>
      <c r="C1638" s="37">
        <v>10.326993942260742</v>
      </c>
      <c r="D1638" s="37">
        <v>29473.876953125</v>
      </c>
      <c r="E1638" s="37">
        <v>155.20000000000002</v>
      </c>
      <c r="F1638" s="37">
        <v>597219.98914885952</v>
      </c>
      <c r="G1638" s="37">
        <v>31.034286499023437</v>
      </c>
      <c r="H1638" s="37">
        <v>0.28170113971461624</v>
      </c>
      <c r="I1638" s="37">
        <v>56.034286499023437</v>
      </c>
      <c r="J1638" s="37">
        <v>10.326993942260742</v>
      </c>
      <c r="K1638" s="37">
        <v>29473.876953125</v>
      </c>
      <c r="L1638" s="37">
        <v>155.20000000000002</v>
      </c>
      <c r="M1638" s="37">
        <v>596149.58498029516</v>
      </c>
      <c r="N1638" s="37">
        <v>31.034286499023437</v>
      </c>
      <c r="O1638" s="37">
        <v>0.28170140272978916</v>
      </c>
    </row>
    <row r="1639" spans="2:15" x14ac:dyDescent="0.2">
      <c r="B1639" s="37">
        <v>56.054286956787109</v>
      </c>
      <c r="C1639" s="37">
        <v>10.346567153930664</v>
      </c>
      <c r="D1639" s="37">
        <v>29524.787109375</v>
      </c>
      <c r="E1639" s="37">
        <v>155.30000000000001</v>
      </c>
      <c r="F1639" s="37">
        <v>598244.23829076963</v>
      </c>
      <c r="G1639" s="37">
        <v>31.054285049438477</v>
      </c>
      <c r="H1639" s="37">
        <v>0.28218432251297143</v>
      </c>
      <c r="I1639" s="37">
        <v>56.054286956787109</v>
      </c>
      <c r="J1639" s="37">
        <v>10.346567153930664</v>
      </c>
      <c r="K1639" s="37">
        <v>29524.787109375</v>
      </c>
      <c r="L1639" s="37">
        <v>155.30000000000001</v>
      </c>
      <c r="M1639" s="37">
        <v>597097.5491644023</v>
      </c>
      <c r="N1639" s="37">
        <v>31.054285049438477</v>
      </c>
      <c r="O1639" s="37">
        <v>0.28215940064827955</v>
      </c>
    </row>
    <row r="1640" spans="2:15" x14ac:dyDescent="0.2">
      <c r="B1640" s="37">
        <v>56.074287414550781</v>
      </c>
      <c r="C1640" s="37">
        <v>10.365809440612793</v>
      </c>
      <c r="D1640" s="37">
        <v>29599.11328125</v>
      </c>
      <c r="E1640" s="37">
        <v>155.4</v>
      </c>
      <c r="F1640" s="37">
        <v>599686.24733749381</v>
      </c>
      <c r="G1640" s="37">
        <v>31.074285507202148</v>
      </c>
      <c r="H1640" s="37">
        <v>0.2828645613460985</v>
      </c>
      <c r="I1640" s="37">
        <v>56.074287414550781</v>
      </c>
      <c r="J1640" s="37">
        <v>10.365809440612793</v>
      </c>
      <c r="K1640" s="37">
        <v>29599.11328125</v>
      </c>
      <c r="L1640" s="37">
        <v>155.4</v>
      </c>
      <c r="M1640" s="37">
        <v>598505.45564576169</v>
      </c>
      <c r="N1640" s="37">
        <v>31.074285507202148</v>
      </c>
      <c r="O1640" s="37">
        <v>0.28283959042910717</v>
      </c>
    </row>
    <row r="1641" spans="2:15" x14ac:dyDescent="0.2">
      <c r="B1641" s="37">
        <v>56.094284057617187</v>
      </c>
      <c r="C1641" s="37">
        <v>10.384608268737793</v>
      </c>
      <c r="D1641" s="37">
        <v>29704.875</v>
      </c>
      <c r="E1641" s="37">
        <v>155.5</v>
      </c>
      <c r="F1641" s="37">
        <v>601760.61884364975</v>
      </c>
      <c r="G1641" s="37">
        <v>31.09428596496582</v>
      </c>
      <c r="H1641" s="37">
        <v>0.28384308318076812</v>
      </c>
      <c r="I1641" s="37">
        <v>56.094284057617187</v>
      </c>
      <c r="J1641" s="37">
        <v>10.384608268737793</v>
      </c>
      <c r="K1641" s="37">
        <v>29704.875</v>
      </c>
      <c r="L1641" s="37">
        <v>155.5</v>
      </c>
      <c r="M1641" s="37">
        <v>600687.51759650302</v>
      </c>
      <c r="N1641" s="37">
        <v>31.09428596496582</v>
      </c>
      <c r="O1641" s="37">
        <v>0.28389376300421904</v>
      </c>
    </row>
    <row r="1642" spans="2:15" x14ac:dyDescent="0.2">
      <c r="B1642" s="37">
        <v>56.114284515380859</v>
      </c>
      <c r="C1642" s="37">
        <v>10.402992248535156</v>
      </c>
      <c r="D1642" s="37">
        <v>29840.1328125</v>
      </c>
      <c r="E1642" s="37">
        <v>155.60000000000002</v>
      </c>
      <c r="F1642" s="37">
        <v>604535.39066953352</v>
      </c>
      <c r="G1642" s="37">
        <v>31.114286422729492</v>
      </c>
      <c r="H1642" s="37">
        <v>0.28515198087532179</v>
      </c>
      <c r="I1642" s="37">
        <v>56.114284515380859</v>
      </c>
      <c r="J1642" s="37">
        <v>10.402992248535156</v>
      </c>
      <c r="K1642" s="37">
        <v>29840.1328125</v>
      </c>
      <c r="L1642" s="37">
        <v>155.60000000000002</v>
      </c>
      <c r="M1642" s="37">
        <v>603188.17385508353</v>
      </c>
      <c r="N1642" s="37">
        <v>31.114286422729492</v>
      </c>
      <c r="O1642" s="37">
        <v>0.28510184352906176</v>
      </c>
    </row>
    <row r="1643" spans="2:15" x14ac:dyDescent="0.2">
      <c r="B1643" s="37">
        <v>56.134284973144531</v>
      </c>
      <c r="C1643" s="37">
        <v>10.42111873626709</v>
      </c>
      <c r="D1643" s="37">
        <v>29993.68359375</v>
      </c>
      <c r="E1643" s="37">
        <v>155.70000000000002</v>
      </c>
      <c r="F1643" s="37">
        <v>607571.3588079029</v>
      </c>
      <c r="G1643" s="37">
        <v>31.134284973144531</v>
      </c>
      <c r="H1643" s="37">
        <v>0.28658408429506177</v>
      </c>
      <c r="I1643" s="37">
        <v>56.134284973144531</v>
      </c>
      <c r="J1643" s="37">
        <v>10.42111873626709</v>
      </c>
      <c r="K1643" s="37">
        <v>29993.68359375</v>
      </c>
      <c r="L1643" s="37">
        <v>155.70000000000002</v>
      </c>
      <c r="M1643" s="37">
        <v>606256.88989704137</v>
      </c>
      <c r="N1643" s="37">
        <v>31.134284973144531</v>
      </c>
      <c r="O1643" s="37">
        <v>0.28658434692553741</v>
      </c>
    </row>
    <row r="1644" spans="2:15" x14ac:dyDescent="0.2">
      <c r="B1644" s="37">
        <v>56.154285430908203</v>
      </c>
      <c r="C1644" s="37">
        <v>10.43922233581543</v>
      </c>
      <c r="D1644" s="37">
        <v>30148.673828125</v>
      </c>
      <c r="E1644" s="37">
        <v>155.80000000000001</v>
      </c>
      <c r="F1644" s="37">
        <v>610636.25575881079</v>
      </c>
      <c r="G1644" s="37">
        <v>31.154285430908203</v>
      </c>
      <c r="H1644" s="37">
        <v>0.28802983275151006</v>
      </c>
      <c r="I1644" s="37">
        <v>56.154285430908203</v>
      </c>
      <c r="J1644" s="37">
        <v>10.43922233581543</v>
      </c>
      <c r="K1644" s="37">
        <v>30148.671875</v>
      </c>
      <c r="L1644" s="37">
        <v>155.80000000000001</v>
      </c>
      <c r="M1644" s="37">
        <v>609249.48697581363</v>
      </c>
      <c r="N1644" s="37">
        <v>31.154285430908203</v>
      </c>
      <c r="O1644" s="37">
        <v>0.28803007660300389</v>
      </c>
    </row>
    <row r="1645" spans="2:15" x14ac:dyDescent="0.2">
      <c r="B1645" s="37">
        <v>56.174285888671875</v>
      </c>
      <c r="C1645" s="37">
        <v>10.457544326782227</v>
      </c>
      <c r="D1645" s="37">
        <v>30287.955078125</v>
      </c>
      <c r="E1645" s="37">
        <v>155.9</v>
      </c>
      <c r="F1645" s="37">
        <v>613438.51736681</v>
      </c>
      <c r="G1645" s="37">
        <v>31.174285888671875</v>
      </c>
      <c r="H1645" s="37">
        <v>0.28935169800204336</v>
      </c>
      <c r="I1645" s="37">
        <v>56.174285888671875</v>
      </c>
      <c r="J1645" s="37">
        <v>10.457544326782227</v>
      </c>
      <c r="K1645" s="37">
        <v>30287.955078125</v>
      </c>
      <c r="L1645" s="37">
        <v>155.9</v>
      </c>
      <c r="M1645" s="37">
        <v>611933.52202971186</v>
      </c>
      <c r="N1645" s="37">
        <v>31.174285888671875</v>
      </c>
      <c r="O1645" s="37">
        <v>0.28932674491593546</v>
      </c>
    </row>
    <row r="1646" spans="2:15" x14ac:dyDescent="0.2">
      <c r="B1646" s="37">
        <v>56.194286346435547</v>
      </c>
      <c r="C1646" s="37">
        <v>10.476251602172852</v>
      </c>
      <c r="D1646" s="37">
        <v>30399.498046875</v>
      </c>
      <c r="E1646" s="37">
        <v>156</v>
      </c>
      <c r="F1646" s="37">
        <v>615629.28066415421</v>
      </c>
      <c r="G1646" s="37">
        <v>31.194286346435547</v>
      </c>
      <c r="H1646" s="37">
        <v>0.29038512132885635</v>
      </c>
      <c r="I1646" s="37">
        <v>56.194286346435547</v>
      </c>
      <c r="J1646" s="37">
        <v>10.476251602172852</v>
      </c>
      <c r="K1646" s="37">
        <v>30399.498046875</v>
      </c>
      <c r="L1646" s="37">
        <v>156</v>
      </c>
      <c r="M1646" s="37">
        <v>614124.79215388105</v>
      </c>
      <c r="N1646" s="37">
        <v>31.194286346435547</v>
      </c>
      <c r="O1646" s="37">
        <v>0.29038536672361881</v>
      </c>
    </row>
    <row r="1647" spans="2:15" x14ac:dyDescent="0.2">
      <c r="B1647" s="37">
        <v>56.214286804199219</v>
      </c>
      <c r="C1647" s="37">
        <v>10.495388031005859</v>
      </c>
      <c r="D1647" s="37">
        <v>30480.12890625</v>
      </c>
      <c r="E1647" s="37">
        <v>156.10000000000002</v>
      </c>
      <c r="F1647" s="37">
        <v>617198.11100915691</v>
      </c>
      <c r="G1647" s="37">
        <v>31.214284896850586</v>
      </c>
      <c r="H1647" s="37">
        <v>0.29112518073679838</v>
      </c>
      <c r="I1647" s="37">
        <v>56.214286804199219</v>
      </c>
      <c r="J1647" s="37">
        <v>10.495388031005859</v>
      </c>
      <c r="K1647" s="37">
        <v>30480.12890625</v>
      </c>
      <c r="L1647" s="37">
        <v>156.10000000000002</v>
      </c>
      <c r="M1647" s="37">
        <v>615708.79057789897</v>
      </c>
      <c r="N1647" s="37">
        <v>31.214284896850586</v>
      </c>
      <c r="O1647" s="37">
        <v>0.29115062380521567</v>
      </c>
    </row>
    <row r="1648" spans="2:15" x14ac:dyDescent="0.2">
      <c r="B1648" s="37">
        <v>56.234287261962891</v>
      </c>
      <c r="C1648" s="37">
        <v>10.514863014221191</v>
      </c>
      <c r="D1648" s="37">
        <v>30536.45703125</v>
      </c>
      <c r="E1648" s="37">
        <v>156.20000000000002</v>
      </c>
      <c r="F1648" s="37">
        <v>618331.33092228684</v>
      </c>
      <c r="G1648" s="37">
        <v>31.234285354614258</v>
      </c>
      <c r="H1648" s="37">
        <v>0.29165976408024341</v>
      </c>
      <c r="I1648" s="37">
        <v>56.234287261962891</v>
      </c>
      <c r="J1648" s="37">
        <v>10.514863014221191</v>
      </c>
      <c r="K1648" s="37">
        <v>30536.45703125</v>
      </c>
      <c r="L1648" s="37">
        <v>156.20000000000002</v>
      </c>
      <c r="M1648" s="37">
        <v>616815.35959029</v>
      </c>
      <c r="N1648" s="37">
        <v>31.234285354614258</v>
      </c>
      <c r="O1648" s="37">
        <v>0.29168524108062133</v>
      </c>
    </row>
    <row r="1649" spans="2:15" x14ac:dyDescent="0.2">
      <c r="B1649" s="37">
        <v>56.254283905029297</v>
      </c>
      <c r="C1649" s="37">
        <v>10.534476280212402</v>
      </c>
      <c r="D1649" s="37">
        <v>30582.716796875</v>
      </c>
      <c r="E1649" s="37">
        <v>156.30000000000001</v>
      </c>
      <c r="F1649" s="37">
        <v>619262.08840967168</v>
      </c>
      <c r="G1649" s="37">
        <v>31.25428581237793</v>
      </c>
      <c r="H1649" s="37">
        <v>0.2920988476971213</v>
      </c>
      <c r="I1649" s="37">
        <v>56.254283905029297</v>
      </c>
      <c r="J1649" s="37">
        <v>10.534476280212402</v>
      </c>
      <c r="K1649" s="37">
        <v>30582.716796875</v>
      </c>
      <c r="L1649" s="37">
        <v>156.30000000000001</v>
      </c>
      <c r="M1649" s="37">
        <v>617619.78047464218</v>
      </c>
      <c r="N1649" s="37">
        <v>31.25428581237793</v>
      </c>
      <c r="O1649" s="37">
        <v>0.29207389540945478</v>
      </c>
    </row>
    <row r="1650" spans="2:15" x14ac:dyDescent="0.2">
      <c r="B1650" s="37">
        <v>56.274284362792969</v>
      </c>
      <c r="C1650" s="37">
        <v>10.553987503051758</v>
      </c>
      <c r="D1650" s="37">
        <v>30636.224609375</v>
      </c>
      <c r="E1650" s="37">
        <v>156.4</v>
      </c>
      <c r="F1650" s="37">
        <v>620285.18177576968</v>
      </c>
      <c r="G1650" s="37">
        <v>31.274286270141602</v>
      </c>
      <c r="H1650" s="37">
        <v>0.29258148538884349</v>
      </c>
      <c r="I1650" s="37">
        <v>56.274284362792969</v>
      </c>
      <c r="J1650" s="37">
        <v>10.553987503051758</v>
      </c>
      <c r="K1650" s="37">
        <v>30636.2265625</v>
      </c>
      <c r="L1650" s="37">
        <v>156.4</v>
      </c>
      <c r="M1650" s="37">
        <v>618723.17588411027</v>
      </c>
      <c r="N1650" s="37">
        <v>31.274286270141602</v>
      </c>
      <c r="O1650" s="37">
        <v>0.29260698058947798</v>
      </c>
    </row>
    <row r="1651" spans="2:15" x14ac:dyDescent="0.2">
      <c r="B1651" s="37">
        <v>56.294284820556641</v>
      </c>
      <c r="C1651" s="37">
        <v>10.573188781738281</v>
      </c>
      <c r="D1651" s="37">
        <v>30711.904296875</v>
      </c>
      <c r="E1651" s="37">
        <v>156.5</v>
      </c>
      <c r="F1651" s="37">
        <v>621861.27300992364</v>
      </c>
      <c r="G1651" s="37">
        <v>31.294284820556641</v>
      </c>
      <c r="H1651" s="37">
        <v>0.29332496870757335</v>
      </c>
      <c r="I1651" s="37">
        <v>56.294284820556641</v>
      </c>
      <c r="J1651" s="37">
        <v>10.573188781738281</v>
      </c>
      <c r="K1651" s="37">
        <v>30711.904296875</v>
      </c>
      <c r="L1651" s="37">
        <v>156.5</v>
      </c>
      <c r="M1651" s="37">
        <v>620157.71193847235</v>
      </c>
      <c r="N1651" s="37">
        <v>31.294284820556641</v>
      </c>
      <c r="O1651" s="37">
        <v>0.29330003474354038</v>
      </c>
    </row>
    <row r="1652" spans="2:15" x14ac:dyDescent="0.2">
      <c r="B1652" s="37">
        <v>56.314285278320312</v>
      </c>
      <c r="C1652" s="37">
        <v>10.591972351074219</v>
      </c>
      <c r="D1652" s="37">
        <v>30817.599609375</v>
      </c>
      <c r="E1652" s="37">
        <v>156.60000000000002</v>
      </c>
      <c r="F1652" s="37">
        <v>623987.80366242956</v>
      </c>
      <c r="G1652" s="37">
        <v>31.314285278320312</v>
      </c>
      <c r="H1652" s="37">
        <v>0.29432809477552113</v>
      </c>
      <c r="I1652" s="37">
        <v>56.314285278320312</v>
      </c>
      <c r="J1652" s="37">
        <v>10.591972351074219</v>
      </c>
      <c r="K1652" s="37">
        <v>30817.599609375</v>
      </c>
      <c r="L1652" s="37">
        <v>156.60000000000002</v>
      </c>
      <c r="M1652" s="37">
        <v>622234.10706658172</v>
      </c>
      <c r="N1652" s="37">
        <v>31.314285278320312</v>
      </c>
      <c r="O1652" s="37">
        <v>0.29430316085482039</v>
      </c>
    </row>
    <row r="1653" spans="2:15" x14ac:dyDescent="0.2">
      <c r="B1653" s="37">
        <v>56.334285736083984</v>
      </c>
      <c r="C1653" s="37">
        <v>10.610363006591797</v>
      </c>
      <c r="D1653" s="37">
        <v>30951.666015625</v>
      </c>
      <c r="E1653" s="37">
        <v>156.70000000000002</v>
      </c>
      <c r="F1653" s="37">
        <v>626578.35418032017</v>
      </c>
      <c r="G1653" s="37">
        <v>31.334285736083984</v>
      </c>
      <c r="H1653" s="37">
        <v>0.2955500959256166</v>
      </c>
      <c r="I1653" s="37">
        <v>56.334285736083984</v>
      </c>
      <c r="J1653" s="37">
        <v>10.610363006591797</v>
      </c>
      <c r="K1653" s="37">
        <v>30951.6640625</v>
      </c>
      <c r="L1653" s="37">
        <v>156.70000000000002</v>
      </c>
      <c r="M1653" s="37">
        <v>624919.72141511284</v>
      </c>
      <c r="N1653" s="37">
        <v>31.334285736083984</v>
      </c>
      <c r="O1653" s="37">
        <v>0.29560073175023022</v>
      </c>
    </row>
    <row r="1654" spans="2:15" x14ac:dyDescent="0.2">
      <c r="B1654" s="37">
        <v>56.354286193847656</v>
      </c>
      <c r="C1654" s="37">
        <v>10.628508567810059</v>
      </c>
      <c r="D1654" s="37">
        <v>31103.541015625</v>
      </c>
      <c r="E1654" s="37">
        <v>156.80000000000001</v>
      </c>
      <c r="F1654" s="37">
        <v>629687.41413348285</v>
      </c>
      <c r="G1654" s="37">
        <v>31.354286193847656</v>
      </c>
      <c r="H1654" s="37">
        <v>0.29701667611799121</v>
      </c>
      <c r="I1654" s="37">
        <v>56.354286193847656</v>
      </c>
      <c r="J1654" s="37">
        <v>10.628508567810059</v>
      </c>
      <c r="K1654" s="37">
        <v>31103.541015625</v>
      </c>
      <c r="L1654" s="37">
        <v>156.80000000000001</v>
      </c>
      <c r="M1654" s="37">
        <v>627646.36553549115</v>
      </c>
      <c r="N1654" s="37">
        <v>31.354286193847656</v>
      </c>
      <c r="O1654" s="37">
        <v>0.2969917434020718</v>
      </c>
    </row>
    <row r="1655" spans="2:15" x14ac:dyDescent="0.2">
      <c r="B1655" s="37">
        <v>56.374286651611328</v>
      </c>
      <c r="C1655" s="37">
        <v>10.646634101867676</v>
      </c>
      <c r="D1655" s="37">
        <v>31257.154296875</v>
      </c>
      <c r="E1655" s="37">
        <v>156.9</v>
      </c>
      <c r="F1655" s="37">
        <v>632778.03159811196</v>
      </c>
      <c r="G1655" s="37">
        <v>31.374286651611328</v>
      </c>
      <c r="H1655" s="37">
        <v>0.29847455721412436</v>
      </c>
      <c r="I1655" s="37">
        <v>56.374286651611328</v>
      </c>
      <c r="J1655" s="37">
        <v>10.646634101867676</v>
      </c>
      <c r="K1655" s="37">
        <v>31257.154296875</v>
      </c>
      <c r="L1655" s="37">
        <v>156.9</v>
      </c>
      <c r="M1655" s="37">
        <v>630553.48194103851</v>
      </c>
      <c r="N1655" s="37">
        <v>31.374286651611328</v>
      </c>
      <c r="O1655" s="37">
        <v>0.29847481967612416</v>
      </c>
    </row>
    <row r="1656" spans="2:15" x14ac:dyDescent="0.2">
      <c r="B1656" s="37">
        <v>56.394287109375</v>
      </c>
      <c r="C1656" s="37">
        <v>10.664970397949219</v>
      </c>
      <c r="D1656" s="37">
        <v>31396.025390625</v>
      </c>
      <c r="E1656" s="37">
        <v>157</v>
      </c>
      <c r="F1656" s="37">
        <v>635518.63171613321</v>
      </c>
      <c r="G1656" s="37">
        <v>31.394285202026367</v>
      </c>
      <c r="H1656" s="37">
        <v>0.29976733657159099</v>
      </c>
      <c r="I1656" s="37">
        <v>56.394287109375</v>
      </c>
      <c r="J1656" s="37">
        <v>10.664970397949219</v>
      </c>
      <c r="K1656" s="37">
        <v>31396.025390625</v>
      </c>
      <c r="L1656" s="37">
        <v>157</v>
      </c>
      <c r="M1656" s="37">
        <v>633087.59751218744</v>
      </c>
      <c r="N1656" s="37">
        <v>31.394285202026367</v>
      </c>
      <c r="O1656" s="37">
        <v>0.29976761686340947</v>
      </c>
    </row>
    <row r="1657" spans="2:15" x14ac:dyDescent="0.2">
      <c r="B1657" s="37">
        <v>56.414287567138672</v>
      </c>
      <c r="C1657" s="37">
        <v>10.683679580688477</v>
      </c>
      <c r="D1657" s="37">
        <v>31508.4765625</v>
      </c>
      <c r="E1657" s="37">
        <v>157.10000000000002</v>
      </c>
      <c r="F1657" s="37">
        <v>637781.12805012497</v>
      </c>
      <c r="G1657" s="37">
        <v>31.414285659790039</v>
      </c>
      <c r="H1657" s="37">
        <v>0.3008345959948544</v>
      </c>
      <c r="I1657" s="37">
        <v>56.414287567138672</v>
      </c>
      <c r="J1657" s="37">
        <v>10.683679580688477</v>
      </c>
      <c r="K1657" s="37">
        <v>31508.4765625</v>
      </c>
      <c r="L1657" s="37">
        <v>157.10000000000002</v>
      </c>
      <c r="M1657" s="37">
        <v>635179.49478348985</v>
      </c>
      <c r="N1657" s="37">
        <v>31.414285659790039</v>
      </c>
      <c r="O1657" s="37">
        <v>0.30083482236716197</v>
      </c>
    </row>
    <row r="1658" spans="2:15" x14ac:dyDescent="0.2">
      <c r="B1658" s="37">
        <v>56.434284210205078</v>
      </c>
      <c r="C1658" s="37">
        <v>10.70280647277832</v>
      </c>
      <c r="D1658" s="37">
        <v>31591.271484375</v>
      </c>
      <c r="E1658" s="37">
        <v>157.20000000000002</v>
      </c>
      <c r="F1658" s="37">
        <v>639393.43115834449</v>
      </c>
      <c r="G1658" s="37">
        <v>31.434286117553711</v>
      </c>
      <c r="H1658" s="37">
        <v>0.30159516133604836</v>
      </c>
      <c r="I1658" s="37">
        <v>56.434284210205078</v>
      </c>
      <c r="J1658" s="37">
        <v>10.70280647277832</v>
      </c>
      <c r="K1658" s="37">
        <v>31591.2734375</v>
      </c>
      <c r="L1658" s="37">
        <v>157.20000000000002</v>
      </c>
      <c r="M1658" s="37">
        <v>636719.82644296065</v>
      </c>
      <c r="N1658" s="37">
        <v>31.434286117553711</v>
      </c>
      <c r="O1658" s="37">
        <v>0.3016206538536258</v>
      </c>
    </row>
    <row r="1659" spans="2:15" x14ac:dyDescent="0.2">
      <c r="B1659" s="37">
        <v>56.45428466796875</v>
      </c>
      <c r="C1659" s="37">
        <v>10.722262382507324</v>
      </c>
      <c r="D1659" s="37">
        <v>31650.5703125</v>
      </c>
      <c r="E1659" s="37">
        <v>157.30000000000001</v>
      </c>
      <c r="F1659" s="37">
        <v>640639.90307193063</v>
      </c>
      <c r="G1659" s="37">
        <v>31.454286575317383</v>
      </c>
      <c r="H1659" s="37">
        <v>0.3021831656109325</v>
      </c>
      <c r="I1659" s="37">
        <v>56.45428466796875</v>
      </c>
      <c r="J1659" s="37">
        <v>10.722262382507324</v>
      </c>
      <c r="K1659" s="37">
        <v>31650.5703125</v>
      </c>
      <c r="L1659" s="37">
        <v>157.30000000000001</v>
      </c>
      <c r="M1659" s="37">
        <v>637773.55199260649</v>
      </c>
      <c r="N1659" s="37">
        <v>31.454286575317383</v>
      </c>
      <c r="O1659" s="37">
        <v>0.30215825281993414</v>
      </c>
    </row>
    <row r="1660" spans="2:15" x14ac:dyDescent="0.2">
      <c r="B1660" s="37">
        <v>56.474285125732422</v>
      </c>
      <c r="C1660" s="37">
        <v>10.741859436035156</v>
      </c>
      <c r="D1660" s="37">
        <v>31699.8984375</v>
      </c>
      <c r="E1660" s="37">
        <v>157.4</v>
      </c>
      <c r="F1660" s="37">
        <v>641525.57796449913</v>
      </c>
      <c r="G1660" s="37">
        <v>31.474285125732422</v>
      </c>
      <c r="H1660" s="37">
        <v>0.3026009832446141</v>
      </c>
      <c r="I1660" s="37">
        <v>56.474285125732422</v>
      </c>
      <c r="J1660" s="37">
        <v>10.741859436035156</v>
      </c>
      <c r="K1660" s="37">
        <v>31699.8984375</v>
      </c>
      <c r="L1660" s="37">
        <v>157.4</v>
      </c>
      <c r="M1660" s="37">
        <v>638691.24735537334</v>
      </c>
      <c r="N1660" s="37">
        <v>31.474285125732422</v>
      </c>
      <c r="O1660" s="37">
        <v>0.30262645718003606</v>
      </c>
    </row>
    <row r="1661" spans="2:15" x14ac:dyDescent="0.2">
      <c r="B1661" s="37">
        <v>56.494285583496094</v>
      </c>
      <c r="C1661" s="37">
        <v>10.761364936828613</v>
      </c>
      <c r="D1661" s="37">
        <v>31755.833984375</v>
      </c>
      <c r="E1661" s="37">
        <v>157.5</v>
      </c>
      <c r="F1661" s="37">
        <v>642650.97172094928</v>
      </c>
      <c r="G1661" s="37">
        <v>31.494285583496094</v>
      </c>
      <c r="H1661" s="37">
        <v>0.30313187608599051</v>
      </c>
      <c r="I1661" s="37">
        <v>56.494285583496094</v>
      </c>
      <c r="J1661" s="37">
        <v>10.761364936828613</v>
      </c>
      <c r="K1661" s="37">
        <v>31755.833984375</v>
      </c>
      <c r="L1661" s="37">
        <v>157.5</v>
      </c>
      <c r="M1661" s="37">
        <v>639731.79210772412</v>
      </c>
      <c r="N1661" s="37">
        <v>31.494285583496094</v>
      </c>
      <c r="O1661" s="37">
        <v>0.30315733127710504</v>
      </c>
    </row>
    <row r="1662" spans="2:15" x14ac:dyDescent="0.2">
      <c r="B1662" s="37">
        <v>56.514286041259766</v>
      </c>
      <c r="C1662" s="37">
        <v>10.78057861328125</v>
      </c>
      <c r="D1662" s="37">
        <v>31832.76171875</v>
      </c>
      <c r="E1662" s="37">
        <v>157.60000000000002</v>
      </c>
      <c r="F1662" s="37">
        <v>644145.30998512404</v>
      </c>
      <c r="G1662" s="37">
        <v>31.514286041259766</v>
      </c>
      <c r="H1662" s="37">
        <v>0.30383679784770984</v>
      </c>
      <c r="I1662" s="37">
        <v>56.514286041259766</v>
      </c>
      <c r="J1662" s="37">
        <v>10.78057861328125</v>
      </c>
      <c r="K1662" s="37">
        <v>31832.76171875</v>
      </c>
      <c r="L1662" s="37">
        <v>157.60000000000002</v>
      </c>
      <c r="M1662" s="37">
        <v>641113.51685388212</v>
      </c>
      <c r="N1662" s="37">
        <v>31.514286041259766</v>
      </c>
      <c r="O1662" s="37">
        <v>0.30386225272631279</v>
      </c>
    </row>
    <row r="1663" spans="2:15" x14ac:dyDescent="0.2">
      <c r="B1663" s="37">
        <v>56.534286499023438</v>
      </c>
      <c r="C1663" s="37">
        <v>10.799391746520996</v>
      </c>
      <c r="D1663" s="37">
        <v>31938.357421875</v>
      </c>
      <c r="E1663" s="37">
        <v>157.70000000000002</v>
      </c>
      <c r="F1663" s="37">
        <v>646376.69656270614</v>
      </c>
      <c r="G1663" s="37">
        <v>31.534286499023438</v>
      </c>
      <c r="H1663" s="37">
        <v>0.30488938311383623</v>
      </c>
      <c r="I1663" s="37">
        <v>56.534286499023438</v>
      </c>
      <c r="J1663" s="37">
        <v>10.799391746520996</v>
      </c>
      <c r="K1663" s="37">
        <v>31938.357421875</v>
      </c>
      <c r="L1663" s="37">
        <v>157.70000000000002</v>
      </c>
      <c r="M1663" s="37">
        <v>643077.95144576475</v>
      </c>
      <c r="N1663" s="37">
        <v>31.534286499023438</v>
      </c>
      <c r="O1663" s="37">
        <v>0.30486443441029165</v>
      </c>
    </row>
    <row r="1664" spans="2:15" x14ac:dyDescent="0.2">
      <c r="B1664" s="37">
        <v>56.554286956787109</v>
      </c>
      <c r="C1664" s="37">
        <v>10.817824363708496</v>
      </c>
      <c r="D1664" s="37">
        <v>32071.23046875</v>
      </c>
      <c r="E1664" s="37">
        <v>157.80000000000001</v>
      </c>
      <c r="F1664" s="37">
        <v>648996.58713739133</v>
      </c>
      <c r="G1664" s="37">
        <v>31.554285049438477</v>
      </c>
      <c r="H1664" s="37">
        <v>0.30612522373301854</v>
      </c>
      <c r="I1664" s="37">
        <v>56.554286956787109</v>
      </c>
      <c r="J1664" s="37">
        <v>10.817824363708496</v>
      </c>
      <c r="K1664" s="37">
        <v>32071.228515625</v>
      </c>
      <c r="L1664" s="37">
        <v>157.80000000000001</v>
      </c>
      <c r="M1664" s="37">
        <v>645549.83629982837</v>
      </c>
      <c r="N1664" s="37">
        <v>31.554285049438477</v>
      </c>
      <c r="O1664" s="37">
        <v>0.30612548602927625</v>
      </c>
    </row>
    <row r="1665" spans="2:15" x14ac:dyDescent="0.2">
      <c r="B1665" s="37">
        <v>56.574287414550781</v>
      </c>
      <c r="C1665" s="37">
        <v>10.836015701293945</v>
      </c>
      <c r="D1665" s="37">
        <v>32221.42578125</v>
      </c>
      <c r="E1665" s="37">
        <v>157.9</v>
      </c>
      <c r="F1665" s="37">
        <v>651965.03275418608</v>
      </c>
      <c r="G1665" s="37">
        <v>31.574285507202148</v>
      </c>
      <c r="H1665" s="37">
        <v>0.3075254770253848</v>
      </c>
      <c r="I1665" s="37">
        <v>56.574287414550781</v>
      </c>
      <c r="J1665" s="37">
        <v>10.836015701293945</v>
      </c>
      <c r="K1665" s="37">
        <v>32221.423828125</v>
      </c>
      <c r="L1665" s="37">
        <v>157.9</v>
      </c>
      <c r="M1665" s="37">
        <v>648294.5968109119</v>
      </c>
      <c r="N1665" s="37">
        <v>31.574285507202148</v>
      </c>
      <c r="O1665" s="37">
        <v>0.30752573938521932</v>
      </c>
    </row>
    <row r="1666" spans="2:15" x14ac:dyDescent="0.2">
      <c r="B1666" s="37">
        <v>56.594284057617187</v>
      </c>
      <c r="C1666" s="37">
        <v>10.854179382324219</v>
      </c>
      <c r="D1666" s="37">
        <v>32373.62109375</v>
      </c>
      <c r="E1666" s="37">
        <v>158</v>
      </c>
      <c r="F1666" s="37">
        <v>655080.56852396938</v>
      </c>
      <c r="G1666" s="37">
        <v>31.59428596496582</v>
      </c>
      <c r="H1666" s="37">
        <v>0.30899511236284405</v>
      </c>
      <c r="I1666" s="37">
        <v>56.594284057617187</v>
      </c>
      <c r="J1666" s="37">
        <v>10.854179382324219</v>
      </c>
      <c r="K1666" s="37">
        <v>32373.619140625</v>
      </c>
      <c r="L1666" s="37">
        <v>158</v>
      </c>
      <c r="M1666" s="37">
        <v>651125.94736311701</v>
      </c>
      <c r="N1666" s="37">
        <v>31.59428596496582</v>
      </c>
      <c r="O1666" s="37">
        <v>0.30897016508516717</v>
      </c>
    </row>
    <row r="1667" spans="2:15" x14ac:dyDescent="0.2">
      <c r="B1667" s="37">
        <v>56.614284515380859</v>
      </c>
      <c r="C1667" s="37">
        <v>10.872535705566406</v>
      </c>
      <c r="D1667" s="37">
        <v>32511.998046875</v>
      </c>
      <c r="E1667" s="37">
        <v>158.10000000000002</v>
      </c>
      <c r="F1667" s="37">
        <v>657811.23780679156</v>
      </c>
      <c r="G1667" s="37">
        <v>31.614286422729492</v>
      </c>
      <c r="H1667" s="37">
        <v>0.31028320693706918</v>
      </c>
      <c r="I1667" s="37">
        <v>56.614284515380859</v>
      </c>
      <c r="J1667" s="37">
        <v>10.872535705566406</v>
      </c>
      <c r="K1667" s="37">
        <v>32511.998046875</v>
      </c>
      <c r="L1667" s="37">
        <v>158.10000000000002</v>
      </c>
      <c r="M1667" s="37">
        <v>653749.64194630086</v>
      </c>
      <c r="N1667" s="37">
        <v>31.614286422729492</v>
      </c>
      <c r="O1667" s="37">
        <v>0.31030865986620443</v>
      </c>
    </row>
    <row r="1668" spans="2:15" x14ac:dyDescent="0.2">
      <c r="B1668" s="37">
        <v>56.634284973144531</v>
      </c>
      <c r="C1668" s="37">
        <v>10.891241073608398</v>
      </c>
      <c r="D1668" s="37">
        <v>32625.234375</v>
      </c>
      <c r="E1668" s="37">
        <v>158.20000000000002</v>
      </c>
      <c r="F1668" s="37">
        <v>660089.4542363747</v>
      </c>
      <c r="G1668" s="37">
        <v>31.634284973144531</v>
      </c>
      <c r="H1668" s="37">
        <v>0.31135788192853031</v>
      </c>
      <c r="I1668" s="37">
        <v>56.634284973144531</v>
      </c>
      <c r="J1668" s="37">
        <v>10.891241073608398</v>
      </c>
      <c r="K1668" s="37">
        <v>32625.234375</v>
      </c>
      <c r="L1668" s="37">
        <v>158.20000000000002</v>
      </c>
      <c r="M1668" s="37">
        <v>655757.45978249249</v>
      </c>
      <c r="N1668" s="37">
        <v>31.634284973144531</v>
      </c>
      <c r="O1668" s="37">
        <v>0.31133297279433325</v>
      </c>
    </row>
    <row r="1669" spans="2:15" x14ac:dyDescent="0.2">
      <c r="B1669" s="37">
        <v>56.654285430908203</v>
      </c>
      <c r="C1669" s="37">
        <v>10.910340309143066</v>
      </c>
      <c r="D1669" s="37">
        <v>32710.0390625</v>
      </c>
      <c r="E1669" s="37">
        <v>158.30000000000001</v>
      </c>
      <c r="F1669" s="37">
        <v>661742.27881369286</v>
      </c>
      <c r="G1669" s="37">
        <v>31.654285430908203</v>
      </c>
      <c r="H1669" s="37">
        <v>0.31213756115141639</v>
      </c>
      <c r="I1669" s="37">
        <v>56.654285430908203</v>
      </c>
      <c r="J1669" s="37">
        <v>10.910340309143066</v>
      </c>
      <c r="K1669" s="37">
        <v>32710.041015625</v>
      </c>
      <c r="L1669" s="37">
        <v>158.30000000000001</v>
      </c>
      <c r="M1669" s="37">
        <v>657231.85642469034</v>
      </c>
      <c r="N1669" s="37">
        <v>31.654285430908203</v>
      </c>
      <c r="O1669" s="37">
        <v>0.31213784197155092</v>
      </c>
    </row>
    <row r="1670" spans="2:15" x14ac:dyDescent="0.2">
      <c r="B1670" s="37">
        <v>56.674285888671875</v>
      </c>
      <c r="C1670" s="37">
        <v>10.929753303527832</v>
      </c>
      <c r="D1670" s="37">
        <v>32772.12890625</v>
      </c>
      <c r="E1670" s="37">
        <v>158.4</v>
      </c>
      <c r="F1670" s="37">
        <v>662991.49534318352</v>
      </c>
      <c r="G1670" s="37">
        <v>31.674285888671875</v>
      </c>
      <c r="H1670" s="37">
        <v>0.31272686023225554</v>
      </c>
      <c r="I1670" s="37">
        <v>56.674285888671875</v>
      </c>
      <c r="J1670" s="37">
        <v>10.929753303527832</v>
      </c>
      <c r="K1670" s="37">
        <v>32772.12890625</v>
      </c>
      <c r="L1670" s="37">
        <v>158.4</v>
      </c>
      <c r="M1670" s="37">
        <v>658285.72292863543</v>
      </c>
      <c r="N1670" s="37">
        <v>31.674285888671875</v>
      </c>
      <c r="O1670" s="37">
        <v>0.31272712218932963</v>
      </c>
    </row>
    <row r="1671" spans="2:15" x14ac:dyDescent="0.2">
      <c r="B1671" s="37">
        <v>56.694286346435547</v>
      </c>
      <c r="C1671" s="37">
        <v>10.949299812316895</v>
      </c>
      <c r="D1671" s="37">
        <v>32824.35546875</v>
      </c>
      <c r="E1671" s="37">
        <v>158.5</v>
      </c>
      <c r="F1671" s="37">
        <v>663988.86657804833</v>
      </c>
      <c r="G1671" s="37">
        <v>31.694286346435547</v>
      </c>
      <c r="H1671" s="37">
        <v>0.31319736447790764</v>
      </c>
      <c r="I1671" s="37">
        <v>56.694286346435547</v>
      </c>
      <c r="J1671" s="37">
        <v>10.949299812316895</v>
      </c>
      <c r="K1671" s="37">
        <v>32824.35546875</v>
      </c>
      <c r="L1671" s="37">
        <v>158.5</v>
      </c>
      <c r="M1671" s="37">
        <v>659127.1449463265</v>
      </c>
      <c r="N1671" s="37">
        <v>31.694286346435547</v>
      </c>
      <c r="O1671" s="37">
        <v>0.31319762673754598</v>
      </c>
    </row>
    <row r="1672" spans="2:15" x14ac:dyDescent="0.2">
      <c r="B1672" s="37">
        <v>56.714286804199219</v>
      </c>
      <c r="C1672" s="37">
        <v>10.968757629394531</v>
      </c>
      <c r="D1672" s="37">
        <v>32882.5859375</v>
      </c>
      <c r="E1672" s="37">
        <v>158.60000000000002</v>
      </c>
      <c r="F1672" s="37">
        <v>665160.39369674178</v>
      </c>
      <c r="G1672" s="37">
        <v>31.714284896850586</v>
      </c>
      <c r="H1672" s="37">
        <v>0.31375001773041733</v>
      </c>
      <c r="I1672" s="37">
        <v>56.714286804199219</v>
      </c>
      <c r="J1672" s="37">
        <v>10.968757629394531</v>
      </c>
      <c r="K1672" s="37">
        <v>32882.58984375</v>
      </c>
      <c r="L1672" s="37">
        <v>158.60000000000002</v>
      </c>
      <c r="M1672" s="37">
        <v>660070.54756553448</v>
      </c>
      <c r="N1672" s="37">
        <v>31.714284896850586</v>
      </c>
      <c r="O1672" s="37">
        <v>0.31372514707014271</v>
      </c>
    </row>
    <row r="1673" spans="2:15" x14ac:dyDescent="0.2">
      <c r="B1673" s="37">
        <v>56.734287261962891</v>
      </c>
      <c r="C1673" s="37">
        <v>10.987934112548828</v>
      </c>
      <c r="D1673" s="37">
        <v>32960.69921875</v>
      </c>
      <c r="E1673" s="37">
        <v>158.70000000000002</v>
      </c>
      <c r="F1673" s="37">
        <v>666678.63422608003</v>
      </c>
      <c r="G1673" s="37">
        <v>31.734285354614258</v>
      </c>
      <c r="H1673" s="37">
        <v>0.31446621454719303</v>
      </c>
      <c r="I1673" s="37">
        <v>56.734287261962891</v>
      </c>
      <c r="J1673" s="37">
        <v>10.987934112548828</v>
      </c>
      <c r="K1673" s="37">
        <v>32960.69921875</v>
      </c>
      <c r="L1673" s="37">
        <v>158.70000000000002</v>
      </c>
      <c r="M1673" s="37">
        <v>661441.42010642844</v>
      </c>
      <c r="N1673" s="37">
        <v>31.734285354614258</v>
      </c>
      <c r="O1673" s="37">
        <v>0.31449166526756078</v>
      </c>
    </row>
    <row r="1674" spans="2:15" x14ac:dyDescent="0.2">
      <c r="B1674" s="37">
        <v>56.754283905029297</v>
      </c>
      <c r="C1674" s="37">
        <v>11.006725311279297</v>
      </c>
      <c r="D1674" s="37">
        <v>33066.203125</v>
      </c>
      <c r="E1674" s="37">
        <v>158.80000000000001</v>
      </c>
      <c r="F1674" s="37">
        <v>668801.32073535444</v>
      </c>
      <c r="G1674" s="37">
        <v>31.75428581237793</v>
      </c>
      <c r="H1674" s="37">
        <v>0.31546752616636697</v>
      </c>
      <c r="I1674" s="37">
        <v>56.754283905029297</v>
      </c>
      <c r="J1674" s="37">
        <v>11.006725311279297</v>
      </c>
      <c r="K1674" s="37">
        <v>33066.203125</v>
      </c>
      <c r="L1674" s="37">
        <v>158.80000000000001</v>
      </c>
      <c r="M1674" s="37">
        <v>663232.24064822844</v>
      </c>
      <c r="N1674" s="37">
        <v>31.75428581237793</v>
      </c>
      <c r="O1674" s="37">
        <v>0.31549297649989533</v>
      </c>
    </row>
    <row r="1675" spans="2:15" x14ac:dyDescent="0.2">
      <c r="B1675" s="37">
        <v>56.774284362792969</v>
      </c>
      <c r="C1675" s="37">
        <v>11.025147438049316</v>
      </c>
      <c r="D1675" s="37">
        <v>33197.90234375</v>
      </c>
      <c r="E1675" s="37">
        <v>158.9</v>
      </c>
      <c r="F1675" s="37">
        <v>671451.0443423416</v>
      </c>
      <c r="G1675" s="37">
        <v>31.774286270141602</v>
      </c>
      <c r="H1675" s="37">
        <v>0.31671743874979152</v>
      </c>
      <c r="I1675" s="37">
        <v>56.774284362792969</v>
      </c>
      <c r="J1675" s="37">
        <v>11.025147438049316</v>
      </c>
      <c r="K1675" s="37">
        <v>33197.90234375</v>
      </c>
      <c r="L1675" s="37">
        <v>158.9</v>
      </c>
      <c r="M1675" s="37">
        <v>665422.6576161487</v>
      </c>
      <c r="N1675" s="37">
        <v>31.774286270141602</v>
      </c>
      <c r="O1675" s="37">
        <v>0.31671770126845489</v>
      </c>
    </row>
    <row r="1676" spans="2:15" x14ac:dyDescent="0.2">
      <c r="B1676" s="37">
        <v>56.794284820556641</v>
      </c>
      <c r="C1676" s="37">
        <v>11.043333053588867</v>
      </c>
      <c r="D1676" s="37">
        <v>33346.46875</v>
      </c>
      <c r="E1676" s="37">
        <v>159</v>
      </c>
      <c r="F1676" s="37">
        <v>674440.12704928452</v>
      </c>
      <c r="G1676" s="37">
        <v>31.794284820556641</v>
      </c>
      <c r="H1676" s="37">
        <v>0.31812742625982426</v>
      </c>
      <c r="I1676" s="37">
        <v>56.794284820556641</v>
      </c>
      <c r="J1676" s="37">
        <v>11.043333053588867</v>
      </c>
      <c r="K1676" s="37">
        <v>33346.46875</v>
      </c>
      <c r="L1676" s="37">
        <v>159</v>
      </c>
      <c r="M1676" s="37">
        <v>667944.43576717516</v>
      </c>
      <c r="N1676" s="37">
        <v>31.794284820556641</v>
      </c>
      <c r="O1676" s="37">
        <v>0.31812768845639772</v>
      </c>
    </row>
    <row r="1677" spans="2:15" x14ac:dyDescent="0.2">
      <c r="B1677" s="37">
        <v>56.814285278320313</v>
      </c>
      <c r="C1677" s="37">
        <v>11.061489105224609</v>
      </c>
      <c r="D1677" s="37">
        <v>33497.33984375</v>
      </c>
      <c r="E1677" s="37">
        <v>159.10000000000002</v>
      </c>
      <c r="F1677" s="37">
        <v>677422.14106196736</v>
      </c>
      <c r="G1677" s="37">
        <v>31.814285278320313</v>
      </c>
      <c r="H1677" s="37">
        <v>0.31953407911423276</v>
      </c>
      <c r="I1677" s="37">
        <v>56.814285278320313</v>
      </c>
      <c r="J1677" s="37">
        <v>11.061489105224609</v>
      </c>
      <c r="K1677" s="37">
        <v>33497.33984375</v>
      </c>
      <c r="L1677" s="37">
        <v>159.10000000000002</v>
      </c>
      <c r="M1677" s="37">
        <v>670460.24969796767</v>
      </c>
      <c r="N1677" s="37">
        <v>31.814285278320313</v>
      </c>
      <c r="O1677" s="37">
        <v>0.3195343416041167</v>
      </c>
    </row>
    <row r="1678" spans="2:15" x14ac:dyDescent="0.2">
      <c r="B1678" s="37">
        <v>56.834285736083984</v>
      </c>
      <c r="C1678" s="37">
        <v>11.079826354980469</v>
      </c>
      <c r="D1678" s="37">
        <v>33635.25</v>
      </c>
      <c r="E1678" s="37">
        <v>159.20000000000002</v>
      </c>
      <c r="F1678" s="37">
        <v>680196.82564418134</v>
      </c>
      <c r="G1678" s="37">
        <v>31.834285736083984</v>
      </c>
      <c r="H1678" s="37">
        <v>0.32084293582916656</v>
      </c>
      <c r="I1678" s="37">
        <v>56.834285736083984</v>
      </c>
      <c r="J1678" s="37">
        <v>11.079826354980469</v>
      </c>
      <c r="K1678" s="37">
        <v>33635.25</v>
      </c>
      <c r="L1678" s="37">
        <v>159.20000000000002</v>
      </c>
      <c r="M1678" s="37">
        <v>672801.18062973313</v>
      </c>
      <c r="N1678" s="37">
        <v>31.834285736083984</v>
      </c>
      <c r="O1678" s="37">
        <v>0.32084321788828452</v>
      </c>
    </row>
    <row r="1679" spans="2:15" x14ac:dyDescent="0.2">
      <c r="B1679" s="37">
        <v>56.854286193847656</v>
      </c>
      <c r="C1679" s="37">
        <v>11.098499298095703</v>
      </c>
      <c r="D1679" s="37">
        <v>33749.19921875</v>
      </c>
      <c r="E1679" s="37">
        <v>159.30000000000001</v>
      </c>
      <c r="F1679" s="37">
        <v>682435.9904174254</v>
      </c>
      <c r="G1679" s="37">
        <v>31.854286193847656</v>
      </c>
      <c r="H1679" s="37">
        <v>0.32189919049039312</v>
      </c>
      <c r="I1679" s="37">
        <v>56.854286193847656</v>
      </c>
      <c r="J1679" s="37">
        <v>11.098499298095703</v>
      </c>
      <c r="K1679" s="37">
        <v>33749.19921875</v>
      </c>
      <c r="L1679" s="37">
        <v>159.30000000000001</v>
      </c>
      <c r="M1679" s="37">
        <v>674690.27409727394</v>
      </c>
      <c r="N1679" s="37">
        <v>31.854286193847656</v>
      </c>
      <c r="O1679" s="37">
        <v>0.32189947230481586</v>
      </c>
    </row>
    <row r="1680" spans="2:15" x14ac:dyDescent="0.2">
      <c r="B1680" s="37">
        <v>56.874286651611328</v>
      </c>
      <c r="C1680" s="37">
        <v>11.117551803588867</v>
      </c>
      <c r="D1680" s="37">
        <v>33835.89453125</v>
      </c>
      <c r="E1680" s="37">
        <v>159.4</v>
      </c>
      <c r="F1680" s="37">
        <v>684180.25996000972</v>
      </c>
      <c r="G1680" s="37">
        <v>31.874286651611328</v>
      </c>
      <c r="H1680" s="37">
        <v>0.32272200313329558</v>
      </c>
      <c r="I1680" s="37">
        <v>56.874286651611328</v>
      </c>
      <c r="J1680" s="37">
        <v>11.117551803588867</v>
      </c>
      <c r="K1680" s="37">
        <v>33835.89453125</v>
      </c>
      <c r="L1680" s="37">
        <v>159.4</v>
      </c>
      <c r="M1680" s="37">
        <v>676161.83487722406</v>
      </c>
      <c r="N1680" s="37">
        <v>31.874286651611328</v>
      </c>
      <c r="O1680" s="37">
        <v>0.32272228531783836</v>
      </c>
    </row>
    <row r="1681" spans="2:15" x14ac:dyDescent="0.2">
      <c r="B1681" s="37">
        <v>56.894287109375</v>
      </c>
      <c r="C1681" s="37">
        <v>11.136911392211914</v>
      </c>
      <c r="D1681" s="37">
        <v>33900.65625</v>
      </c>
      <c r="E1681" s="37">
        <v>159.5</v>
      </c>
      <c r="F1681" s="37">
        <v>685429.83928950503</v>
      </c>
      <c r="G1681" s="37">
        <v>31.894285202026367</v>
      </c>
      <c r="H1681" s="37">
        <v>0.32331147406651417</v>
      </c>
      <c r="I1681" s="37">
        <v>56.894287109375</v>
      </c>
      <c r="J1681" s="37">
        <v>11.136911392211914</v>
      </c>
      <c r="K1681" s="37">
        <v>33900.65625</v>
      </c>
      <c r="L1681" s="37">
        <v>159.5</v>
      </c>
      <c r="M1681" s="37">
        <v>677216.00612290704</v>
      </c>
      <c r="N1681" s="37">
        <v>31.894285202026367</v>
      </c>
      <c r="O1681" s="37">
        <v>0.32331173620041159</v>
      </c>
    </row>
    <row r="1682" spans="2:15" x14ac:dyDescent="0.2">
      <c r="B1682" s="37">
        <v>56.914287567138672</v>
      </c>
      <c r="C1682" s="37">
        <v>11.156407356262207</v>
      </c>
      <c r="D1682" s="37">
        <v>33955.65625</v>
      </c>
      <c r="E1682" s="37">
        <v>159.60000000000002</v>
      </c>
      <c r="F1682" s="37">
        <v>686482.97882703494</v>
      </c>
      <c r="G1682" s="37">
        <v>31.914285659790039</v>
      </c>
      <c r="H1682" s="37">
        <v>0.32380828395494804</v>
      </c>
      <c r="I1682" s="37">
        <v>56.914287567138672</v>
      </c>
      <c r="J1682" s="37">
        <v>11.156407356262207</v>
      </c>
      <c r="K1682" s="37">
        <v>33955.65625</v>
      </c>
      <c r="L1682" s="37">
        <v>159.60000000000002</v>
      </c>
      <c r="M1682" s="37">
        <v>678149.56199597078</v>
      </c>
      <c r="N1682" s="37">
        <v>31.914285659790039</v>
      </c>
      <c r="O1682" s="37">
        <v>0.32383375099508627</v>
      </c>
    </row>
    <row r="1683" spans="2:15" x14ac:dyDescent="0.2">
      <c r="B1683" s="37">
        <v>56.934284210205078</v>
      </c>
      <c r="C1683" s="37">
        <v>11.175827980041504</v>
      </c>
      <c r="D1683" s="37">
        <v>34016.08203125</v>
      </c>
      <c r="E1683" s="37">
        <v>159.70000000000002</v>
      </c>
      <c r="F1683" s="37">
        <v>687698.75931629131</v>
      </c>
      <c r="G1683" s="37">
        <v>31.934286117553711</v>
      </c>
      <c r="H1683" s="37">
        <v>0.32438181132911331</v>
      </c>
      <c r="I1683" s="37">
        <v>56.934284210205078</v>
      </c>
      <c r="J1683" s="37">
        <v>11.175827980041504</v>
      </c>
      <c r="K1683" s="37">
        <v>34016.08203125</v>
      </c>
      <c r="L1683" s="37">
        <v>159.70000000000002</v>
      </c>
      <c r="M1683" s="37">
        <v>679175.2157914819</v>
      </c>
      <c r="N1683" s="37">
        <v>31.934286117553711</v>
      </c>
      <c r="O1683" s="37">
        <v>0.32440725821287386</v>
      </c>
    </row>
    <row r="1684" spans="2:15" x14ac:dyDescent="0.2">
      <c r="B1684" s="37">
        <v>56.95428466796875</v>
      </c>
      <c r="C1684" s="37">
        <v>11.194987297058105</v>
      </c>
      <c r="D1684" s="37">
        <v>34095.30859375</v>
      </c>
      <c r="E1684" s="37">
        <v>159.80000000000001</v>
      </c>
      <c r="F1684" s="37">
        <v>689292.76116772031</v>
      </c>
      <c r="G1684" s="37">
        <v>31.954286575317383</v>
      </c>
      <c r="H1684" s="37">
        <v>0.32513374372776654</v>
      </c>
      <c r="I1684" s="37">
        <v>56.95428466796875</v>
      </c>
      <c r="J1684" s="37">
        <v>11.194987297058105</v>
      </c>
      <c r="K1684" s="37">
        <v>34095.30859375</v>
      </c>
      <c r="L1684" s="37">
        <v>159.80000000000001</v>
      </c>
      <c r="M1684" s="37">
        <v>680474.95367883716</v>
      </c>
      <c r="N1684" s="37">
        <v>31.954286575317383</v>
      </c>
      <c r="O1684" s="37">
        <v>0.32513400612506277</v>
      </c>
    </row>
    <row r="1685" spans="2:15" x14ac:dyDescent="0.2">
      <c r="B1685" s="37">
        <v>56.974285125732422</v>
      </c>
      <c r="C1685" s="37">
        <v>11.213783264160156</v>
      </c>
      <c r="D1685" s="37">
        <v>34200.69140625</v>
      </c>
      <c r="E1685" s="37">
        <v>159.9</v>
      </c>
      <c r="F1685" s="37">
        <v>691412.96886508947</v>
      </c>
      <c r="G1685" s="37">
        <v>31.974285125732422</v>
      </c>
      <c r="H1685" s="37">
        <v>0.32613388715947489</v>
      </c>
      <c r="I1685" s="37">
        <v>56.974285125732422</v>
      </c>
      <c r="J1685" s="37">
        <v>11.213783264160156</v>
      </c>
      <c r="K1685" s="37">
        <v>34200.69140625</v>
      </c>
      <c r="L1685" s="37">
        <v>159.9</v>
      </c>
      <c r="M1685" s="37">
        <v>682263.6871925731</v>
      </c>
      <c r="N1685" s="37">
        <v>31.974285125732422</v>
      </c>
      <c r="O1685" s="37">
        <v>0.32613414924897444</v>
      </c>
    </row>
    <row r="1686" spans="2:15" x14ac:dyDescent="0.2">
      <c r="B1686" s="37">
        <v>56.994285583496094</v>
      </c>
      <c r="C1686" s="37">
        <v>11.232230186462402</v>
      </c>
      <c r="D1686" s="37">
        <v>34331.30859375</v>
      </c>
      <c r="E1686" s="37">
        <v>160</v>
      </c>
      <c r="F1686" s="37">
        <v>693987.62186728255</v>
      </c>
      <c r="G1686" s="37">
        <v>31.994285583496094</v>
      </c>
      <c r="H1686" s="37">
        <v>0.32734838884929796</v>
      </c>
      <c r="I1686" s="37">
        <v>56.994285583496094</v>
      </c>
      <c r="J1686" s="37">
        <v>11.232230186462402</v>
      </c>
      <c r="K1686" s="37">
        <v>34331.30859375</v>
      </c>
      <c r="L1686" s="37">
        <v>160</v>
      </c>
      <c r="M1686" s="37">
        <v>684480.82885901455</v>
      </c>
      <c r="N1686" s="37">
        <v>31.994285583496094</v>
      </c>
      <c r="O1686" s="37">
        <v>0.32737381445291691</v>
      </c>
    </row>
    <row r="1687" spans="2:15" x14ac:dyDescent="0.2">
      <c r="B1687" s="37">
        <v>57.014286041259766</v>
      </c>
      <c r="C1687" s="37">
        <v>11.250450134277344</v>
      </c>
      <c r="D1687" s="37">
        <v>34478.3125</v>
      </c>
      <c r="E1687" s="37">
        <v>160.10000000000002</v>
      </c>
      <c r="F1687" s="37">
        <v>696998.61720747477</v>
      </c>
      <c r="G1687" s="37">
        <v>32.014286041259766</v>
      </c>
      <c r="H1687" s="37">
        <v>0.32876871284971365</v>
      </c>
      <c r="I1687" s="37">
        <v>57.014286041259766</v>
      </c>
      <c r="J1687" s="37">
        <v>11.250450134277344</v>
      </c>
      <c r="K1687" s="37">
        <v>34478.3125</v>
      </c>
      <c r="L1687" s="37">
        <v>160.10000000000002</v>
      </c>
      <c r="M1687" s="37">
        <v>686931.04365286091</v>
      </c>
      <c r="N1687" s="37">
        <v>32.014286041259766</v>
      </c>
      <c r="O1687" s="37">
        <v>0.32874379138568072</v>
      </c>
    </row>
    <row r="1688" spans="2:15" x14ac:dyDescent="0.2">
      <c r="B1688" s="37">
        <v>57.034286499023438</v>
      </c>
      <c r="C1688" s="37">
        <v>11.26863956451416</v>
      </c>
      <c r="D1688" s="37">
        <v>34627.78515625</v>
      </c>
      <c r="E1688" s="37">
        <v>160.20000000000002</v>
      </c>
      <c r="F1688" s="37">
        <v>700005.89279039658</v>
      </c>
      <c r="G1688" s="37">
        <v>32.034286499023438</v>
      </c>
      <c r="H1688" s="37">
        <v>0.33018728188450597</v>
      </c>
      <c r="I1688" s="37">
        <v>57.034286499023438</v>
      </c>
      <c r="J1688" s="37">
        <v>11.26863956451416</v>
      </c>
      <c r="K1688" s="37">
        <v>34627.78515625</v>
      </c>
      <c r="L1688" s="37">
        <v>160.20000000000002</v>
      </c>
      <c r="M1688" s="37">
        <v>689181.13674583402</v>
      </c>
      <c r="N1688" s="37">
        <v>32.034286499023438</v>
      </c>
      <c r="O1688" s="37">
        <v>0.33018758451653596</v>
      </c>
    </row>
    <row r="1689" spans="2:15" x14ac:dyDescent="0.2">
      <c r="B1689" s="37">
        <v>57.054286956787109</v>
      </c>
      <c r="C1689" s="37">
        <v>11.28700065612793</v>
      </c>
      <c r="D1689" s="37">
        <v>34765.140625</v>
      </c>
      <c r="E1689" s="37">
        <v>160.30000000000001</v>
      </c>
      <c r="F1689" s="37">
        <v>702716.03364841489</v>
      </c>
      <c r="G1689" s="37">
        <v>32.054286956787109</v>
      </c>
      <c r="H1689" s="37">
        <v>0.33146569254964936</v>
      </c>
      <c r="I1689" s="37">
        <v>57.054286956787109</v>
      </c>
      <c r="J1689" s="37">
        <v>11.28700065612793</v>
      </c>
      <c r="K1689" s="37">
        <v>34765.140625</v>
      </c>
      <c r="L1689" s="37">
        <v>160.30000000000001</v>
      </c>
      <c r="M1689" s="37">
        <v>691108.68631210178</v>
      </c>
      <c r="N1689" s="37">
        <v>32.054286956787109</v>
      </c>
      <c r="O1689" s="37">
        <v>0.33146599559980022</v>
      </c>
    </row>
    <row r="1690" spans="2:15" x14ac:dyDescent="0.2">
      <c r="B1690" s="37">
        <v>57.074287414550781</v>
      </c>
      <c r="C1690" s="37">
        <v>11.305680274963379</v>
      </c>
      <c r="D1690" s="37">
        <v>34879.734375</v>
      </c>
      <c r="E1690" s="37">
        <v>160.4</v>
      </c>
      <c r="F1690" s="37">
        <v>704968.17486624909</v>
      </c>
      <c r="G1690" s="37">
        <v>32.074287414550781</v>
      </c>
      <c r="H1690" s="37">
        <v>0.33252806832370424</v>
      </c>
      <c r="I1690" s="37">
        <v>57.074287414550781</v>
      </c>
      <c r="J1690" s="37">
        <v>11.305680274963379</v>
      </c>
      <c r="K1690" s="37">
        <v>34879.734375</v>
      </c>
      <c r="L1690" s="37">
        <v>160.4</v>
      </c>
      <c r="M1690" s="37">
        <v>692710.42127364606</v>
      </c>
      <c r="N1690" s="37">
        <v>32.074287414550781</v>
      </c>
      <c r="O1690" s="37">
        <v>0.33252833035418455</v>
      </c>
    </row>
    <row r="1691" spans="2:15" x14ac:dyDescent="0.2">
      <c r="B1691" s="37">
        <v>57.094284057617188</v>
      </c>
      <c r="C1691" s="37">
        <v>11.324725151062012</v>
      </c>
      <c r="D1691" s="37">
        <v>34968.1875</v>
      </c>
      <c r="E1691" s="37">
        <v>160.5</v>
      </c>
      <c r="F1691" s="37">
        <v>706747.76649833575</v>
      </c>
      <c r="G1691" s="37">
        <v>32.094284057617188</v>
      </c>
      <c r="H1691" s="37">
        <v>0.33336754383231887</v>
      </c>
      <c r="I1691" s="37">
        <v>57.094284057617188</v>
      </c>
      <c r="J1691" s="37">
        <v>11.324725151062012</v>
      </c>
      <c r="K1691" s="37">
        <v>34968.1875</v>
      </c>
      <c r="L1691" s="37">
        <v>160.5</v>
      </c>
      <c r="M1691" s="37">
        <v>693976.112784005</v>
      </c>
      <c r="N1691" s="37">
        <v>32.094284057617188</v>
      </c>
      <c r="O1691" s="37">
        <v>0.33336780555252937</v>
      </c>
    </row>
    <row r="1692" spans="2:15" x14ac:dyDescent="0.2">
      <c r="B1692" s="37">
        <v>57.114284515380859</v>
      </c>
      <c r="C1692" s="37">
        <v>11.344066619873047</v>
      </c>
      <c r="D1692" s="37">
        <v>35035.41015625</v>
      </c>
      <c r="E1692" s="37">
        <v>160.60000000000002</v>
      </c>
      <c r="F1692" s="37">
        <v>708100.34349015681</v>
      </c>
      <c r="G1692" s="37">
        <v>32.114284515380859</v>
      </c>
      <c r="H1692" s="37">
        <v>0.3340055971753933</v>
      </c>
      <c r="I1692" s="37">
        <v>57.114284515380859</v>
      </c>
      <c r="J1692" s="37">
        <v>11.344066619873047</v>
      </c>
      <c r="K1692" s="37">
        <v>35035.41015625</v>
      </c>
      <c r="L1692" s="37">
        <v>160.60000000000002</v>
      </c>
      <c r="M1692" s="37">
        <v>694900.17577159824</v>
      </c>
      <c r="N1692" s="37">
        <v>32.114284515380859</v>
      </c>
      <c r="O1692" s="37">
        <v>0.33398071865562362</v>
      </c>
    </row>
    <row r="1693" spans="2:15" x14ac:dyDescent="0.2">
      <c r="B1693" s="37">
        <v>57.134284973144531</v>
      </c>
      <c r="C1693" s="37">
        <v>11.363539695739746</v>
      </c>
      <c r="D1693" s="37">
        <v>35092.9921875</v>
      </c>
      <c r="E1693" s="37">
        <v>160.70000000000002</v>
      </c>
      <c r="F1693" s="37">
        <v>709205.48254855443</v>
      </c>
      <c r="G1693" s="37">
        <v>32.134284973144531</v>
      </c>
      <c r="H1693" s="37">
        <v>0.33452693556585211</v>
      </c>
      <c r="I1693" s="37">
        <v>57.134284973144531</v>
      </c>
      <c r="J1693" s="37">
        <v>11.363539695739746</v>
      </c>
      <c r="K1693" s="37">
        <v>35092.9921875</v>
      </c>
      <c r="L1693" s="37">
        <v>160.70000000000002</v>
      </c>
      <c r="M1693" s="37">
        <v>695724.06371735432</v>
      </c>
      <c r="N1693" s="37">
        <v>32.134284973144531</v>
      </c>
      <c r="O1693" s="37">
        <v>0.33452719756447563</v>
      </c>
    </row>
    <row r="1694" spans="2:15" x14ac:dyDescent="0.2">
      <c r="B1694" s="37">
        <v>57.154285430908203</v>
      </c>
      <c r="C1694" s="37">
        <v>11.382942199707031</v>
      </c>
      <c r="D1694" s="37">
        <v>35155.47265625</v>
      </c>
      <c r="E1694" s="37">
        <v>160.80000000000001</v>
      </c>
      <c r="F1694" s="37">
        <v>710409.08943370997</v>
      </c>
      <c r="G1694" s="37">
        <v>32.154285430908203</v>
      </c>
      <c r="H1694" s="37">
        <v>0.33509472037001814</v>
      </c>
      <c r="I1694" s="37">
        <v>57.154285430908203</v>
      </c>
      <c r="J1694" s="37">
        <v>11.382942199707031</v>
      </c>
      <c r="K1694" s="37">
        <v>35155.47265625</v>
      </c>
      <c r="L1694" s="37">
        <v>160.80000000000001</v>
      </c>
      <c r="M1694" s="37">
        <v>696618.05001445382</v>
      </c>
      <c r="N1694" s="37">
        <v>32.154285430908203</v>
      </c>
      <c r="O1694" s="37">
        <v>0.33512016320014276</v>
      </c>
    </row>
    <row r="1695" spans="2:15" x14ac:dyDescent="0.2">
      <c r="B1695" s="37">
        <v>57.174285888671875</v>
      </c>
      <c r="C1695" s="37">
        <v>11.402092933654785</v>
      </c>
      <c r="D1695" s="37">
        <v>35235.74609375</v>
      </c>
      <c r="E1695" s="37">
        <v>160.9</v>
      </c>
      <c r="F1695" s="37">
        <v>712077.53827000631</v>
      </c>
      <c r="G1695" s="37">
        <v>32.174285888671875</v>
      </c>
      <c r="H1695" s="37">
        <v>0.3358817695671894</v>
      </c>
      <c r="I1695" s="37">
        <v>57.174285888671875</v>
      </c>
      <c r="J1695" s="37">
        <v>11.402092933654785</v>
      </c>
      <c r="K1695" s="37">
        <v>35235.74609375</v>
      </c>
      <c r="L1695" s="37">
        <v>160.9</v>
      </c>
      <c r="M1695" s="37">
        <v>697766.71904081246</v>
      </c>
      <c r="N1695" s="37">
        <v>32.174285888671875</v>
      </c>
      <c r="O1695" s="37">
        <v>0.3358820315451006</v>
      </c>
    </row>
    <row r="1696" spans="2:15" x14ac:dyDescent="0.2">
      <c r="B1696" s="37">
        <v>57.194286346435547</v>
      </c>
      <c r="C1696" s="37">
        <v>11.420893669128418</v>
      </c>
      <c r="D1696" s="37">
        <v>35341</v>
      </c>
      <c r="E1696" s="37">
        <v>161</v>
      </c>
      <c r="F1696" s="37">
        <v>714141.81522588001</v>
      </c>
      <c r="G1696" s="37">
        <v>32.194286346435547</v>
      </c>
      <c r="H1696" s="37">
        <v>0.33685552978602312</v>
      </c>
      <c r="I1696" s="37">
        <v>57.194286346435547</v>
      </c>
      <c r="J1696" s="37">
        <v>11.420893669128418</v>
      </c>
      <c r="K1696" s="37">
        <v>35341</v>
      </c>
      <c r="L1696" s="37">
        <v>161</v>
      </c>
      <c r="M1696" s="37">
        <v>699234.89376807353</v>
      </c>
      <c r="N1696" s="37">
        <v>32.194286346435547</v>
      </c>
      <c r="O1696" s="37">
        <v>0.33685579175247909</v>
      </c>
    </row>
    <row r="1697" spans="2:15" x14ac:dyDescent="0.2">
      <c r="B1697" s="37">
        <v>57.214286804199219</v>
      </c>
      <c r="C1697" s="37">
        <v>11.439352989196777</v>
      </c>
      <c r="D1697" s="37">
        <v>35470.515625</v>
      </c>
      <c r="E1697" s="37">
        <v>161.10000000000002</v>
      </c>
      <c r="F1697" s="37">
        <v>716747.61026906176</v>
      </c>
      <c r="G1697" s="37">
        <v>32.214286804199219</v>
      </c>
      <c r="H1697" s="37">
        <v>0.33808472236905329</v>
      </c>
      <c r="I1697" s="37">
        <v>57.214286804199219</v>
      </c>
      <c r="J1697" s="37">
        <v>11.439352989196777</v>
      </c>
      <c r="K1697" s="37">
        <v>35470.515625</v>
      </c>
      <c r="L1697" s="37">
        <v>161.10000000000002</v>
      </c>
      <c r="M1697" s="37">
        <v>701088.29221162468</v>
      </c>
      <c r="N1697" s="37">
        <v>32.214286804199219</v>
      </c>
      <c r="O1697" s="37">
        <v>0.33808502581438815</v>
      </c>
    </row>
    <row r="1698" spans="2:15" x14ac:dyDescent="0.2">
      <c r="B1698" s="37">
        <v>57.234287261962891</v>
      </c>
      <c r="C1698" s="37">
        <v>11.457589149475098</v>
      </c>
      <c r="D1698" s="37">
        <v>35615.9609375</v>
      </c>
      <c r="E1698" s="37">
        <v>161.20000000000002</v>
      </c>
      <c r="F1698" s="37">
        <v>719620.5253052013</v>
      </c>
      <c r="G1698" s="37">
        <v>32.234287261962891</v>
      </c>
      <c r="H1698" s="37">
        <v>0.33943991255600392</v>
      </c>
      <c r="I1698" s="37">
        <v>57.234287261962891</v>
      </c>
      <c r="J1698" s="37">
        <v>11.457589149475098</v>
      </c>
      <c r="K1698" s="37">
        <v>35615.9609375</v>
      </c>
      <c r="L1698" s="37">
        <v>161.20000000000002</v>
      </c>
      <c r="M1698" s="37">
        <v>703131.55159207492</v>
      </c>
      <c r="N1698" s="37">
        <v>32.234287261962891</v>
      </c>
      <c r="O1698" s="37">
        <v>0.33944017478122651</v>
      </c>
    </row>
    <row r="1699" spans="2:15" x14ac:dyDescent="0.2">
      <c r="B1699" s="37">
        <v>57.254283905029297</v>
      </c>
      <c r="C1699" s="37">
        <v>11.475786209106445</v>
      </c>
      <c r="D1699" s="37">
        <v>35764.0625</v>
      </c>
      <c r="E1699" s="37">
        <v>161.30000000000001</v>
      </c>
      <c r="F1699" s="37">
        <v>722600.26165937854</v>
      </c>
      <c r="G1699" s="37">
        <v>32.254283905029297</v>
      </c>
      <c r="H1699" s="37">
        <v>0.34084549205210973</v>
      </c>
      <c r="I1699" s="37">
        <v>57.254283905029297</v>
      </c>
      <c r="J1699" s="37">
        <v>11.475786209106445</v>
      </c>
      <c r="K1699" s="37">
        <v>35764.0625</v>
      </c>
      <c r="L1699" s="37">
        <v>161.30000000000001</v>
      </c>
      <c r="M1699" s="37">
        <v>705250.91937266814</v>
      </c>
      <c r="N1699" s="37">
        <v>32.254283905029297</v>
      </c>
      <c r="O1699" s="37">
        <v>0.34084579601947818</v>
      </c>
    </row>
    <row r="1700" spans="2:15" x14ac:dyDescent="0.2">
      <c r="B1700" s="37">
        <v>57.274284362792969</v>
      </c>
      <c r="C1700" s="37">
        <v>11.494139671325684</v>
      </c>
      <c r="D1700" s="37">
        <v>35900.82421875</v>
      </c>
      <c r="E1700" s="37">
        <v>161.4</v>
      </c>
      <c r="F1700" s="37">
        <v>725351.93466155673</v>
      </c>
      <c r="G1700" s="37">
        <v>32.274284362792969</v>
      </c>
      <c r="H1700" s="37">
        <v>0.34214349478257128</v>
      </c>
      <c r="I1700" s="37">
        <v>57.274284362792969</v>
      </c>
      <c r="J1700" s="37">
        <v>11.494139671325684</v>
      </c>
      <c r="K1700" s="37">
        <v>35900.82421875</v>
      </c>
      <c r="L1700" s="37">
        <v>161.4</v>
      </c>
      <c r="M1700" s="37">
        <v>707207.88495803426</v>
      </c>
      <c r="N1700" s="37">
        <v>32.274284362792969</v>
      </c>
      <c r="O1700" s="37">
        <v>0.34214371425644108</v>
      </c>
    </row>
    <row r="1701" spans="2:15" x14ac:dyDescent="0.2">
      <c r="B1701" s="37">
        <v>57.294284820556641</v>
      </c>
      <c r="C1701" s="37">
        <v>11.51279354095459</v>
      </c>
      <c r="D1701" s="37">
        <v>36015.94140625</v>
      </c>
      <c r="E1701" s="37">
        <v>161.5</v>
      </c>
      <c r="F1701" s="37">
        <v>727614.57507365244</v>
      </c>
      <c r="G1701" s="37">
        <v>32.294284820556641</v>
      </c>
      <c r="H1701" s="37">
        <v>0.34321082122135582</v>
      </c>
      <c r="I1701" s="37">
        <v>57.294284820556641</v>
      </c>
      <c r="J1701" s="37">
        <v>11.51279354095459</v>
      </c>
      <c r="K1701" s="37">
        <v>36015.94140625</v>
      </c>
      <c r="L1701" s="37">
        <v>161.5</v>
      </c>
      <c r="M1701" s="37">
        <v>708817.14349995391</v>
      </c>
      <c r="N1701" s="37">
        <v>32.294284820556641</v>
      </c>
      <c r="O1701" s="37">
        <v>0.34321104078206333</v>
      </c>
    </row>
    <row r="1702" spans="2:15" x14ac:dyDescent="0.2">
      <c r="B1702" s="37">
        <v>57.314285278320313</v>
      </c>
      <c r="C1702" s="37">
        <v>11.531794548034668</v>
      </c>
      <c r="D1702" s="37">
        <v>36106.015625</v>
      </c>
      <c r="E1702" s="37">
        <v>161.60000000000002</v>
      </c>
      <c r="F1702" s="37">
        <v>729373.45120343764</v>
      </c>
      <c r="G1702" s="37">
        <v>32.314285278320313</v>
      </c>
      <c r="H1702" s="37">
        <v>0.34404052500320964</v>
      </c>
      <c r="I1702" s="37">
        <v>57.314285278320313</v>
      </c>
      <c r="J1702" s="37">
        <v>11.531794548034668</v>
      </c>
      <c r="K1702" s="37">
        <v>36106.01953125</v>
      </c>
      <c r="L1702" s="37">
        <v>161.60000000000002</v>
      </c>
      <c r="M1702" s="37">
        <v>710106.18653285666</v>
      </c>
      <c r="N1702" s="37">
        <v>32.314285278320313</v>
      </c>
      <c r="O1702" s="37">
        <v>0.34406600167389068</v>
      </c>
    </row>
    <row r="1703" spans="2:15" x14ac:dyDescent="0.2">
      <c r="B1703" s="37">
        <v>57.334285736083984</v>
      </c>
      <c r="C1703" s="37">
        <v>11.551077842712402</v>
      </c>
      <c r="D1703" s="37">
        <v>36175.59375</v>
      </c>
      <c r="E1703" s="37">
        <v>161.70000000000002</v>
      </c>
      <c r="F1703" s="37">
        <v>730826.52842268511</v>
      </c>
      <c r="G1703" s="37">
        <v>32.334285736083984</v>
      </c>
      <c r="H1703" s="37">
        <v>0.34472598415333483</v>
      </c>
      <c r="I1703" s="37">
        <v>57.334285736083984</v>
      </c>
      <c r="J1703" s="37">
        <v>11.551077842712402</v>
      </c>
      <c r="K1703" s="37">
        <v>36175.59375</v>
      </c>
      <c r="L1703" s="37">
        <v>161.70000000000002</v>
      </c>
      <c r="M1703" s="37">
        <v>711063.65485335561</v>
      </c>
      <c r="N1703" s="37">
        <v>32.334285736083984</v>
      </c>
      <c r="O1703" s="37">
        <v>0.34470106862873301</v>
      </c>
    </row>
    <row r="1704" spans="2:15" x14ac:dyDescent="0.2">
      <c r="B1704" s="37">
        <v>57.354286193847656</v>
      </c>
      <c r="C1704" s="37">
        <v>11.570491790771484</v>
      </c>
      <c r="D1704" s="37">
        <v>36235.64453125</v>
      </c>
      <c r="E1704" s="37">
        <v>161.80000000000001</v>
      </c>
      <c r="F1704" s="37">
        <v>731981.34686060005</v>
      </c>
      <c r="G1704" s="37">
        <v>32.354286193847656</v>
      </c>
      <c r="H1704" s="37">
        <v>0.34527075612473801</v>
      </c>
      <c r="I1704" s="37">
        <v>57.354286193847656</v>
      </c>
      <c r="J1704" s="37">
        <v>11.570491790771484</v>
      </c>
      <c r="K1704" s="37">
        <v>36235.64453125</v>
      </c>
      <c r="L1704" s="37">
        <v>161.80000000000001</v>
      </c>
      <c r="M1704" s="37">
        <v>711884.97025765036</v>
      </c>
      <c r="N1704" s="37">
        <v>32.354286193847656</v>
      </c>
      <c r="O1704" s="37">
        <v>0.34524584083885085</v>
      </c>
    </row>
    <row r="1705" spans="2:15" x14ac:dyDescent="0.2">
      <c r="B1705" s="37">
        <v>57.374286651611328</v>
      </c>
      <c r="C1705" s="37">
        <v>11.589841842651367</v>
      </c>
      <c r="D1705" s="37">
        <v>36300.0859375</v>
      </c>
      <c r="E1705" s="37">
        <v>161.9</v>
      </c>
      <c r="F1705" s="37">
        <v>733224.68708997557</v>
      </c>
      <c r="G1705" s="37">
        <v>32.374286651611328</v>
      </c>
      <c r="H1705" s="37">
        <v>0.34585728289813206</v>
      </c>
      <c r="I1705" s="37">
        <v>57.374286651611328</v>
      </c>
      <c r="J1705" s="37">
        <v>11.589841842651367</v>
      </c>
      <c r="K1705" s="37">
        <v>36300.0859375</v>
      </c>
      <c r="L1705" s="37">
        <v>161.9</v>
      </c>
      <c r="M1705" s="37">
        <v>712807.21176196949</v>
      </c>
      <c r="N1705" s="37">
        <v>32.374286651611328</v>
      </c>
      <c r="O1705" s="37">
        <v>0.34585754476428021</v>
      </c>
    </row>
    <row r="1706" spans="2:15" x14ac:dyDescent="0.2">
      <c r="B1706" s="37">
        <v>57.394287109375</v>
      </c>
      <c r="C1706" s="37">
        <v>11.608955383300781</v>
      </c>
      <c r="D1706" s="37">
        <v>36381.34375</v>
      </c>
      <c r="E1706" s="37">
        <v>162</v>
      </c>
      <c r="F1706" s="37">
        <v>734806.09287850105</v>
      </c>
      <c r="G1706" s="37">
        <v>32.394287109375</v>
      </c>
      <c r="H1706" s="37">
        <v>0.34660327453656314</v>
      </c>
      <c r="I1706" s="37">
        <v>57.394287109375</v>
      </c>
      <c r="J1706" s="37">
        <v>11.608955383300781</v>
      </c>
      <c r="K1706" s="37">
        <v>36381.34375</v>
      </c>
      <c r="L1706" s="37">
        <v>162</v>
      </c>
      <c r="M1706" s="37">
        <v>714007.8665848918</v>
      </c>
      <c r="N1706" s="37">
        <v>32.394287109375</v>
      </c>
      <c r="O1706" s="37">
        <v>0.34665388985716344</v>
      </c>
    </row>
    <row r="1707" spans="2:15" x14ac:dyDescent="0.2">
      <c r="B1707" s="37">
        <v>57.414287567138672</v>
      </c>
      <c r="C1707" s="37">
        <v>11.627734184265137</v>
      </c>
      <c r="D1707" s="37">
        <v>36486.46484375</v>
      </c>
      <c r="E1707" s="37">
        <v>162.10000000000002</v>
      </c>
      <c r="F1707" s="37">
        <v>736974.4591313476</v>
      </c>
      <c r="G1707" s="37">
        <v>32.414287567138672</v>
      </c>
      <c r="H1707" s="37">
        <v>0.34762613286404148</v>
      </c>
      <c r="I1707" s="37">
        <v>57.414287567138672</v>
      </c>
      <c r="J1707" s="37">
        <v>11.627735137939453</v>
      </c>
      <c r="K1707" s="37">
        <v>36486.46484375</v>
      </c>
      <c r="L1707" s="37">
        <v>162.10000000000002</v>
      </c>
      <c r="M1707" s="37">
        <v>715474.14977745223</v>
      </c>
      <c r="N1707" s="37">
        <v>32.414287567138672</v>
      </c>
      <c r="O1707" s="37">
        <v>0.34762639471009127</v>
      </c>
    </row>
    <row r="1708" spans="2:15" x14ac:dyDescent="0.2">
      <c r="B1708" s="37">
        <v>57.434284210205078</v>
      </c>
      <c r="C1708" s="37">
        <v>11.646188735961914</v>
      </c>
      <c r="D1708" s="37">
        <v>36614.92578125</v>
      </c>
      <c r="E1708" s="37">
        <v>162.20000000000002</v>
      </c>
      <c r="F1708" s="37">
        <v>739559.03873157862</v>
      </c>
      <c r="G1708" s="37">
        <v>32.434284210205078</v>
      </c>
      <c r="H1708" s="37">
        <v>0.34884531702226501</v>
      </c>
      <c r="I1708" s="37">
        <v>57.434284210205078</v>
      </c>
      <c r="J1708" s="37">
        <v>11.646188735961914</v>
      </c>
      <c r="K1708" s="37">
        <v>36614.92578125</v>
      </c>
      <c r="L1708" s="37">
        <v>162.20000000000002</v>
      </c>
      <c r="M1708" s="37">
        <v>717312.32721184706</v>
      </c>
      <c r="N1708" s="37">
        <v>32.434284210205078</v>
      </c>
      <c r="O1708" s="37">
        <v>0.34884553595360729</v>
      </c>
    </row>
    <row r="1709" spans="2:15" x14ac:dyDescent="0.2">
      <c r="B1709" s="37">
        <v>57.45428466796875</v>
      </c>
      <c r="C1709" s="37">
        <v>11.664427757263184</v>
      </c>
      <c r="D1709" s="37">
        <v>36758.87109375</v>
      </c>
      <c r="E1709" s="37">
        <v>162.30000000000001</v>
      </c>
      <c r="F1709" s="37">
        <v>742401.69076414604</v>
      </c>
      <c r="G1709" s="37">
        <v>32.45428466796875</v>
      </c>
      <c r="H1709" s="37">
        <v>0.3501862345372358</v>
      </c>
      <c r="I1709" s="37">
        <v>57.45428466796875</v>
      </c>
      <c r="J1709" s="37">
        <v>11.664427757263184</v>
      </c>
      <c r="K1709" s="37">
        <v>36758.8671875</v>
      </c>
      <c r="L1709" s="37">
        <v>162.30000000000001</v>
      </c>
      <c r="M1709" s="37">
        <v>719192.92760230321</v>
      </c>
      <c r="N1709" s="37">
        <v>32.45428466796875</v>
      </c>
      <c r="O1709" s="37">
        <v>0.35021167797553776</v>
      </c>
    </row>
    <row r="1710" spans="2:15" x14ac:dyDescent="0.2">
      <c r="B1710" s="37">
        <v>57.474285125732422</v>
      </c>
      <c r="C1710" s="37">
        <v>11.682629585266113</v>
      </c>
      <c r="D1710" s="37">
        <v>36905.6328125</v>
      </c>
      <c r="E1710" s="37">
        <v>162.4</v>
      </c>
      <c r="F1710" s="37">
        <v>745407.93757160997</v>
      </c>
      <c r="G1710" s="37">
        <v>32.474285125732422</v>
      </c>
      <c r="H1710" s="37">
        <v>0.35160431804667935</v>
      </c>
      <c r="I1710" s="37">
        <v>57.474285125732422</v>
      </c>
      <c r="J1710" s="37">
        <v>11.682629585266113</v>
      </c>
      <c r="K1710" s="37">
        <v>36905.6328125</v>
      </c>
      <c r="L1710" s="37">
        <v>162.4</v>
      </c>
      <c r="M1710" s="37">
        <v>720751.86569556664</v>
      </c>
      <c r="N1710" s="37">
        <v>32.474285125732422</v>
      </c>
      <c r="O1710" s="37">
        <v>0.35157936119352129</v>
      </c>
    </row>
    <row r="1711" spans="2:15" x14ac:dyDescent="0.2">
      <c r="B1711" s="37">
        <v>57.494285583496094</v>
      </c>
      <c r="C1711" s="37">
        <v>11.700982093811035</v>
      </c>
      <c r="D1711" s="37">
        <v>37041.78125</v>
      </c>
      <c r="E1711" s="37">
        <v>162.5</v>
      </c>
      <c r="F1711" s="37">
        <v>748040.44415745011</v>
      </c>
      <c r="G1711" s="37">
        <v>32.494285583496094</v>
      </c>
      <c r="H1711" s="37">
        <v>0.35284610967844521</v>
      </c>
      <c r="I1711" s="37">
        <v>57.494285583496094</v>
      </c>
      <c r="J1711" s="37">
        <v>11.700982093811035</v>
      </c>
      <c r="K1711" s="37">
        <v>37041.78125</v>
      </c>
      <c r="L1711" s="37">
        <v>162.5</v>
      </c>
      <c r="M1711" s="37">
        <v>722224.73907549051</v>
      </c>
      <c r="N1711" s="37">
        <v>32.494285583496094</v>
      </c>
      <c r="O1711" s="37">
        <v>0.35287154626185013</v>
      </c>
    </row>
    <row r="1712" spans="2:15" x14ac:dyDescent="0.2">
      <c r="B1712" s="37">
        <v>57.514286041259766</v>
      </c>
      <c r="C1712" s="37">
        <v>11.719622611999512</v>
      </c>
      <c r="D1712" s="37">
        <v>37157.33984375</v>
      </c>
      <c r="E1712" s="37">
        <v>162.60000000000002</v>
      </c>
      <c r="F1712" s="37">
        <v>750365.34212444024</v>
      </c>
      <c r="G1712" s="37">
        <v>32.514286041259766</v>
      </c>
      <c r="H1712" s="37">
        <v>0.35394280364891073</v>
      </c>
      <c r="I1712" s="37">
        <v>57.514286041259766</v>
      </c>
      <c r="J1712" s="37">
        <v>11.719622611999512</v>
      </c>
      <c r="K1712" s="37">
        <v>37157.33984375</v>
      </c>
      <c r="L1712" s="37">
        <v>162.60000000000002</v>
      </c>
      <c r="M1712" s="37">
        <v>723446.11766556825</v>
      </c>
      <c r="N1712" s="37">
        <v>32.514286041259766</v>
      </c>
      <c r="O1712" s="37">
        <v>0.3539431090829121</v>
      </c>
    </row>
    <row r="1713" spans="2:15" x14ac:dyDescent="0.2">
      <c r="B1713" s="37">
        <v>57.534286499023438</v>
      </c>
      <c r="C1713" s="37">
        <v>11.73859977722168</v>
      </c>
      <c r="D1713" s="37">
        <v>37248.9140625</v>
      </c>
      <c r="E1713" s="37">
        <v>162.70000000000002</v>
      </c>
      <c r="F1713" s="37">
        <v>752261.14569382591</v>
      </c>
      <c r="G1713" s="37">
        <v>32.534286499023438</v>
      </c>
      <c r="H1713" s="37">
        <v>0.35483709515236028</v>
      </c>
      <c r="I1713" s="37">
        <v>57.534286499023438</v>
      </c>
      <c r="J1713" s="37">
        <v>11.73859977722168</v>
      </c>
      <c r="K1713" s="37">
        <v>37248.9140625</v>
      </c>
      <c r="L1713" s="37">
        <v>162.70000000000002</v>
      </c>
      <c r="M1713" s="37">
        <v>724407.9714123141</v>
      </c>
      <c r="N1713" s="37">
        <v>32.534286499023438</v>
      </c>
      <c r="O1713" s="37">
        <v>0.354787009040887</v>
      </c>
    </row>
    <row r="1714" spans="2:15" x14ac:dyDescent="0.2">
      <c r="B1714" s="37">
        <v>57.554286956787109</v>
      </c>
      <c r="C1714" s="37">
        <v>11.757852554321289</v>
      </c>
      <c r="D1714" s="37">
        <v>37320.68359375</v>
      </c>
      <c r="E1714" s="37">
        <v>162.80000000000001</v>
      </c>
      <c r="F1714" s="37">
        <v>753598.28828198533</v>
      </c>
      <c r="G1714" s="37">
        <v>32.554286956787109</v>
      </c>
      <c r="H1714" s="37">
        <v>0.35546786835306915</v>
      </c>
      <c r="I1714" s="37">
        <v>57.554286956787109</v>
      </c>
      <c r="J1714" s="37">
        <v>11.757852554321289</v>
      </c>
      <c r="K1714" s="37">
        <v>37320.6875</v>
      </c>
      <c r="L1714" s="37">
        <v>162.80000000000001</v>
      </c>
      <c r="M1714" s="37">
        <v>725213.05163393624</v>
      </c>
      <c r="N1714" s="37">
        <v>32.554286956787109</v>
      </c>
      <c r="O1714" s="37">
        <v>0.35549338487863558</v>
      </c>
    </row>
    <row r="1715" spans="2:15" x14ac:dyDescent="0.2">
      <c r="B1715" s="37">
        <v>57.574287414550781</v>
      </c>
      <c r="C1715" s="37">
        <v>11.777237892150879</v>
      </c>
      <c r="D1715" s="37">
        <v>37383.06640625</v>
      </c>
      <c r="E1715" s="37">
        <v>162.9</v>
      </c>
      <c r="F1715" s="37">
        <v>754853.40445881581</v>
      </c>
      <c r="G1715" s="37">
        <v>32.574287414550781</v>
      </c>
      <c r="H1715" s="37">
        <v>0.35605995018471337</v>
      </c>
      <c r="I1715" s="37">
        <v>57.574287414550781</v>
      </c>
      <c r="J1715" s="37">
        <v>11.777236938476562</v>
      </c>
      <c r="K1715" s="37">
        <v>37383.06640625</v>
      </c>
      <c r="L1715" s="37">
        <v>162.9</v>
      </c>
      <c r="M1715" s="37">
        <v>725887.75228594057</v>
      </c>
      <c r="N1715" s="37">
        <v>32.574287414550781</v>
      </c>
      <c r="O1715" s="37">
        <v>0.35608538551080515</v>
      </c>
    </row>
    <row r="1716" spans="2:15" x14ac:dyDescent="0.2">
      <c r="B1716" s="37">
        <v>57.594284057617188</v>
      </c>
      <c r="C1716" s="37">
        <v>11.796566963195801</v>
      </c>
      <c r="D1716" s="37">
        <v>37449.359375</v>
      </c>
      <c r="E1716" s="37">
        <v>163</v>
      </c>
      <c r="F1716" s="37">
        <v>756240.65185537364</v>
      </c>
      <c r="G1716" s="37">
        <v>32.594284057617188</v>
      </c>
      <c r="H1716" s="37">
        <v>0.3567143582314809</v>
      </c>
      <c r="I1716" s="37">
        <v>57.594284057617188</v>
      </c>
      <c r="J1716" s="37">
        <v>11.796566963195801</v>
      </c>
      <c r="K1716" s="37">
        <v>37449.359375</v>
      </c>
      <c r="L1716" s="37">
        <v>163</v>
      </c>
      <c r="M1716" s="37">
        <v>726547.50718651118</v>
      </c>
      <c r="N1716" s="37">
        <v>32.594284057617188</v>
      </c>
      <c r="O1716" s="37">
        <v>0.35666427364990472</v>
      </c>
    </row>
    <row r="1717" spans="2:15" x14ac:dyDescent="0.2">
      <c r="B1717" s="37">
        <v>57.614284515380859</v>
      </c>
      <c r="C1717" s="37">
        <v>11.815673828125</v>
      </c>
      <c r="D1717" s="37">
        <v>37531.54296875</v>
      </c>
      <c r="E1717" s="37">
        <v>163.10000000000002</v>
      </c>
      <c r="F1717" s="37">
        <v>757787.32405738498</v>
      </c>
      <c r="G1717" s="37">
        <v>32.614284515380859</v>
      </c>
      <c r="H1717" s="37">
        <v>0.35744396576952725</v>
      </c>
      <c r="I1717" s="37">
        <v>57.614284515380859</v>
      </c>
      <c r="J1717" s="37">
        <v>11.815673828125</v>
      </c>
      <c r="K1717" s="37">
        <v>37531.54296875</v>
      </c>
      <c r="L1717" s="37">
        <v>163.10000000000002</v>
      </c>
      <c r="M1717" s="37">
        <v>727465.16077183047</v>
      </c>
      <c r="N1717" s="37">
        <v>32.614284515380859</v>
      </c>
      <c r="O1717" s="37">
        <v>0.35746940025818091</v>
      </c>
    </row>
    <row r="1718" spans="2:15" x14ac:dyDescent="0.2">
      <c r="B1718" s="37">
        <v>57.634284973144531</v>
      </c>
      <c r="C1718" s="37">
        <v>11.834464073181152</v>
      </c>
      <c r="D1718" s="37">
        <v>37636.5</v>
      </c>
      <c r="E1718" s="37">
        <v>163.20000000000002</v>
      </c>
      <c r="F1718" s="37">
        <v>759899.11065303744</v>
      </c>
      <c r="G1718" s="37">
        <v>32.634284973144531</v>
      </c>
      <c r="H1718" s="37">
        <v>0.35844013587686629</v>
      </c>
      <c r="I1718" s="37">
        <v>57.634284973144531</v>
      </c>
      <c r="J1718" s="37">
        <v>11.834464073181152</v>
      </c>
      <c r="K1718" s="37">
        <v>37636.5</v>
      </c>
      <c r="L1718" s="37">
        <v>163.20000000000002</v>
      </c>
      <c r="M1718" s="37">
        <v>728571.89759356354</v>
      </c>
      <c r="N1718" s="37">
        <v>32.634284973144531</v>
      </c>
      <c r="O1718" s="37">
        <v>0.35844039761318591</v>
      </c>
    </row>
    <row r="1719" spans="2:15" x14ac:dyDescent="0.2">
      <c r="B1719" s="37">
        <v>57.654285430908203</v>
      </c>
      <c r="C1719" s="37">
        <v>11.852940559387207</v>
      </c>
      <c r="D1719" s="37">
        <v>37763.89453125</v>
      </c>
      <c r="E1719" s="37">
        <v>163.30000000000001</v>
      </c>
      <c r="F1719" s="37">
        <v>762515.60182411037</v>
      </c>
      <c r="G1719" s="37">
        <v>32.654285430908203</v>
      </c>
      <c r="H1719" s="37">
        <v>0.35967437306028516</v>
      </c>
      <c r="I1719" s="37">
        <v>57.654285430908203</v>
      </c>
      <c r="J1719" s="37">
        <v>11.852940559387207</v>
      </c>
      <c r="K1719" s="37">
        <v>37763.89453125</v>
      </c>
      <c r="L1719" s="37">
        <v>163.30000000000001</v>
      </c>
      <c r="M1719" s="37">
        <v>729921.27501758491</v>
      </c>
      <c r="N1719" s="37">
        <v>32.654285430908203</v>
      </c>
      <c r="O1719" s="37">
        <v>0.35962424610423632</v>
      </c>
    </row>
    <row r="1720" spans="2:15" x14ac:dyDescent="0.2">
      <c r="B1720" s="37">
        <v>57.674285888671875</v>
      </c>
      <c r="C1720" s="37">
        <v>11.871207237243652</v>
      </c>
      <c r="D1720" s="37">
        <v>37906.33984375</v>
      </c>
      <c r="E1720" s="37">
        <v>163.4</v>
      </c>
      <c r="F1720" s="37">
        <v>765327.98922367429</v>
      </c>
      <c r="G1720" s="37">
        <v>32.674285888671875</v>
      </c>
      <c r="H1720" s="37">
        <v>0.36100101356103736</v>
      </c>
      <c r="I1720" s="37">
        <v>57.674285888671875</v>
      </c>
      <c r="J1720" s="37">
        <v>11.871207237243652</v>
      </c>
      <c r="K1720" s="37">
        <v>37906.3359375</v>
      </c>
      <c r="L1720" s="37">
        <v>163.4</v>
      </c>
      <c r="M1720" s="37">
        <v>731490.87486706907</v>
      </c>
      <c r="N1720" s="37">
        <v>32.674285888671875</v>
      </c>
      <c r="O1720" s="37">
        <v>0.3610012827270227</v>
      </c>
    </row>
    <row r="1721" spans="2:15" x14ac:dyDescent="0.2">
      <c r="B1721" s="37">
        <v>57.694286346435547</v>
      </c>
      <c r="C1721" s="37">
        <v>11.889432907104492</v>
      </c>
      <c r="D1721" s="37">
        <v>38051.76171875</v>
      </c>
      <c r="E1721" s="37">
        <v>163.5</v>
      </c>
      <c r="F1721" s="37">
        <v>768253.91120347334</v>
      </c>
      <c r="G1721" s="37">
        <v>32.694286346435547</v>
      </c>
      <c r="H1721" s="37">
        <v>0.36238120898641063</v>
      </c>
      <c r="I1721" s="37">
        <v>57.694286346435547</v>
      </c>
      <c r="J1721" s="37">
        <v>11.889432907104492</v>
      </c>
      <c r="K1721" s="37">
        <v>38051.7578125</v>
      </c>
      <c r="L1721" s="37">
        <v>163.5</v>
      </c>
      <c r="M1721" s="37">
        <v>733035.38359520445</v>
      </c>
      <c r="N1721" s="37">
        <v>32.694286346435547</v>
      </c>
      <c r="O1721" s="37">
        <v>0.36235630685909515</v>
      </c>
    </row>
    <row r="1722" spans="2:15" x14ac:dyDescent="0.2">
      <c r="B1722" s="37">
        <v>57.714286804199219</v>
      </c>
      <c r="C1722" s="37">
        <v>11.907796859741211</v>
      </c>
      <c r="D1722" s="37">
        <v>38187.26171875</v>
      </c>
      <c r="E1722" s="37">
        <v>163.60000000000002</v>
      </c>
      <c r="F1722" s="37">
        <v>770980.2111541687</v>
      </c>
      <c r="G1722" s="37">
        <v>32.714286804199219</v>
      </c>
      <c r="H1722" s="37">
        <v>0.36366724214784196</v>
      </c>
      <c r="I1722" s="37">
        <v>57.714286804199219</v>
      </c>
      <c r="J1722" s="37">
        <v>11.907796859741211</v>
      </c>
      <c r="K1722" s="37">
        <v>38187.26171875</v>
      </c>
      <c r="L1722" s="37">
        <v>163.60000000000002</v>
      </c>
      <c r="M1722" s="37">
        <v>734501.23604563996</v>
      </c>
      <c r="N1722" s="37">
        <v>32.714286804199219</v>
      </c>
      <c r="O1722" s="37">
        <v>0.363642333128809</v>
      </c>
    </row>
    <row r="1723" spans="2:15" x14ac:dyDescent="0.2">
      <c r="B1723" s="37">
        <v>57.734287261962891</v>
      </c>
      <c r="C1723" s="37">
        <v>11.926432609558105</v>
      </c>
      <c r="D1723" s="37">
        <v>38303.1796875</v>
      </c>
      <c r="E1723" s="37">
        <v>163.70000000000002</v>
      </c>
      <c r="F1723" s="37">
        <v>773259.07106451772</v>
      </c>
      <c r="G1723" s="37">
        <v>32.734287261962891</v>
      </c>
      <c r="H1723" s="37">
        <v>0.36474222036962345</v>
      </c>
      <c r="I1723" s="37">
        <v>57.734287261962891</v>
      </c>
      <c r="J1723" s="37">
        <v>11.926432609558105</v>
      </c>
      <c r="K1723" s="37">
        <v>38303.1796875</v>
      </c>
      <c r="L1723" s="37">
        <v>163.70000000000002</v>
      </c>
      <c r="M1723" s="37">
        <v>735755.14820993727</v>
      </c>
      <c r="N1723" s="37">
        <v>32.734287261962891</v>
      </c>
      <c r="O1723" s="37">
        <v>0.3647424372216469</v>
      </c>
    </row>
    <row r="1724" spans="2:15" x14ac:dyDescent="0.2">
      <c r="B1724" s="37">
        <v>57.754283905029297</v>
      </c>
      <c r="C1724" s="37">
        <v>11.945387840270996</v>
      </c>
      <c r="D1724" s="37">
        <v>38396.109375</v>
      </c>
      <c r="E1724" s="37">
        <v>163.80000000000001</v>
      </c>
      <c r="F1724" s="37">
        <v>775128.68340420921</v>
      </c>
      <c r="G1724" s="37">
        <v>32.754283905029297</v>
      </c>
      <c r="H1724" s="37">
        <v>0.36562415777331181</v>
      </c>
      <c r="I1724" s="37">
        <v>57.754283905029297</v>
      </c>
      <c r="J1724" s="37">
        <v>11.945387840270996</v>
      </c>
      <c r="K1724" s="37">
        <v>38396.109375</v>
      </c>
      <c r="L1724" s="37">
        <v>163.80000000000001</v>
      </c>
      <c r="M1724" s="37">
        <v>736731.72002386407</v>
      </c>
      <c r="N1724" s="37">
        <v>32.754283905029297</v>
      </c>
      <c r="O1724" s="37">
        <v>0.36559924942339511</v>
      </c>
    </row>
    <row r="1725" spans="2:15" x14ac:dyDescent="0.2">
      <c r="B1725" s="37">
        <v>57.774284362792969</v>
      </c>
      <c r="C1725" s="37">
        <v>11.964606285095215</v>
      </c>
      <c r="D1725" s="37">
        <v>38469.92578125</v>
      </c>
      <c r="E1725" s="37">
        <v>163.9</v>
      </c>
      <c r="F1725" s="37">
        <v>776560.47797103284</v>
      </c>
      <c r="G1725" s="37">
        <v>32.774284362792969</v>
      </c>
      <c r="H1725" s="37">
        <v>0.36629957887798525</v>
      </c>
      <c r="I1725" s="37">
        <v>57.774284362792969</v>
      </c>
      <c r="J1725" s="37">
        <v>11.964606285095215</v>
      </c>
      <c r="K1725" s="37">
        <v>38469.92578125</v>
      </c>
      <c r="L1725" s="37">
        <v>163.9</v>
      </c>
      <c r="M1725" s="37">
        <v>737530.2105563808</v>
      </c>
      <c r="N1725" s="37">
        <v>32.774284362792969</v>
      </c>
      <c r="O1725" s="37">
        <v>0.36629984030178414</v>
      </c>
    </row>
    <row r="1726" spans="2:15" x14ac:dyDescent="0.2">
      <c r="B1726" s="37">
        <v>57.794284820556641</v>
      </c>
      <c r="C1726" s="37">
        <v>11.983949661254883</v>
      </c>
      <c r="D1726" s="37">
        <v>38534.49609375</v>
      </c>
      <c r="E1726" s="37">
        <v>164</v>
      </c>
      <c r="F1726" s="37">
        <v>777806.24793435889</v>
      </c>
      <c r="G1726" s="37">
        <v>32.794284820556641</v>
      </c>
      <c r="H1726" s="37">
        <v>0.36688725176356379</v>
      </c>
      <c r="I1726" s="37">
        <v>57.794284820556641</v>
      </c>
      <c r="J1726" s="37">
        <v>11.983949661254883</v>
      </c>
      <c r="K1726" s="37">
        <v>38534.49609375</v>
      </c>
      <c r="L1726" s="37">
        <v>164</v>
      </c>
      <c r="M1726" s="37">
        <v>738228.67005784507</v>
      </c>
      <c r="N1726" s="37">
        <v>32.794284820556641</v>
      </c>
      <c r="O1726" s="37">
        <v>0.36691268292194873</v>
      </c>
    </row>
    <row r="1727" spans="2:15" x14ac:dyDescent="0.2">
      <c r="B1727" s="37">
        <v>57.814285278320313</v>
      </c>
      <c r="C1727" s="37">
        <v>12.003241539001465</v>
      </c>
      <c r="D1727" s="37">
        <v>38602.5390625</v>
      </c>
      <c r="E1727" s="37">
        <v>164.10000000000002</v>
      </c>
      <c r="F1727" s="37">
        <v>779175.05449034297</v>
      </c>
      <c r="G1727" s="37">
        <v>32.814285278320312</v>
      </c>
      <c r="H1727" s="37">
        <v>0.3675329603130591</v>
      </c>
      <c r="I1727" s="37">
        <v>57.814285278320313</v>
      </c>
      <c r="J1727" s="37">
        <v>12.003241539001465</v>
      </c>
      <c r="K1727" s="37">
        <v>38602.5390625</v>
      </c>
      <c r="L1727" s="37">
        <v>164.10000000000002</v>
      </c>
      <c r="M1727" s="37">
        <v>738935.95426608028</v>
      </c>
      <c r="N1727" s="37">
        <v>32.814285278320312</v>
      </c>
      <c r="O1727" s="37">
        <v>0.36753326723312468</v>
      </c>
    </row>
    <row r="1728" spans="2:15" x14ac:dyDescent="0.2">
      <c r="B1728" s="37">
        <v>57.834285736083984</v>
      </c>
      <c r="C1728" s="37">
        <v>12.022319793701172</v>
      </c>
      <c r="D1728" s="37">
        <v>38685.5625</v>
      </c>
      <c r="E1728" s="37">
        <v>164.20000000000002</v>
      </c>
      <c r="F1728" s="37">
        <v>780898.90903275483</v>
      </c>
      <c r="G1728" s="37">
        <v>32.834285736083984</v>
      </c>
      <c r="H1728" s="37">
        <v>0.36834614402663157</v>
      </c>
      <c r="I1728" s="37">
        <v>57.834285736083984</v>
      </c>
      <c r="J1728" s="37">
        <v>12.022319793701172</v>
      </c>
      <c r="K1728" s="37">
        <v>38685.5625</v>
      </c>
      <c r="L1728" s="37">
        <v>164.20000000000002</v>
      </c>
      <c r="M1728" s="37">
        <v>739834.04805569188</v>
      </c>
      <c r="N1728" s="37">
        <v>32.834285736083984</v>
      </c>
      <c r="O1728" s="37">
        <v>0.36832123672411149</v>
      </c>
    </row>
    <row r="1729" spans="2:15" x14ac:dyDescent="0.2">
      <c r="B1729" s="37">
        <v>57.854286193847656</v>
      </c>
      <c r="C1729" s="37">
        <v>12.041091918945313</v>
      </c>
      <c r="D1729" s="37">
        <v>38790.31640625</v>
      </c>
      <c r="E1729" s="37">
        <v>164.3</v>
      </c>
      <c r="F1729" s="37">
        <v>782953.0591342143</v>
      </c>
      <c r="G1729" s="37">
        <v>32.854286193847656</v>
      </c>
      <c r="H1729" s="37">
        <v>0.36931512798521671</v>
      </c>
      <c r="I1729" s="37">
        <v>57.854286193847656</v>
      </c>
      <c r="J1729" s="37">
        <v>12.041091918945313</v>
      </c>
      <c r="K1729" s="37">
        <v>38790.31640625</v>
      </c>
      <c r="L1729" s="37">
        <v>164.3</v>
      </c>
      <c r="M1729" s="37">
        <v>740938.54451682104</v>
      </c>
      <c r="N1729" s="37">
        <v>32.854286193847656</v>
      </c>
      <c r="O1729" s="37">
        <v>0.36929026625039929</v>
      </c>
    </row>
    <row r="1730" spans="2:15" x14ac:dyDescent="0.2">
      <c r="B1730" s="37">
        <v>57.874286651611328</v>
      </c>
      <c r="C1730" s="37">
        <v>12.059560775756836</v>
      </c>
      <c r="D1730" s="37">
        <v>38916.69140625</v>
      </c>
      <c r="E1730" s="37">
        <v>164.4</v>
      </c>
      <c r="F1730" s="37">
        <v>785389.05830393266</v>
      </c>
      <c r="G1730" s="37">
        <v>32.874286651611328</v>
      </c>
      <c r="H1730" s="37">
        <v>0.37046422715449362</v>
      </c>
      <c r="I1730" s="37">
        <v>57.874286651611328</v>
      </c>
      <c r="J1730" s="37">
        <v>12.059560775756836</v>
      </c>
      <c r="K1730" s="37">
        <v>38916.69140625</v>
      </c>
      <c r="L1730" s="37">
        <v>164.4</v>
      </c>
      <c r="M1730" s="37">
        <v>742334.32813588704</v>
      </c>
      <c r="N1730" s="37">
        <v>32.874286651611328</v>
      </c>
      <c r="O1730" s="37">
        <v>0.37051482543863268</v>
      </c>
    </row>
    <row r="1731" spans="2:15" x14ac:dyDescent="0.2">
      <c r="B1731" s="37">
        <v>57.894287109375</v>
      </c>
      <c r="C1731" s="37">
        <v>12.077826499938965</v>
      </c>
      <c r="D1731" s="37">
        <v>39057.71484375</v>
      </c>
      <c r="E1731" s="37">
        <v>164.5</v>
      </c>
      <c r="F1731" s="37">
        <v>788279.65483789262</v>
      </c>
      <c r="G1731" s="37">
        <v>32.894287109375</v>
      </c>
      <c r="H1731" s="37">
        <v>0.37182775877211138</v>
      </c>
      <c r="I1731" s="37">
        <v>57.894287109375</v>
      </c>
      <c r="J1731" s="37">
        <v>12.077826499938965</v>
      </c>
      <c r="K1731" s="37">
        <v>39057.71484375</v>
      </c>
      <c r="L1731" s="37">
        <v>164.5</v>
      </c>
      <c r="M1731" s="37">
        <v>743802.46226395573</v>
      </c>
      <c r="N1731" s="37">
        <v>32.894287109375</v>
      </c>
      <c r="O1731" s="37">
        <v>0.37180285260033408</v>
      </c>
    </row>
    <row r="1732" spans="2:15" x14ac:dyDescent="0.2">
      <c r="B1732" s="37">
        <v>57.914287567138672</v>
      </c>
      <c r="C1732" s="37">
        <v>12.096048355102539</v>
      </c>
      <c r="D1732" s="37">
        <v>39201.828125</v>
      </c>
      <c r="E1732" s="37">
        <v>164.60000000000002</v>
      </c>
      <c r="F1732" s="37">
        <v>791125.80183130491</v>
      </c>
      <c r="G1732" s="37">
        <v>32.914287567138672</v>
      </c>
      <c r="H1732" s="37">
        <v>0.37317032416724155</v>
      </c>
      <c r="I1732" s="37">
        <v>57.914287567138672</v>
      </c>
      <c r="J1732" s="37">
        <v>12.096048355102539</v>
      </c>
      <c r="K1732" s="37">
        <v>39201.82421875</v>
      </c>
      <c r="L1732" s="37">
        <v>164.60000000000002</v>
      </c>
      <c r="M1732" s="37">
        <v>745390.15776791039</v>
      </c>
      <c r="N1732" s="37">
        <v>32.914287567138672</v>
      </c>
      <c r="O1732" s="37">
        <v>0.3731957620518096</v>
      </c>
    </row>
    <row r="1733" spans="2:15" x14ac:dyDescent="0.2">
      <c r="B1733" s="37">
        <v>57.934284210205078</v>
      </c>
      <c r="C1733" s="37">
        <v>12.114398956298828</v>
      </c>
      <c r="D1733" s="37">
        <v>39336.65625</v>
      </c>
      <c r="E1733" s="37">
        <v>164.70000000000002</v>
      </c>
      <c r="F1733" s="37">
        <v>793838.49213095265</v>
      </c>
      <c r="G1733" s="37">
        <v>32.934284210205078</v>
      </c>
      <c r="H1733" s="37">
        <v>0.37444993829531492</v>
      </c>
      <c r="I1733" s="37">
        <v>57.934284210205078</v>
      </c>
      <c r="J1733" s="37">
        <v>12.114398956298828</v>
      </c>
      <c r="K1733" s="37">
        <v>39336.65625</v>
      </c>
      <c r="L1733" s="37">
        <v>164.70000000000002</v>
      </c>
      <c r="M1733" s="37">
        <v>746848.74522223999</v>
      </c>
      <c r="N1733" s="37">
        <v>32.934284210205078</v>
      </c>
      <c r="O1733" s="37">
        <v>0.37447541269508083</v>
      </c>
    </row>
    <row r="1734" spans="2:15" x14ac:dyDescent="0.2">
      <c r="B1734" s="37">
        <v>57.95428466796875</v>
      </c>
      <c r="C1734" s="37">
        <v>12.13300895690918</v>
      </c>
      <c r="D1734" s="37">
        <v>39452.875</v>
      </c>
      <c r="E1734" s="37">
        <v>164.8</v>
      </c>
      <c r="F1734" s="37">
        <v>796176.76973962854</v>
      </c>
      <c r="G1734" s="37">
        <v>32.95428466796875</v>
      </c>
      <c r="H1734" s="37">
        <v>0.37555294265723532</v>
      </c>
      <c r="I1734" s="37">
        <v>57.95428466796875</v>
      </c>
      <c r="J1734" s="37">
        <v>12.13300895690918</v>
      </c>
      <c r="K1734" s="37">
        <v>39452.875</v>
      </c>
      <c r="L1734" s="37">
        <v>164.8</v>
      </c>
      <c r="M1734" s="37">
        <v>748077.27334712527</v>
      </c>
      <c r="N1734" s="37">
        <v>32.95428466796875</v>
      </c>
      <c r="O1734" s="37">
        <v>0.37555325043750021</v>
      </c>
    </row>
    <row r="1735" spans="2:15" x14ac:dyDescent="0.2">
      <c r="B1735" s="37">
        <v>57.974285125732422</v>
      </c>
      <c r="C1735" s="37">
        <v>12.151925086975098</v>
      </c>
      <c r="D1735" s="37">
        <v>39547.07421875</v>
      </c>
      <c r="E1735" s="37">
        <v>164.9</v>
      </c>
      <c r="F1735" s="37">
        <v>798018.57175518828</v>
      </c>
      <c r="G1735" s="37">
        <v>32.974285125732422</v>
      </c>
      <c r="H1735" s="37">
        <v>0.3764217615107035</v>
      </c>
      <c r="I1735" s="37">
        <v>57.974285125732422</v>
      </c>
      <c r="J1735" s="37">
        <v>12.151925086975098</v>
      </c>
      <c r="K1735" s="37">
        <v>39547.07421875</v>
      </c>
      <c r="L1735" s="37">
        <v>164.9</v>
      </c>
      <c r="M1735" s="37">
        <v>749096.16964679165</v>
      </c>
      <c r="N1735" s="37">
        <v>32.974285125732422</v>
      </c>
      <c r="O1735" s="37">
        <v>0.3764471895716448</v>
      </c>
    </row>
    <row r="1736" spans="2:15" x14ac:dyDescent="0.2">
      <c r="B1736" s="37">
        <v>57.994285583496094</v>
      </c>
      <c r="C1736" s="37">
        <v>12.171097755432129</v>
      </c>
      <c r="D1736" s="37">
        <v>39622.80859375</v>
      </c>
      <c r="E1736" s="37">
        <v>165</v>
      </c>
      <c r="F1736" s="37">
        <v>799488.96471227461</v>
      </c>
      <c r="G1736" s="37">
        <v>32.994285583496094</v>
      </c>
      <c r="H1736" s="37">
        <v>0.37711538949753215</v>
      </c>
      <c r="I1736" s="37">
        <v>57.994285583496094</v>
      </c>
      <c r="J1736" s="37">
        <v>12.171097755432129</v>
      </c>
      <c r="K1736" s="37">
        <v>39622.80859375</v>
      </c>
      <c r="L1736" s="37">
        <v>165</v>
      </c>
      <c r="M1736" s="37">
        <v>749884.3695348592</v>
      </c>
      <c r="N1736" s="37">
        <v>32.994285583496094</v>
      </c>
      <c r="O1736" s="37">
        <v>0.37714081705147501</v>
      </c>
    </row>
    <row r="1737" spans="2:15" x14ac:dyDescent="0.2">
      <c r="B1737" s="37">
        <v>58.014286041259766</v>
      </c>
      <c r="C1737" s="37">
        <v>12.190396308898926</v>
      </c>
      <c r="D1737" s="37">
        <v>39689.43359375</v>
      </c>
      <c r="E1737" s="37">
        <v>165.10000000000002</v>
      </c>
      <c r="F1737" s="37">
        <v>800882.88605477533</v>
      </c>
      <c r="G1737" s="37">
        <v>33.014286041259766</v>
      </c>
      <c r="H1737" s="37">
        <v>0.37777294491317737</v>
      </c>
      <c r="I1737" s="37">
        <v>58.014286041259766</v>
      </c>
      <c r="J1737" s="37">
        <v>12.190396308898926</v>
      </c>
      <c r="K1737" s="37">
        <v>39689.4375</v>
      </c>
      <c r="L1737" s="37">
        <v>165.10000000000002</v>
      </c>
      <c r="M1737" s="37">
        <v>750408.23140112322</v>
      </c>
      <c r="N1737" s="37">
        <v>33.014286041259766</v>
      </c>
      <c r="O1737" s="37">
        <v>0.37774807779809599</v>
      </c>
    </row>
    <row r="1738" spans="2:15" x14ac:dyDescent="0.2">
      <c r="B1738" s="37">
        <v>58.034286499023438</v>
      </c>
      <c r="C1738" s="37">
        <v>12.209651947021484</v>
      </c>
      <c r="D1738" s="37">
        <v>39759.12109375</v>
      </c>
      <c r="E1738" s="37">
        <v>165.20000000000002</v>
      </c>
      <c r="F1738" s="37">
        <v>802231.62072713592</v>
      </c>
      <c r="G1738" s="37">
        <v>33.034286499023438</v>
      </c>
      <c r="H1738" s="37">
        <v>0.37840918639367799</v>
      </c>
      <c r="I1738" s="37">
        <v>58.034286499023438</v>
      </c>
      <c r="J1738" s="37">
        <v>12.209651947021484</v>
      </c>
      <c r="K1738" s="37">
        <v>39759.12109375</v>
      </c>
      <c r="L1738" s="37">
        <v>165.20000000000002</v>
      </c>
      <c r="M1738" s="37">
        <v>750978.74886508251</v>
      </c>
      <c r="N1738" s="37">
        <v>33.034286499023438</v>
      </c>
      <c r="O1738" s="37">
        <v>0.37840940133423168</v>
      </c>
    </row>
    <row r="1739" spans="2:15" x14ac:dyDescent="0.2">
      <c r="B1739" s="37">
        <v>58.054286956787109</v>
      </c>
      <c r="C1739" s="37">
        <v>12.228708267211914</v>
      </c>
      <c r="D1739" s="37">
        <v>39842.98046875</v>
      </c>
      <c r="E1739" s="37">
        <v>165.3</v>
      </c>
      <c r="F1739" s="37">
        <v>803918.74142542738</v>
      </c>
      <c r="G1739" s="37">
        <v>33.054286956787109</v>
      </c>
      <c r="H1739" s="37">
        <v>0.37920504308723141</v>
      </c>
      <c r="I1739" s="37">
        <v>58.054286956787109</v>
      </c>
      <c r="J1739" s="37">
        <v>12.228708267211914</v>
      </c>
      <c r="K1739" s="37">
        <v>39842.98046875</v>
      </c>
      <c r="L1739" s="37">
        <v>165.3</v>
      </c>
      <c r="M1739" s="37">
        <v>751687.11482152145</v>
      </c>
      <c r="N1739" s="37">
        <v>33.054286956787109</v>
      </c>
      <c r="O1739" s="37">
        <v>0.37923046982875214</v>
      </c>
    </row>
    <row r="1740" spans="2:15" x14ac:dyDescent="0.2">
      <c r="B1740" s="37">
        <v>58.074287414550781</v>
      </c>
      <c r="C1740" s="37">
        <v>12.247475624084473</v>
      </c>
      <c r="D1740" s="37">
        <v>39947.58203125</v>
      </c>
      <c r="E1740" s="37">
        <v>165.4</v>
      </c>
      <c r="F1740" s="37">
        <v>806023.28597869107</v>
      </c>
      <c r="G1740" s="37">
        <v>33.074287414550781</v>
      </c>
      <c r="H1740" s="37">
        <v>0.38019779707365059</v>
      </c>
      <c r="I1740" s="37">
        <v>58.074287414550781</v>
      </c>
      <c r="J1740" s="37">
        <v>12.247475624084473</v>
      </c>
      <c r="K1740" s="37">
        <v>39947.58203125</v>
      </c>
      <c r="L1740" s="37">
        <v>165.4</v>
      </c>
      <c r="M1740" s="37">
        <v>752543.63189590001</v>
      </c>
      <c r="N1740" s="37">
        <v>33.074287414550781</v>
      </c>
      <c r="O1740" s="37">
        <v>0.38022322344840315</v>
      </c>
    </row>
    <row r="1741" spans="2:15" x14ac:dyDescent="0.2">
      <c r="B1741" s="37">
        <v>58.094284057617188</v>
      </c>
      <c r="C1741" s="37">
        <v>12.265954971313477</v>
      </c>
      <c r="D1741" s="37">
        <v>40072.93359375</v>
      </c>
      <c r="E1741" s="37">
        <v>165.5</v>
      </c>
      <c r="F1741" s="37">
        <v>808492.06300055294</v>
      </c>
      <c r="G1741" s="37">
        <v>33.094284057617188</v>
      </c>
      <c r="H1741" s="37">
        <v>0.38136235776275573</v>
      </c>
      <c r="I1741" s="37">
        <v>58.094284057617188</v>
      </c>
      <c r="J1741" s="37">
        <v>12.265954971313477</v>
      </c>
      <c r="K1741" s="37">
        <v>40072.93359375</v>
      </c>
      <c r="L1741" s="37">
        <v>165.5</v>
      </c>
      <c r="M1741" s="37">
        <v>753526.65451422764</v>
      </c>
      <c r="N1741" s="37">
        <v>33.094284057617188</v>
      </c>
      <c r="O1741" s="37">
        <v>0.3813625724175817</v>
      </c>
    </row>
    <row r="1742" spans="2:15" x14ac:dyDescent="0.2">
      <c r="B1742" s="37">
        <v>58.114284515380859</v>
      </c>
      <c r="C1742" s="37">
        <v>12.284235954284668</v>
      </c>
      <c r="D1742" s="37">
        <v>40212.50390625</v>
      </c>
      <c r="E1742" s="37">
        <v>165.60000000000002</v>
      </c>
      <c r="F1742" s="37">
        <v>811353.41329091124</v>
      </c>
      <c r="G1742" s="37">
        <v>33.114284515380859</v>
      </c>
      <c r="H1742" s="37">
        <v>0.38271209521188015</v>
      </c>
      <c r="I1742" s="37">
        <v>58.114284515380859</v>
      </c>
      <c r="J1742" s="37">
        <v>12.284235954284668</v>
      </c>
      <c r="K1742" s="37">
        <v>40212.50390625</v>
      </c>
      <c r="L1742" s="37">
        <v>165.60000000000002</v>
      </c>
      <c r="M1742" s="37">
        <v>754669.59205245774</v>
      </c>
      <c r="N1742" s="37">
        <v>33.114284515380859</v>
      </c>
      <c r="O1742" s="37">
        <v>0.38268723913238245</v>
      </c>
    </row>
    <row r="1743" spans="2:15" x14ac:dyDescent="0.2">
      <c r="B1743" s="37">
        <v>58.134284973144531</v>
      </c>
      <c r="C1743" s="37">
        <v>12.302474021911621</v>
      </c>
      <c r="D1743" s="37">
        <v>40355.328125</v>
      </c>
      <c r="E1743" s="37">
        <v>165.70000000000002</v>
      </c>
      <c r="F1743" s="37">
        <v>814173.7367331069</v>
      </c>
      <c r="G1743" s="37">
        <v>33.134284973144531</v>
      </c>
      <c r="H1743" s="37">
        <v>0.38404247850204365</v>
      </c>
      <c r="I1743" s="37">
        <v>58.134284973144531</v>
      </c>
      <c r="J1743" s="37">
        <v>12.302474021911621</v>
      </c>
      <c r="K1743" s="37">
        <v>40355.328125</v>
      </c>
      <c r="L1743" s="37">
        <v>165.70000000000002</v>
      </c>
      <c r="M1743" s="37">
        <v>755860.77149795659</v>
      </c>
      <c r="N1743" s="37">
        <v>33.134284973144531</v>
      </c>
      <c r="O1743" s="37">
        <v>0.38406780984344097</v>
      </c>
    </row>
    <row r="1744" spans="2:15" x14ac:dyDescent="0.2">
      <c r="B1744" s="37">
        <v>58.154285430908203</v>
      </c>
      <c r="C1744" s="37">
        <v>12.320833206176758</v>
      </c>
      <c r="D1744" s="37">
        <v>40489.5</v>
      </c>
      <c r="E1744" s="37">
        <v>165.8</v>
      </c>
      <c r="F1744" s="37">
        <v>816873.02723150281</v>
      </c>
      <c r="G1744" s="37">
        <v>33.154285430908203</v>
      </c>
      <c r="H1744" s="37">
        <v>0.38531577126527755</v>
      </c>
      <c r="I1744" s="37">
        <v>58.154285430908203</v>
      </c>
      <c r="J1744" s="37">
        <v>12.320833206176758</v>
      </c>
      <c r="K1744" s="37">
        <v>40489.49609375</v>
      </c>
      <c r="L1744" s="37">
        <v>165.8</v>
      </c>
      <c r="M1744" s="37">
        <v>756937.70942479977</v>
      </c>
      <c r="N1744" s="37">
        <v>33.154285430908203</v>
      </c>
      <c r="O1744" s="37">
        <v>0.38531599591363175</v>
      </c>
    </row>
    <row r="1745" spans="2:15" x14ac:dyDescent="0.2">
      <c r="B1745" s="37">
        <v>58.174285888671875</v>
      </c>
      <c r="C1745" s="37">
        <v>12.339439392089844</v>
      </c>
      <c r="D1745" s="37">
        <v>40605.94921875</v>
      </c>
      <c r="E1745" s="37">
        <v>165.9</v>
      </c>
      <c r="F1745" s="37">
        <v>819162.69437616516</v>
      </c>
      <c r="G1745" s="37">
        <v>33.174285888671875</v>
      </c>
      <c r="H1745" s="37">
        <v>0.38639584783983705</v>
      </c>
      <c r="I1745" s="37">
        <v>58.174285888671875</v>
      </c>
      <c r="J1745" s="37">
        <v>12.339439392089844</v>
      </c>
      <c r="K1745" s="37">
        <v>40605.94921875</v>
      </c>
      <c r="L1745" s="37">
        <v>165.9</v>
      </c>
      <c r="M1745" s="37">
        <v>757913.0014516121</v>
      </c>
      <c r="N1745" s="37">
        <v>33.174285888671875</v>
      </c>
      <c r="O1745" s="37">
        <v>0.38644638839281481</v>
      </c>
    </row>
    <row r="1746" spans="2:15" x14ac:dyDescent="0.2">
      <c r="B1746" s="37">
        <v>58.194286346435547</v>
      </c>
      <c r="C1746" s="37">
        <v>12.358340263366699</v>
      </c>
      <c r="D1746" s="37">
        <v>40701.28515625</v>
      </c>
      <c r="E1746" s="37">
        <v>166</v>
      </c>
      <c r="F1746" s="37">
        <v>821080.72052397102</v>
      </c>
      <c r="G1746" s="37">
        <v>33.194286346435547</v>
      </c>
      <c r="H1746" s="37">
        <v>0.38730062113349456</v>
      </c>
      <c r="I1746" s="37">
        <v>58.194286346435547</v>
      </c>
      <c r="J1746" s="37">
        <v>12.358340263366699</v>
      </c>
      <c r="K1746" s="37">
        <v>40701.28515625</v>
      </c>
      <c r="L1746" s="37">
        <v>166</v>
      </c>
      <c r="M1746" s="37">
        <v>758671.92605951964</v>
      </c>
      <c r="N1746" s="37">
        <v>33.194286346435547</v>
      </c>
      <c r="O1746" s="37">
        <v>0.38732604542255039</v>
      </c>
    </row>
    <row r="1747" spans="2:15" x14ac:dyDescent="0.2">
      <c r="B1747" s="37">
        <v>58.214286804199219</v>
      </c>
      <c r="C1747" s="37">
        <v>12.37748908996582</v>
      </c>
      <c r="D1747" s="37">
        <v>40778.796875</v>
      </c>
      <c r="E1747" s="37">
        <v>166.10000000000002</v>
      </c>
      <c r="F1747" s="37">
        <v>822640.22851428483</v>
      </c>
      <c r="G1747" s="37">
        <v>33.214286804199219</v>
      </c>
      <c r="H1747" s="37">
        <v>0.38803628338333657</v>
      </c>
      <c r="I1747" s="37">
        <v>58.214286804199219</v>
      </c>
      <c r="J1747" s="37">
        <v>12.37748908996582</v>
      </c>
      <c r="K1747" s="37">
        <v>40778.796875</v>
      </c>
      <c r="L1747" s="37">
        <v>166.10000000000002</v>
      </c>
      <c r="M1747" s="37">
        <v>759284.87891433539</v>
      </c>
      <c r="N1747" s="37">
        <v>33.214286804199219</v>
      </c>
      <c r="O1747" s="37">
        <v>0.38803654485918804</v>
      </c>
    </row>
    <row r="1748" spans="2:15" x14ac:dyDescent="0.2">
      <c r="B1748" s="37">
        <v>58.234287261962891</v>
      </c>
      <c r="C1748" s="37">
        <v>12.396759033203125</v>
      </c>
      <c r="D1748" s="37">
        <v>40847.37109375</v>
      </c>
      <c r="E1748" s="37">
        <v>166.20000000000002</v>
      </c>
      <c r="F1748" s="37">
        <v>824019.91561410308</v>
      </c>
      <c r="G1748" s="37">
        <v>33.234287261962891</v>
      </c>
      <c r="H1748" s="37">
        <v>0.38868712542804346</v>
      </c>
      <c r="I1748" s="37">
        <v>58.234287261962891</v>
      </c>
      <c r="J1748" s="37">
        <v>12.396759033203125</v>
      </c>
      <c r="K1748" s="37">
        <v>40847.37109375</v>
      </c>
      <c r="L1748" s="37">
        <v>166.20000000000002</v>
      </c>
      <c r="M1748" s="37">
        <v>759824.63643943786</v>
      </c>
      <c r="N1748" s="37">
        <v>33.234287261962891</v>
      </c>
      <c r="O1748" s="37">
        <v>0.38866222460784866</v>
      </c>
    </row>
    <row r="1749" spans="2:15" x14ac:dyDescent="0.2">
      <c r="B1749" s="37">
        <v>58.254283905029297</v>
      </c>
      <c r="C1749" s="37">
        <v>12.415989875793457</v>
      </c>
      <c r="D1749" s="37">
        <v>40918.625</v>
      </c>
      <c r="E1749" s="37">
        <v>166.3</v>
      </c>
      <c r="F1749" s="37">
        <v>825400.17608588235</v>
      </c>
      <c r="G1749" s="37">
        <v>33.254283905029297</v>
      </c>
      <c r="H1749" s="37">
        <v>0.3893382368566099</v>
      </c>
      <c r="I1749" s="37">
        <v>58.254283905029297</v>
      </c>
      <c r="J1749" s="37">
        <v>12.415989875793457</v>
      </c>
      <c r="K1749" s="37">
        <v>40918.625</v>
      </c>
      <c r="L1749" s="37">
        <v>166.3</v>
      </c>
      <c r="M1749" s="37">
        <v>760451.43820218591</v>
      </c>
      <c r="N1749" s="37">
        <v>33.254283905029297</v>
      </c>
      <c r="O1749" s="37">
        <v>0.38938877464782273</v>
      </c>
    </row>
    <row r="1750" spans="2:15" x14ac:dyDescent="0.2">
      <c r="B1750" s="37">
        <v>58.274284362792969</v>
      </c>
      <c r="C1750" s="37">
        <v>12.435031890869141</v>
      </c>
      <c r="D1750" s="37">
        <v>41003.26171875</v>
      </c>
      <c r="E1750" s="37">
        <v>166.4</v>
      </c>
      <c r="F1750" s="37">
        <v>827156.37863177038</v>
      </c>
      <c r="G1750" s="37">
        <v>33.274284362792969</v>
      </c>
      <c r="H1750" s="37">
        <v>0.39016667959472073</v>
      </c>
      <c r="I1750" s="37">
        <v>58.274284362792969</v>
      </c>
      <c r="J1750" s="37">
        <v>12.435031890869141</v>
      </c>
      <c r="K1750" s="37">
        <v>41003.26171875</v>
      </c>
      <c r="L1750" s="37">
        <v>166.4</v>
      </c>
      <c r="M1750" s="37">
        <v>761079.31580854196</v>
      </c>
      <c r="N1750" s="37">
        <v>33.274284362792969</v>
      </c>
      <c r="O1750" s="37">
        <v>0.39011657035060238</v>
      </c>
    </row>
    <row r="1751" spans="2:15" x14ac:dyDescent="0.2">
      <c r="B1751" s="37">
        <v>58.294284820556641</v>
      </c>
      <c r="C1751" s="37">
        <v>12.453795433044434</v>
      </c>
      <c r="D1751" s="37">
        <v>41107.68359375</v>
      </c>
      <c r="E1751" s="37">
        <v>166.5</v>
      </c>
      <c r="F1751" s="37">
        <v>829150.52498800983</v>
      </c>
      <c r="G1751" s="37">
        <v>33.294284820556641</v>
      </c>
      <c r="H1751" s="37">
        <v>0.39110735829661297</v>
      </c>
      <c r="I1751" s="37">
        <v>58.294284820556641</v>
      </c>
      <c r="J1751" s="37">
        <v>12.453795433044434</v>
      </c>
      <c r="K1751" s="37">
        <v>41107.68359375</v>
      </c>
      <c r="L1751" s="37">
        <v>166.5</v>
      </c>
      <c r="M1751" s="37">
        <v>761977.78969293612</v>
      </c>
      <c r="N1751" s="37">
        <v>33.294284820556641</v>
      </c>
      <c r="O1751" s="37">
        <v>0.3911579423922778</v>
      </c>
    </row>
    <row r="1752" spans="2:15" x14ac:dyDescent="0.2">
      <c r="B1752" s="37">
        <v>58.314285278320313</v>
      </c>
      <c r="C1752" s="37">
        <v>12.47227954864502</v>
      </c>
      <c r="D1752" s="37">
        <v>41232.0390625</v>
      </c>
      <c r="E1752" s="37">
        <v>166.60000000000002</v>
      </c>
      <c r="F1752" s="37">
        <v>831705.85240631178</v>
      </c>
      <c r="G1752" s="37">
        <v>33.314285278320312</v>
      </c>
      <c r="H1752" s="37">
        <v>0.39231274590830895</v>
      </c>
      <c r="I1752" s="37">
        <v>58.314285278320313</v>
      </c>
      <c r="J1752" s="37">
        <v>12.47227954864502</v>
      </c>
      <c r="K1752" s="37">
        <v>41232.0390625</v>
      </c>
      <c r="L1752" s="37">
        <v>166.60000000000002</v>
      </c>
      <c r="M1752" s="37">
        <v>762974.33216055343</v>
      </c>
      <c r="N1752" s="37">
        <v>33.314285278320312</v>
      </c>
      <c r="O1752" s="37">
        <v>0.39231295959217288</v>
      </c>
    </row>
    <row r="1753" spans="2:15" x14ac:dyDescent="0.2">
      <c r="B1753" s="37">
        <v>58.334285736083984</v>
      </c>
      <c r="C1753" s="37">
        <v>12.490570068359375</v>
      </c>
      <c r="D1753" s="37">
        <v>41370.19140625</v>
      </c>
      <c r="E1753" s="37">
        <v>166.70000000000002</v>
      </c>
      <c r="F1753" s="37">
        <v>834485.43018219538</v>
      </c>
      <c r="G1753" s="37">
        <v>33.334285736083984</v>
      </c>
      <c r="H1753" s="37">
        <v>0.39362390926724655</v>
      </c>
      <c r="I1753" s="37">
        <v>58.334285736083984</v>
      </c>
      <c r="J1753" s="37">
        <v>12.490570068359375</v>
      </c>
      <c r="K1753" s="37">
        <v>41370.19140625</v>
      </c>
      <c r="L1753" s="37">
        <v>166.70000000000002</v>
      </c>
      <c r="M1753" s="37">
        <v>764083.94468840677</v>
      </c>
      <c r="N1753" s="37">
        <v>33.334285736083984</v>
      </c>
      <c r="O1753" s="37">
        <v>0.39359901024913413</v>
      </c>
    </row>
    <row r="1754" spans="2:15" x14ac:dyDescent="0.2">
      <c r="B1754" s="37">
        <v>58.354286193847656</v>
      </c>
      <c r="C1754" s="37">
        <v>12.508811950683594</v>
      </c>
      <c r="D1754" s="37">
        <v>41511.70703125</v>
      </c>
      <c r="E1754" s="37">
        <v>166.8</v>
      </c>
      <c r="F1754" s="37">
        <v>837279.33190436068</v>
      </c>
      <c r="G1754" s="37">
        <v>33.354286193847656</v>
      </c>
      <c r="H1754" s="37">
        <v>0.39494183137667621</v>
      </c>
      <c r="I1754" s="37">
        <v>58.354286193847656</v>
      </c>
      <c r="J1754" s="37">
        <v>12.508811950683594</v>
      </c>
      <c r="K1754" s="37">
        <v>41511.70703125</v>
      </c>
      <c r="L1754" s="37">
        <v>166.8</v>
      </c>
      <c r="M1754" s="37">
        <v>765264.44466242299</v>
      </c>
      <c r="N1754" s="37">
        <v>33.354286193847656</v>
      </c>
      <c r="O1754" s="37">
        <v>0.3949672051347437</v>
      </c>
    </row>
    <row r="1755" spans="2:15" x14ac:dyDescent="0.2">
      <c r="B1755" s="37">
        <v>58.374286651611328</v>
      </c>
      <c r="C1755" s="37">
        <v>12.527165412902832</v>
      </c>
      <c r="D1755" s="37">
        <v>41645.17578125</v>
      </c>
      <c r="E1755" s="37">
        <v>166.9</v>
      </c>
      <c r="F1755" s="37">
        <v>839911.33783363947</v>
      </c>
      <c r="G1755" s="37">
        <v>33.374286651611328</v>
      </c>
      <c r="H1755" s="37">
        <v>0.39618338652148161</v>
      </c>
      <c r="I1755" s="37">
        <v>58.374286651611328</v>
      </c>
      <c r="J1755" s="37">
        <v>12.527165412902832</v>
      </c>
      <c r="K1755" s="37">
        <v>41645.17578125</v>
      </c>
      <c r="L1755" s="37">
        <v>166.9</v>
      </c>
      <c r="M1755" s="37">
        <v>766184.57666079339</v>
      </c>
      <c r="N1755" s="37">
        <v>33.374286651611328</v>
      </c>
      <c r="O1755" s="37">
        <v>0.39623396742270617</v>
      </c>
    </row>
    <row r="1756" spans="2:15" x14ac:dyDescent="0.2">
      <c r="B1756" s="37">
        <v>58.394287109375</v>
      </c>
      <c r="C1756" s="37">
        <v>12.54575252532959</v>
      </c>
      <c r="D1756" s="37">
        <v>41761.8125</v>
      </c>
      <c r="E1756" s="37">
        <v>167</v>
      </c>
      <c r="F1756" s="37">
        <v>842311.36684258981</v>
      </c>
      <c r="G1756" s="37">
        <v>33.394287109375</v>
      </c>
      <c r="H1756" s="37">
        <v>0.3973155191709859</v>
      </c>
      <c r="I1756" s="37">
        <v>58.394287109375</v>
      </c>
      <c r="J1756" s="37">
        <v>12.54575252532959</v>
      </c>
      <c r="K1756" s="37">
        <v>41761.8125</v>
      </c>
      <c r="L1756" s="37">
        <v>167</v>
      </c>
      <c r="M1756" s="37">
        <v>766930.69228448346</v>
      </c>
      <c r="N1756" s="37">
        <v>33.394287109375</v>
      </c>
      <c r="O1756" s="37">
        <v>0.39731578057574268</v>
      </c>
    </row>
    <row r="1757" spans="2:15" x14ac:dyDescent="0.2">
      <c r="B1757" s="37">
        <v>58.414287567138672</v>
      </c>
      <c r="C1757" s="37">
        <v>12.564619064331055</v>
      </c>
      <c r="D1757" s="37">
        <v>41858.2265625</v>
      </c>
      <c r="E1757" s="37">
        <v>167.10000000000002</v>
      </c>
      <c r="F1757" s="37">
        <v>844251.18224782497</v>
      </c>
      <c r="G1757" s="37">
        <v>33.414287567138672</v>
      </c>
      <c r="H1757" s="37">
        <v>0.39823057162625103</v>
      </c>
      <c r="I1757" s="37">
        <v>58.414287567138672</v>
      </c>
      <c r="J1757" s="37">
        <v>12.564619064331055</v>
      </c>
      <c r="K1757" s="37">
        <v>41858.2265625</v>
      </c>
      <c r="L1757" s="37">
        <v>167.10000000000002</v>
      </c>
      <c r="M1757" s="37">
        <v>767544.41271689686</v>
      </c>
      <c r="N1757" s="37">
        <v>33.414287567138672</v>
      </c>
      <c r="O1757" s="37">
        <v>0.39820567384420125</v>
      </c>
    </row>
    <row r="1758" spans="2:15" x14ac:dyDescent="0.2">
      <c r="B1758" s="37">
        <v>58.434284210205078</v>
      </c>
      <c r="C1758" s="37">
        <v>12.583723068237305</v>
      </c>
      <c r="D1758" s="37">
        <v>41937.421875</v>
      </c>
      <c r="E1758" s="37">
        <v>167.20000000000002</v>
      </c>
      <c r="F1758" s="37">
        <v>845791.12644522113</v>
      </c>
      <c r="G1758" s="37">
        <v>33.434284210205078</v>
      </c>
      <c r="H1758" s="37">
        <v>0.39895700525502148</v>
      </c>
      <c r="I1758" s="37">
        <v>58.434284210205078</v>
      </c>
      <c r="J1758" s="37">
        <v>12.583723068237305</v>
      </c>
      <c r="K1758" s="37">
        <v>41937.421875</v>
      </c>
      <c r="L1758" s="37">
        <v>167.20000000000002</v>
      </c>
      <c r="M1758" s="37">
        <v>768062.75743862183</v>
      </c>
      <c r="N1758" s="37">
        <v>33.434284210205078</v>
      </c>
      <c r="O1758" s="37">
        <v>0.39895731466146367</v>
      </c>
    </row>
    <row r="1759" spans="2:15" x14ac:dyDescent="0.2">
      <c r="B1759" s="37">
        <v>58.45428466796875</v>
      </c>
      <c r="C1759" s="37">
        <v>12.602948188781738</v>
      </c>
      <c r="D1759" s="37">
        <v>42007.8203125</v>
      </c>
      <c r="E1759" s="37">
        <v>167.3</v>
      </c>
      <c r="F1759" s="37">
        <v>847207.62077618728</v>
      </c>
      <c r="G1759" s="37">
        <v>33.45428466796875</v>
      </c>
      <c r="H1759" s="37">
        <v>0.39962520843125315</v>
      </c>
      <c r="I1759" s="37">
        <v>58.45428466796875</v>
      </c>
      <c r="J1759" s="37">
        <v>12.602948188781738</v>
      </c>
      <c r="K1759" s="37">
        <v>42007.8203125</v>
      </c>
      <c r="L1759" s="37">
        <v>167.3</v>
      </c>
      <c r="M1759" s="37">
        <v>768540.86741219659</v>
      </c>
      <c r="N1759" s="37">
        <v>33.45428466796875</v>
      </c>
      <c r="O1759" s="37">
        <v>0.39965062828971321</v>
      </c>
    </row>
    <row r="1760" spans="2:15" x14ac:dyDescent="0.2">
      <c r="B1760" s="37">
        <v>58.474285125732422</v>
      </c>
      <c r="C1760" s="37">
        <v>12.622138023376465</v>
      </c>
      <c r="D1760" s="37">
        <v>42080.55078125</v>
      </c>
      <c r="E1760" s="37">
        <v>167.4</v>
      </c>
      <c r="F1760" s="37">
        <v>848670.83029755158</v>
      </c>
      <c r="G1760" s="37">
        <v>33.474285125732422</v>
      </c>
      <c r="H1760" s="37">
        <v>0.40031544698264393</v>
      </c>
      <c r="I1760" s="37">
        <v>58.474285125732422</v>
      </c>
      <c r="J1760" s="37">
        <v>12.622138023376465</v>
      </c>
      <c r="K1760" s="37">
        <v>42080.5546875</v>
      </c>
      <c r="L1760" s="37">
        <v>167.4</v>
      </c>
      <c r="M1760" s="37">
        <v>768999.52530349873</v>
      </c>
      <c r="N1760" s="37">
        <v>33.474285125732422</v>
      </c>
      <c r="O1760" s="37">
        <v>0.4003157454311364</v>
      </c>
    </row>
    <row r="1761" spans="2:15" x14ac:dyDescent="0.2">
      <c r="B1761" s="37">
        <v>58.494285583496094</v>
      </c>
      <c r="C1761" s="37">
        <v>12.641149520874023</v>
      </c>
      <c r="D1761" s="37">
        <v>42165.921875</v>
      </c>
      <c r="E1761" s="37">
        <v>167.5</v>
      </c>
      <c r="F1761" s="37">
        <v>850335.1325096495</v>
      </c>
      <c r="G1761" s="37">
        <v>33.494285583496094</v>
      </c>
      <c r="H1761" s="37">
        <v>0.40110053978488058</v>
      </c>
      <c r="I1761" s="37">
        <v>58.494285583496094</v>
      </c>
      <c r="J1761" s="37">
        <v>12.641149520874023</v>
      </c>
      <c r="K1761" s="37">
        <v>42165.92578125</v>
      </c>
      <c r="L1761" s="37">
        <v>167.5</v>
      </c>
      <c r="M1761" s="37">
        <v>769540.94806666311</v>
      </c>
      <c r="N1761" s="37">
        <v>33.494285583496094</v>
      </c>
      <c r="O1761" s="37">
        <v>0.40110083822577391</v>
      </c>
    </row>
    <row r="1762" spans="2:15" x14ac:dyDescent="0.2">
      <c r="B1762" s="37">
        <v>58.514286041259766</v>
      </c>
      <c r="C1762" s="37">
        <v>12.659896850585938</v>
      </c>
      <c r="D1762" s="37">
        <v>42270.18359375</v>
      </c>
      <c r="E1762" s="37">
        <v>167.60000000000002</v>
      </c>
      <c r="F1762" s="37">
        <v>852486.17731448857</v>
      </c>
      <c r="G1762" s="37">
        <v>33.514286041259766</v>
      </c>
      <c r="H1762" s="37">
        <v>0.40211522744369549</v>
      </c>
      <c r="I1762" s="37">
        <v>58.514286041259766</v>
      </c>
      <c r="J1762" s="37">
        <v>12.659896850585938</v>
      </c>
      <c r="K1762" s="37">
        <v>42270.1796875</v>
      </c>
      <c r="L1762" s="37">
        <v>167.60000000000002</v>
      </c>
      <c r="M1762" s="37">
        <v>770223.31704499887</v>
      </c>
      <c r="N1762" s="37">
        <v>33.514286041259766</v>
      </c>
      <c r="O1762" s="37">
        <v>0.40209024578663827</v>
      </c>
    </row>
    <row r="1763" spans="2:15" x14ac:dyDescent="0.2">
      <c r="B1763" s="37">
        <v>58.534286499023438</v>
      </c>
      <c r="C1763" s="37">
        <v>12.678376197814941</v>
      </c>
      <c r="D1763" s="37">
        <v>42393.58203125</v>
      </c>
      <c r="E1763" s="37">
        <v>167.70000000000002</v>
      </c>
      <c r="F1763" s="37">
        <v>854862.24358700216</v>
      </c>
      <c r="G1763" s="37">
        <v>33.534286499023438</v>
      </c>
      <c r="H1763" s="37">
        <v>0.40323605696284837</v>
      </c>
      <c r="I1763" s="37">
        <v>58.534286499023438</v>
      </c>
      <c r="J1763" s="37">
        <v>12.678376197814941</v>
      </c>
      <c r="K1763" s="37">
        <v>42393.58203125</v>
      </c>
      <c r="L1763" s="37">
        <v>167.70000000000002</v>
      </c>
      <c r="M1763" s="37">
        <v>771031.11707047897</v>
      </c>
      <c r="N1763" s="37">
        <v>33.534286499023438</v>
      </c>
      <c r="O1763" s="37">
        <v>0.40326147577199628</v>
      </c>
    </row>
    <row r="1764" spans="2:15" x14ac:dyDescent="0.2">
      <c r="B1764" s="37">
        <v>58.554286956787109</v>
      </c>
      <c r="C1764" s="37">
        <v>12.696669578552246</v>
      </c>
      <c r="D1764" s="37">
        <v>42530.36328125</v>
      </c>
      <c r="E1764" s="37">
        <v>167.8</v>
      </c>
      <c r="F1764" s="37">
        <v>857667.46640380099</v>
      </c>
      <c r="G1764" s="37">
        <v>33.554286956787109</v>
      </c>
      <c r="H1764" s="37">
        <v>0.40455931796100369</v>
      </c>
      <c r="I1764" s="37">
        <v>58.554286956787109</v>
      </c>
      <c r="J1764" s="37">
        <v>12.696669578552246</v>
      </c>
      <c r="K1764" s="37">
        <v>42530.36328125</v>
      </c>
      <c r="L1764" s="37">
        <v>167.8</v>
      </c>
      <c r="M1764" s="37">
        <v>771926.43754907383</v>
      </c>
      <c r="N1764" s="37">
        <v>33.554286956787109</v>
      </c>
      <c r="O1764" s="37">
        <v>0.40455957950327287</v>
      </c>
    </row>
    <row r="1765" spans="2:15" x14ac:dyDescent="0.2">
      <c r="B1765" s="37">
        <v>58.574287414550781</v>
      </c>
      <c r="C1765" s="37">
        <v>12.714916229248047</v>
      </c>
      <c r="D1765" s="37">
        <v>42670.59765625</v>
      </c>
      <c r="E1765" s="37">
        <v>167.9</v>
      </c>
      <c r="F1765" s="37">
        <v>860435.70282588655</v>
      </c>
      <c r="G1765" s="37">
        <v>33.574287414550781</v>
      </c>
      <c r="H1765" s="37">
        <v>0.40586513384475242</v>
      </c>
      <c r="I1765" s="37">
        <v>58.574287414550781</v>
      </c>
      <c r="J1765" s="37">
        <v>12.714916229248047</v>
      </c>
      <c r="K1765" s="37">
        <v>42670.59765625</v>
      </c>
      <c r="L1765" s="37">
        <v>167.9</v>
      </c>
      <c r="M1765" s="37">
        <v>772844.40167556109</v>
      </c>
      <c r="N1765" s="37">
        <v>33.574287414550781</v>
      </c>
      <c r="O1765" s="37">
        <v>0.40589050314175062</v>
      </c>
    </row>
    <row r="1766" spans="2:15" x14ac:dyDescent="0.2">
      <c r="B1766" s="37">
        <v>58.594284057617188</v>
      </c>
      <c r="C1766" s="37">
        <v>12.733266830444336</v>
      </c>
      <c r="D1766" s="37">
        <v>42803.34375</v>
      </c>
      <c r="E1766" s="37">
        <v>168</v>
      </c>
      <c r="F1766" s="37">
        <v>863106.40724551945</v>
      </c>
      <c r="G1766" s="37">
        <v>33.594284057617187</v>
      </c>
      <c r="H1766" s="37">
        <v>0.40712494261494947</v>
      </c>
      <c r="I1766" s="37">
        <v>58.594284057617188</v>
      </c>
      <c r="J1766" s="37">
        <v>12.733266830444336</v>
      </c>
      <c r="K1766" s="37">
        <v>42803.34375</v>
      </c>
      <c r="L1766" s="37">
        <v>168</v>
      </c>
      <c r="M1766" s="37">
        <v>773695.9836811854</v>
      </c>
      <c r="N1766" s="37">
        <v>33.594284057617187</v>
      </c>
      <c r="O1766" s="37">
        <v>0.40712520413105108</v>
      </c>
    </row>
    <row r="1767" spans="2:15" x14ac:dyDescent="0.2">
      <c r="B1767" s="37">
        <v>58.614284515380859</v>
      </c>
      <c r="C1767" s="37">
        <v>12.75184154510498</v>
      </c>
      <c r="D1767" s="37">
        <v>42920.11328125</v>
      </c>
      <c r="E1767" s="37">
        <v>168.10000000000002</v>
      </c>
      <c r="F1767" s="37">
        <v>865455.8739991961</v>
      </c>
      <c r="G1767" s="37">
        <v>33.614284515380859</v>
      </c>
      <c r="H1767" s="37">
        <v>0.40823322543644291</v>
      </c>
      <c r="I1767" s="37">
        <v>58.614284515380859</v>
      </c>
      <c r="J1767" s="37">
        <v>12.75184154510498</v>
      </c>
      <c r="K1767" s="37">
        <v>42920.11328125</v>
      </c>
      <c r="L1767" s="37">
        <v>168.10000000000002</v>
      </c>
      <c r="M1767" s="37">
        <v>774460.3259933989</v>
      </c>
      <c r="N1767" s="37">
        <v>33.614284515380859</v>
      </c>
      <c r="O1767" s="37">
        <v>0.40823343810145724</v>
      </c>
    </row>
    <row r="1768" spans="2:15" x14ac:dyDescent="0.2">
      <c r="B1768" s="37">
        <v>58.634284973144531</v>
      </c>
      <c r="C1768" s="37">
        <v>12.770686149597168</v>
      </c>
      <c r="D1768" s="37">
        <v>43017.515625</v>
      </c>
      <c r="E1768" s="37">
        <v>168.20000000000002</v>
      </c>
      <c r="F1768" s="37">
        <v>867362.14228599227</v>
      </c>
      <c r="G1768" s="37">
        <v>33.634284973144531</v>
      </c>
      <c r="H1768" s="37">
        <v>0.40913245341664062</v>
      </c>
      <c r="I1768" s="37">
        <v>58.634284973144531</v>
      </c>
      <c r="J1768" s="37">
        <v>12.770686149597168</v>
      </c>
      <c r="K1768" s="37">
        <v>43017.515625</v>
      </c>
      <c r="L1768" s="37">
        <v>168.20000000000002</v>
      </c>
      <c r="M1768" s="37">
        <v>775080.51956732082</v>
      </c>
      <c r="N1768" s="37">
        <v>33.634284973144531</v>
      </c>
      <c r="O1768" s="37">
        <v>0.40913271473337315</v>
      </c>
    </row>
    <row r="1769" spans="2:15" x14ac:dyDescent="0.2">
      <c r="B1769" s="37">
        <v>58.654285430908203</v>
      </c>
      <c r="C1769" s="37">
        <v>12.789762496948242</v>
      </c>
      <c r="D1769" s="37">
        <v>43098.296875</v>
      </c>
      <c r="E1769" s="37">
        <v>168.3</v>
      </c>
      <c r="F1769" s="37">
        <v>869040.76323935052</v>
      </c>
      <c r="G1769" s="37">
        <v>33.654285430908203</v>
      </c>
      <c r="H1769" s="37">
        <v>0.40992430114693446</v>
      </c>
      <c r="I1769" s="37">
        <v>58.654285430908203</v>
      </c>
      <c r="J1769" s="37">
        <v>12.789762496948242</v>
      </c>
      <c r="K1769" s="37">
        <v>43098.296875</v>
      </c>
      <c r="L1769" s="37">
        <v>168.3</v>
      </c>
      <c r="M1769" s="37">
        <v>775609.25095177733</v>
      </c>
      <c r="N1769" s="37">
        <v>33.654285430908203</v>
      </c>
      <c r="O1769" s="37">
        <v>0.40989940708012562</v>
      </c>
    </row>
    <row r="1770" spans="2:15" x14ac:dyDescent="0.2">
      <c r="B1770" s="37">
        <v>58.674285888671875</v>
      </c>
      <c r="C1770" s="37">
        <v>12.808957099914551</v>
      </c>
      <c r="D1770" s="37">
        <v>43170.4296875</v>
      </c>
      <c r="E1770" s="37">
        <v>168.4</v>
      </c>
      <c r="F1770" s="37">
        <v>870438.72284494468</v>
      </c>
      <c r="G1770" s="37">
        <v>33.674285888671875</v>
      </c>
      <c r="H1770" s="37">
        <v>0.41058376111647521</v>
      </c>
      <c r="I1770" s="37">
        <v>58.674285888671875</v>
      </c>
      <c r="J1770" s="37">
        <v>12.808957099914551</v>
      </c>
      <c r="K1770" s="37">
        <v>43170.4296875</v>
      </c>
      <c r="L1770" s="37">
        <v>168.4</v>
      </c>
      <c r="M1770" s="37">
        <v>776081.36010903516</v>
      </c>
      <c r="N1770" s="37">
        <v>33.674285888671875</v>
      </c>
      <c r="O1770" s="37">
        <v>0.41058402242071323</v>
      </c>
    </row>
    <row r="1771" spans="2:15" x14ac:dyDescent="0.2">
      <c r="B1771" s="37">
        <v>58.694286346435547</v>
      </c>
      <c r="C1771" s="37">
        <v>12.828123092651367</v>
      </c>
      <c r="D1771" s="37">
        <v>43244.55859375</v>
      </c>
      <c r="E1771" s="37">
        <v>168.5</v>
      </c>
      <c r="F1771" s="37">
        <v>871930.06805903325</v>
      </c>
      <c r="G1771" s="37">
        <v>33.694286346435547</v>
      </c>
      <c r="H1771" s="37">
        <v>0.41128727114481783</v>
      </c>
      <c r="I1771" s="37">
        <v>58.694286346435547</v>
      </c>
      <c r="J1771" s="37">
        <v>12.828123092651367</v>
      </c>
      <c r="K1771" s="37">
        <v>43244.55859375</v>
      </c>
      <c r="L1771" s="37">
        <v>168.5</v>
      </c>
      <c r="M1771" s="37">
        <v>776549.14870403637</v>
      </c>
      <c r="N1771" s="37">
        <v>33.694286346435547</v>
      </c>
      <c r="O1771" s="37">
        <v>0.41126237772283358</v>
      </c>
    </row>
    <row r="1772" spans="2:15" x14ac:dyDescent="0.2">
      <c r="B1772" s="37">
        <v>58.714286804199219</v>
      </c>
      <c r="C1772" s="37">
        <v>12.847122192382812</v>
      </c>
      <c r="D1772" s="37">
        <v>43330.609375</v>
      </c>
      <c r="E1772" s="37">
        <v>168.60000000000002</v>
      </c>
      <c r="F1772" s="37">
        <v>873608.05412351363</v>
      </c>
      <c r="G1772" s="37">
        <v>33.714286804199219</v>
      </c>
      <c r="H1772" s="37">
        <v>0.41207881853206313</v>
      </c>
      <c r="I1772" s="37">
        <v>58.714286804199219</v>
      </c>
      <c r="J1772" s="37">
        <v>12.847122192382812</v>
      </c>
      <c r="K1772" s="37">
        <v>43330.609375</v>
      </c>
      <c r="L1772" s="37">
        <v>168.60000000000002</v>
      </c>
      <c r="M1772" s="37">
        <v>777129.73231700691</v>
      </c>
      <c r="N1772" s="37">
        <v>33.714286804199219</v>
      </c>
      <c r="O1772" s="37">
        <v>0.41210423427011356</v>
      </c>
    </row>
    <row r="1773" spans="2:15" x14ac:dyDescent="0.2">
      <c r="B1773" s="37">
        <v>58.734287261962891</v>
      </c>
      <c r="C1773" s="37">
        <v>12.86586856842041</v>
      </c>
      <c r="D1773" s="37">
        <v>43434.68359375</v>
      </c>
      <c r="E1773" s="37">
        <v>168.70000000000002</v>
      </c>
      <c r="F1773" s="37">
        <v>875701.99202191352</v>
      </c>
      <c r="G1773" s="37">
        <v>33.734287261962891</v>
      </c>
      <c r="H1773" s="37">
        <v>0.41306656996577851</v>
      </c>
      <c r="I1773" s="37">
        <v>58.734287261962891</v>
      </c>
      <c r="J1773" s="37">
        <v>12.86586856842041</v>
      </c>
      <c r="K1773" s="37">
        <v>43434.68359375</v>
      </c>
      <c r="L1773" s="37">
        <v>168.70000000000002</v>
      </c>
      <c r="M1773" s="37">
        <v>777810.95699452783</v>
      </c>
      <c r="N1773" s="37">
        <v>33.734287261962891</v>
      </c>
      <c r="O1773" s="37">
        <v>0.41309198539279174</v>
      </c>
    </row>
    <row r="1774" spans="2:15" x14ac:dyDescent="0.2">
      <c r="B1774" s="37">
        <v>58.754283905029297</v>
      </c>
      <c r="C1774" s="37">
        <v>12.884357452392578</v>
      </c>
      <c r="D1774" s="37">
        <v>43557.15234375</v>
      </c>
      <c r="E1774" s="37">
        <v>168.8</v>
      </c>
      <c r="F1774" s="37">
        <v>878112.80166291271</v>
      </c>
      <c r="G1774" s="37">
        <v>33.754283905029297</v>
      </c>
      <c r="H1774" s="37">
        <v>0.41420378755874909</v>
      </c>
      <c r="I1774" s="37">
        <v>58.754283905029297</v>
      </c>
      <c r="J1774" s="37">
        <v>12.884357452392578</v>
      </c>
      <c r="K1774" s="37">
        <v>43557.15234375</v>
      </c>
      <c r="L1774" s="37">
        <v>168.8</v>
      </c>
      <c r="M1774" s="37">
        <v>778612.61054285523</v>
      </c>
      <c r="N1774" s="37">
        <v>33.754283905029297</v>
      </c>
      <c r="O1774" s="37">
        <v>0.41425430747951514</v>
      </c>
    </row>
    <row r="1775" spans="2:15" x14ac:dyDescent="0.2">
      <c r="B1775" s="37">
        <v>58.774284362792969</v>
      </c>
      <c r="C1775" s="37">
        <v>12.902664184570313</v>
      </c>
      <c r="D1775" s="37">
        <v>43692.60546875</v>
      </c>
      <c r="E1775" s="37">
        <v>168.9</v>
      </c>
      <c r="F1775" s="37">
        <v>880838.07474933169</v>
      </c>
      <c r="G1775" s="37">
        <v>33.774284362792969</v>
      </c>
      <c r="H1775" s="37">
        <v>0.41548933681642697</v>
      </c>
      <c r="I1775" s="37">
        <v>58.774284362792969</v>
      </c>
      <c r="J1775" s="37">
        <v>12.902664184570313</v>
      </c>
      <c r="K1775" s="37">
        <v>43692.60546875</v>
      </c>
      <c r="L1775" s="37">
        <v>168.9</v>
      </c>
      <c r="M1775" s="37">
        <v>779481.95431420358</v>
      </c>
      <c r="N1775" s="37">
        <v>33.774284362792969</v>
      </c>
      <c r="O1775" s="37">
        <v>0.41551475150078243</v>
      </c>
    </row>
    <row r="1776" spans="2:15" x14ac:dyDescent="0.2">
      <c r="B1776" s="37">
        <v>58.794284820556641</v>
      </c>
      <c r="C1776" s="37">
        <v>12.92092227935791</v>
      </c>
      <c r="D1776" s="37">
        <v>43831.58203125</v>
      </c>
      <c r="E1776" s="37">
        <v>169</v>
      </c>
      <c r="F1776" s="37">
        <v>883687.35433546919</v>
      </c>
      <c r="G1776" s="37">
        <v>33.794284820556641</v>
      </c>
      <c r="H1776" s="37">
        <v>0.4168333792388631</v>
      </c>
      <c r="I1776" s="37">
        <v>58.794284820556641</v>
      </c>
      <c r="J1776" s="37">
        <v>12.92092227935791</v>
      </c>
      <c r="K1776" s="37">
        <v>43831.58203125</v>
      </c>
      <c r="L1776" s="37">
        <v>169</v>
      </c>
      <c r="M1776" s="37">
        <v>780374.29676706495</v>
      </c>
      <c r="N1776" s="37">
        <v>33.794284820556641</v>
      </c>
      <c r="O1776" s="37">
        <v>0.41680853672114376</v>
      </c>
    </row>
    <row r="1777" spans="2:15" x14ac:dyDescent="0.2">
      <c r="B1777" s="37">
        <v>58.814285278320313</v>
      </c>
      <c r="C1777" s="37">
        <v>12.939277648925781</v>
      </c>
      <c r="D1777" s="37">
        <v>43963.59375</v>
      </c>
      <c r="E1777" s="37">
        <v>169.10000000000002</v>
      </c>
      <c r="F1777" s="37">
        <v>886343.3862393013</v>
      </c>
      <c r="G1777" s="37">
        <v>33.814285278320313</v>
      </c>
      <c r="H1777" s="37">
        <v>0.41808626768787938</v>
      </c>
      <c r="I1777" s="37">
        <v>58.814285278320313</v>
      </c>
      <c r="J1777" s="37">
        <v>12.939277648925781</v>
      </c>
      <c r="K1777" s="37">
        <v>43963.59375</v>
      </c>
      <c r="L1777" s="37">
        <v>169.10000000000002</v>
      </c>
      <c r="M1777" s="37">
        <v>781224.82318550628</v>
      </c>
      <c r="N1777" s="37">
        <v>33.814285278320313</v>
      </c>
      <c r="O1777" s="37">
        <v>0.41808652894563147</v>
      </c>
    </row>
    <row r="1778" spans="2:15" x14ac:dyDescent="0.2">
      <c r="B1778" s="37">
        <v>58.834285736083984</v>
      </c>
      <c r="C1778" s="37">
        <v>12.957841873168945</v>
      </c>
      <c r="D1778" s="37">
        <v>44080.43359375</v>
      </c>
      <c r="E1778" s="37">
        <v>169.20000000000002</v>
      </c>
      <c r="F1778" s="37">
        <v>888640.84061085503</v>
      </c>
      <c r="G1778" s="37">
        <v>33.834285736083984</v>
      </c>
      <c r="H1778" s="37">
        <v>0.41917001727561121</v>
      </c>
      <c r="I1778" s="37">
        <v>58.834285736083984</v>
      </c>
      <c r="J1778" s="37">
        <v>12.957841873168945</v>
      </c>
      <c r="K1778" s="37">
        <v>44080.43359375</v>
      </c>
      <c r="L1778" s="37">
        <v>169.20000000000002</v>
      </c>
      <c r="M1778" s="37">
        <v>781809.34232602001</v>
      </c>
      <c r="N1778" s="37">
        <v>33.834285736083984</v>
      </c>
      <c r="O1778" s="37">
        <v>0.41917032771934665</v>
      </c>
    </row>
    <row r="1779" spans="2:15" x14ac:dyDescent="0.2">
      <c r="B1779" s="37">
        <v>58.854286193847656</v>
      </c>
      <c r="C1779" s="37">
        <v>12.976664543151855</v>
      </c>
      <c r="D1779" s="37">
        <v>44178.73046875</v>
      </c>
      <c r="E1779" s="37">
        <v>169.3</v>
      </c>
      <c r="F1779" s="37">
        <v>890618.54334237333</v>
      </c>
      <c r="G1779" s="37">
        <v>33.854286193847656</v>
      </c>
      <c r="H1779" s="37">
        <v>0.4201029397325774</v>
      </c>
      <c r="I1779" s="37">
        <v>58.854286193847656</v>
      </c>
      <c r="J1779" s="37">
        <v>12.976664543151855</v>
      </c>
      <c r="K1779" s="37">
        <v>44178.73046875</v>
      </c>
      <c r="L1779" s="37">
        <v>169.3</v>
      </c>
      <c r="M1779" s="37">
        <v>782312.43779322307</v>
      </c>
      <c r="N1779" s="37">
        <v>33.854286193847656</v>
      </c>
      <c r="O1779" s="37">
        <v>0.42010320078146995</v>
      </c>
    </row>
    <row r="1780" spans="2:15" x14ac:dyDescent="0.2">
      <c r="B1780" s="37">
        <v>58.874286651611328</v>
      </c>
      <c r="C1780" s="37">
        <v>12.995707511901855</v>
      </c>
      <c r="D1780" s="37">
        <v>44261</v>
      </c>
      <c r="E1780" s="37">
        <v>169.4</v>
      </c>
      <c r="F1780" s="37">
        <v>892273.88499403419</v>
      </c>
      <c r="G1780" s="37">
        <v>33.874286651611328</v>
      </c>
      <c r="H1780" s="37">
        <v>0.42088380625493405</v>
      </c>
      <c r="I1780" s="37">
        <v>58.874286651611328</v>
      </c>
      <c r="J1780" s="37">
        <v>12.995707511901855</v>
      </c>
      <c r="K1780" s="37">
        <v>44261</v>
      </c>
      <c r="L1780" s="37">
        <v>169.4</v>
      </c>
      <c r="M1780" s="37">
        <v>782719.95818107785</v>
      </c>
      <c r="N1780" s="37">
        <v>33.874286651611328</v>
      </c>
      <c r="O1780" s="37">
        <v>0.42085891557319033</v>
      </c>
    </row>
    <row r="1781" spans="2:15" x14ac:dyDescent="0.2">
      <c r="B1781" s="37">
        <v>58.894287109375</v>
      </c>
      <c r="C1781" s="37">
        <v>13.014865875244141</v>
      </c>
      <c r="D1781" s="37">
        <v>44334.78125</v>
      </c>
      <c r="E1781" s="37">
        <v>169.5</v>
      </c>
      <c r="F1781" s="37">
        <v>893704.91261805058</v>
      </c>
      <c r="G1781" s="37">
        <v>33.894287109375</v>
      </c>
      <c r="H1781" s="37">
        <v>0.42155886488431094</v>
      </c>
      <c r="I1781" s="37">
        <v>58.894287109375</v>
      </c>
      <c r="J1781" s="37">
        <v>13.014865875244141</v>
      </c>
      <c r="K1781" s="37">
        <v>44334.78125</v>
      </c>
      <c r="L1781" s="37">
        <v>169.5</v>
      </c>
      <c r="M1781" s="37">
        <v>783097.53528082091</v>
      </c>
      <c r="N1781" s="37">
        <v>33.894287109375</v>
      </c>
      <c r="O1781" s="37">
        <v>0.42155912611622387</v>
      </c>
    </row>
    <row r="1782" spans="2:15" x14ac:dyDescent="0.2">
      <c r="B1782" s="37">
        <v>58.914287567138672</v>
      </c>
      <c r="C1782" s="37">
        <v>13.033998489379883</v>
      </c>
      <c r="D1782" s="37">
        <v>44410.32421875</v>
      </c>
      <c r="E1782" s="37">
        <v>169.60000000000002</v>
      </c>
      <c r="F1782" s="37">
        <v>895224.70820768364</v>
      </c>
      <c r="G1782" s="37">
        <v>33.914287567138672</v>
      </c>
      <c r="H1782" s="37">
        <v>0.42227579481119387</v>
      </c>
      <c r="I1782" s="37">
        <v>58.914287567138672</v>
      </c>
      <c r="J1782" s="37">
        <v>13.033998489379883</v>
      </c>
      <c r="K1782" s="37">
        <v>44410.328125</v>
      </c>
      <c r="L1782" s="37">
        <v>169.60000000000002</v>
      </c>
      <c r="M1782" s="37">
        <v>783484.17905531218</v>
      </c>
      <c r="N1782" s="37">
        <v>33.914287567138672</v>
      </c>
      <c r="O1782" s="37">
        <v>0.42227614271239355</v>
      </c>
    </row>
    <row r="1783" spans="2:15" x14ac:dyDescent="0.2">
      <c r="B1783" s="37">
        <v>58.934284210205078</v>
      </c>
      <c r="C1783" s="37">
        <v>13.052969932556152</v>
      </c>
      <c r="D1783" s="37">
        <v>44497.13671875</v>
      </c>
      <c r="E1783" s="37">
        <v>169.70000000000002</v>
      </c>
      <c r="F1783" s="37">
        <v>896971.34928923938</v>
      </c>
      <c r="G1783" s="37">
        <v>33.934284210205078</v>
      </c>
      <c r="H1783" s="37">
        <v>0.42309969050454743</v>
      </c>
      <c r="I1783" s="37">
        <v>58.934284210205078</v>
      </c>
      <c r="J1783" s="37">
        <v>13.052969932556152</v>
      </c>
      <c r="K1783" s="37">
        <v>44497.13671875</v>
      </c>
      <c r="L1783" s="37">
        <v>169.70000000000002</v>
      </c>
      <c r="M1783" s="37">
        <v>783915.13701147633</v>
      </c>
      <c r="N1783" s="37">
        <v>33.934284210205078</v>
      </c>
      <c r="O1783" s="37">
        <v>0.42307480070526055</v>
      </c>
    </row>
    <row r="1784" spans="2:15" x14ac:dyDescent="0.2">
      <c r="B1784" s="37">
        <v>58.95428466796875</v>
      </c>
      <c r="C1784" s="37">
        <v>13.071701049804688</v>
      </c>
      <c r="D1784" s="37">
        <v>44601.1953125</v>
      </c>
      <c r="E1784" s="37">
        <v>169.8</v>
      </c>
      <c r="F1784" s="37">
        <v>899011.76180336438</v>
      </c>
      <c r="G1784" s="37">
        <v>33.95428466796875</v>
      </c>
      <c r="H1784" s="37">
        <v>0.42406214888577642</v>
      </c>
      <c r="I1784" s="37">
        <v>58.95428466796875</v>
      </c>
      <c r="J1784" s="37">
        <v>13.071701049804688</v>
      </c>
      <c r="K1784" s="37">
        <v>44601.1953125</v>
      </c>
      <c r="L1784" s="37">
        <v>169.8</v>
      </c>
      <c r="M1784" s="37">
        <v>784448.09576621896</v>
      </c>
      <c r="N1784" s="37">
        <v>33.95428466796875</v>
      </c>
      <c r="O1784" s="37">
        <v>0.42406241009954371</v>
      </c>
    </row>
    <row r="1785" spans="2:15" x14ac:dyDescent="0.2">
      <c r="B1785" s="37">
        <v>58.974285125732422</v>
      </c>
      <c r="C1785" s="37">
        <v>13.090185165405273</v>
      </c>
      <c r="D1785" s="37">
        <v>44722.94140625</v>
      </c>
      <c r="E1785" s="37">
        <v>169.9</v>
      </c>
      <c r="F1785" s="37">
        <v>901461.25374934578</v>
      </c>
      <c r="G1785" s="37">
        <v>33.974285125732422</v>
      </c>
      <c r="H1785" s="37">
        <v>0.42521757031190471</v>
      </c>
      <c r="I1785" s="37">
        <v>58.974285125732422</v>
      </c>
      <c r="J1785" s="37">
        <v>13.090185165405273</v>
      </c>
      <c r="K1785" s="37">
        <v>44722.94140625</v>
      </c>
      <c r="L1785" s="37">
        <v>169.9</v>
      </c>
      <c r="M1785" s="37">
        <v>785071.58211490745</v>
      </c>
      <c r="N1785" s="37">
        <v>33.974285125732422</v>
      </c>
      <c r="O1785" s="37">
        <v>0.42521783151950432</v>
      </c>
    </row>
    <row r="1786" spans="2:15" x14ac:dyDescent="0.2">
      <c r="B1786" s="37">
        <v>58.994285583496094</v>
      </c>
      <c r="C1786" s="37">
        <v>13.108493804931641</v>
      </c>
      <c r="D1786" s="37">
        <v>44857.23828125</v>
      </c>
      <c r="E1786" s="37">
        <v>170</v>
      </c>
      <c r="F1786" s="37">
        <v>904163.15884055744</v>
      </c>
      <c r="G1786" s="37">
        <v>33.994285583496094</v>
      </c>
      <c r="H1786" s="37">
        <v>0.42649205385158551</v>
      </c>
      <c r="I1786" s="37">
        <v>58.994285583496094</v>
      </c>
      <c r="J1786" s="37">
        <v>13.108493804931641</v>
      </c>
      <c r="K1786" s="37">
        <v>44857.23828125</v>
      </c>
      <c r="L1786" s="37">
        <v>170</v>
      </c>
      <c r="M1786" s="37">
        <v>785759.26907401881</v>
      </c>
      <c r="N1786" s="37">
        <v>33.994285583496094</v>
      </c>
      <c r="O1786" s="37">
        <v>0.4264922650433064</v>
      </c>
    </row>
    <row r="1787" spans="2:15" x14ac:dyDescent="0.2">
      <c r="B1787" s="37">
        <v>59.014286041259766</v>
      </c>
      <c r="C1787" s="37">
        <v>13.126751899719238</v>
      </c>
      <c r="D1787" s="37">
        <v>44995.11328125</v>
      </c>
      <c r="E1787" s="37">
        <v>170.10000000000002</v>
      </c>
      <c r="F1787" s="37">
        <v>906883.84353784192</v>
      </c>
      <c r="G1787" s="37">
        <v>34.014286041259766</v>
      </c>
      <c r="H1787" s="37">
        <v>0.42777539536723064</v>
      </c>
      <c r="I1787" s="37">
        <v>59.014286041259766</v>
      </c>
      <c r="J1787" s="37">
        <v>13.126751899719238</v>
      </c>
      <c r="K1787" s="37">
        <v>44995.11328125</v>
      </c>
      <c r="L1787" s="37">
        <v>170.10000000000002</v>
      </c>
      <c r="M1787" s="37">
        <v>786465.35719751962</v>
      </c>
      <c r="N1787" s="37">
        <v>34.014286041259766</v>
      </c>
      <c r="O1787" s="37">
        <v>0.42780080632644379</v>
      </c>
    </row>
    <row r="1788" spans="2:15" x14ac:dyDescent="0.2">
      <c r="B1788" s="37">
        <v>59.034286499023438</v>
      </c>
      <c r="C1788" s="37">
        <v>13.145099639892578</v>
      </c>
      <c r="D1788" s="37">
        <v>45126.52734375</v>
      </c>
      <c r="E1788" s="37">
        <v>170.20000000000002</v>
      </c>
      <c r="F1788" s="37">
        <v>909527.85397125012</v>
      </c>
      <c r="G1788" s="37">
        <v>34.034286499023438</v>
      </c>
      <c r="H1788" s="37">
        <v>0.42902257010744899</v>
      </c>
      <c r="I1788" s="37">
        <v>59.034286499023438</v>
      </c>
      <c r="J1788" s="37">
        <v>13.145099639892578</v>
      </c>
      <c r="K1788" s="37">
        <v>45126.52734375</v>
      </c>
      <c r="L1788" s="37">
        <v>170.20000000000002</v>
      </c>
      <c r="M1788" s="37">
        <v>787124.72128254117</v>
      </c>
      <c r="N1788" s="37">
        <v>34.034286499023438</v>
      </c>
      <c r="O1788" s="37">
        <v>0.42902273124359547</v>
      </c>
    </row>
    <row r="1789" spans="2:15" x14ac:dyDescent="0.2">
      <c r="B1789" s="37">
        <v>59.054286956787109</v>
      </c>
      <c r="C1789" s="37">
        <v>13.16364860534668</v>
      </c>
      <c r="D1789" s="37">
        <v>45243.5390625</v>
      </c>
      <c r="E1789" s="37">
        <v>170.3</v>
      </c>
      <c r="F1789" s="37">
        <v>911882.09387481643</v>
      </c>
      <c r="G1789" s="37">
        <v>34.054286956787109</v>
      </c>
      <c r="H1789" s="37">
        <v>0.43013306063326812</v>
      </c>
      <c r="I1789" s="37">
        <v>59.054286956787109</v>
      </c>
      <c r="J1789" s="37">
        <v>13.16364860534668</v>
      </c>
      <c r="K1789" s="37">
        <v>45243.5390625</v>
      </c>
      <c r="L1789" s="37">
        <v>170.3</v>
      </c>
      <c r="M1789" s="37">
        <v>787724.02323617961</v>
      </c>
      <c r="N1789" s="37">
        <v>34.054286956787109</v>
      </c>
      <c r="O1789" s="37">
        <v>0.43013332181453118</v>
      </c>
    </row>
    <row r="1790" spans="2:15" x14ac:dyDescent="0.2">
      <c r="B1790" s="37">
        <v>59.074287414550781</v>
      </c>
      <c r="C1790" s="37">
        <v>13.18244457244873</v>
      </c>
      <c r="D1790" s="37">
        <v>45342.79296875</v>
      </c>
      <c r="E1790" s="37">
        <v>170.4</v>
      </c>
      <c r="F1790" s="37">
        <v>913879.05175700248</v>
      </c>
      <c r="G1790" s="37">
        <v>34.074287414550781</v>
      </c>
      <c r="H1790" s="37">
        <v>0.43107502190674857</v>
      </c>
      <c r="I1790" s="37">
        <v>59.074287414550781</v>
      </c>
      <c r="J1790" s="37">
        <v>13.18244457244873</v>
      </c>
      <c r="K1790" s="37">
        <v>45342.79296875</v>
      </c>
      <c r="L1790" s="37">
        <v>170.4</v>
      </c>
      <c r="M1790" s="37">
        <v>788232.35512883053</v>
      </c>
      <c r="N1790" s="37">
        <v>34.074287414550781</v>
      </c>
      <c r="O1790" s="37">
        <v>0.43107528308224918</v>
      </c>
    </row>
    <row r="1791" spans="2:15" x14ac:dyDescent="0.2">
      <c r="B1791" s="37">
        <v>59.094284057617188</v>
      </c>
      <c r="C1791" s="37">
        <v>13.201455116271973</v>
      </c>
      <c r="D1791" s="37">
        <v>45426.578125</v>
      </c>
      <c r="E1791" s="37">
        <v>170.5</v>
      </c>
      <c r="F1791" s="37">
        <v>915511.360867279</v>
      </c>
      <c r="G1791" s="37">
        <v>34.094284057617188</v>
      </c>
      <c r="H1791" s="37">
        <v>0.4318449799506216</v>
      </c>
      <c r="I1791" s="37">
        <v>59.094284057617188</v>
      </c>
      <c r="J1791" s="37">
        <v>13.201455116271973</v>
      </c>
      <c r="K1791" s="37">
        <v>45426.578125</v>
      </c>
      <c r="L1791" s="37">
        <v>170.5</v>
      </c>
      <c r="M1791" s="37">
        <v>788661.468055784</v>
      </c>
      <c r="N1791" s="37">
        <v>34.094284057617188</v>
      </c>
      <c r="O1791" s="37">
        <v>0.43187038950222134</v>
      </c>
    </row>
    <row r="1792" spans="2:15" x14ac:dyDescent="0.2">
      <c r="B1792" s="37">
        <v>59.114284515380859</v>
      </c>
      <c r="C1792" s="37">
        <v>13.220580101013184</v>
      </c>
      <c r="D1792" s="37">
        <v>45502.03515625</v>
      </c>
      <c r="E1792" s="37">
        <v>170.60000000000002</v>
      </c>
      <c r="F1792" s="37">
        <v>917029.427007664</v>
      </c>
      <c r="G1792" s="37">
        <v>34.114284515380859</v>
      </c>
      <c r="H1792" s="37">
        <v>0.4325610488879853</v>
      </c>
      <c r="I1792" s="37">
        <v>59.114284515380859</v>
      </c>
      <c r="J1792" s="37">
        <v>13.220580101013184</v>
      </c>
      <c r="K1792" s="37">
        <v>45502.03515625</v>
      </c>
      <c r="L1792" s="37">
        <v>170.60000000000002</v>
      </c>
      <c r="M1792" s="37">
        <v>789034.37428934593</v>
      </c>
      <c r="N1792" s="37">
        <v>34.114284515380859</v>
      </c>
      <c r="O1792" s="37">
        <v>0.43256131005254506</v>
      </c>
    </row>
    <row r="1793" spans="2:15" x14ac:dyDescent="0.2">
      <c r="B1793" s="37">
        <v>59.134284973144531</v>
      </c>
      <c r="C1793" s="37">
        <v>13.23968505859375</v>
      </c>
      <c r="D1793" s="37">
        <v>45578.87890625</v>
      </c>
      <c r="E1793" s="37">
        <v>170.70000000000002</v>
      </c>
      <c r="F1793" s="37">
        <v>918628.92116064439</v>
      </c>
      <c r="G1793" s="37">
        <v>34.134284973144531</v>
      </c>
      <c r="H1793" s="37">
        <v>0.43331552698361059</v>
      </c>
      <c r="I1793" s="37">
        <v>59.134284973144531</v>
      </c>
      <c r="J1793" s="37">
        <v>13.23968505859375</v>
      </c>
      <c r="K1793" s="37">
        <v>45578.87890625</v>
      </c>
      <c r="L1793" s="37">
        <v>170.70000000000002</v>
      </c>
      <c r="M1793" s="37">
        <v>789428.00199657946</v>
      </c>
      <c r="N1793" s="37">
        <v>34.134284973144531</v>
      </c>
      <c r="O1793" s="37">
        <v>0.43329064008853946</v>
      </c>
    </row>
    <row r="1794" spans="2:15" x14ac:dyDescent="0.2">
      <c r="B1794" s="37">
        <v>59.154285430908203</v>
      </c>
      <c r="C1794" s="37">
        <v>13.258641242980957</v>
      </c>
      <c r="D1794" s="37">
        <v>45666.32421875</v>
      </c>
      <c r="E1794" s="37">
        <v>170.8</v>
      </c>
      <c r="F1794" s="37">
        <v>920281.55974053405</v>
      </c>
      <c r="G1794" s="37">
        <v>34.154285430908203</v>
      </c>
      <c r="H1794" s="37">
        <v>0.43409507402499825</v>
      </c>
      <c r="I1794" s="37">
        <v>59.154285430908203</v>
      </c>
      <c r="J1794" s="37">
        <v>13.258641242980957</v>
      </c>
      <c r="K1794" s="37">
        <v>45666.32421875</v>
      </c>
      <c r="L1794" s="37">
        <v>170.8</v>
      </c>
      <c r="M1794" s="37">
        <v>789875.87921128434</v>
      </c>
      <c r="N1794" s="37">
        <v>34.154285430908203</v>
      </c>
      <c r="O1794" s="37">
        <v>0.43412053308644094</v>
      </c>
    </row>
    <row r="1795" spans="2:15" x14ac:dyDescent="0.2">
      <c r="B1795" s="37">
        <v>59.174285888671875</v>
      </c>
      <c r="C1795" s="37">
        <v>13.277368545532227</v>
      </c>
      <c r="D1795" s="37">
        <v>45770.18359375</v>
      </c>
      <c r="E1795" s="37">
        <v>170.9</v>
      </c>
      <c r="F1795" s="37">
        <v>922424.59905670397</v>
      </c>
      <c r="G1795" s="37">
        <v>34.174285888671875</v>
      </c>
      <c r="H1795" s="37">
        <v>0.43510594137393338</v>
      </c>
      <c r="I1795" s="37">
        <v>59.174285888671875</v>
      </c>
      <c r="J1795" s="37">
        <v>13.277368545532227</v>
      </c>
      <c r="K1795" s="37">
        <v>45770.18359375</v>
      </c>
      <c r="L1795" s="37">
        <v>170.9</v>
      </c>
      <c r="M1795" s="37">
        <v>790407.79131670517</v>
      </c>
      <c r="N1795" s="37">
        <v>34.174285888671875</v>
      </c>
      <c r="O1795" s="37">
        <v>0.43510620252262439</v>
      </c>
    </row>
    <row r="1796" spans="2:15" x14ac:dyDescent="0.2">
      <c r="B1796" s="37">
        <v>59.194286346435547</v>
      </c>
      <c r="C1796" s="37">
        <v>13.295857429504395</v>
      </c>
      <c r="D1796" s="37">
        <v>45891.04296875</v>
      </c>
      <c r="E1796" s="37">
        <v>171</v>
      </c>
      <c r="F1796" s="37">
        <v>924802.83508562564</v>
      </c>
      <c r="G1796" s="37">
        <v>34.194286346435547</v>
      </c>
      <c r="H1796" s="37">
        <v>0.43622775054522872</v>
      </c>
      <c r="I1796" s="37">
        <v>59.194286346435547</v>
      </c>
      <c r="J1796" s="37">
        <v>13.295857429504395</v>
      </c>
      <c r="K1796" s="37">
        <v>45891.04296875</v>
      </c>
      <c r="L1796" s="37">
        <v>171</v>
      </c>
      <c r="M1796" s="37">
        <v>791026.73806749063</v>
      </c>
      <c r="N1796" s="37">
        <v>34.194286346435547</v>
      </c>
      <c r="O1796" s="37">
        <v>0.43625320905830667</v>
      </c>
    </row>
    <row r="1797" spans="2:15" x14ac:dyDescent="0.2">
      <c r="B1797" s="37">
        <v>59.214286804199219</v>
      </c>
      <c r="C1797" s="37">
        <v>13.314176559448242</v>
      </c>
      <c r="D1797" s="37">
        <v>46024.12109375</v>
      </c>
      <c r="E1797" s="37">
        <v>171.10000000000002</v>
      </c>
      <c r="F1797" s="37">
        <v>927533.63730574702</v>
      </c>
      <c r="G1797" s="37">
        <v>34.214286804199219</v>
      </c>
      <c r="H1797" s="37">
        <v>0.43751586508569029</v>
      </c>
      <c r="I1797" s="37">
        <v>59.214286804199219</v>
      </c>
      <c r="J1797" s="37">
        <v>13.314176559448242</v>
      </c>
      <c r="K1797" s="37">
        <v>46024.12109375</v>
      </c>
      <c r="L1797" s="37">
        <v>171.10000000000002</v>
      </c>
      <c r="M1797" s="37">
        <v>791694.6485501969</v>
      </c>
      <c r="N1797" s="37">
        <v>34.214286804199219</v>
      </c>
      <c r="O1797" s="37">
        <v>0.43749097942197357</v>
      </c>
    </row>
    <row r="1798" spans="2:15" x14ac:dyDescent="0.2">
      <c r="B1798" s="37">
        <v>59.234287261962891</v>
      </c>
      <c r="C1798" s="37">
        <v>13.33244514465332</v>
      </c>
      <c r="D1798" s="37">
        <v>46160.828125</v>
      </c>
      <c r="E1798" s="37">
        <v>171.20000000000002</v>
      </c>
      <c r="F1798" s="37">
        <v>930230.83259034343</v>
      </c>
      <c r="G1798" s="37">
        <v>34.234287261962891</v>
      </c>
      <c r="H1798" s="37">
        <v>0.43878812611695606</v>
      </c>
      <c r="I1798" s="37">
        <v>59.234287261962891</v>
      </c>
      <c r="J1798" s="37">
        <v>13.33244514465332</v>
      </c>
      <c r="K1798" s="37">
        <v>46160.828125</v>
      </c>
      <c r="L1798" s="37">
        <v>171.20000000000002</v>
      </c>
      <c r="M1798" s="37">
        <v>792394.72773969569</v>
      </c>
      <c r="N1798" s="37">
        <v>34.234287261962891</v>
      </c>
      <c r="O1798" s="37">
        <v>0.43878838737977327</v>
      </c>
    </row>
    <row r="1799" spans="2:15" x14ac:dyDescent="0.2">
      <c r="B1799" s="37">
        <v>59.254283905029297</v>
      </c>
      <c r="C1799" s="37">
        <v>13.350798606872559</v>
      </c>
      <c r="D1799" s="37">
        <v>46291.5</v>
      </c>
      <c r="E1799" s="37">
        <v>171.3</v>
      </c>
      <c r="F1799" s="37">
        <v>932860.01637351583</v>
      </c>
      <c r="G1799" s="37">
        <v>34.254283905029297</v>
      </c>
      <c r="H1799" s="37">
        <v>0.44002830830449696</v>
      </c>
      <c r="I1799" s="37">
        <v>59.254283905029297</v>
      </c>
      <c r="J1799" s="37">
        <v>13.350798606872559</v>
      </c>
      <c r="K1799" s="37">
        <v>46291.5</v>
      </c>
      <c r="L1799" s="37">
        <v>171.3</v>
      </c>
      <c r="M1799" s="37">
        <v>793063.91290231608</v>
      </c>
      <c r="N1799" s="37">
        <v>34.254283905029297</v>
      </c>
      <c r="O1799" s="37">
        <v>0.44002851895370243</v>
      </c>
    </row>
    <row r="1800" spans="2:15" x14ac:dyDescent="0.2">
      <c r="B1800" s="37">
        <v>59.274284362792969</v>
      </c>
      <c r="C1800" s="37">
        <v>13.369341850280762</v>
      </c>
      <c r="D1800" s="37">
        <v>46408.484375</v>
      </c>
      <c r="E1800" s="37">
        <v>171.4</v>
      </c>
      <c r="F1800" s="37">
        <v>935213.60093126004</v>
      </c>
      <c r="G1800" s="37">
        <v>34.274284362792969</v>
      </c>
      <c r="H1800" s="37">
        <v>0.44113848917381338</v>
      </c>
      <c r="I1800" s="37">
        <v>59.274284362792969</v>
      </c>
      <c r="J1800" s="37">
        <v>13.369341850280762</v>
      </c>
      <c r="K1800" s="37">
        <v>46408.484375</v>
      </c>
      <c r="L1800" s="37">
        <v>171.4</v>
      </c>
      <c r="M1800" s="37">
        <v>793649.45489964786</v>
      </c>
      <c r="N1800" s="37">
        <v>34.274284362792969</v>
      </c>
      <c r="O1800" s="37">
        <v>0.44111360467455868</v>
      </c>
    </row>
    <row r="1801" spans="2:15" x14ac:dyDescent="0.2">
      <c r="B1801" s="37">
        <v>59.294284820556641</v>
      </c>
      <c r="C1801" s="37">
        <v>13.388121604919434</v>
      </c>
      <c r="D1801" s="37">
        <v>46508.484375</v>
      </c>
      <c r="E1801" s="37">
        <v>171.5</v>
      </c>
      <c r="F1801" s="37">
        <v>937172.36986281245</v>
      </c>
      <c r="G1801" s="37">
        <v>34.294284820556641</v>
      </c>
      <c r="H1801" s="37">
        <v>0.44206243706139725</v>
      </c>
      <c r="I1801" s="37">
        <v>59.294284820556641</v>
      </c>
      <c r="J1801" s="37">
        <v>13.388121604919434</v>
      </c>
      <c r="K1801" s="37">
        <v>46508.484375</v>
      </c>
      <c r="L1801" s="37">
        <v>171.5</v>
      </c>
      <c r="M1801" s="37">
        <v>794175.20326921775</v>
      </c>
      <c r="N1801" s="37">
        <v>34.294284820556641</v>
      </c>
      <c r="O1801" s="37">
        <v>0.44208784350984109</v>
      </c>
    </row>
    <row r="1802" spans="2:15" x14ac:dyDescent="0.2">
      <c r="B1802" s="37">
        <v>59.314285278320312</v>
      </c>
      <c r="C1802" s="37">
        <v>13.407107353210449</v>
      </c>
      <c r="D1802" s="37">
        <v>46593.578125</v>
      </c>
      <c r="E1802" s="37">
        <v>171.60000000000002</v>
      </c>
      <c r="F1802" s="37">
        <v>938884.32493193273</v>
      </c>
      <c r="G1802" s="37">
        <v>34.314285278320313</v>
      </c>
      <c r="H1802" s="37">
        <v>0.44286996247071797</v>
      </c>
      <c r="I1802" s="37">
        <v>59.314285278320312</v>
      </c>
      <c r="J1802" s="37">
        <v>13.407107353210449</v>
      </c>
      <c r="K1802" s="37">
        <v>46593.578125</v>
      </c>
      <c r="L1802" s="37">
        <v>171.60000000000002</v>
      </c>
      <c r="M1802" s="37">
        <v>794597.41930114257</v>
      </c>
      <c r="N1802" s="37">
        <v>34.314285278320313</v>
      </c>
      <c r="O1802" s="37">
        <v>0.44287017296284542</v>
      </c>
    </row>
    <row r="1803" spans="2:15" x14ac:dyDescent="0.2">
      <c r="B1803" s="37">
        <v>59.334285736083984</v>
      </c>
      <c r="C1803" s="37">
        <v>13.426204681396484</v>
      </c>
      <c r="D1803" s="37">
        <v>46670.5234375</v>
      </c>
      <c r="E1803" s="37">
        <v>171.70000000000002</v>
      </c>
      <c r="F1803" s="37">
        <v>940432.44049588917</v>
      </c>
      <c r="G1803" s="37">
        <v>34.334285736083984</v>
      </c>
      <c r="H1803" s="37">
        <v>0.44360020671501099</v>
      </c>
      <c r="I1803" s="37">
        <v>59.334285736083984</v>
      </c>
      <c r="J1803" s="37">
        <v>13.426204681396484</v>
      </c>
      <c r="K1803" s="37">
        <v>46670.5234375</v>
      </c>
      <c r="L1803" s="37">
        <v>171.70000000000002</v>
      </c>
      <c r="M1803" s="37">
        <v>794991.56877533311</v>
      </c>
      <c r="N1803" s="37">
        <v>34.334285736083984</v>
      </c>
      <c r="O1803" s="37">
        <v>0.44360046769713146</v>
      </c>
    </row>
    <row r="1804" spans="2:15" x14ac:dyDescent="0.2">
      <c r="B1804" s="37">
        <v>59.354286193847656</v>
      </c>
      <c r="C1804" s="37">
        <v>13.445284843444824</v>
      </c>
      <c r="D1804" s="37">
        <v>46748.58203125</v>
      </c>
      <c r="E1804" s="37">
        <v>171.8</v>
      </c>
      <c r="F1804" s="37">
        <v>942002.84991011373</v>
      </c>
      <c r="G1804" s="37">
        <v>34.354286193847656</v>
      </c>
      <c r="H1804" s="37">
        <v>0.44434096539476492</v>
      </c>
      <c r="I1804" s="37">
        <v>59.354286193847656</v>
      </c>
      <c r="J1804" s="37">
        <v>13.445284843444824</v>
      </c>
      <c r="K1804" s="37">
        <v>46748.58203125</v>
      </c>
      <c r="L1804" s="37">
        <v>171.8</v>
      </c>
      <c r="M1804" s="37">
        <v>795391.3590863581</v>
      </c>
      <c r="N1804" s="37">
        <v>34.354286193847656</v>
      </c>
      <c r="O1804" s="37">
        <v>0.4443412264937458</v>
      </c>
    </row>
    <row r="1805" spans="2:15" x14ac:dyDescent="0.2">
      <c r="B1805" s="37">
        <v>59.374286651611328</v>
      </c>
      <c r="C1805" s="37">
        <v>13.46422290802002</v>
      </c>
      <c r="D1805" s="37">
        <v>46836.62109375</v>
      </c>
      <c r="E1805" s="37">
        <v>171.9</v>
      </c>
      <c r="F1805" s="37">
        <v>943774.27690261882</v>
      </c>
      <c r="G1805" s="37">
        <v>34.374286651611328</v>
      </c>
      <c r="H1805" s="37">
        <v>0.4451765446474345</v>
      </c>
      <c r="I1805" s="37">
        <v>59.374286651611328</v>
      </c>
      <c r="J1805" s="37">
        <v>13.46422290802002</v>
      </c>
      <c r="K1805" s="37">
        <v>46836.62109375</v>
      </c>
      <c r="L1805" s="37">
        <v>171.9</v>
      </c>
      <c r="M1805" s="37">
        <v>795842.27888986364</v>
      </c>
      <c r="N1805" s="37">
        <v>34.374286651611328</v>
      </c>
      <c r="O1805" s="37">
        <v>0.44517675486822972</v>
      </c>
    </row>
    <row r="1806" spans="2:15" x14ac:dyDescent="0.2">
      <c r="B1806" s="37">
        <v>59.394287109375</v>
      </c>
      <c r="C1806" s="37">
        <v>13.482941627502441</v>
      </c>
      <c r="D1806" s="37">
        <v>46940.296875</v>
      </c>
      <c r="E1806" s="37">
        <v>172</v>
      </c>
      <c r="F1806" s="37">
        <v>945806.79035175161</v>
      </c>
      <c r="G1806" s="37">
        <v>34.394287109375</v>
      </c>
      <c r="H1806" s="37">
        <v>0.44613527718035484</v>
      </c>
      <c r="I1806" s="37">
        <v>59.394287109375</v>
      </c>
      <c r="J1806" s="37">
        <v>13.482941627502441</v>
      </c>
      <c r="K1806" s="37">
        <v>46940.296875</v>
      </c>
      <c r="L1806" s="37">
        <v>172</v>
      </c>
      <c r="M1806" s="37">
        <v>796373.24974187126</v>
      </c>
      <c r="N1806" s="37">
        <v>34.394287109375</v>
      </c>
      <c r="O1806" s="37">
        <v>0.44616068234962691</v>
      </c>
    </row>
    <row r="1807" spans="2:15" x14ac:dyDescent="0.2">
      <c r="B1807" s="37">
        <v>59.414287567138672</v>
      </c>
      <c r="C1807" s="37">
        <v>13.501431465148926</v>
      </c>
      <c r="D1807" s="37">
        <v>47060.296875</v>
      </c>
      <c r="E1807" s="37">
        <v>172.10000000000002</v>
      </c>
      <c r="F1807" s="37">
        <v>948167.95916750247</v>
      </c>
      <c r="G1807" s="37">
        <v>34.414287567138672</v>
      </c>
      <c r="H1807" s="37">
        <v>0.44724903580889108</v>
      </c>
      <c r="I1807" s="37">
        <v>59.414287567138672</v>
      </c>
      <c r="J1807" s="37">
        <v>13.501431465148926</v>
      </c>
      <c r="K1807" s="37">
        <v>47060.296875</v>
      </c>
      <c r="L1807" s="37">
        <v>172.10000000000002</v>
      </c>
      <c r="M1807" s="37">
        <v>796920.25750925858</v>
      </c>
      <c r="N1807" s="37">
        <v>34.414287567138672</v>
      </c>
      <c r="O1807" s="37">
        <v>0.44727444075745859</v>
      </c>
    </row>
    <row r="1808" spans="2:15" x14ac:dyDescent="0.2">
      <c r="B1808" s="37">
        <v>59.434284210205078</v>
      </c>
      <c r="C1808" s="37">
        <v>13.519755363464355</v>
      </c>
      <c r="D1808" s="37">
        <v>47192.15234375</v>
      </c>
      <c r="E1808" s="37">
        <v>172.20000000000002</v>
      </c>
      <c r="F1808" s="37">
        <v>950874.04950348637</v>
      </c>
      <c r="G1808" s="37">
        <v>34.434284210205078</v>
      </c>
      <c r="H1808" s="37">
        <v>0.44852549376834777</v>
      </c>
      <c r="I1808" s="37">
        <v>59.434284210205078</v>
      </c>
      <c r="J1808" s="37">
        <v>13.519755363464355</v>
      </c>
      <c r="K1808" s="37">
        <v>47192.15234375</v>
      </c>
      <c r="L1808" s="37">
        <v>172.20000000000002</v>
      </c>
      <c r="M1808" s="37">
        <v>797439.34421319561</v>
      </c>
      <c r="N1808" s="37">
        <v>34.434284210205078</v>
      </c>
      <c r="O1808" s="37">
        <v>0.4485257548457412</v>
      </c>
    </row>
    <row r="1809" spans="2:15" x14ac:dyDescent="0.2">
      <c r="B1809" s="37">
        <v>59.45428466796875</v>
      </c>
      <c r="C1809" s="37">
        <v>13.538027763366699</v>
      </c>
      <c r="D1809" s="37">
        <v>47327.6953125</v>
      </c>
      <c r="E1809" s="37">
        <v>172.3</v>
      </c>
      <c r="F1809" s="37">
        <v>953601.02676829463</v>
      </c>
      <c r="G1809" s="37">
        <v>34.45428466796875</v>
      </c>
      <c r="H1809" s="37">
        <v>0.44981180380216657</v>
      </c>
      <c r="I1809" s="37">
        <v>59.45428466796875</v>
      </c>
      <c r="J1809" s="37">
        <v>13.538027763366699</v>
      </c>
      <c r="K1809" s="37">
        <v>47327.69140625</v>
      </c>
      <c r="L1809" s="37">
        <v>172.3</v>
      </c>
      <c r="M1809" s="37">
        <v>797972.94988585589</v>
      </c>
      <c r="N1809" s="37">
        <v>34.45428466796875</v>
      </c>
      <c r="O1809" s="37">
        <v>0.44981207871558082</v>
      </c>
    </row>
    <row r="1810" spans="2:15" x14ac:dyDescent="0.2">
      <c r="B1810" s="37">
        <v>59.474285125732422</v>
      </c>
      <c r="C1810" s="37">
        <v>13.556376457214355</v>
      </c>
      <c r="D1810" s="37">
        <v>47457.65625</v>
      </c>
      <c r="E1810" s="37">
        <v>172.4</v>
      </c>
      <c r="F1810" s="37">
        <v>956215.80298152228</v>
      </c>
      <c r="G1810" s="37">
        <v>34.474285125732422</v>
      </c>
      <c r="H1810" s="37">
        <v>0.45104518881196287</v>
      </c>
      <c r="I1810" s="37">
        <v>59.474285125732422</v>
      </c>
      <c r="J1810" s="37">
        <v>13.556377410888672</v>
      </c>
      <c r="K1810" s="37">
        <v>47457.65625</v>
      </c>
      <c r="L1810" s="37">
        <v>172.4</v>
      </c>
      <c r="M1810" s="37">
        <v>798484.59611585224</v>
      </c>
      <c r="N1810" s="37">
        <v>34.474285125732422</v>
      </c>
      <c r="O1810" s="37">
        <v>0.45104544987821638</v>
      </c>
    </row>
    <row r="1811" spans="2:15" x14ac:dyDescent="0.2">
      <c r="B1811" s="37">
        <v>59.494285583496094</v>
      </c>
      <c r="C1811" s="37">
        <v>13.574907302856445</v>
      </c>
      <c r="D1811" s="37">
        <v>47574.6171875</v>
      </c>
      <c r="E1811" s="37">
        <v>172.5</v>
      </c>
      <c r="F1811" s="37">
        <v>958569.1324870144</v>
      </c>
      <c r="G1811" s="37">
        <v>34.494285583496094</v>
      </c>
      <c r="H1811" s="37">
        <v>0.45215524938762636</v>
      </c>
      <c r="I1811" s="37">
        <v>59.494285583496094</v>
      </c>
      <c r="J1811" s="37">
        <v>13.574907302856445</v>
      </c>
      <c r="K1811" s="37">
        <v>47574.6171875</v>
      </c>
      <c r="L1811" s="37">
        <v>172.5</v>
      </c>
      <c r="M1811" s="37">
        <v>798934.65928960638</v>
      </c>
      <c r="N1811" s="37">
        <v>34.494285583496094</v>
      </c>
      <c r="O1811" s="37">
        <v>0.45213031708530832</v>
      </c>
    </row>
    <row r="1812" spans="2:15" x14ac:dyDescent="0.2">
      <c r="B1812" s="37">
        <v>59.514286041259766</v>
      </c>
      <c r="C1812" s="37">
        <v>13.593663215637207</v>
      </c>
      <c r="D1812" s="37">
        <v>47675.3046875</v>
      </c>
      <c r="E1812" s="37">
        <v>172.60000000000002</v>
      </c>
      <c r="F1812" s="37">
        <v>960541.63415394211</v>
      </c>
      <c r="G1812" s="37">
        <v>34.514286041259766</v>
      </c>
      <c r="H1812" s="37">
        <v>0.45308567497408542</v>
      </c>
      <c r="I1812" s="37">
        <v>59.514286041259766</v>
      </c>
      <c r="J1812" s="37">
        <v>13.593663215637207</v>
      </c>
      <c r="K1812" s="37">
        <v>47675.3046875</v>
      </c>
      <c r="L1812" s="37">
        <v>172.60000000000002</v>
      </c>
      <c r="M1812" s="37">
        <v>799331.12879480515</v>
      </c>
      <c r="N1812" s="37">
        <v>34.514286041259766</v>
      </c>
      <c r="O1812" s="37">
        <v>0.45308593602945196</v>
      </c>
    </row>
    <row r="1813" spans="2:15" x14ac:dyDescent="0.2">
      <c r="B1813" s="37">
        <v>59.534286499023438</v>
      </c>
      <c r="C1813" s="37">
        <v>13.612618446350098</v>
      </c>
      <c r="D1813" s="37">
        <v>47761.61328125</v>
      </c>
      <c r="E1813" s="37">
        <v>172.70000000000002</v>
      </c>
      <c r="F1813" s="37">
        <v>962224.62161598331</v>
      </c>
      <c r="G1813" s="37">
        <v>34.534286499023438</v>
      </c>
      <c r="H1813" s="37">
        <v>0.45387953671952647</v>
      </c>
      <c r="I1813" s="37">
        <v>59.534286499023438</v>
      </c>
      <c r="J1813" s="37">
        <v>13.612618446350098</v>
      </c>
      <c r="K1813" s="37">
        <v>47761.61328125</v>
      </c>
      <c r="L1813" s="37">
        <v>172.70000000000002</v>
      </c>
      <c r="M1813" s="37">
        <v>799670.94865119748</v>
      </c>
      <c r="N1813" s="37">
        <v>34.534286499023438</v>
      </c>
      <c r="O1813" s="37">
        <v>0.45390493971795565</v>
      </c>
    </row>
    <row r="1814" spans="2:15" x14ac:dyDescent="0.2">
      <c r="B1814" s="37">
        <v>59.554286956787109</v>
      </c>
      <c r="C1814" s="37">
        <v>13.631682395935059</v>
      </c>
      <c r="D1814" s="37">
        <v>47839.9453125</v>
      </c>
      <c r="E1814" s="37">
        <v>172.8</v>
      </c>
      <c r="F1814" s="37">
        <v>963854.15737211786</v>
      </c>
      <c r="G1814" s="37">
        <v>34.554286956787109</v>
      </c>
      <c r="H1814" s="37">
        <v>0.45464818593135509</v>
      </c>
      <c r="I1814" s="37">
        <v>59.554286956787109</v>
      </c>
      <c r="J1814" s="37">
        <v>13.631682395935059</v>
      </c>
      <c r="K1814" s="37">
        <v>47839.9453125</v>
      </c>
      <c r="L1814" s="37">
        <v>172.8</v>
      </c>
      <c r="M1814" s="37">
        <v>799979.43966469367</v>
      </c>
      <c r="N1814" s="37">
        <v>34.554286956787109</v>
      </c>
      <c r="O1814" s="37">
        <v>0.45464839585959982</v>
      </c>
    </row>
    <row r="1815" spans="2:15" x14ac:dyDescent="0.2">
      <c r="B1815" s="37">
        <v>59.574287414550781</v>
      </c>
      <c r="C1815" s="37">
        <v>13.650733947753906</v>
      </c>
      <c r="D1815" s="37">
        <v>47919.1640625</v>
      </c>
      <c r="E1815" s="37">
        <v>172.9</v>
      </c>
      <c r="F1815" s="37">
        <v>965394.60749712517</v>
      </c>
      <c r="G1815" s="37">
        <v>34.574287414550781</v>
      </c>
      <c r="H1815" s="37">
        <v>0.45537481359580745</v>
      </c>
      <c r="I1815" s="37">
        <v>59.574287414550781</v>
      </c>
      <c r="J1815" s="37">
        <v>13.650733947753906</v>
      </c>
      <c r="K1815" s="37">
        <v>47919.1640625</v>
      </c>
      <c r="L1815" s="37">
        <v>172.9</v>
      </c>
      <c r="M1815" s="37">
        <v>800291.37656388013</v>
      </c>
      <c r="N1815" s="37">
        <v>34.574287414550781</v>
      </c>
      <c r="O1815" s="37">
        <v>0.45540016483152534</v>
      </c>
    </row>
    <row r="1816" spans="2:15" x14ac:dyDescent="0.2">
      <c r="B1816" s="37">
        <v>59.594284057617188</v>
      </c>
      <c r="C1816" s="37">
        <v>13.669652938842773</v>
      </c>
      <c r="D1816" s="37">
        <v>48007.78515625</v>
      </c>
      <c r="E1816" s="37">
        <v>173</v>
      </c>
      <c r="F1816" s="37">
        <v>967230.93908251275</v>
      </c>
      <c r="G1816" s="37">
        <v>34.594284057617188</v>
      </c>
      <c r="H1816" s="37">
        <v>0.45624100749874835</v>
      </c>
      <c r="I1816" s="37">
        <v>59.594284057617188</v>
      </c>
      <c r="J1816" s="37">
        <v>13.669652938842773</v>
      </c>
      <c r="K1816" s="37">
        <v>48007.78515625</v>
      </c>
      <c r="L1816" s="37">
        <v>173</v>
      </c>
      <c r="M1816" s="37">
        <v>800629.93317266135</v>
      </c>
      <c r="N1816" s="37">
        <v>34.594284057617188</v>
      </c>
      <c r="O1816" s="37">
        <v>0.45621612739994327</v>
      </c>
    </row>
    <row r="1817" spans="2:15" x14ac:dyDescent="0.2">
      <c r="B1817" s="37">
        <v>59.614284515380859</v>
      </c>
      <c r="C1817" s="37">
        <v>13.688363075256348</v>
      </c>
      <c r="D1817" s="37">
        <v>48111.30078125</v>
      </c>
      <c r="E1817" s="37">
        <v>173.10000000000002</v>
      </c>
      <c r="F1817" s="37">
        <v>969260.23543088045</v>
      </c>
      <c r="G1817" s="37">
        <v>34.614284515380859</v>
      </c>
      <c r="H1817" s="37">
        <v>0.45719822342643368</v>
      </c>
      <c r="I1817" s="37">
        <v>59.614284515380859</v>
      </c>
      <c r="J1817" s="37">
        <v>13.688363075256348</v>
      </c>
      <c r="K1817" s="37">
        <v>48111.30078125</v>
      </c>
      <c r="L1817" s="37">
        <v>173.10000000000002</v>
      </c>
      <c r="M1817" s="37">
        <v>801047.9175734492</v>
      </c>
      <c r="N1817" s="37">
        <v>34.614284515380859</v>
      </c>
      <c r="O1817" s="37">
        <v>0.45722362531226146</v>
      </c>
    </row>
    <row r="1818" spans="2:15" x14ac:dyDescent="0.2">
      <c r="B1818" s="37">
        <v>59.634284973144531</v>
      </c>
      <c r="C1818" s="37">
        <v>13.706855773925781</v>
      </c>
      <c r="D1818" s="37">
        <v>48230.4765625</v>
      </c>
      <c r="E1818" s="37">
        <v>173.20000000000002</v>
      </c>
      <c r="F1818" s="37">
        <v>971658.01889632363</v>
      </c>
      <c r="G1818" s="37">
        <v>34.634284973144531</v>
      </c>
      <c r="H1818" s="37">
        <v>0.45832925336505737</v>
      </c>
      <c r="I1818" s="37">
        <v>59.634284973144531</v>
      </c>
      <c r="J1818" s="37">
        <v>13.706855773925781</v>
      </c>
      <c r="K1818" s="37">
        <v>48230.4765625</v>
      </c>
      <c r="L1818" s="37">
        <v>173.20000000000002</v>
      </c>
      <c r="M1818" s="37">
        <v>801496.29543367273</v>
      </c>
      <c r="N1818" s="37">
        <v>34.634284973144531</v>
      </c>
      <c r="O1818" s="37">
        <v>0.45830442502173108</v>
      </c>
    </row>
    <row r="1819" spans="2:15" x14ac:dyDescent="0.2">
      <c r="B1819" s="37">
        <v>59.654285430908203</v>
      </c>
      <c r="C1819" s="37">
        <v>13.725187301635742</v>
      </c>
      <c r="D1819" s="37">
        <v>48361.14453125</v>
      </c>
      <c r="E1819" s="37">
        <v>173.3</v>
      </c>
      <c r="F1819" s="37">
        <v>974180.42775571207</v>
      </c>
      <c r="G1819" s="37">
        <v>34.654285430908203</v>
      </c>
      <c r="H1819" s="37">
        <v>0.45951906844777224</v>
      </c>
      <c r="I1819" s="37">
        <v>59.654285430908203</v>
      </c>
      <c r="J1819" s="37">
        <v>13.725187301635742</v>
      </c>
      <c r="K1819" s="37">
        <v>48361.14453125</v>
      </c>
      <c r="L1819" s="37">
        <v>173.3</v>
      </c>
      <c r="M1819" s="37">
        <v>802021.13366624282</v>
      </c>
      <c r="N1819" s="37">
        <v>34.654285430908203</v>
      </c>
      <c r="O1819" s="37">
        <v>0.45956960994723972</v>
      </c>
    </row>
    <row r="1820" spans="2:15" x14ac:dyDescent="0.2">
      <c r="B1820" s="37">
        <v>59.674285888671875</v>
      </c>
      <c r="C1820" s="37">
        <v>13.743468284606934</v>
      </c>
      <c r="D1820" s="37">
        <v>48495.54296875</v>
      </c>
      <c r="E1820" s="37">
        <v>173.4</v>
      </c>
      <c r="F1820" s="37">
        <v>976937.78444209229</v>
      </c>
      <c r="G1820" s="37">
        <v>34.674285888671875</v>
      </c>
      <c r="H1820" s="37">
        <v>0.46081970861741028</v>
      </c>
      <c r="I1820" s="37">
        <v>59.674285888671875</v>
      </c>
      <c r="J1820" s="37">
        <v>13.743468284606934</v>
      </c>
      <c r="K1820" s="37">
        <v>48495.54296875</v>
      </c>
      <c r="L1820" s="37">
        <v>173.4</v>
      </c>
      <c r="M1820" s="37">
        <v>802550.27062176878</v>
      </c>
      <c r="N1820" s="37">
        <v>34.674285888671875</v>
      </c>
      <c r="O1820" s="37">
        <v>0.46084516080461202</v>
      </c>
    </row>
    <row r="1821" spans="2:15" x14ac:dyDescent="0.2">
      <c r="B1821" s="37">
        <v>59.694286346435547</v>
      </c>
      <c r="C1821" s="37">
        <v>13.761820793151855</v>
      </c>
      <c r="D1821" s="37">
        <v>48624.7890625</v>
      </c>
      <c r="E1821" s="37">
        <v>173.5</v>
      </c>
      <c r="F1821" s="37">
        <v>979538.18045782123</v>
      </c>
      <c r="G1821" s="37">
        <v>34.694286346435547</v>
      </c>
      <c r="H1821" s="37">
        <v>0.46204631051353851</v>
      </c>
      <c r="I1821" s="37">
        <v>59.694286346435547</v>
      </c>
      <c r="J1821" s="37">
        <v>13.761820793151855</v>
      </c>
      <c r="K1821" s="37">
        <v>48624.7890625</v>
      </c>
      <c r="L1821" s="37">
        <v>173.5</v>
      </c>
      <c r="M1821" s="37">
        <v>803048.68510536687</v>
      </c>
      <c r="N1821" s="37">
        <v>34.694286346435547</v>
      </c>
      <c r="O1821" s="37">
        <v>0.46204662289235593</v>
      </c>
    </row>
    <row r="1822" spans="2:15" x14ac:dyDescent="0.2">
      <c r="B1822" s="37">
        <v>59.714286804199219</v>
      </c>
      <c r="C1822" s="37">
        <v>13.780345916748047</v>
      </c>
      <c r="D1822" s="37">
        <v>48741.69921875</v>
      </c>
      <c r="E1822" s="37">
        <v>173.60000000000002</v>
      </c>
      <c r="F1822" s="37">
        <v>981837.08508665347</v>
      </c>
      <c r="G1822" s="37">
        <v>34.714286804199219</v>
      </c>
      <c r="H1822" s="37">
        <v>0.46313069969079451</v>
      </c>
      <c r="I1822" s="37">
        <v>59.714286804199219</v>
      </c>
      <c r="J1822" s="37">
        <v>13.780345916748047</v>
      </c>
      <c r="K1822" s="37">
        <v>48741.69921875</v>
      </c>
      <c r="L1822" s="37">
        <v>173.60000000000002</v>
      </c>
      <c r="M1822" s="37">
        <v>803508.95550594677</v>
      </c>
      <c r="N1822" s="37">
        <v>34.714286804199219</v>
      </c>
      <c r="O1822" s="37">
        <v>0.46315609988555373</v>
      </c>
    </row>
    <row r="1823" spans="2:15" x14ac:dyDescent="0.2">
      <c r="B1823" s="37">
        <v>59.734287261962891</v>
      </c>
      <c r="C1823" s="37">
        <v>13.799087524414063</v>
      </c>
      <c r="D1823" s="37">
        <v>48843.03125</v>
      </c>
      <c r="E1823" s="37">
        <v>173.70000000000002</v>
      </c>
      <c r="F1823" s="37">
        <v>983929.04349897651</v>
      </c>
      <c r="G1823" s="37">
        <v>34.734287261962891</v>
      </c>
      <c r="H1823" s="37">
        <v>0.46411747270525855</v>
      </c>
      <c r="I1823" s="37">
        <v>59.734287261962891</v>
      </c>
      <c r="J1823" s="37">
        <v>13.799087524414063</v>
      </c>
      <c r="K1823" s="37">
        <v>48843.03125</v>
      </c>
      <c r="L1823" s="37">
        <v>173.70000000000002</v>
      </c>
      <c r="M1823" s="37">
        <v>803907.91909496381</v>
      </c>
      <c r="N1823" s="37">
        <v>34.734287261962891</v>
      </c>
      <c r="O1823" s="37">
        <v>0.46411773360741743</v>
      </c>
    </row>
    <row r="1824" spans="2:15" x14ac:dyDescent="0.2">
      <c r="B1824" s="37">
        <v>59.754283905029297</v>
      </c>
      <c r="C1824" s="37">
        <v>13.818021774291992</v>
      </c>
      <c r="D1824" s="37">
        <v>48930.48828125</v>
      </c>
      <c r="E1824" s="37">
        <v>173.8</v>
      </c>
      <c r="F1824" s="37">
        <v>985635.36206297472</v>
      </c>
      <c r="G1824" s="37">
        <v>34.754283905029297</v>
      </c>
      <c r="H1824" s="37">
        <v>0.46492233936267691</v>
      </c>
      <c r="I1824" s="37">
        <v>59.754283905029297</v>
      </c>
      <c r="J1824" s="37">
        <v>13.818021774291992</v>
      </c>
      <c r="K1824" s="37">
        <v>48930.48828125</v>
      </c>
      <c r="L1824" s="37">
        <v>173.8</v>
      </c>
      <c r="M1824" s="37">
        <v>804252.29979557346</v>
      </c>
      <c r="N1824" s="37">
        <v>34.754283905029297</v>
      </c>
      <c r="O1824" s="37">
        <v>0.46494773901769776</v>
      </c>
    </row>
    <row r="1825" spans="2:15" x14ac:dyDescent="0.2">
      <c r="B1825" s="37">
        <v>59.774284362792969</v>
      </c>
      <c r="C1825" s="37">
        <v>13.837063789367676</v>
      </c>
      <c r="D1825" s="37">
        <v>49010.13671875</v>
      </c>
      <c r="E1825" s="37">
        <v>173.9</v>
      </c>
      <c r="F1825" s="37">
        <v>987291.1607718973</v>
      </c>
      <c r="G1825" s="37">
        <v>34.774284362792969</v>
      </c>
      <c r="H1825" s="37">
        <v>0.46570337670803313</v>
      </c>
      <c r="I1825" s="37">
        <v>59.774284362792969</v>
      </c>
      <c r="J1825" s="37">
        <v>13.837063789367676</v>
      </c>
      <c r="K1825" s="37">
        <v>49010.13671875</v>
      </c>
      <c r="L1825" s="37">
        <v>173.9</v>
      </c>
      <c r="M1825" s="37">
        <v>804565.94817360747</v>
      </c>
      <c r="N1825" s="37">
        <v>34.774284362792969</v>
      </c>
      <c r="O1825" s="37">
        <v>0.46570363770224921</v>
      </c>
    </row>
    <row r="1826" spans="2:15" x14ac:dyDescent="0.2">
      <c r="B1826" s="37">
        <v>59.794284820556641</v>
      </c>
      <c r="C1826" s="37">
        <v>13.856095314025879</v>
      </c>
      <c r="D1826" s="37">
        <v>49090.4453125</v>
      </c>
      <c r="E1826" s="37">
        <v>174</v>
      </c>
      <c r="F1826" s="37">
        <v>988906.94771786197</v>
      </c>
      <c r="G1826" s="37">
        <v>34.794284820556641</v>
      </c>
      <c r="H1826" s="37">
        <v>0.46646554036432941</v>
      </c>
      <c r="I1826" s="37">
        <v>59.794284820556641</v>
      </c>
      <c r="J1826" s="37">
        <v>13.856095314025879</v>
      </c>
      <c r="K1826" s="37">
        <v>49090.4453125</v>
      </c>
      <c r="L1826" s="37">
        <v>174</v>
      </c>
      <c r="M1826" s="37">
        <v>804861.34840282239</v>
      </c>
      <c r="N1826" s="37">
        <v>34.794284820556641</v>
      </c>
      <c r="O1826" s="37">
        <v>0.46641552483304521</v>
      </c>
    </row>
    <row r="1827" spans="2:15" x14ac:dyDescent="0.2">
      <c r="B1827" s="37">
        <v>59.814285278320312</v>
      </c>
      <c r="C1827" s="37">
        <v>13.875001907348633</v>
      </c>
      <c r="D1827" s="37">
        <v>49179.609375</v>
      </c>
      <c r="E1827" s="37">
        <v>174.10000000000002</v>
      </c>
      <c r="F1827" s="37">
        <v>990647.61119096132</v>
      </c>
      <c r="G1827" s="37">
        <v>34.814285278320312</v>
      </c>
      <c r="H1827" s="37">
        <v>0.46728660823839002</v>
      </c>
      <c r="I1827" s="37">
        <v>59.814285278320312</v>
      </c>
      <c r="J1827" s="37">
        <v>13.875001907348633</v>
      </c>
      <c r="K1827" s="37">
        <v>49179.609375</v>
      </c>
      <c r="L1827" s="37">
        <v>174.10000000000002</v>
      </c>
      <c r="M1827" s="37">
        <v>805222.87222899264</v>
      </c>
      <c r="N1827" s="37">
        <v>34.814285278320312</v>
      </c>
      <c r="O1827" s="37">
        <v>0.46728686922358997</v>
      </c>
    </row>
    <row r="1828" spans="2:15" x14ac:dyDescent="0.2">
      <c r="B1828" s="37">
        <v>59.834285736083984</v>
      </c>
      <c r="C1828" s="37">
        <v>13.893710136413574</v>
      </c>
      <c r="D1828" s="37">
        <v>49282.97265625</v>
      </c>
      <c r="E1828" s="37">
        <v>174.20000000000002</v>
      </c>
      <c r="F1828" s="37">
        <v>992727.36399979854</v>
      </c>
      <c r="G1828" s="37">
        <v>34.834285736083984</v>
      </c>
      <c r="H1828" s="37">
        <v>0.46826762280640888</v>
      </c>
      <c r="I1828" s="37">
        <v>59.834285736083984</v>
      </c>
      <c r="J1828" s="37">
        <v>13.893710136413574</v>
      </c>
      <c r="K1828" s="37">
        <v>49282.97265625</v>
      </c>
      <c r="L1828" s="37">
        <v>174.20000000000002</v>
      </c>
      <c r="M1828" s="37">
        <v>805629.85004268738</v>
      </c>
      <c r="N1828" s="37">
        <v>34.834285736083984</v>
      </c>
      <c r="O1828" s="37">
        <v>0.46826783226986102</v>
      </c>
    </row>
    <row r="1829" spans="2:15" x14ac:dyDescent="0.2">
      <c r="B1829" s="37">
        <v>59.854286193847656</v>
      </c>
      <c r="C1829" s="37">
        <v>13.912206649780273</v>
      </c>
      <c r="D1829" s="37">
        <v>49401.37109375</v>
      </c>
      <c r="E1829" s="37">
        <v>174.3</v>
      </c>
      <c r="F1829" s="37">
        <v>995056.10644427862</v>
      </c>
      <c r="G1829" s="37">
        <v>34.854286193847656</v>
      </c>
      <c r="H1829" s="37">
        <v>0.46936608693976845</v>
      </c>
      <c r="I1829" s="37">
        <v>59.854286193847656</v>
      </c>
      <c r="J1829" s="37">
        <v>13.912206649780273</v>
      </c>
      <c r="K1829" s="37">
        <v>49401.37109375</v>
      </c>
      <c r="L1829" s="37">
        <v>174.3</v>
      </c>
      <c r="M1829" s="37">
        <v>806106.42355696962</v>
      </c>
      <c r="N1829" s="37">
        <v>34.854286193847656</v>
      </c>
      <c r="O1829" s="37">
        <v>0.46941662276251916</v>
      </c>
    </row>
    <row r="1830" spans="2:15" x14ac:dyDescent="0.2">
      <c r="B1830" s="37">
        <v>59.874286651611328</v>
      </c>
      <c r="C1830" s="37">
        <v>13.930548667907715</v>
      </c>
      <c r="D1830" s="37">
        <v>49530.8984375</v>
      </c>
      <c r="E1830" s="37">
        <v>174.4</v>
      </c>
      <c r="F1830" s="37">
        <v>997662.16242394724</v>
      </c>
      <c r="G1830" s="37">
        <v>34.874286651611328</v>
      </c>
      <c r="H1830" s="37">
        <v>0.47059535863096802</v>
      </c>
      <c r="I1830" s="37">
        <v>59.874286651611328</v>
      </c>
      <c r="J1830" s="37">
        <v>13.930548667907715</v>
      </c>
      <c r="K1830" s="37">
        <v>49530.8984375</v>
      </c>
      <c r="L1830" s="37">
        <v>174.4</v>
      </c>
      <c r="M1830" s="37">
        <v>806605.94581659138</v>
      </c>
      <c r="N1830" s="37">
        <v>34.874286651611328</v>
      </c>
      <c r="O1830" s="37">
        <v>0.47062075664448361</v>
      </c>
    </row>
    <row r="1831" spans="2:15" x14ac:dyDescent="0.2">
      <c r="B1831" s="37">
        <v>59.894287109375</v>
      </c>
      <c r="C1831" s="37">
        <v>13.948838233947754</v>
      </c>
      <c r="D1831" s="37">
        <v>49664.17578125</v>
      </c>
      <c r="E1831" s="37">
        <v>174.5</v>
      </c>
      <c r="F1831" s="37">
        <v>1000396.8479216894</v>
      </c>
      <c r="G1831" s="37">
        <v>34.894287109375</v>
      </c>
      <c r="H1831" s="37">
        <v>0.47188530440752513</v>
      </c>
      <c r="I1831" s="37">
        <v>59.894287109375</v>
      </c>
      <c r="J1831" s="37">
        <v>13.948838233947754</v>
      </c>
      <c r="K1831" s="37">
        <v>49664.17578125</v>
      </c>
      <c r="L1831" s="37">
        <v>174.5</v>
      </c>
      <c r="M1831" s="37">
        <v>807120.22417030926</v>
      </c>
      <c r="N1831" s="37">
        <v>34.894287109375</v>
      </c>
      <c r="O1831" s="37">
        <v>0.47186048037161693</v>
      </c>
    </row>
    <row r="1832" spans="2:15" x14ac:dyDescent="0.2">
      <c r="B1832" s="37">
        <v>59.914287567138672</v>
      </c>
      <c r="C1832" s="37">
        <v>13.967192649841309</v>
      </c>
      <c r="D1832" s="37">
        <v>49792.69921875</v>
      </c>
      <c r="E1832" s="37">
        <v>174.60000000000002</v>
      </c>
      <c r="F1832" s="37">
        <v>1002982.7038289013</v>
      </c>
      <c r="G1832" s="37">
        <v>34.914287567138672</v>
      </c>
      <c r="H1832" s="37">
        <v>0.4731050481717694</v>
      </c>
      <c r="I1832" s="37">
        <v>59.914287567138672</v>
      </c>
      <c r="J1832" s="37">
        <v>13.967192649841309</v>
      </c>
      <c r="K1832" s="37">
        <v>49792.69921875</v>
      </c>
      <c r="L1832" s="37">
        <v>174.60000000000002</v>
      </c>
      <c r="M1832" s="37">
        <v>807626.20009780978</v>
      </c>
      <c r="N1832" s="37">
        <v>34.914287567138672</v>
      </c>
      <c r="O1832" s="37">
        <v>0.47308017269310987</v>
      </c>
    </row>
    <row r="1833" spans="2:15" x14ac:dyDescent="0.2">
      <c r="B1833" s="37">
        <v>59.934284210205078</v>
      </c>
      <c r="C1833" s="37">
        <v>13.985711097717285</v>
      </c>
      <c r="D1833" s="37">
        <v>49909.5234375</v>
      </c>
      <c r="E1833" s="37">
        <v>174.70000000000002</v>
      </c>
      <c r="F1833" s="37">
        <v>1005226.5985916025</v>
      </c>
      <c r="G1833" s="37">
        <v>34.934284210205078</v>
      </c>
      <c r="H1833" s="37">
        <v>0.47416348910015527</v>
      </c>
      <c r="I1833" s="37">
        <v>59.934284210205078</v>
      </c>
      <c r="J1833" s="37">
        <v>13.985711097717285</v>
      </c>
      <c r="K1833" s="37">
        <v>49909.5234375</v>
      </c>
      <c r="L1833" s="37">
        <v>174.70000000000002</v>
      </c>
      <c r="M1833" s="37">
        <v>808086.1525810326</v>
      </c>
      <c r="N1833" s="37">
        <v>34.934284210205078</v>
      </c>
      <c r="O1833" s="37">
        <v>0.47418888610716514</v>
      </c>
    </row>
    <row r="1834" spans="2:15" x14ac:dyDescent="0.2">
      <c r="B1834" s="37">
        <v>59.95428466796875</v>
      </c>
      <c r="C1834" s="37">
        <v>14.004435539245605</v>
      </c>
      <c r="D1834" s="37">
        <v>50011.453125</v>
      </c>
      <c r="E1834" s="37">
        <v>174.8</v>
      </c>
      <c r="F1834" s="37">
        <v>1007330.576145882</v>
      </c>
      <c r="G1834" s="37">
        <v>34.95428466796875</v>
      </c>
      <c r="H1834" s="37">
        <v>0.47515593115028815</v>
      </c>
      <c r="I1834" s="37">
        <v>59.95428466796875</v>
      </c>
      <c r="J1834" s="37">
        <v>14.004435539245605</v>
      </c>
      <c r="K1834" s="37">
        <v>50011.453125</v>
      </c>
      <c r="L1834" s="37">
        <v>174.8</v>
      </c>
      <c r="M1834" s="37">
        <v>808487.48969797906</v>
      </c>
      <c r="N1834" s="37">
        <v>34.95428466796875</v>
      </c>
      <c r="O1834" s="37">
        <v>0.47515624388669653</v>
      </c>
    </row>
    <row r="1835" spans="2:15" x14ac:dyDescent="0.2">
      <c r="B1835" s="37">
        <v>59.974285125732422</v>
      </c>
      <c r="C1835" s="37">
        <v>14.023344993591309</v>
      </c>
      <c r="D1835" s="37">
        <v>50100</v>
      </c>
      <c r="E1835" s="37">
        <v>174.9</v>
      </c>
      <c r="F1835" s="37">
        <v>1009112.1166648816</v>
      </c>
      <c r="G1835" s="37">
        <v>34.974285125732422</v>
      </c>
      <c r="H1835" s="37">
        <v>0.47599628000679306</v>
      </c>
      <c r="I1835" s="37">
        <v>59.974285125732422</v>
      </c>
      <c r="J1835" s="37">
        <v>14.023344993591309</v>
      </c>
      <c r="K1835" s="37">
        <v>50100</v>
      </c>
      <c r="L1835" s="37">
        <v>174.9</v>
      </c>
      <c r="M1835" s="37">
        <v>808836.13705875981</v>
      </c>
      <c r="N1835" s="37">
        <v>34.974285125732422</v>
      </c>
      <c r="O1835" s="37">
        <v>0.47599654104416644</v>
      </c>
    </row>
    <row r="1836" spans="2:15" x14ac:dyDescent="0.2">
      <c r="B1836" s="37">
        <v>59.994285583496094</v>
      </c>
      <c r="C1836" s="37">
        <v>14.042359352111816</v>
      </c>
      <c r="D1836" s="37">
        <v>50180.98828125</v>
      </c>
      <c r="E1836" s="37">
        <v>175</v>
      </c>
      <c r="F1836" s="37">
        <v>1010688.4015208234</v>
      </c>
      <c r="G1836" s="37">
        <v>34.994285583496094</v>
      </c>
      <c r="H1836" s="37">
        <v>0.47673981124024556</v>
      </c>
      <c r="I1836" s="37">
        <v>59.994285583496094</v>
      </c>
      <c r="J1836" s="37">
        <v>14.042359352111816</v>
      </c>
      <c r="K1836" s="37">
        <v>50180.98828125</v>
      </c>
      <c r="L1836" s="37">
        <v>175</v>
      </c>
      <c r="M1836" s="37">
        <v>809155.08292316284</v>
      </c>
      <c r="N1836" s="37">
        <v>34.994285583496094</v>
      </c>
      <c r="O1836" s="37">
        <v>0.47676520749224005</v>
      </c>
    </row>
    <row r="1837" spans="2:15" x14ac:dyDescent="0.2">
      <c r="B1837" s="37">
        <v>60.014286041259766</v>
      </c>
      <c r="C1837" s="37">
        <v>14.061365127563477</v>
      </c>
      <c r="D1837" s="37">
        <v>50262.44140625</v>
      </c>
      <c r="E1837" s="37">
        <v>175.10000000000002</v>
      </c>
      <c r="F1837" s="37">
        <v>1012327.1072863578</v>
      </c>
      <c r="G1837" s="37">
        <v>35.014286041259766</v>
      </c>
      <c r="H1837" s="37">
        <v>0.47751278566039213</v>
      </c>
      <c r="I1837" s="37">
        <v>60.014286041259766</v>
      </c>
      <c r="J1837" s="37">
        <v>14.061365127563477</v>
      </c>
      <c r="K1837" s="37">
        <v>50262.44140625</v>
      </c>
      <c r="L1837" s="37">
        <v>175.10000000000002</v>
      </c>
      <c r="M1837" s="37">
        <v>809465.38947947579</v>
      </c>
      <c r="N1837" s="37">
        <v>35.014286041259766</v>
      </c>
      <c r="O1837" s="37">
        <v>0.47751304660055882</v>
      </c>
    </row>
    <row r="1838" spans="2:15" x14ac:dyDescent="0.2">
      <c r="B1838" s="37">
        <v>60.034286499023437</v>
      </c>
      <c r="C1838" s="37">
        <v>14.080254554748535</v>
      </c>
      <c r="D1838" s="37">
        <v>50352.21875</v>
      </c>
      <c r="E1838" s="37">
        <v>175.20000000000002</v>
      </c>
      <c r="F1838" s="37">
        <v>1014133.4043858625</v>
      </c>
      <c r="G1838" s="37">
        <v>35.034286499023438</v>
      </c>
      <c r="H1838" s="37">
        <v>0.47836481259481656</v>
      </c>
      <c r="I1838" s="37">
        <v>60.034286499023437</v>
      </c>
      <c r="J1838" s="37">
        <v>14.080254554748535</v>
      </c>
      <c r="K1838" s="37">
        <v>50352.21875</v>
      </c>
      <c r="L1838" s="37">
        <v>175.20000000000002</v>
      </c>
      <c r="M1838" s="37">
        <v>809808.50147749484</v>
      </c>
      <c r="N1838" s="37">
        <v>35.034286499023438</v>
      </c>
      <c r="O1838" s="37">
        <v>0.47833999052892234</v>
      </c>
    </row>
    <row r="1839" spans="2:15" x14ac:dyDescent="0.2">
      <c r="B1839" s="37">
        <v>60.054286956787109</v>
      </c>
      <c r="C1839" s="37">
        <v>14.098955154418945</v>
      </c>
      <c r="D1839" s="37">
        <v>50455.484375</v>
      </c>
      <c r="E1839" s="37">
        <v>175.3</v>
      </c>
      <c r="F1839" s="37">
        <v>1016211.08198378</v>
      </c>
      <c r="G1839" s="37">
        <v>35.054286956787109</v>
      </c>
      <c r="H1839" s="37">
        <v>0.4793448491992644</v>
      </c>
      <c r="I1839" s="37">
        <v>60.054286956787109</v>
      </c>
      <c r="J1839" s="37">
        <v>14.098955154418945</v>
      </c>
      <c r="K1839" s="37">
        <v>50455.484375</v>
      </c>
      <c r="L1839" s="37">
        <v>175.3</v>
      </c>
      <c r="M1839" s="37">
        <v>810204.67266245955</v>
      </c>
      <c r="N1839" s="37">
        <v>35.054286956787109</v>
      </c>
      <c r="O1839" s="37">
        <v>0.4792948928626698</v>
      </c>
    </row>
    <row r="1840" spans="2:15" x14ac:dyDescent="0.2">
      <c r="B1840" s="37">
        <v>60.074287414550781</v>
      </c>
      <c r="C1840" s="37">
        <v>14.117454528808594</v>
      </c>
      <c r="D1840" s="37">
        <v>50573.140625</v>
      </c>
      <c r="E1840" s="37">
        <v>175.4</v>
      </c>
      <c r="F1840" s="37">
        <v>1018524.8996986754</v>
      </c>
      <c r="G1840" s="37">
        <v>35.074287414550781</v>
      </c>
      <c r="H1840" s="37">
        <v>0.48043627282205087</v>
      </c>
      <c r="I1840" s="37">
        <v>60.074287414550781</v>
      </c>
      <c r="J1840" s="37">
        <v>14.117454528808594</v>
      </c>
      <c r="K1840" s="37">
        <v>50573.140625</v>
      </c>
      <c r="L1840" s="37">
        <v>175.4</v>
      </c>
      <c r="M1840" s="37">
        <v>810678.28036654356</v>
      </c>
      <c r="N1840" s="37">
        <v>35.074287414550781</v>
      </c>
      <c r="O1840" s="37">
        <v>0.48043653374917028</v>
      </c>
    </row>
    <row r="1841" spans="2:15" x14ac:dyDescent="0.2">
      <c r="B1841" s="37">
        <v>60.094284057617187</v>
      </c>
      <c r="C1841" s="37">
        <v>14.13580322265625</v>
      </c>
      <c r="D1841" s="37">
        <v>50701.5625</v>
      </c>
      <c r="E1841" s="37">
        <v>175.5</v>
      </c>
      <c r="F1841" s="37">
        <v>1021108.8248336923</v>
      </c>
      <c r="G1841" s="37">
        <v>35.094284057617188</v>
      </c>
      <c r="H1841" s="37">
        <v>0.48165510571258507</v>
      </c>
      <c r="I1841" s="37">
        <v>60.094284057617187</v>
      </c>
      <c r="J1841" s="37">
        <v>14.13580322265625</v>
      </c>
      <c r="K1841" s="37">
        <v>50701.5625</v>
      </c>
      <c r="L1841" s="37">
        <v>175.5</v>
      </c>
      <c r="M1841" s="37">
        <v>811183.89859197754</v>
      </c>
      <c r="N1841" s="37">
        <v>35.094284057617188</v>
      </c>
      <c r="O1841" s="37">
        <v>0.48165536657051577</v>
      </c>
    </row>
    <row r="1842" spans="2:15" x14ac:dyDescent="0.2">
      <c r="B1842" s="37">
        <v>60.114284515380859</v>
      </c>
      <c r="C1842" s="37">
        <v>14.15410041809082</v>
      </c>
      <c r="D1842" s="37">
        <v>50833.75390625</v>
      </c>
      <c r="E1842" s="37">
        <v>175.60000000000002</v>
      </c>
      <c r="F1842" s="37">
        <v>1023768.4827211834</v>
      </c>
      <c r="G1842" s="37">
        <v>35.114284515380859</v>
      </c>
      <c r="H1842" s="37">
        <v>0.48290966104378491</v>
      </c>
      <c r="I1842" s="37">
        <v>60.114284515380859</v>
      </c>
      <c r="J1842" s="37">
        <v>14.15410041809082</v>
      </c>
      <c r="K1842" s="37">
        <v>50833.75390625</v>
      </c>
      <c r="L1842" s="37">
        <v>175.60000000000002</v>
      </c>
      <c r="M1842" s="37">
        <v>811704.3507066028</v>
      </c>
      <c r="N1842" s="37">
        <v>35.114284515380859</v>
      </c>
      <c r="O1842" s="37">
        <v>0.48290997408860392</v>
      </c>
    </row>
    <row r="1843" spans="2:15" x14ac:dyDescent="0.2">
      <c r="B1843" s="37">
        <v>60.134284973144531</v>
      </c>
      <c r="C1843" s="37">
        <v>14.172458648681641</v>
      </c>
      <c r="D1843" s="37">
        <v>50961.5625</v>
      </c>
      <c r="E1843" s="37">
        <v>175.70000000000002</v>
      </c>
      <c r="F1843" s="37">
        <v>1026286.6768815315</v>
      </c>
      <c r="G1843" s="37">
        <v>35.134284973144531</v>
      </c>
      <c r="H1843" s="37">
        <v>0.4840974883106573</v>
      </c>
      <c r="I1843" s="37">
        <v>60.134284973144531</v>
      </c>
      <c r="J1843" s="37">
        <v>14.172458648681641</v>
      </c>
      <c r="K1843" s="37">
        <v>50961.5625</v>
      </c>
      <c r="L1843" s="37">
        <v>175.70000000000002</v>
      </c>
      <c r="M1843" s="37">
        <v>812217.91172586835</v>
      </c>
      <c r="N1843" s="37">
        <v>35.134284973144531</v>
      </c>
      <c r="O1843" s="37">
        <v>0.48414796376435909</v>
      </c>
    </row>
    <row r="1844" spans="2:15" x14ac:dyDescent="0.2">
      <c r="B1844" s="37">
        <v>60.154285430908203</v>
      </c>
      <c r="C1844" s="37">
        <v>14.190971374511719</v>
      </c>
      <c r="D1844" s="37">
        <v>51078.2734375</v>
      </c>
      <c r="E1844" s="37">
        <v>175.8</v>
      </c>
      <c r="F1844" s="37">
        <v>1028688.043018487</v>
      </c>
      <c r="G1844" s="37">
        <v>35.154285430908203</v>
      </c>
      <c r="H1844" s="37">
        <v>0.48523020835651548</v>
      </c>
      <c r="I1844" s="37">
        <v>60.154285430908203</v>
      </c>
      <c r="J1844" s="37">
        <v>14.190971374511719</v>
      </c>
      <c r="K1844" s="37">
        <v>51078.2734375</v>
      </c>
      <c r="L1844" s="37">
        <v>175.8</v>
      </c>
      <c r="M1844" s="37">
        <v>812604.17592593923</v>
      </c>
      <c r="N1844" s="37">
        <v>35.154285430908203</v>
      </c>
      <c r="O1844" s="37">
        <v>0.48520533630946339</v>
      </c>
    </row>
    <row r="1845" spans="2:15" x14ac:dyDescent="0.2">
      <c r="B1845" s="37">
        <v>60.174285888671875</v>
      </c>
      <c r="C1845" s="37">
        <v>14.209683418273926</v>
      </c>
      <c r="D1845" s="37">
        <v>51180.7265625</v>
      </c>
      <c r="E1845" s="37">
        <v>175.9</v>
      </c>
      <c r="F1845" s="37">
        <v>1030749.3735776986</v>
      </c>
      <c r="G1845" s="37">
        <v>35.174285888671875</v>
      </c>
      <c r="H1845" s="37">
        <v>0.48620253436745359</v>
      </c>
      <c r="I1845" s="37">
        <v>60.174285888671875</v>
      </c>
      <c r="J1845" s="37">
        <v>14.209683418273926</v>
      </c>
      <c r="K1845" s="37">
        <v>51180.7265625</v>
      </c>
      <c r="L1845" s="37">
        <v>175.9</v>
      </c>
      <c r="M1845" s="37">
        <v>812933.48419028462</v>
      </c>
      <c r="N1845" s="37">
        <v>35.174285888671875</v>
      </c>
      <c r="O1845" s="37">
        <v>0.48617766241072213</v>
      </c>
    </row>
    <row r="1846" spans="2:15" x14ac:dyDescent="0.2">
      <c r="B1846" s="37">
        <v>60.194286346435547</v>
      </c>
      <c r="C1846" s="37">
        <v>14.228575706481934</v>
      </c>
      <c r="D1846" s="37">
        <v>51270.27734375</v>
      </c>
      <c r="E1846" s="37">
        <v>176</v>
      </c>
      <c r="F1846" s="37">
        <v>1032551.1128231678</v>
      </c>
      <c r="G1846" s="37">
        <v>35.194286346435547</v>
      </c>
      <c r="H1846" s="37">
        <v>0.48705241109757064</v>
      </c>
      <c r="I1846" s="37">
        <v>60.194286346435547</v>
      </c>
      <c r="J1846" s="37">
        <v>14.228575706481934</v>
      </c>
      <c r="K1846" s="37">
        <v>51270.27734375</v>
      </c>
      <c r="L1846" s="37">
        <v>176</v>
      </c>
      <c r="M1846" s="37">
        <v>813212.83933263132</v>
      </c>
      <c r="N1846" s="37">
        <v>35.194286346435547</v>
      </c>
      <c r="O1846" s="37">
        <v>0.48700240705259812</v>
      </c>
    </row>
    <row r="1847" spans="2:15" x14ac:dyDescent="0.2">
      <c r="B1847" s="37">
        <v>60.214286804199219</v>
      </c>
      <c r="C1847" s="37">
        <v>14.247570037841797</v>
      </c>
      <c r="D1847" s="37">
        <v>51352.34765625</v>
      </c>
      <c r="E1847" s="37">
        <v>176.10000000000002</v>
      </c>
      <c r="F1847" s="37">
        <v>1034149.0662583096</v>
      </c>
      <c r="G1847" s="37">
        <v>35.214286804199219</v>
      </c>
      <c r="H1847" s="37">
        <v>0.48780616286492529</v>
      </c>
      <c r="I1847" s="37">
        <v>60.214286804199219</v>
      </c>
      <c r="J1847" s="37">
        <v>14.247570037841797</v>
      </c>
      <c r="K1847" s="37">
        <v>51352.34765625</v>
      </c>
      <c r="L1847" s="37">
        <v>176.10000000000002</v>
      </c>
      <c r="M1847" s="37">
        <v>813493.68782793288</v>
      </c>
      <c r="N1847" s="37">
        <v>35.214286804199219</v>
      </c>
      <c r="O1847" s="37">
        <v>0.48783155598229311</v>
      </c>
    </row>
    <row r="1848" spans="2:15" x14ac:dyDescent="0.2">
      <c r="B1848" s="37">
        <v>60.234287261962891</v>
      </c>
      <c r="C1848" s="37">
        <v>14.266560554504395</v>
      </c>
      <c r="D1848" s="37">
        <v>51434.671875</v>
      </c>
      <c r="E1848" s="37">
        <v>176.20000000000002</v>
      </c>
      <c r="F1848" s="37">
        <v>1035805.4085115382</v>
      </c>
      <c r="G1848" s="37">
        <v>35.234287261962891</v>
      </c>
      <c r="H1848" s="37">
        <v>0.48858745661566694</v>
      </c>
      <c r="I1848" s="37">
        <v>60.234287261962891</v>
      </c>
      <c r="J1848" s="37">
        <v>14.266560554504395</v>
      </c>
      <c r="K1848" s="37">
        <v>51434.671875</v>
      </c>
      <c r="L1848" s="37">
        <v>176.20000000000002</v>
      </c>
      <c r="M1848" s="37">
        <v>813749.82977671793</v>
      </c>
      <c r="N1848" s="37">
        <v>35.234287261962891</v>
      </c>
      <c r="O1848" s="37">
        <v>0.48858771745073254</v>
      </c>
    </row>
    <row r="1849" spans="2:15" x14ac:dyDescent="0.2">
      <c r="B1849" s="37">
        <v>60.254283905029297</v>
      </c>
      <c r="C1849" s="37">
        <v>14.285441398620605</v>
      </c>
      <c r="D1849" s="37">
        <v>51524.859375</v>
      </c>
      <c r="E1849" s="37">
        <v>176.3</v>
      </c>
      <c r="F1849" s="37">
        <v>1037620.0699973921</v>
      </c>
      <c r="G1849" s="37">
        <v>35.254283905029297</v>
      </c>
      <c r="H1849" s="37">
        <v>0.48944342878145469</v>
      </c>
      <c r="I1849" s="37">
        <v>60.254283905029297</v>
      </c>
      <c r="J1849" s="37">
        <v>14.285441398620605</v>
      </c>
      <c r="K1849" s="37">
        <v>51524.859375</v>
      </c>
      <c r="L1849" s="37">
        <v>176.3</v>
      </c>
      <c r="M1849" s="37">
        <v>814039.75524557952</v>
      </c>
      <c r="N1849" s="37">
        <v>35.254283905029297</v>
      </c>
      <c r="O1849" s="37">
        <v>0.48944368967141028</v>
      </c>
    </row>
    <row r="1850" spans="2:15" x14ac:dyDescent="0.2">
      <c r="B1850" s="37">
        <v>60.274284362792969</v>
      </c>
      <c r="C1850" s="37">
        <v>14.304141044616699</v>
      </c>
      <c r="D1850" s="37">
        <v>51627.97265625</v>
      </c>
      <c r="E1850" s="37">
        <v>176.4</v>
      </c>
      <c r="F1850" s="37">
        <v>1039694.5728072252</v>
      </c>
      <c r="G1850" s="37">
        <v>35.274284362792969</v>
      </c>
      <c r="H1850" s="37">
        <v>0.49042196784335435</v>
      </c>
      <c r="I1850" s="37">
        <v>60.274284362792969</v>
      </c>
      <c r="J1850" s="37">
        <v>14.304141044616699</v>
      </c>
      <c r="K1850" s="37">
        <v>51627.97265625</v>
      </c>
      <c r="L1850" s="37">
        <v>176.4</v>
      </c>
      <c r="M1850" s="37">
        <v>814371.16463611543</v>
      </c>
      <c r="N1850" s="37">
        <v>35.274284362792969</v>
      </c>
      <c r="O1850" s="37">
        <v>0.49042222872965646</v>
      </c>
    </row>
    <row r="1851" spans="2:15" x14ac:dyDescent="0.2">
      <c r="B1851" s="37">
        <v>60.294284820556641</v>
      </c>
      <c r="C1851" s="37">
        <v>14.322646141052246</v>
      </c>
      <c r="D1851" s="37">
        <v>51744.9453125</v>
      </c>
      <c r="E1851" s="37">
        <v>176.5</v>
      </c>
      <c r="F1851" s="37">
        <v>1042047.9225172289</v>
      </c>
      <c r="G1851" s="37">
        <v>35.294284820556641</v>
      </c>
      <c r="H1851" s="37">
        <v>0.49153203846262772</v>
      </c>
      <c r="I1851" s="37">
        <v>60.294284820556641</v>
      </c>
      <c r="J1851" s="37">
        <v>14.322646141052246</v>
      </c>
      <c r="K1851" s="37">
        <v>51744.9453125</v>
      </c>
      <c r="L1851" s="37">
        <v>176.5</v>
      </c>
      <c r="M1851" s="37">
        <v>814738.5878035113</v>
      </c>
      <c r="N1851" s="37">
        <v>35.294284820556641</v>
      </c>
      <c r="O1851" s="37">
        <v>0.49150716810191664</v>
      </c>
    </row>
    <row r="1852" spans="2:15" x14ac:dyDescent="0.2">
      <c r="B1852" s="37">
        <v>60.314285278320312</v>
      </c>
      <c r="C1852" s="37">
        <v>14.341007232666016</v>
      </c>
      <c r="D1852" s="37">
        <v>51872.34375</v>
      </c>
      <c r="E1852" s="37">
        <v>176.60000000000002</v>
      </c>
      <c r="F1852" s="37">
        <v>1044557.9815972981</v>
      </c>
      <c r="G1852" s="37">
        <v>35.314285278320312</v>
      </c>
      <c r="H1852" s="37">
        <v>0.49271602809866277</v>
      </c>
      <c r="I1852" s="37">
        <v>60.314285278320312</v>
      </c>
      <c r="J1852" s="37">
        <v>14.341007232666016</v>
      </c>
      <c r="K1852" s="37">
        <v>51872.34375</v>
      </c>
      <c r="L1852" s="37">
        <v>176.60000000000002</v>
      </c>
      <c r="M1852" s="37">
        <v>815148.04228215991</v>
      </c>
      <c r="N1852" s="37">
        <v>35.314285278320312</v>
      </c>
      <c r="O1852" s="37">
        <v>0.49271628897560193</v>
      </c>
    </row>
    <row r="1853" spans="2:15" x14ac:dyDescent="0.2">
      <c r="B1853" s="37">
        <v>60.334285736083984</v>
      </c>
      <c r="C1853" s="37">
        <v>14.359315872192383</v>
      </c>
      <c r="D1853" s="37">
        <v>52003.4765625</v>
      </c>
      <c r="E1853" s="37">
        <v>176.70000000000002</v>
      </c>
      <c r="F1853" s="37">
        <v>1047142.9530272232</v>
      </c>
      <c r="G1853" s="37">
        <v>35.334285736083984</v>
      </c>
      <c r="H1853" s="37">
        <v>0.49393535474321254</v>
      </c>
      <c r="I1853" s="37">
        <v>60.334285736083984</v>
      </c>
      <c r="J1853" s="37">
        <v>14.359315872192383</v>
      </c>
      <c r="K1853" s="37">
        <v>52003.4765625</v>
      </c>
      <c r="L1853" s="37">
        <v>176.70000000000002</v>
      </c>
      <c r="M1853" s="37">
        <v>815569.47462231037</v>
      </c>
      <c r="N1853" s="37">
        <v>35.334285736083984</v>
      </c>
      <c r="O1853" s="37">
        <v>0.49396079844129298</v>
      </c>
    </row>
    <row r="1854" spans="2:15" x14ac:dyDescent="0.2">
      <c r="B1854" s="37">
        <v>60.354286193847656</v>
      </c>
      <c r="C1854" s="37">
        <v>14.377680778503418</v>
      </c>
      <c r="D1854" s="37">
        <v>52130.55859375</v>
      </c>
      <c r="E1854" s="37">
        <v>176.8</v>
      </c>
      <c r="F1854" s="37">
        <v>1049753.2003690517</v>
      </c>
      <c r="G1854" s="37">
        <v>35.354286193847656</v>
      </c>
      <c r="H1854" s="37">
        <v>0.49516660334577089</v>
      </c>
      <c r="I1854" s="37">
        <v>60.354286193847656</v>
      </c>
      <c r="J1854" s="37">
        <v>14.377680778503418</v>
      </c>
      <c r="K1854" s="37">
        <v>52130.5546875</v>
      </c>
      <c r="L1854" s="37">
        <v>176.8</v>
      </c>
      <c r="M1854" s="37">
        <v>815969.37596777745</v>
      </c>
      <c r="N1854" s="37">
        <v>35.354286193847656</v>
      </c>
      <c r="O1854" s="37">
        <v>0.49514169693605908</v>
      </c>
    </row>
    <row r="1855" spans="2:15" x14ac:dyDescent="0.2">
      <c r="B1855" s="37">
        <v>60.374286651611328</v>
      </c>
      <c r="C1855" s="37">
        <v>14.39619255065918</v>
      </c>
      <c r="D1855" s="37">
        <v>52247.125</v>
      </c>
      <c r="E1855" s="37">
        <v>176.9</v>
      </c>
      <c r="F1855" s="37">
        <v>1052045.2118228765</v>
      </c>
      <c r="G1855" s="37">
        <v>35.374286651611328</v>
      </c>
      <c r="H1855" s="37">
        <v>0.49624774119970294</v>
      </c>
      <c r="I1855" s="37">
        <v>60.374286651611328</v>
      </c>
      <c r="J1855" s="37">
        <v>14.39619255065918</v>
      </c>
      <c r="K1855" s="37">
        <v>52247.125</v>
      </c>
      <c r="L1855" s="37">
        <v>176.9</v>
      </c>
      <c r="M1855" s="37">
        <v>816352.51949216763</v>
      </c>
      <c r="N1855" s="37">
        <v>35.374286651611328</v>
      </c>
      <c r="O1855" s="37">
        <v>0.49627307962757167</v>
      </c>
    </row>
    <row r="1856" spans="2:15" x14ac:dyDescent="0.2">
      <c r="B1856" s="37">
        <v>60.394287109375</v>
      </c>
      <c r="C1856" s="37">
        <v>14.41489315032959</v>
      </c>
      <c r="D1856" s="37">
        <v>52350.078125</v>
      </c>
      <c r="E1856" s="37">
        <v>177</v>
      </c>
      <c r="F1856" s="37">
        <v>1054169.76815706</v>
      </c>
      <c r="G1856" s="37">
        <v>35.394287109375</v>
      </c>
      <c r="H1856" s="37">
        <v>0.49724989030950639</v>
      </c>
      <c r="I1856" s="37">
        <v>60.394287109375</v>
      </c>
      <c r="J1856" s="37">
        <v>14.41489315032959</v>
      </c>
      <c r="K1856" s="37">
        <v>52350.078125</v>
      </c>
      <c r="L1856" s="37">
        <v>177</v>
      </c>
      <c r="M1856" s="37">
        <v>816683.43229051575</v>
      </c>
      <c r="N1856" s="37">
        <v>35.394287109375</v>
      </c>
      <c r="O1856" s="37">
        <v>0.497250151170128</v>
      </c>
    </row>
    <row r="1857" spans="2:15" x14ac:dyDescent="0.2">
      <c r="B1857" s="37">
        <v>60.414287567138672</v>
      </c>
      <c r="C1857" s="37">
        <v>14.43376636505127</v>
      </c>
      <c r="D1857" s="37">
        <v>52440.60546875</v>
      </c>
      <c r="E1857" s="37">
        <v>177.10000000000002</v>
      </c>
      <c r="F1857" s="37">
        <v>1055937.9933561429</v>
      </c>
      <c r="G1857" s="37">
        <v>35.414287567138672</v>
      </c>
      <c r="H1857" s="37">
        <v>0.49808395867612099</v>
      </c>
      <c r="I1857" s="37">
        <v>60.414287567138672</v>
      </c>
      <c r="J1857" s="37">
        <v>14.43376636505127</v>
      </c>
      <c r="K1857" s="37">
        <v>52440.60546875</v>
      </c>
      <c r="L1857" s="37">
        <v>177.10000000000002</v>
      </c>
      <c r="M1857" s="37">
        <v>816982.92020639149</v>
      </c>
      <c r="N1857" s="37">
        <v>35.414287567138672</v>
      </c>
      <c r="O1857" s="37">
        <v>0.49813437347205169</v>
      </c>
    </row>
    <row r="1858" spans="2:15" x14ac:dyDescent="0.2">
      <c r="B1858" s="37">
        <v>60.434284210205078</v>
      </c>
      <c r="C1858" s="37">
        <v>14.452740669250488</v>
      </c>
      <c r="D1858" s="37">
        <v>52523.8203125</v>
      </c>
      <c r="E1858" s="37">
        <v>177.20000000000002</v>
      </c>
      <c r="F1858" s="37">
        <v>1057558.8715494648</v>
      </c>
      <c r="G1858" s="37">
        <v>35.434284210205078</v>
      </c>
      <c r="H1858" s="37">
        <v>0.49884852371810229</v>
      </c>
      <c r="I1858" s="37">
        <v>60.434284210205078</v>
      </c>
      <c r="J1858" s="37">
        <v>14.452740669250488</v>
      </c>
      <c r="K1858" s="37">
        <v>52523.8203125</v>
      </c>
      <c r="L1858" s="37">
        <v>177.20000000000002</v>
      </c>
      <c r="M1858" s="37">
        <v>817241.92491324292</v>
      </c>
      <c r="N1858" s="37">
        <v>35.434284210205078</v>
      </c>
      <c r="O1858" s="37">
        <v>0.49889899042039854</v>
      </c>
    </row>
    <row r="1859" spans="2:15" x14ac:dyDescent="0.2">
      <c r="B1859" s="37">
        <v>60.45428466796875</v>
      </c>
      <c r="C1859" s="37">
        <v>14.471712112426758</v>
      </c>
      <c r="D1859" s="37">
        <v>52607.09765625</v>
      </c>
      <c r="E1859" s="37">
        <v>177.3</v>
      </c>
      <c r="F1859" s="37">
        <v>1059340.9391677021</v>
      </c>
      <c r="G1859" s="37">
        <v>35.45428466796875</v>
      </c>
      <c r="H1859" s="37">
        <v>0.49968912165289897</v>
      </c>
      <c r="I1859" s="37">
        <v>60.45428466796875</v>
      </c>
      <c r="J1859" s="37">
        <v>14.471712112426758</v>
      </c>
      <c r="K1859" s="37">
        <v>52607.09765625</v>
      </c>
      <c r="L1859" s="37">
        <v>177.3</v>
      </c>
      <c r="M1859" s="37">
        <v>817501.14690612559</v>
      </c>
      <c r="N1859" s="37">
        <v>35.45428466796875</v>
      </c>
      <c r="O1859" s="37">
        <v>0.49966425356302546</v>
      </c>
    </row>
    <row r="1860" spans="2:15" x14ac:dyDescent="0.2">
      <c r="B1860" s="37">
        <v>60.474285125732422</v>
      </c>
      <c r="C1860" s="37">
        <v>14.490580558776855</v>
      </c>
      <c r="D1860" s="37">
        <v>52697.7578125</v>
      </c>
      <c r="E1860" s="37">
        <v>177.4</v>
      </c>
      <c r="F1860" s="37">
        <v>1061111.8371841523</v>
      </c>
      <c r="G1860" s="37">
        <v>35.474285125732422</v>
      </c>
      <c r="H1860" s="37">
        <v>0.50052445127774692</v>
      </c>
      <c r="I1860" s="37">
        <v>60.474285125732422</v>
      </c>
      <c r="J1860" s="37">
        <v>14.490580558776855</v>
      </c>
      <c r="K1860" s="37">
        <v>52697.7578125</v>
      </c>
      <c r="L1860" s="37">
        <v>177.4</v>
      </c>
      <c r="M1860" s="37">
        <v>817792.55669925199</v>
      </c>
      <c r="N1860" s="37">
        <v>35.474285125732422</v>
      </c>
      <c r="O1860" s="37">
        <v>0.50052460705860213</v>
      </c>
    </row>
    <row r="1861" spans="2:15" x14ac:dyDescent="0.2">
      <c r="B1861" s="37">
        <v>60.494285583496094</v>
      </c>
      <c r="C1861" s="37">
        <v>14.509275436401367</v>
      </c>
      <c r="D1861" s="37">
        <v>52800.72265625</v>
      </c>
      <c r="E1861" s="37">
        <v>177.5</v>
      </c>
      <c r="F1861" s="37">
        <v>1063183.2425243107</v>
      </c>
      <c r="G1861" s="37">
        <v>35.494285583496094</v>
      </c>
      <c r="H1861" s="37">
        <v>0.50150152926883351</v>
      </c>
      <c r="I1861" s="37">
        <v>60.494285583496094</v>
      </c>
      <c r="J1861" s="37">
        <v>14.509275436401367</v>
      </c>
      <c r="K1861" s="37">
        <v>52800.72265625</v>
      </c>
      <c r="L1861" s="37">
        <v>177.5</v>
      </c>
      <c r="M1861" s="37">
        <v>818115.00189701223</v>
      </c>
      <c r="N1861" s="37">
        <v>35.494285583496094</v>
      </c>
      <c r="O1861" s="37">
        <v>0.50147666163673621</v>
      </c>
    </row>
    <row r="1862" spans="2:15" x14ac:dyDescent="0.2">
      <c r="B1862" s="37">
        <v>60.514286041259766</v>
      </c>
      <c r="C1862" s="37">
        <v>14.527785301208496</v>
      </c>
      <c r="D1862" s="37">
        <v>52917</v>
      </c>
      <c r="E1862" s="37">
        <v>177.60000000000002</v>
      </c>
      <c r="F1862" s="37">
        <v>1065469.5552044297</v>
      </c>
      <c r="G1862" s="37">
        <v>35.514286041259766</v>
      </c>
      <c r="H1862" s="37">
        <v>0.50257997827749623</v>
      </c>
      <c r="I1862" s="37">
        <v>60.514286041259766</v>
      </c>
      <c r="J1862" s="37">
        <v>14.527785301208496</v>
      </c>
      <c r="K1862" s="37">
        <v>52917</v>
      </c>
      <c r="L1862" s="37">
        <v>177.60000000000002</v>
      </c>
      <c r="M1862" s="37">
        <v>818497.23845793831</v>
      </c>
      <c r="N1862" s="37">
        <v>35.514286041259766</v>
      </c>
      <c r="O1862" s="37">
        <v>0.50260536728232796</v>
      </c>
    </row>
    <row r="1863" spans="2:15" x14ac:dyDescent="0.2">
      <c r="B1863" s="37">
        <v>60.534286499023438</v>
      </c>
      <c r="C1863" s="37">
        <v>14.546154022216797</v>
      </c>
      <c r="D1863" s="37">
        <v>53043.38671875</v>
      </c>
      <c r="E1863" s="37">
        <v>177.70000000000002</v>
      </c>
      <c r="F1863" s="37">
        <v>1067959.0435767025</v>
      </c>
      <c r="G1863" s="37">
        <v>35.534286499023438</v>
      </c>
      <c r="H1863" s="37">
        <v>0.5037542653897028</v>
      </c>
      <c r="I1863" s="37">
        <v>60.534286499023438</v>
      </c>
      <c r="J1863" s="37">
        <v>14.546154022216797</v>
      </c>
      <c r="K1863" s="37">
        <v>53043.3828125</v>
      </c>
      <c r="L1863" s="37">
        <v>177.70000000000002</v>
      </c>
      <c r="M1863" s="37">
        <v>818894.8893937954</v>
      </c>
      <c r="N1863" s="37">
        <v>35.534286499023438</v>
      </c>
      <c r="O1863" s="37">
        <v>0.50377961699324025</v>
      </c>
    </row>
    <row r="1864" spans="2:15" x14ac:dyDescent="0.2">
      <c r="B1864" s="37">
        <v>60.554286956787109</v>
      </c>
      <c r="C1864" s="37">
        <v>14.564471244812012</v>
      </c>
      <c r="D1864" s="37">
        <v>53173.51953125</v>
      </c>
      <c r="E1864" s="37">
        <v>177.8</v>
      </c>
      <c r="F1864" s="37">
        <v>1070630.6680670006</v>
      </c>
      <c r="G1864" s="37">
        <v>35.554286956787109</v>
      </c>
      <c r="H1864" s="37">
        <v>0.50501446547973627</v>
      </c>
      <c r="I1864" s="37">
        <v>60.554286956787109</v>
      </c>
      <c r="J1864" s="37">
        <v>14.564471244812012</v>
      </c>
      <c r="K1864" s="37">
        <v>53173.51953125</v>
      </c>
      <c r="L1864" s="37">
        <v>177.8</v>
      </c>
      <c r="M1864" s="37">
        <v>819313.14003325161</v>
      </c>
      <c r="N1864" s="37">
        <v>35.554286956787109</v>
      </c>
      <c r="O1864" s="37">
        <v>0.50501472630861732</v>
      </c>
    </row>
    <row r="1865" spans="2:15" x14ac:dyDescent="0.2">
      <c r="B1865" s="37">
        <v>60.574287414550781</v>
      </c>
      <c r="C1865" s="37">
        <v>14.582840919494629</v>
      </c>
      <c r="D1865" s="37">
        <v>53299.91796875</v>
      </c>
      <c r="E1865" s="37">
        <v>177.9</v>
      </c>
      <c r="F1865" s="37">
        <v>1073173.775040817</v>
      </c>
      <c r="G1865" s="37">
        <v>35.574287414550781</v>
      </c>
      <c r="H1865" s="37">
        <v>0.50621404424176197</v>
      </c>
      <c r="I1865" s="37">
        <v>60.574287414550781</v>
      </c>
      <c r="J1865" s="37">
        <v>14.582840919494629</v>
      </c>
      <c r="K1865" s="37">
        <v>53299.91796875</v>
      </c>
      <c r="L1865" s="37">
        <v>177.9</v>
      </c>
      <c r="M1865" s="37">
        <v>819710.8415430974</v>
      </c>
      <c r="N1865" s="37">
        <v>35.574287414550781</v>
      </c>
      <c r="O1865" s="37">
        <v>0.50618912524125614</v>
      </c>
    </row>
    <row r="1866" spans="2:15" x14ac:dyDescent="0.2">
      <c r="B1866" s="37">
        <v>60.594284057617187</v>
      </c>
      <c r="C1866" s="37">
        <v>14.601349830627441</v>
      </c>
      <c r="D1866" s="37">
        <v>53416.3359375</v>
      </c>
      <c r="E1866" s="37">
        <v>178</v>
      </c>
      <c r="F1866" s="37">
        <v>1075515.9656731673</v>
      </c>
      <c r="G1866" s="37">
        <v>35.594284057617187</v>
      </c>
      <c r="H1866" s="37">
        <v>0.50731885114543929</v>
      </c>
      <c r="I1866" s="37">
        <v>60.594284057617187</v>
      </c>
      <c r="J1866" s="37">
        <v>14.601349830627441</v>
      </c>
      <c r="K1866" s="37">
        <v>53416.3359375</v>
      </c>
      <c r="L1866" s="37">
        <v>178</v>
      </c>
      <c r="M1866" s="37">
        <v>820093.51190307026</v>
      </c>
      <c r="N1866" s="37">
        <v>35.594284057617187</v>
      </c>
      <c r="O1866" s="37">
        <v>0.50731911200035884</v>
      </c>
    </row>
    <row r="1867" spans="2:15" x14ac:dyDescent="0.2">
      <c r="B1867" s="37">
        <v>60.614284515380859</v>
      </c>
      <c r="C1867" s="37">
        <v>14.620039939880371</v>
      </c>
      <c r="D1867" s="37">
        <v>53519.72265625</v>
      </c>
      <c r="E1867" s="37">
        <v>178.10000000000002</v>
      </c>
      <c r="F1867" s="37">
        <v>1077542.813610452</v>
      </c>
      <c r="G1867" s="37">
        <v>35.614284515380859</v>
      </c>
      <c r="H1867" s="37">
        <v>0.50827491163555627</v>
      </c>
      <c r="I1867" s="37">
        <v>60.614284515380859</v>
      </c>
      <c r="J1867" s="37">
        <v>14.620039939880371</v>
      </c>
      <c r="K1867" s="37">
        <v>53519.72265625</v>
      </c>
      <c r="L1867" s="37">
        <v>178.10000000000002</v>
      </c>
      <c r="M1867" s="37">
        <v>820394.68375837896</v>
      </c>
      <c r="N1867" s="37">
        <v>35.614284515380859</v>
      </c>
      <c r="O1867" s="37">
        <v>0.50830029904153073</v>
      </c>
    </row>
    <row r="1868" spans="2:15" x14ac:dyDescent="0.2">
      <c r="B1868" s="37">
        <v>60.634284973144531</v>
      </c>
      <c r="C1868" s="37">
        <v>14.638896942138672</v>
      </c>
      <c r="D1868" s="37">
        <v>53611.15234375</v>
      </c>
      <c r="E1868" s="37">
        <v>178.20000000000002</v>
      </c>
      <c r="F1868" s="37">
        <v>1079382.3581580296</v>
      </c>
      <c r="G1868" s="37">
        <v>35.634284973144531</v>
      </c>
      <c r="H1868" s="37">
        <v>0.50914262132858334</v>
      </c>
      <c r="I1868" s="37">
        <v>60.634284973144531</v>
      </c>
      <c r="J1868" s="37">
        <v>14.638896942138672</v>
      </c>
      <c r="K1868" s="37">
        <v>53611.15234375</v>
      </c>
      <c r="L1868" s="37">
        <v>178.20000000000002</v>
      </c>
      <c r="M1868" s="37">
        <v>820650.1509194083</v>
      </c>
      <c r="N1868" s="37">
        <v>35.634284973144531</v>
      </c>
      <c r="O1868" s="37">
        <v>0.50916795579782304</v>
      </c>
    </row>
    <row r="1869" spans="2:15" x14ac:dyDescent="0.2">
      <c r="B1869" s="37">
        <v>60.654285430908203</v>
      </c>
      <c r="C1869" s="37">
        <v>14.657852172851563</v>
      </c>
      <c r="D1869" s="37">
        <v>53695.453125</v>
      </c>
      <c r="E1869" s="37">
        <v>178.3</v>
      </c>
      <c r="F1869" s="37">
        <v>1081078.3589773765</v>
      </c>
      <c r="G1869" s="37">
        <v>35.654285430908203</v>
      </c>
      <c r="H1869" s="37">
        <v>0.50994262171550442</v>
      </c>
      <c r="I1869" s="37">
        <v>60.654285430908203</v>
      </c>
      <c r="J1869" s="37">
        <v>14.657852172851563</v>
      </c>
      <c r="K1869" s="37">
        <v>53695.453125</v>
      </c>
      <c r="L1869" s="37">
        <v>178.3</v>
      </c>
      <c r="M1869" s="37">
        <v>820885.73046868655</v>
      </c>
      <c r="N1869" s="37">
        <v>35.654285430908203</v>
      </c>
      <c r="O1869" s="37">
        <v>0.50996800868434289</v>
      </c>
    </row>
    <row r="1870" spans="2:15" x14ac:dyDescent="0.2">
      <c r="B1870" s="37">
        <v>60.674285888671875</v>
      </c>
      <c r="C1870" s="37">
        <v>14.676809310913086</v>
      </c>
      <c r="D1870" s="37">
        <v>53779.66015625</v>
      </c>
      <c r="E1870" s="37">
        <v>178.4</v>
      </c>
      <c r="F1870" s="37">
        <v>1082825.9637560926</v>
      </c>
      <c r="G1870" s="37">
        <v>35.674285888671875</v>
      </c>
      <c r="H1870" s="37">
        <v>0.51076696371443342</v>
      </c>
      <c r="I1870" s="37">
        <v>60.674285888671875</v>
      </c>
      <c r="J1870" s="37">
        <v>14.676809310913086</v>
      </c>
      <c r="K1870" s="37">
        <v>53779.66015625</v>
      </c>
      <c r="L1870" s="37">
        <v>178.4</v>
      </c>
      <c r="M1870" s="37">
        <v>821106.27935099788</v>
      </c>
      <c r="N1870" s="37">
        <v>35.674285888671875</v>
      </c>
      <c r="O1870" s="37">
        <v>0.51071697268334881</v>
      </c>
    </row>
    <row r="1871" spans="2:15" x14ac:dyDescent="0.2">
      <c r="B1871" s="37">
        <v>60.694286346435547</v>
      </c>
      <c r="C1871" s="37">
        <v>14.69566822052002</v>
      </c>
      <c r="D1871" s="37">
        <v>53870.78515625</v>
      </c>
      <c r="E1871" s="37">
        <v>178.5</v>
      </c>
      <c r="F1871" s="37">
        <v>1084552.7334625225</v>
      </c>
      <c r="G1871" s="37">
        <v>35.694286346435547</v>
      </c>
      <c r="H1871" s="37">
        <v>0.51158147746522331</v>
      </c>
      <c r="I1871" s="37">
        <v>60.694286346435547</v>
      </c>
      <c r="J1871" s="37">
        <v>14.69566822052002</v>
      </c>
      <c r="K1871" s="37">
        <v>53870.78515625</v>
      </c>
      <c r="L1871" s="37">
        <v>178.5</v>
      </c>
      <c r="M1871" s="37">
        <v>821368.30402065755</v>
      </c>
      <c r="N1871" s="37">
        <v>35.694286346435547</v>
      </c>
      <c r="O1871" s="37">
        <v>0.51160691666897806</v>
      </c>
    </row>
    <row r="1872" spans="2:15" x14ac:dyDescent="0.2">
      <c r="B1872" s="37">
        <v>60.714286804199219</v>
      </c>
      <c r="C1872" s="37">
        <v>14.714364051818848</v>
      </c>
      <c r="D1872" s="37">
        <v>53973.62109375</v>
      </c>
      <c r="E1872" s="37">
        <v>178.60000000000002</v>
      </c>
      <c r="F1872" s="37">
        <v>1086675.0349604357</v>
      </c>
      <c r="G1872" s="37">
        <v>35.714286804199219</v>
      </c>
      <c r="H1872" s="37">
        <v>0.5125825632198262</v>
      </c>
      <c r="I1872" s="37">
        <v>60.714286804199219</v>
      </c>
      <c r="J1872" s="37">
        <v>14.714364051818848</v>
      </c>
      <c r="K1872" s="37">
        <v>53973.62109375</v>
      </c>
      <c r="L1872" s="37">
        <v>178.60000000000002</v>
      </c>
      <c r="M1872" s="37">
        <v>821648.24179138127</v>
      </c>
      <c r="N1872" s="37">
        <v>35.714286804199219</v>
      </c>
      <c r="O1872" s="37">
        <v>0.5125577513463988</v>
      </c>
    </row>
    <row r="1873" spans="2:15" x14ac:dyDescent="0.2">
      <c r="B1873" s="37">
        <v>60.734287261962891</v>
      </c>
      <c r="C1873" s="37">
        <v>14.732882499694824</v>
      </c>
      <c r="D1873" s="37">
        <v>54089.2265625</v>
      </c>
      <c r="E1873" s="37">
        <v>178.70000000000002</v>
      </c>
      <c r="F1873" s="37">
        <v>1089000.9900506837</v>
      </c>
      <c r="G1873" s="37">
        <v>35.734287261962891</v>
      </c>
      <c r="H1873" s="37">
        <v>0.51367971206951124</v>
      </c>
      <c r="I1873" s="37">
        <v>60.734287261962891</v>
      </c>
      <c r="J1873" s="37">
        <v>14.732882499694824</v>
      </c>
      <c r="K1873" s="37">
        <v>54089.2265625</v>
      </c>
      <c r="L1873" s="37">
        <v>178.70000000000002</v>
      </c>
      <c r="M1873" s="37">
        <v>821971.2090709703</v>
      </c>
      <c r="N1873" s="37">
        <v>35.734287261962891</v>
      </c>
      <c r="O1873" s="37">
        <v>0.51365484773546077</v>
      </c>
    </row>
    <row r="1874" spans="2:15" x14ac:dyDescent="0.2">
      <c r="B1874" s="37">
        <v>60.754283905029297</v>
      </c>
      <c r="C1874" s="37">
        <v>14.751264572143555</v>
      </c>
      <c r="D1874" s="37">
        <v>54214.62890625</v>
      </c>
      <c r="E1874" s="37">
        <v>178.8</v>
      </c>
      <c r="F1874" s="37">
        <v>1091470.7918678953</v>
      </c>
      <c r="G1874" s="37">
        <v>35.754283905029297</v>
      </c>
      <c r="H1874" s="37">
        <v>0.51484471282706978</v>
      </c>
      <c r="I1874" s="37">
        <v>60.754283905029297</v>
      </c>
      <c r="J1874" s="37">
        <v>14.751264572143555</v>
      </c>
      <c r="K1874" s="37">
        <v>54214.62890625</v>
      </c>
      <c r="L1874" s="37">
        <v>178.8</v>
      </c>
      <c r="M1874" s="37">
        <v>822328.91985398554</v>
      </c>
      <c r="N1874" s="37">
        <v>35.754283905029297</v>
      </c>
      <c r="O1874" s="37">
        <v>0.51487004563261207</v>
      </c>
    </row>
    <row r="1875" spans="2:15" x14ac:dyDescent="0.2">
      <c r="B1875" s="37">
        <v>60.774284362792969</v>
      </c>
      <c r="C1875" s="37">
        <v>14.769594192504883</v>
      </c>
      <c r="D1875" s="37">
        <v>54343.78515625</v>
      </c>
      <c r="E1875" s="37">
        <v>178.9</v>
      </c>
      <c r="F1875" s="37">
        <v>1094069.2751592607</v>
      </c>
      <c r="G1875" s="37">
        <v>35.774284362792969</v>
      </c>
      <c r="H1875" s="37">
        <v>0.51607041223457317</v>
      </c>
      <c r="I1875" s="37">
        <v>60.774284362792969</v>
      </c>
      <c r="J1875" s="37">
        <v>14.769594192504883</v>
      </c>
      <c r="K1875" s="37">
        <v>54343.78515625</v>
      </c>
      <c r="L1875" s="37">
        <v>178.9</v>
      </c>
      <c r="M1875" s="37">
        <v>822689.73485545628</v>
      </c>
      <c r="N1875" s="37">
        <v>35.774284362792969</v>
      </c>
      <c r="O1875" s="37">
        <v>0.51609579750271972</v>
      </c>
    </row>
    <row r="1876" spans="2:15" x14ac:dyDescent="0.2">
      <c r="B1876" s="37">
        <v>60.794284820556641</v>
      </c>
      <c r="C1876" s="37">
        <v>14.787972450256348</v>
      </c>
      <c r="D1876" s="37">
        <v>54469.51953125</v>
      </c>
      <c r="E1876" s="37">
        <v>179</v>
      </c>
      <c r="F1876" s="37">
        <v>1096652.3975788897</v>
      </c>
      <c r="G1876" s="37">
        <v>35.794284820556641</v>
      </c>
      <c r="H1876" s="37">
        <v>0.51728886634528837</v>
      </c>
      <c r="I1876" s="37">
        <v>60.794284820556641</v>
      </c>
      <c r="J1876" s="37">
        <v>14.787972450256348</v>
      </c>
      <c r="K1876" s="37">
        <v>54469.51953125</v>
      </c>
      <c r="L1876" s="37">
        <v>179</v>
      </c>
      <c r="M1876" s="37">
        <v>823033.62082064478</v>
      </c>
      <c r="N1876" s="37">
        <v>35.794284820556641</v>
      </c>
      <c r="O1876" s="37">
        <v>0.51726400298679376</v>
      </c>
    </row>
    <row r="1877" spans="2:15" x14ac:dyDescent="0.2">
      <c r="B1877" s="37">
        <v>60.814285278320313</v>
      </c>
      <c r="C1877" s="37">
        <v>14.806482315063477</v>
      </c>
      <c r="D1877" s="37">
        <v>54585.78515625</v>
      </c>
      <c r="E1877" s="37">
        <v>179.10000000000002</v>
      </c>
      <c r="F1877" s="37">
        <v>1098938.3723567205</v>
      </c>
      <c r="G1877" s="37">
        <v>35.814285278320313</v>
      </c>
      <c r="H1877" s="37">
        <v>0.51836715645562004</v>
      </c>
      <c r="I1877" s="37">
        <v>60.814285278320313</v>
      </c>
      <c r="J1877" s="37">
        <v>14.806482315063477</v>
      </c>
      <c r="K1877" s="37">
        <v>54585.78515625</v>
      </c>
      <c r="L1877" s="37">
        <v>179.10000000000002</v>
      </c>
      <c r="M1877" s="37">
        <v>823365.83734968596</v>
      </c>
      <c r="N1877" s="37">
        <v>35.814285278320313</v>
      </c>
      <c r="O1877" s="37">
        <v>0.51839254109735355</v>
      </c>
    </row>
    <row r="1878" spans="2:15" x14ac:dyDescent="0.2">
      <c r="B1878" s="37">
        <v>60.834285736083984</v>
      </c>
      <c r="C1878" s="37">
        <v>14.825166702270508</v>
      </c>
      <c r="D1878" s="37">
        <v>54689.58203125</v>
      </c>
      <c r="E1878" s="37">
        <v>179.20000000000002</v>
      </c>
      <c r="F1878" s="37">
        <v>1101026.6299469576</v>
      </c>
      <c r="G1878" s="37">
        <v>35.834285736083984</v>
      </c>
      <c r="H1878" s="37">
        <v>0.51935218380212522</v>
      </c>
      <c r="I1878" s="37">
        <v>60.834285736083984</v>
      </c>
      <c r="J1878" s="37">
        <v>14.825166702270508</v>
      </c>
      <c r="K1878" s="37">
        <v>54689.58203125</v>
      </c>
      <c r="L1878" s="37">
        <v>179.20000000000002</v>
      </c>
      <c r="M1878" s="37">
        <v>823655.84987306874</v>
      </c>
      <c r="N1878" s="37">
        <v>35.834285736083984</v>
      </c>
      <c r="O1878" s="37">
        <v>0.51937762100226437</v>
      </c>
    </row>
    <row r="1879" spans="2:15" x14ac:dyDescent="0.2">
      <c r="B1879" s="37">
        <v>60.854286193847656</v>
      </c>
      <c r="C1879" s="37">
        <v>14.844010353088379</v>
      </c>
      <c r="D1879" s="37">
        <v>54781.859375</v>
      </c>
      <c r="E1879" s="37">
        <v>179.3</v>
      </c>
      <c r="F1879" s="37">
        <v>1102883.3415348749</v>
      </c>
      <c r="G1879" s="37">
        <v>35.854286193847656</v>
      </c>
      <c r="H1879" s="37">
        <v>0.52022799115559992</v>
      </c>
      <c r="I1879" s="37">
        <v>60.854286193847656</v>
      </c>
      <c r="J1879" s="37">
        <v>14.844010353088379</v>
      </c>
      <c r="K1879" s="37">
        <v>54781.859375</v>
      </c>
      <c r="L1879" s="37">
        <v>179.3</v>
      </c>
      <c r="M1879" s="37">
        <v>823906.29323949805</v>
      </c>
      <c r="N1879" s="37">
        <v>35.854286193847656</v>
      </c>
      <c r="O1879" s="37">
        <v>0.52022819905621609</v>
      </c>
    </row>
    <row r="1880" spans="2:15" x14ac:dyDescent="0.2">
      <c r="B1880" s="37">
        <v>60.874286651611328</v>
      </c>
      <c r="C1880" s="37">
        <v>14.862950325012207</v>
      </c>
      <c r="D1880" s="37">
        <v>54867.1796875</v>
      </c>
      <c r="E1880" s="37">
        <v>179.4</v>
      </c>
      <c r="F1880" s="37">
        <v>1104546.7061158072</v>
      </c>
      <c r="G1880" s="37">
        <v>35.874286651611328</v>
      </c>
      <c r="H1880" s="37">
        <v>0.5210125971520585</v>
      </c>
      <c r="I1880" s="37">
        <v>60.874286651611328</v>
      </c>
      <c r="J1880" s="37">
        <v>14.862950325012207</v>
      </c>
      <c r="K1880" s="37">
        <v>54867.1796875</v>
      </c>
      <c r="L1880" s="37">
        <v>179.4</v>
      </c>
      <c r="M1880" s="37">
        <v>824144.71940490929</v>
      </c>
      <c r="N1880" s="37">
        <v>35.874286651611328</v>
      </c>
      <c r="O1880" s="37">
        <v>0.52103792813811978</v>
      </c>
    </row>
    <row r="1881" spans="2:15" x14ac:dyDescent="0.2">
      <c r="B1881" s="37">
        <v>60.894287109375</v>
      </c>
      <c r="C1881" s="37">
        <v>14.881893157958984</v>
      </c>
      <c r="D1881" s="37">
        <v>54952.265625</v>
      </c>
      <c r="E1881" s="37">
        <v>179.5</v>
      </c>
      <c r="F1881" s="37">
        <v>1106258.6170270629</v>
      </c>
      <c r="G1881" s="37">
        <v>35.894287109375</v>
      </c>
      <c r="H1881" s="37">
        <v>0.52182010215656782</v>
      </c>
      <c r="I1881" s="37">
        <v>60.894287109375</v>
      </c>
      <c r="J1881" s="37">
        <v>14.881893157958984</v>
      </c>
      <c r="K1881" s="37">
        <v>54952.265625</v>
      </c>
      <c r="L1881" s="37">
        <v>179.5</v>
      </c>
      <c r="M1881" s="37">
        <v>824375.11515575089</v>
      </c>
      <c r="N1881" s="37">
        <v>35.894287109375</v>
      </c>
      <c r="O1881" s="37">
        <v>0.52182036292086242</v>
      </c>
    </row>
    <row r="1882" spans="2:15" x14ac:dyDescent="0.2">
      <c r="B1882" s="37">
        <v>60.914287567138672</v>
      </c>
      <c r="C1882" s="37">
        <v>14.900744438171387</v>
      </c>
      <c r="D1882" s="37">
        <v>55043.84765625</v>
      </c>
      <c r="E1882" s="37">
        <v>179.60000000000002</v>
      </c>
      <c r="F1882" s="37">
        <v>1108101.1150107163</v>
      </c>
      <c r="G1882" s="37">
        <v>35.914287567138672</v>
      </c>
      <c r="H1882" s="37">
        <v>0.52268920512148198</v>
      </c>
      <c r="I1882" s="37">
        <v>60.914287567138672</v>
      </c>
      <c r="J1882" s="37">
        <v>14.900744438171387</v>
      </c>
      <c r="K1882" s="37">
        <v>55043.84765625</v>
      </c>
      <c r="L1882" s="37">
        <v>179.60000000000002</v>
      </c>
      <c r="M1882" s="37">
        <v>824638.39946675056</v>
      </c>
      <c r="N1882" s="37">
        <v>35.914287567138672</v>
      </c>
      <c r="O1882" s="37">
        <v>0.52271458853097719</v>
      </c>
    </row>
    <row r="1883" spans="2:15" x14ac:dyDescent="0.2">
      <c r="B1883" s="37">
        <v>60.934284210205078</v>
      </c>
      <c r="C1883" s="37">
        <v>14.919440269470215</v>
      </c>
      <c r="D1883" s="37">
        <v>55146.578125</v>
      </c>
      <c r="E1883" s="37">
        <v>179.70000000000002</v>
      </c>
      <c r="F1883" s="37">
        <v>1110168.0298988675</v>
      </c>
      <c r="G1883" s="37">
        <v>35.934284210205078</v>
      </c>
      <c r="H1883" s="37">
        <v>0.52366416483252975</v>
      </c>
      <c r="I1883" s="37">
        <v>60.934284210205078</v>
      </c>
      <c r="J1883" s="37">
        <v>14.919440269470215</v>
      </c>
      <c r="K1883" s="37">
        <v>55146.578125</v>
      </c>
      <c r="L1883" s="37">
        <v>179.70000000000002</v>
      </c>
      <c r="M1883" s="37">
        <v>824918.04367364605</v>
      </c>
      <c r="N1883" s="37">
        <v>35.934284210205078</v>
      </c>
      <c r="O1883" s="37">
        <v>0.523664425590051</v>
      </c>
    </row>
    <row r="1884" spans="2:15" x14ac:dyDescent="0.2">
      <c r="B1884" s="37">
        <v>60.95428466796875</v>
      </c>
      <c r="C1884" s="37">
        <v>14.93796443939209</v>
      </c>
      <c r="D1884" s="37">
        <v>55261.5546875</v>
      </c>
      <c r="E1884" s="37">
        <v>179.8</v>
      </c>
      <c r="F1884" s="37">
        <v>1112428.0745173304</v>
      </c>
      <c r="G1884" s="37">
        <v>35.95428466796875</v>
      </c>
      <c r="H1884" s="37">
        <v>0.5247302235162008</v>
      </c>
      <c r="I1884" s="37">
        <v>60.95428466796875</v>
      </c>
      <c r="J1884" s="37">
        <v>14.93796443939209</v>
      </c>
      <c r="K1884" s="37">
        <v>55261.5546875</v>
      </c>
      <c r="L1884" s="37">
        <v>179.8</v>
      </c>
      <c r="M1884" s="37">
        <v>825239.28506557038</v>
      </c>
      <c r="N1884" s="37">
        <v>35.95428466796875</v>
      </c>
      <c r="O1884" s="37">
        <v>0.52475565934058654</v>
      </c>
    </row>
    <row r="1885" spans="2:15" x14ac:dyDescent="0.2">
      <c r="B1885" s="37">
        <v>60.974285125732422</v>
      </c>
      <c r="C1885" s="37">
        <v>14.956356048583984</v>
      </c>
      <c r="D1885" s="37">
        <v>55386.0078125</v>
      </c>
      <c r="E1885" s="37">
        <v>179.9</v>
      </c>
      <c r="F1885" s="37">
        <v>1114931.9318475237</v>
      </c>
      <c r="G1885" s="37">
        <v>35.974285125732422</v>
      </c>
      <c r="H1885" s="37">
        <v>0.5259112884743703</v>
      </c>
      <c r="I1885" s="37">
        <v>60.974285125732422</v>
      </c>
      <c r="J1885" s="37">
        <v>14.956356048583984</v>
      </c>
      <c r="K1885" s="37">
        <v>55386.0078125</v>
      </c>
      <c r="L1885" s="37">
        <v>179.9</v>
      </c>
      <c r="M1885" s="37">
        <v>825586.93896930909</v>
      </c>
      <c r="N1885" s="37">
        <v>35.974285125732422</v>
      </c>
      <c r="O1885" s="37">
        <v>0.52593667099466002</v>
      </c>
    </row>
    <row r="1886" spans="2:15" x14ac:dyDescent="0.2">
      <c r="B1886" s="37">
        <v>60.994285583496094</v>
      </c>
      <c r="C1886" s="37">
        <v>14.974697113037109</v>
      </c>
      <c r="D1886" s="37">
        <v>55514.2109375</v>
      </c>
      <c r="E1886" s="37">
        <v>180</v>
      </c>
      <c r="F1886" s="37">
        <v>1117511.4635645698</v>
      </c>
      <c r="G1886" s="37">
        <v>35.994285583496094</v>
      </c>
      <c r="H1886" s="37">
        <v>0.52712804882187225</v>
      </c>
      <c r="I1886" s="37">
        <v>60.994285583496094</v>
      </c>
      <c r="J1886" s="37">
        <v>14.974697113037109</v>
      </c>
      <c r="K1886" s="37">
        <v>55514.20703125</v>
      </c>
      <c r="L1886" s="37">
        <v>180</v>
      </c>
      <c r="M1886" s="37">
        <v>825945.09835923999</v>
      </c>
      <c r="N1886" s="37">
        <v>35.994285583496094</v>
      </c>
      <c r="O1886" s="37">
        <v>0.52715339395417782</v>
      </c>
    </row>
    <row r="1887" spans="2:15" x14ac:dyDescent="0.2">
      <c r="B1887" s="37">
        <v>61.014286041259766</v>
      </c>
      <c r="C1887" s="37">
        <v>14.993081092834473</v>
      </c>
      <c r="D1887" s="37">
        <v>55639.28125</v>
      </c>
      <c r="E1887" s="37">
        <v>180.10000000000002</v>
      </c>
      <c r="F1887" s="37">
        <v>1120027.7391311356</v>
      </c>
      <c r="G1887" s="37">
        <v>36.014286041259766</v>
      </c>
      <c r="H1887" s="37">
        <v>0.52831497115593673</v>
      </c>
      <c r="I1887" s="37">
        <v>61.014286041259766</v>
      </c>
      <c r="J1887" s="37">
        <v>14.993081092834473</v>
      </c>
      <c r="K1887" s="37">
        <v>55639.28125</v>
      </c>
      <c r="L1887" s="37">
        <v>180.10000000000002</v>
      </c>
      <c r="M1887" s="37">
        <v>826294.50113658851</v>
      </c>
      <c r="N1887" s="37">
        <v>36.014286041259766</v>
      </c>
      <c r="O1887" s="37">
        <v>0.52834035304061922</v>
      </c>
    </row>
    <row r="1888" spans="2:15" x14ac:dyDescent="0.2">
      <c r="B1888" s="37">
        <v>61.034286499023438</v>
      </c>
      <c r="C1888" s="37">
        <v>15.011590957641602</v>
      </c>
      <c r="D1888" s="37">
        <v>55755.39453125</v>
      </c>
      <c r="E1888" s="37">
        <v>180.20000000000002</v>
      </c>
      <c r="F1888" s="37">
        <v>1122417.0572836774</v>
      </c>
      <c r="G1888" s="37">
        <v>36.034286499023438</v>
      </c>
      <c r="H1888" s="37">
        <v>0.52944200794095753</v>
      </c>
      <c r="I1888" s="37">
        <v>61.034286499023438</v>
      </c>
      <c r="J1888" s="37">
        <v>15.011590957641602</v>
      </c>
      <c r="K1888" s="37">
        <v>55755.39453125</v>
      </c>
      <c r="L1888" s="37">
        <v>180.20000000000002</v>
      </c>
      <c r="M1888" s="37">
        <v>826618.90146074572</v>
      </c>
      <c r="N1888" s="37">
        <v>36.034286499023438</v>
      </c>
      <c r="O1888" s="37">
        <v>0.52944232173138039</v>
      </c>
    </row>
    <row r="1889" spans="2:15" x14ac:dyDescent="0.2">
      <c r="B1889" s="37">
        <v>61.054286956787109</v>
      </c>
      <c r="C1889" s="37">
        <v>15.030266761779785</v>
      </c>
      <c r="D1889" s="37">
        <v>55859.58203125</v>
      </c>
      <c r="E1889" s="37">
        <v>180.3</v>
      </c>
      <c r="F1889" s="37">
        <v>1124460.2562784958</v>
      </c>
      <c r="G1889" s="37">
        <v>36.054286956787109</v>
      </c>
      <c r="H1889" s="37">
        <v>0.53040578113178727</v>
      </c>
      <c r="I1889" s="37">
        <v>61.054286956787109</v>
      </c>
      <c r="J1889" s="37">
        <v>15.030266761779785</v>
      </c>
      <c r="K1889" s="37">
        <v>55859.58203125</v>
      </c>
      <c r="L1889" s="37">
        <v>180.3</v>
      </c>
      <c r="M1889" s="37">
        <v>826910.01993388403</v>
      </c>
      <c r="N1889" s="37">
        <v>36.054286956787109</v>
      </c>
      <c r="O1889" s="37">
        <v>0.53043116243772725</v>
      </c>
    </row>
    <row r="1890" spans="2:15" x14ac:dyDescent="0.2">
      <c r="B1890" s="37">
        <v>61.074287414550781</v>
      </c>
      <c r="C1890" s="37">
        <v>15.04909610748291</v>
      </c>
      <c r="D1890" s="37">
        <v>55952.734375</v>
      </c>
      <c r="E1890" s="37">
        <v>180.4</v>
      </c>
      <c r="F1890" s="37">
        <v>1126281.0937666972</v>
      </c>
      <c r="G1890" s="37">
        <v>36.074287414550781</v>
      </c>
      <c r="H1890" s="37">
        <v>0.53126466680034712</v>
      </c>
      <c r="I1890" s="37">
        <v>61.074287414550781</v>
      </c>
      <c r="J1890" s="37">
        <v>15.04909610748291</v>
      </c>
      <c r="K1890" s="37">
        <v>55952.734375</v>
      </c>
      <c r="L1890" s="37">
        <v>180.4</v>
      </c>
      <c r="M1890" s="37">
        <v>827162.90761370875</v>
      </c>
      <c r="N1890" s="37">
        <v>36.074287414550781</v>
      </c>
      <c r="O1890" s="37">
        <v>0.5312900478524315</v>
      </c>
    </row>
    <row r="1891" spans="2:15" x14ac:dyDescent="0.2">
      <c r="B1891" s="37">
        <v>61.094284057617188</v>
      </c>
      <c r="C1891" s="37">
        <v>15.068018913269043</v>
      </c>
      <c r="D1891" s="37">
        <v>56039.13671875</v>
      </c>
      <c r="E1891" s="37">
        <v>180.5</v>
      </c>
      <c r="F1891" s="37">
        <v>1128072.7458554907</v>
      </c>
      <c r="G1891" s="37">
        <v>36.094284057617188</v>
      </c>
      <c r="H1891" s="37">
        <v>0.53210978564952061</v>
      </c>
      <c r="I1891" s="37">
        <v>61.094284057617188</v>
      </c>
      <c r="J1891" s="37">
        <v>15.068018913269043</v>
      </c>
      <c r="K1891" s="37">
        <v>56039.13671875</v>
      </c>
      <c r="L1891" s="37">
        <v>180.5</v>
      </c>
      <c r="M1891" s="37">
        <v>827404.35411039647</v>
      </c>
      <c r="N1891" s="37">
        <v>36.094284057617188</v>
      </c>
      <c r="O1891" s="37">
        <v>0.53211004637661052</v>
      </c>
    </row>
    <row r="1892" spans="2:15" x14ac:dyDescent="0.2">
      <c r="B1892" s="37">
        <v>61.114284515380859</v>
      </c>
      <c r="C1892" s="37">
        <v>15.086946487426758</v>
      </c>
      <c r="D1892" s="37">
        <v>56125.1640625</v>
      </c>
      <c r="E1892" s="37">
        <v>180.60000000000002</v>
      </c>
      <c r="F1892" s="37">
        <v>1129803.7108163952</v>
      </c>
      <c r="G1892" s="37">
        <v>36.114284515380859</v>
      </c>
      <c r="H1892" s="37">
        <v>0.53292627837961226</v>
      </c>
      <c r="I1892" s="37">
        <v>61.114284515380859</v>
      </c>
      <c r="J1892" s="37">
        <v>15.086946487426758</v>
      </c>
      <c r="K1892" s="37">
        <v>56125.1640625</v>
      </c>
      <c r="L1892" s="37">
        <v>180.60000000000002</v>
      </c>
      <c r="M1892" s="37">
        <v>827637.36410585418</v>
      </c>
      <c r="N1892" s="37">
        <v>36.114284515380859</v>
      </c>
      <c r="O1892" s="37">
        <v>0.53290136608916872</v>
      </c>
    </row>
    <row r="1893" spans="2:15" x14ac:dyDescent="0.2">
      <c r="B1893" s="37">
        <v>61.134284973144531</v>
      </c>
      <c r="C1893" s="37">
        <v>15.105790138244629</v>
      </c>
      <c r="D1893" s="37">
        <v>56217.2421875</v>
      </c>
      <c r="E1893" s="37">
        <v>180.70000000000002</v>
      </c>
      <c r="F1893" s="37">
        <v>1131656.1898272845</v>
      </c>
      <c r="G1893" s="37">
        <v>36.134284973144531</v>
      </c>
      <c r="H1893" s="37">
        <v>0.53380008951241309</v>
      </c>
      <c r="I1893" s="37">
        <v>61.134284973144531</v>
      </c>
      <c r="J1893" s="37">
        <v>15.105790138244629</v>
      </c>
      <c r="K1893" s="37">
        <v>56217.2421875</v>
      </c>
      <c r="L1893" s="37">
        <v>180.70000000000002</v>
      </c>
      <c r="M1893" s="37">
        <v>827894.67423577118</v>
      </c>
      <c r="N1893" s="37">
        <v>36.134284973144531</v>
      </c>
      <c r="O1893" s="37">
        <v>0.5337752837631341</v>
      </c>
    </row>
    <row r="1894" spans="2:15" x14ac:dyDescent="0.2">
      <c r="B1894" s="37">
        <v>61.154285430908203</v>
      </c>
      <c r="C1894" s="37">
        <v>15.124485969543457</v>
      </c>
      <c r="D1894" s="37">
        <v>56319.89453125</v>
      </c>
      <c r="E1894" s="37">
        <v>180.8</v>
      </c>
      <c r="F1894" s="37">
        <v>1133721.4204182641</v>
      </c>
      <c r="G1894" s="37">
        <v>36.154285430908203</v>
      </c>
      <c r="H1894" s="37">
        <v>0.53477425478371987</v>
      </c>
      <c r="I1894" s="37">
        <v>61.154285430908203</v>
      </c>
      <c r="J1894" s="37">
        <v>15.124485969543457</v>
      </c>
      <c r="K1894" s="37">
        <v>56319.89453125</v>
      </c>
      <c r="L1894" s="37">
        <v>180.8</v>
      </c>
      <c r="M1894" s="37">
        <v>828158.0977275843</v>
      </c>
      <c r="N1894" s="37">
        <v>36.154285430908203</v>
      </c>
      <c r="O1894" s="37">
        <v>0.53474939613663774</v>
      </c>
    </row>
    <row r="1895" spans="2:15" x14ac:dyDescent="0.2">
      <c r="B1895" s="37">
        <v>61.174285888671875</v>
      </c>
      <c r="C1895" s="37">
        <v>15.14301872253418</v>
      </c>
      <c r="D1895" s="37">
        <v>56434.26953125</v>
      </c>
      <c r="E1895" s="37">
        <v>180.9</v>
      </c>
      <c r="F1895" s="37">
        <v>1135969.4815193361</v>
      </c>
      <c r="G1895" s="37">
        <v>36.174285888671875</v>
      </c>
      <c r="H1895" s="37">
        <v>0.53583466088469933</v>
      </c>
      <c r="I1895" s="37">
        <v>61.174285888671875</v>
      </c>
      <c r="J1895" s="37">
        <v>15.14301872253418</v>
      </c>
      <c r="K1895" s="37">
        <v>56434.26953125</v>
      </c>
      <c r="L1895" s="37">
        <v>180.9</v>
      </c>
      <c r="M1895" s="37">
        <v>828441.77837320475</v>
      </c>
      <c r="N1895" s="37">
        <v>36.174285888671875</v>
      </c>
      <c r="O1895" s="37">
        <v>0.53586004066820514</v>
      </c>
    </row>
    <row r="1896" spans="2:15" x14ac:dyDescent="0.2">
      <c r="B1896" s="37">
        <v>61.194286346435547</v>
      </c>
      <c r="C1896" s="37">
        <v>15.161422729492187</v>
      </c>
      <c r="D1896" s="37">
        <v>56557.81640625</v>
      </c>
      <c r="E1896" s="37">
        <v>181</v>
      </c>
      <c r="F1896" s="37">
        <v>1138508.4707094503</v>
      </c>
      <c r="G1896" s="37">
        <v>36.194286346435547</v>
      </c>
      <c r="H1896" s="37">
        <v>0.53703229719926793</v>
      </c>
      <c r="I1896" s="37">
        <v>61.194286346435547</v>
      </c>
      <c r="J1896" s="37">
        <v>15.161422729492187</v>
      </c>
      <c r="K1896" s="37">
        <v>56557.81640625</v>
      </c>
      <c r="L1896" s="37">
        <v>181</v>
      </c>
      <c r="M1896" s="37">
        <v>828741.24950775469</v>
      </c>
      <c r="N1896" s="37">
        <v>36.194286346435547</v>
      </c>
      <c r="O1896" s="37">
        <v>0.53703255791079574</v>
      </c>
    </row>
    <row r="1897" spans="2:15" x14ac:dyDescent="0.2">
      <c r="B1897" s="37">
        <v>61.214286804199219</v>
      </c>
      <c r="C1897" s="37">
        <v>15.179776191711426</v>
      </c>
      <c r="D1897" s="37">
        <v>56685.09375</v>
      </c>
      <c r="E1897" s="37">
        <v>181.10000000000002</v>
      </c>
      <c r="F1897" s="37">
        <v>1141016.0119657477</v>
      </c>
      <c r="G1897" s="37">
        <v>36.214286804199219</v>
      </c>
      <c r="H1897" s="37">
        <v>0.5382150999138251</v>
      </c>
      <c r="I1897" s="37">
        <v>61.214286804199219</v>
      </c>
      <c r="J1897" s="37">
        <v>15.179776191711426</v>
      </c>
      <c r="K1897" s="37">
        <v>56685.09375</v>
      </c>
      <c r="L1897" s="37">
        <v>181.10000000000002</v>
      </c>
      <c r="M1897" s="37">
        <v>829049.75716632314</v>
      </c>
      <c r="N1897" s="37">
        <v>36.214286804199219</v>
      </c>
      <c r="O1897" s="37">
        <v>0.53824047905731576</v>
      </c>
    </row>
    <row r="1898" spans="2:15" x14ac:dyDescent="0.2">
      <c r="B1898" s="37">
        <v>61.234287261962891</v>
      </c>
      <c r="C1898" s="37">
        <v>15.198169708251953</v>
      </c>
      <c r="D1898" s="37">
        <v>56809.515625</v>
      </c>
      <c r="E1898" s="37">
        <v>181.20000000000002</v>
      </c>
      <c r="F1898" s="37">
        <v>1143519.241017045</v>
      </c>
      <c r="G1898" s="37">
        <v>36.234287261962891</v>
      </c>
      <c r="H1898" s="37">
        <v>0.53939586839889986</v>
      </c>
      <c r="I1898" s="37">
        <v>61.234287261962891</v>
      </c>
      <c r="J1898" s="37">
        <v>15.198169708251953</v>
      </c>
      <c r="K1898" s="37">
        <v>56809.515625</v>
      </c>
      <c r="L1898" s="37">
        <v>181.20000000000002</v>
      </c>
      <c r="M1898" s="37">
        <v>829344.93709569785</v>
      </c>
      <c r="N1898" s="37">
        <v>36.234287261962891</v>
      </c>
      <c r="O1898" s="37">
        <v>0.53939618236047093</v>
      </c>
    </row>
    <row r="1899" spans="2:15" x14ac:dyDescent="0.2">
      <c r="B1899" s="37">
        <v>61.254283905029297</v>
      </c>
      <c r="C1899" s="37">
        <v>15.216682434082031</v>
      </c>
      <c r="D1899" s="37">
        <v>56925.4453125</v>
      </c>
      <c r="E1899" s="37">
        <v>181.3</v>
      </c>
      <c r="F1899" s="37">
        <v>1145851.7224521837</v>
      </c>
      <c r="G1899" s="37">
        <v>36.254283905029297</v>
      </c>
      <c r="H1899" s="37">
        <v>0.54049609528938303</v>
      </c>
      <c r="I1899" s="37">
        <v>61.254283905029297</v>
      </c>
      <c r="J1899" s="37">
        <v>15.216682434082031</v>
      </c>
      <c r="K1899" s="37">
        <v>56925.4453125</v>
      </c>
      <c r="L1899" s="37">
        <v>181.3</v>
      </c>
      <c r="M1899" s="37">
        <v>829625.9443288733</v>
      </c>
      <c r="N1899" s="37">
        <v>36.254283905029297</v>
      </c>
      <c r="O1899" s="37">
        <v>0.54049635598613666</v>
      </c>
    </row>
    <row r="1900" spans="2:15" x14ac:dyDescent="0.2">
      <c r="B1900" s="37">
        <v>61.274284362792969</v>
      </c>
      <c r="C1900" s="37">
        <v>15.235354423522949</v>
      </c>
      <c r="D1900" s="37">
        <v>57029.97265625</v>
      </c>
      <c r="E1900" s="37">
        <v>181.4</v>
      </c>
      <c r="F1900" s="37">
        <v>1147901.5414130115</v>
      </c>
      <c r="G1900" s="37">
        <v>36.274284362792969</v>
      </c>
      <c r="H1900" s="37">
        <v>0.54146299110364471</v>
      </c>
      <c r="I1900" s="37">
        <v>61.274284362792969</v>
      </c>
      <c r="J1900" s="37">
        <v>15.235354423522949</v>
      </c>
      <c r="K1900" s="37">
        <v>57029.97265625</v>
      </c>
      <c r="L1900" s="37">
        <v>181.4</v>
      </c>
      <c r="M1900" s="37">
        <v>829885.75809337955</v>
      </c>
      <c r="N1900" s="37">
        <v>36.274284362792969</v>
      </c>
      <c r="O1900" s="37">
        <v>0.54151348690287893</v>
      </c>
    </row>
    <row r="1901" spans="2:15" x14ac:dyDescent="0.2">
      <c r="B1901" s="37">
        <v>61.294284820556641</v>
      </c>
      <c r="C1901" s="37">
        <v>15.25417423248291</v>
      </c>
      <c r="D1901" s="37">
        <v>57123.80078125</v>
      </c>
      <c r="E1901" s="37">
        <v>181.5</v>
      </c>
      <c r="F1901" s="37">
        <v>1149842.7059548169</v>
      </c>
      <c r="G1901" s="37">
        <v>36.294284820556641</v>
      </c>
      <c r="H1901" s="37">
        <v>0.54237863481487814</v>
      </c>
      <c r="I1901" s="37">
        <v>61.294284820556641</v>
      </c>
      <c r="J1901" s="37">
        <v>15.25417423248291</v>
      </c>
      <c r="K1901" s="37">
        <v>57123.80078125</v>
      </c>
      <c r="L1901" s="37">
        <v>181.5</v>
      </c>
      <c r="M1901" s="37">
        <v>830100.43719502678</v>
      </c>
      <c r="N1901" s="37">
        <v>36.294284820556641</v>
      </c>
      <c r="O1901" s="37">
        <v>0.54235377820678976</v>
      </c>
    </row>
    <row r="1902" spans="2:15" x14ac:dyDescent="0.2">
      <c r="B1902" s="37">
        <v>61.314285278320313</v>
      </c>
      <c r="C1902" s="37">
        <v>15.273086547851563</v>
      </c>
      <c r="D1902" s="37">
        <v>57211.01171875</v>
      </c>
      <c r="E1902" s="37">
        <v>181.60000000000002</v>
      </c>
      <c r="F1902" s="37">
        <v>1151597.2591799372</v>
      </c>
      <c r="G1902" s="37">
        <v>36.314285278320313</v>
      </c>
      <c r="H1902" s="37">
        <v>0.54320625412391665</v>
      </c>
      <c r="I1902" s="37">
        <v>61.314285278320313</v>
      </c>
      <c r="J1902" s="37">
        <v>15.273086547851563</v>
      </c>
      <c r="K1902" s="37">
        <v>57211.01171875</v>
      </c>
      <c r="L1902" s="37">
        <v>181.60000000000002</v>
      </c>
      <c r="M1902" s="37">
        <v>830318.29313603789</v>
      </c>
      <c r="N1902" s="37">
        <v>36.314285278320313</v>
      </c>
      <c r="O1902" s="37">
        <v>0.54320651481022686</v>
      </c>
    </row>
    <row r="1903" spans="2:15" x14ac:dyDescent="0.2">
      <c r="B1903" s="37">
        <v>61.334285736083984</v>
      </c>
      <c r="C1903" s="37">
        <v>15.292004585266113</v>
      </c>
      <c r="D1903" s="37">
        <v>57297.73828125</v>
      </c>
      <c r="E1903" s="37">
        <v>181.70000000000002</v>
      </c>
      <c r="F1903" s="37">
        <v>1153289.0451947581</v>
      </c>
      <c r="G1903" s="37">
        <v>36.334285736083984</v>
      </c>
      <c r="H1903" s="37">
        <v>0.54400426630099541</v>
      </c>
      <c r="I1903" s="37">
        <v>61.334285736083984</v>
      </c>
      <c r="J1903" s="37">
        <v>15.292004585266113</v>
      </c>
      <c r="K1903" s="37">
        <v>57297.73828125</v>
      </c>
      <c r="L1903" s="37">
        <v>181.70000000000002</v>
      </c>
      <c r="M1903" s="37">
        <v>830528.56471688219</v>
      </c>
      <c r="N1903" s="37">
        <v>36.334285736083984</v>
      </c>
      <c r="O1903" s="37">
        <v>0.54402953711633162</v>
      </c>
    </row>
    <row r="1904" spans="2:15" x14ac:dyDescent="0.2">
      <c r="B1904" s="37">
        <v>61.354286193847656</v>
      </c>
      <c r="C1904" s="37">
        <v>15.310842514038086</v>
      </c>
      <c r="D1904" s="37">
        <v>57390.22265625</v>
      </c>
      <c r="E1904" s="37">
        <v>181.8</v>
      </c>
      <c r="F1904" s="37">
        <v>1155256.1930366191</v>
      </c>
      <c r="G1904" s="37">
        <v>36.354286193847656</v>
      </c>
      <c r="H1904" s="37">
        <v>0.54493216639863729</v>
      </c>
      <c r="I1904" s="37">
        <v>61.354286193847656</v>
      </c>
      <c r="J1904" s="37">
        <v>15.310842514038086</v>
      </c>
      <c r="K1904" s="37">
        <v>57390.22265625</v>
      </c>
      <c r="L1904" s="37">
        <v>181.8</v>
      </c>
      <c r="M1904" s="37">
        <v>830746.39984077204</v>
      </c>
      <c r="N1904" s="37">
        <v>36.354286193847656</v>
      </c>
      <c r="O1904" s="37">
        <v>0.54488219385490433</v>
      </c>
    </row>
    <row r="1905" spans="2:15" x14ac:dyDescent="0.2">
      <c r="B1905" s="37">
        <v>61.374286651611328</v>
      </c>
      <c r="C1905" s="37">
        <v>15.329538345336914</v>
      </c>
      <c r="D1905" s="37">
        <v>57492.8203125</v>
      </c>
      <c r="E1905" s="37">
        <v>181.9</v>
      </c>
      <c r="F1905" s="37">
        <v>1157267.1890357968</v>
      </c>
      <c r="G1905" s="37">
        <v>36.374286651611328</v>
      </c>
      <c r="H1905" s="37">
        <v>0.54588074947649112</v>
      </c>
      <c r="I1905" s="37">
        <v>61.374286651611328</v>
      </c>
      <c r="J1905" s="37">
        <v>15.329538345336914</v>
      </c>
      <c r="K1905" s="37">
        <v>57492.8203125</v>
      </c>
      <c r="L1905" s="37">
        <v>181.9</v>
      </c>
      <c r="M1905" s="37">
        <v>831001.53929383133</v>
      </c>
      <c r="N1905" s="37">
        <v>36.374286651611328</v>
      </c>
      <c r="O1905" s="37">
        <v>0.54588101015282009</v>
      </c>
    </row>
    <row r="1906" spans="2:15" x14ac:dyDescent="0.2">
      <c r="B1906" s="37">
        <v>61.394287109375</v>
      </c>
      <c r="C1906" s="37">
        <v>15.348076820373535</v>
      </c>
      <c r="D1906" s="37">
        <v>57606.671875</v>
      </c>
      <c r="E1906" s="37">
        <v>182</v>
      </c>
      <c r="F1906" s="37">
        <v>1159557.8596099652</v>
      </c>
      <c r="G1906" s="37">
        <v>36.394287109375</v>
      </c>
      <c r="H1906" s="37">
        <v>0.54696125411974716</v>
      </c>
      <c r="I1906" s="37">
        <v>61.394287109375</v>
      </c>
      <c r="J1906" s="37">
        <v>15.348076820373535</v>
      </c>
      <c r="K1906" s="37">
        <v>57606.671875</v>
      </c>
      <c r="L1906" s="37">
        <v>182</v>
      </c>
      <c r="M1906" s="37">
        <v>831277.55376606819</v>
      </c>
      <c r="N1906" s="37">
        <v>36.394287109375</v>
      </c>
      <c r="O1906" s="37">
        <v>0.54696162160721551</v>
      </c>
    </row>
    <row r="1907" spans="2:15" x14ac:dyDescent="0.2">
      <c r="B1907" s="37">
        <v>61.414287567138672</v>
      </c>
      <c r="C1907" s="37">
        <v>15.366493225097656</v>
      </c>
      <c r="D1907" s="37">
        <v>57729.36328125</v>
      </c>
      <c r="E1907" s="37">
        <v>182.10000000000002</v>
      </c>
      <c r="F1907" s="37">
        <v>1161973.1389145649</v>
      </c>
      <c r="G1907" s="37">
        <v>36.414287567138672</v>
      </c>
      <c r="H1907" s="37">
        <v>0.54810053709653828</v>
      </c>
      <c r="I1907" s="37">
        <v>61.414287567138672</v>
      </c>
      <c r="J1907" s="37">
        <v>15.366493225097656</v>
      </c>
      <c r="K1907" s="37">
        <v>57729.36328125</v>
      </c>
      <c r="L1907" s="37">
        <v>182.10000000000002</v>
      </c>
      <c r="M1907" s="37">
        <v>831574.95297436661</v>
      </c>
      <c r="N1907" s="37">
        <v>36.414287567138672</v>
      </c>
      <c r="O1907" s="37">
        <v>0.54812602036137592</v>
      </c>
    </row>
    <row r="1908" spans="2:15" x14ac:dyDescent="0.2">
      <c r="B1908" s="37">
        <v>61.434284210205078</v>
      </c>
      <c r="C1908" s="37">
        <v>15.384858131408691</v>
      </c>
      <c r="D1908" s="37">
        <v>57855.734375</v>
      </c>
      <c r="E1908" s="37">
        <v>182.20000000000002</v>
      </c>
      <c r="F1908" s="37">
        <v>1164515.5861579147</v>
      </c>
      <c r="G1908" s="37">
        <v>36.434284210205078</v>
      </c>
      <c r="H1908" s="37">
        <v>0.54929980466400852</v>
      </c>
      <c r="I1908" s="37">
        <v>61.434284210205078</v>
      </c>
      <c r="J1908" s="37">
        <v>15.384858131408691</v>
      </c>
      <c r="K1908" s="37">
        <v>57855.73046875</v>
      </c>
      <c r="L1908" s="37">
        <v>182.20000000000002</v>
      </c>
      <c r="M1908" s="37">
        <v>831881.21550461312</v>
      </c>
      <c r="N1908" s="37">
        <v>36.434284210205078</v>
      </c>
      <c r="O1908" s="37">
        <v>0.54932514368655938</v>
      </c>
    </row>
    <row r="1909" spans="2:15" x14ac:dyDescent="0.2">
      <c r="B1909" s="37">
        <v>61.45428466796875</v>
      </c>
      <c r="C1909" s="37">
        <v>15.40325927734375</v>
      </c>
      <c r="D1909" s="37">
        <v>57979.5078125</v>
      </c>
      <c r="E1909" s="37">
        <v>182.3</v>
      </c>
      <c r="F1909" s="37">
        <v>1167006.1096988607</v>
      </c>
      <c r="G1909" s="37">
        <v>36.45428466796875</v>
      </c>
      <c r="H1909" s="37">
        <v>0.55047457974817693</v>
      </c>
      <c r="I1909" s="37">
        <v>61.45428466796875</v>
      </c>
      <c r="J1909" s="37">
        <v>15.40325927734375</v>
      </c>
      <c r="K1909" s="37">
        <v>57979.5078125</v>
      </c>
      <c r="L1909" s="37">
        <v>182.3</v>
      </c>
      <c r="M1909" s="37">
        <v>832181.27217654244</v>
      </c>
      <c r="N1909" s="37">
        <v>36.45428466796875</v>
      </c>
      <c r="O1909" s="37">
        <v>0.55049995551573205</v>
      </c>
    </row>
    <row r="1910" spans="2:15" x14ac:dyDescent="0.2">
      <c r="B1910" s="37">
        <v>61.474285125732422</v>
      </c>
      <c r="C1910" s="37">
        <v>15.421772003173828</v>
      </c>
      <c r="D1910" s="37">
        <v>58095.265625</v>
      </c>
      <c r="E1910" s="37">
        <v>182.4</v>
      </c>
      <c r="F1910" s="37">
        <v>1169335.132782235</v>
      </c>
      <c r="G1910" s="37">
        <v>36.474285125732422</v>
      </c>
      <c r="H1910" s="37">
        <v>0.55157317571403974</v>
      </c>
      <c r="I1910" s="37">
        <v>61.474285125732422</v>
      </c>
      <c r="J1910" s="37">
        <v>15.421772003173828</v>
      </c>
      <c r="K1910" s="37">
        <v>58095.265625</v>
      </c>
      <c r="L1910" s="37">
        <v>182.4</v>
      </c>
      <c r="M1910" s="37">
        <v>832461.87687423546</v>
      </c>
      <c r="N1910" s="37">
        <v>36.474285125732422</v>
      </c>
      <c r="O1910" s="37">
        <v>0.55159855117778689</v>
      </c>
    </row>
    <row r="1911" spans="2:15" x14ac:dyDescent="0.2">
      <c r="B1911" s="37">
        <v>61.494285583496094</v>
      </c>
      <c r="C1911" s="37">
        <v>15.440437316894531</v>
      </c>
      <c r="D1911" s="37">
        <v>58200.13671875</v>
      </c>
      <c r="E1911" s="37">
        <v>182.5</v>
      </c>
      <c r="F1911" s="37">
        <v>1171498.1337694833</v>
      </c>
      <c r="G1911" s="37">
        <v>36.494285583496094</v>
      </c>
      <c r="H1911" s="37">
        <v>0.55259345925685954</v>
      </c>
      <c r="I1911" s="37">
        <v>61.494285583496094</v>
      </c>
      <c r="J1911" s="37">
        <v>15.440437316894531</v>
      </c>
      <c r="K1911" s="37">
        <v>58200.13671875</v>
      </c>
      <c r="L1911" s="37">
        <v>182.5</v>
      </c>
      <c r="M1911" s="37">
        <v>832709.67454199924</v>
      </c>
      <c r="N1911" s="37">
        <v>36.494285583496094</v>
      </c>
      <c r="O1911" s="37">
        <v>0.55256860535790342</v>
      </c>
    </row>
    <row r="1912" spans="2:15" x14ac:dyDescent="0.2">
      <c r="B1912" s="37">
        <v>61.514286041259766</v>
      </c>
      <c r="C1912" s="37">
        <v>15.459244728088379</v>
      </c>
      <c r="D1912" s="37">
        <v>58294.70703125</v>
      </c>
      <c r="E1912" s="37">
        <v>182.60000000000002</v>
      </c>
      <c r="F1912" s="37">
        <v>1173400.8685927179</v>
      </c>
      <c r="G1912" s="37">
        <v>36.514286041259766</v>
      </c>
      <c r="H1912" s="37">
        <v>0.55349097574602513</v>
      </c>
      <c r="I1912" s="37">
        <v>61.514286041259766</v>
      </c>
      <c r="J1912" s="37">
        <v>15.459244728088379</v>
      </c>
      <c r="K1912" s="37">
        <v>58294.70703125</v>
      </c>
      <c r="L1912" s="37">
        <v>182.60000000000002</v>
      </c>
      <c r="M1912" s="37">
        <v>832938.95957200381</v>
      </c>
      <c r="N1912" s="37">
        <v>36.514286041259766</v>
      </c>
      <c r="O1912" s="37">
        <v>0.55346612209536539</v>
      </c>
    </row>
    <row r="1913" spans="2:15" x14ac:dyDescent="0.2">
      <c r="B1913" s="37">
        <v>61.534286499023438</v>
      </c>
      <c r="C1913" s="37">
        <v>15.478142738342285</v>
      </c>
      <c r="D1913" s="37">
        <v>58382.81640625</v>
      </c>
      <c r="E1913" s="37">
        <v>182.70000000000002</v>
      </c>
      <c r="F1913" s="37">
        <v>1175120.3692351994</v>
      </c>
      <c r="G1913" s="37">
        <v>36.534286499023438</v>
      </c>
      <c r="H1913" s="37">
        <v>0.55430206093192302</v>
      </c>
      <c r="I1913" s="37">
        <v>61.534286499023438</v>
      </c>
      <c r="J1913" s="37">
        <v>15.478142738342285</v>
      </c>
      <c r="K1913" s="37">
        <v>58382.81640625</v>
      </c>
      <c r="L1913" s="37">
        <v>182.70000000000002</v>
      </c>
      <c r="M1913" s="37">
        <v>833159.03198241186</v>
      </c>
      <c r="N1913" s="37">
        <v>36.534286499023438</v>
      </c>
      <c r="O1913" s="37">
        <v>0.55432754274979645</v>
      </c>
    </row>
    <row r="1914" spans="2:15" x14ac:dyDescent="0.2">
      <c r="B1914" s="37">
        <v>61.554286956787109</v>
      </c>
      <c r="C1914" s="37">
        <v>15.497048377990723</v>
      </c>
      <c r="D1914" s="37">
        <v>58470.3125</v>
      </c>
      <c r="E1914" s="37">
        <v>182.8</v>
      </c>
      <c r="F1914" s="37">
        <v>1176881.0001636301</v>
      </c>
      <c r="G1914" s="37">
        <v>36.554286956787109</v>
      </c>
      <c r="H1914" s="37">
        <v>0.55513254712118798</v>
      </c>
      <c r="I1914" s="37">
        <v>61.554286956787109</v>
      </c>
      <c r="J1914" s="37">
        <v>15.497048377990723</v>
      </c>
      <c r="K1914" s="37">
        <v>58470.3125</v>
      </c>
      <c r="L1914" s="37">
        <v>182.8</v>
      </c>
      <c r="M1914" s="37">
        <v>833364.77159590751</v>
      </c>
      <c r="N1914" s="37">
        <v>36.554286956787109</v>
      </c>
      <c r="O1914" s="37">
        <v>0.5551328077639055</v>
      </c>
    </row>
    <row r="1915" spans="2:15" x14ac:dyDescent="0.2">
      <c r="B1915" s="37">
        <v>61.574287414550781</v>
      </c>
      <c r="C1915" s="37">
        <v>15.515877723693848</v>
      </c>
      <c r="D1915" s="37">
        <v>58563.19921875</v>
      </c>
      <c r="E1915" s="37">
        <v>182.9</v>
      </c>
      <c r="F1915" s="37">
        <v>1178749.6352552089</v>
      </c>
      <c r="G1915" s="37">
        <v>36.574287414550781</v>
      </c>
      <c r="H1915" s="37">
        <v>0.55601397859898571</v>
      </c>
      <c r="I1915" s="37">
        <v>61.574287414550781</v>
      </c>
      <c r="J1915" s="37">
        <v>15.515877723693848</v>
      </c>
      <c r="K1915" s="37">
        <v>58563.19921875</v>
      </c>
      <c r="L1915" s="37">
        <v>182.9</v>
      </c>
      <c r="M1915" s="37">
        <v>833589.9232950625</v>
      </c>
      <c r="N1915" s="37">
        <v>36.574287414550781</v>
      </c>
      <c r="O1915" s="37">
        <v>0.55601413195352545</v>
      </c>
    </row>
    <row r="1916" spans="2:15" x14ac:dyDescent="0.2">
      <c r="B1916" s="37">
        <v>61.594284057617188</v>
      </c>
      <c r="C1916" s="37">
        <v>15.534573554992676</v>
      </c>
      <c r="D1916" s="37">
        <v>58665.71875</v>
      </c>
      <c r="E1916" s="37">
        <v>183</v>
      </c>
      <c r="F1916" s="37">
        <v>1180865.3197446784</v>
      </c>
      <c r="G1916" s="37">
        <v>36.594284057617188</v>
      </c>
      <c r="H1916" s="37">
        <v>0.55701194320818603</v>
      </c>
      <c r="I1916" s="37">
        <v>61.594284057617188</v>
      </c>
      <c r="J1916" s="37">
        <v>15.534573554992676</v>
      </c>
      <c r="K1916" s="37">
        <v>58665.71875</v>
      </c>
      <c r="L1916" s="37">
        <v>183</v>
      </c>
      <c r="M1916" s="37">
        <v>833832.08009160112</v>
      </c>
      <c r="N1916" s="37">
        <v>36.594284057617188</v>
      </c>
      <c r="O1916" s="37">
        <v>0.55696208439030848</v>
      </c>
    </row>
    <row r="1917" spans="2:15" x14ac:dyDescent="0.2">
      <c r="B1917" s="37">
        <v>61.614284515380859</v>
      </c>
      <c r="C1917" s="37">
        <v>15.553118705749512</v>
      </c>
      <c r="D1917" s="37">
        <v>58779.046875</v>
      </c>
      <c r="E1917" s="37">
        <v>183.10000000000002</v>
      </c>
      <c r="F1917" s="37">
        <v>1183092.2182108508</v>
      </c>
      <c r="G1917" s="37">
        <v>36.614284515380859</v>
      </c>
      <c r="H1917" s="37">
        <v>0.55806236695545797</v>
      </c>
      <c r="I1917" s="37">
        <v>61.614284515380859</v>
      </c>
      <c r="J1917" s="37">
        <v>15.553118705749512</v>
      </c>
      <c r="K1917" s="37">
        <v>58779.046875</v>
      </c>
      <c r="L1917" s="37">
        <v>183.10000000000002</v>
      </c>
      <c r="M1917" s="37">
        <v>834113.18261447432</v>
      </c>
      <c r="N1917" s="37">
        <v>36.614284515380859</v>
      </c>
      <c r="O1917" s="37">
        <v>0.55806262758809733</v>
      </c>
    </row>
    <row r="1918" spans="2:15" x14ac:dyDescent="0.2">
      <c r="B1918" s="37">
        <v>61.634284973144531</v>
      </c>
      <c r="C1918" s="37">
        <v>15.571544647216797</v>
      </c>
      <c r="D1918" s="37">
        <v>58900.9375</v>
      </c>
      <c r="E1918" s="37">
        <v>183.20000000000002</v>
      </c>
      <c r="F1918" s="37">
        <v>1185544.859927065</v>
      </c>
      <c r="G1918" s="37">
        <v>36.634284973144531</v>
      </c>
      <c r="H1918" s="37">
        <v>0.55921927352320999</v>
      </c>
      <c r="I1918" s="37">
        <v>61.634284973144531</v>
      </c>
      <c r="J1918" s="37">
        <v>15.571544647216797</v>
      </c>
      <c r="K1918" s="37">
        <v>58900.9375</v>
      </c>
      <c r="L1918" s="37">
        <v>183.20000000000002</v>
      </c>
      <c r="M1918" s="37">
        <v>834408.69719173817</v>
      </c>
      <c r="N1918" s="37">
        <v>36.634284973144531</v>
      </c>
      <c r="O1918" s="37">
        <v>0.55921964143364811</v>
      </c>
    </row>
    <row r="1919" spans="2:15" x14ac:dyDescent="0.2">
      <c r="B1919" s="37">
        <v>61.654285430908203</v>
      </c>
      <c r="C1919" s="37">
        <v>15.589920997619629</v>
      </c>
      <c r="D1919" s="37">
        <v>59026.47265625</v>
      </c>
      <c r="E1919" s="37">
        <v>183.3</v>
      </c>
      <c r="F1919" s="37">
        <v>1188070.3744582389</v>
      </c>
      <c r="G1919" s="37">
        <v>36.654285430908203</v>
      </c>
      <c r="H1919" s="37">
        <v>0.56041055369841952</v>
      </c>
      <c r="I1919" s="37">
        <v>61.654285430908203</v>
      </c>
      <c r="J1919" s="37">
        <v>15.589920997619629</v>
      </c>
      <c r="K1919" s="37">
        <v>59026.47265625</v>
      </c>
      <c r="L1919" s="37">
        <v>183.3</v>
      </c>
      <c r="M1919" s="37">
        <v>834712.95708247658</v>
      </c>
      <c r="N1919" s="37">
        <v>36.654285430908203</v>
      </c>
      <c r="O1919" s="37">
        <v>0.56041092163952111</v>
      </c>
    </row>
    <row r="1920" spans="2:15" x14ac:dyDescent="0.2">
      <c r="B1920" s="37">
        <v>61.674285888671875</v>
      </c>
      <c r="C1920" s="37">
        <v>15.608329772949219</v>
      </c>
      <c r="D1920" s="37">
        <v>59149.63671875</v>
      </c>
      <c r="E1920" s="37">
        <v>183.4</v>
      </c>
      <c r="F1920" s="37">
        <v>1190548.6375466585</v>
      </c>
      <c r="G1920" s="37">
        <v>36.674285888671875</v>
      </c>
      <c r="H1920" s="37">
        <v>0.56157954588852599</v>
      </c>
      <c r="I1920" s="37">
        <v>61.674285888671875</v>
      </c>
      <c r="J1920" s="37">
        <v>15.608329772949219</v>
      </c>
      <c r="K1920" s="37">
        <v>59149.63671875</v>
      </c>
      <c r="L1920" s="37">
        <v>183.4</v>
      </c>
      <c r="M1920" s="37">
        <v>835017.91120679211</v>
      </c>
      <c r="N1920" s="37">
        <v>36.674285888671875</v>
      </c>
      <c r="O1920" s="37">
        <v>0.56160491860746098</v>
      </c>
    </row>
    <row r="1921" spans="2:15" x14ac:dyDescent="0.2">
      <c r="B1921" s="37">
        <v>61.694286346435547</v>
      </c>
      <c r="C1921" s="37">
        <v>15.626846313476563</v>
      </c>
      <c r="D1921" s="37">
        <v>59265.19921875</v>
      </c>
      <c r="E1921" s="37">
        <v>183.5</v>
      </c>
      <c r="F1921" s="37">
        <v>1192873.731488663</v>
      </c>
      <c r="G1921" s="37">
        <v>36.694286346435547</v>
      </c>
      <c r="H1921" s="37">
        <v>0.56267628831424688</v>
      </c>
      <c r="I1921" s="37">
        <v>61.694286346435547</v>
      </c>
      <c r="J1921" s="37">
        <v>15.626846313476563</v>
      </c>
      <c r="K1921" s="37">
        <v>59265.19921875</v>
      </c>
      <c r="L1921" s="37">
        <v>183.5</v>
      </c>
      <c r="M1921" s="37">
        <v>835291.66075335571</v>
      </c>
      <c r="N1921" s="37">
        <v>36.694286346435547</v>
      </c>
      <c r="O1921" s="37">
        <v>0.56267665632492325</v>
      </c>
    </row>
    <row r="1922" spans="2:15" x14ac:dyDescent="0.2">
      <c r="B1922" s="37">
        <v>61.714286804199219</v>
      </c>
      <c r="C1922" s="37">
        <v>15.645506858825684</v>
      </c>
      <c r="D1922" s="37">
        <v>59370.3671875</v>
      </c>
      <c r="E1922" s="37">
        <v>183.60000000000002</v>
      </c>
      <c r="F1922" s="37">
        <v>1194936.4530469836</v>
      </c>
      <c r="G1922" s="37">
        <v>36.714286804199219</v>
      </c>
      <c r="H1922" s="37">
        <v>0.56364927023818179</v>
      </c>
      <c r="I1922" s="37">
        <v>61.714286804199219</v>
      </c>
      <c r="J1922" s="37">
        <v>15.645506858825684</v>
      </c>
      <c r="K1922" s="37">
        <v>59370.3671875</v>
      </c>
      <c r="L1922" s="37">
        <v>183.60000000000002</v>
      </c>
      <c r="M1922" s="37">
        <v>835546.58766447136</v>
      </c>
      <c r="N1922" s="37">
        <v>36.714286804199219</v>
      </c>
      <c r="O1922" s="37">
        <v>0.56367464238321963</v>
      </c>
    </row>
    <row r="1923" spans="2:15" x14ac:dyDescent="0.2">
      <c r="B1923" s="37">
        <v>61.734287261962891</v>
      </c>
      <c r="C1923" s="37">
        <v>15.664305686950684</v>
      </c>
      <c r="D1923" s="37">
        <v>59465.63671875</v>
      </c>
      <c r="E1923" s="37">
        <v>183.70000000000002</v>
      </c>
      <c r="F1923" s="37">
        <v>1196906.2652021302</v>
      </c>
      <c r="G1923" s="37">
        <v>36.734287261962891</v>
      </c>
      <c r="H1923" s="37">
        <v>0.5645784268590428</v>
      </c>
      <c r="I1923" s="37">
        <v>61.734287261962891</v>
      </c>
      <c r="J1923" s="37">
        <v>15.664305686950684</v>
      </c>
      <c r="K1923" s="37">
        <v>59465.63671875</v>
      </c>
      <c r="L1923" s="37">
        <v>183.70000000000002</v>
      </c>
      <c r="M1923" s="37">
        <v>835777.56631851313</v>
      </c>
      <c r="N1923" s="37">
        <v>36.734287261962891</v>
      </c>
      <c r="O1923" s="37">
        <v>0.56457879494226948</v>
      </c>
    </row>
    <row r="1924" spans="2:15" x14ac:dyDescent="0.2">
      <c r="B1924" s="37">
        <v>61.754283905029297</v>
      </c>
      <c r="C1924" s="37">
        <v>15.683191299438477</v>
      </c>
      <c r="D1924" s="37">
        <v>59554.62109375</v>
      </c>
      <c r="E1924" s="37">
        <v>183.8</v>
      </c>
      <c r="F1924" s="37">
        <v>1198697.0685223527</v>
      </c>
      <c r="G1924" s="37">
        <v>36.754283905029297</v>
      </c>
      <c r="H1924" s="37">
        <v>0.56542314550255635</v>
      </c>
      <c r="I1924" s="37">
        <v>61.754283905029297</v>
      </c>
      <c r="J1924" s="37">
        <v>15.683191299438477</v>
      </c>
      <c r="K1924" s="37">
        <v>59554.62109375</v>
      </c>
      <c r="L1924" s="37">
        <v>183.8</v>
      </c>
      <c r="M1924" s="37">
        <v>835965.01850258512</v>
      </c>
      <c r="N1924" s="37">
        <v>36.754283905029297</v>
      </c>
      <c r="O1924" s="37">
        <v>0.56539829507164541</v>
      </c>
    </row>
    <row r="1925" spans="2:15" x14ac:dyDescent="0.2">
      <c r="B1925" s="37">
        <v>61.774284362792969</v>
      </c>
      <c r="C1925" s="37">
        <v>15.70208740234375</v>
      </c>
      <c r="D1925" s="37">
        <v>59642.875</v>
      </c>
      <c r="E1925" s="37">
        <v>183.9</v>
      </c>
      <c r="F1925" s="37">
        <v>1200419.0283735059</v>
      </c>
      <c r="G1925" s="37">
        <v>36.774284362792969</v>
      </c>
      <c r="H1925" s="37">
        <v>0.5662353906753268</v>
      </c>
      <c r="I1925" s="37">
        <v>61.774284362792969</v>
      </c>
      <c r="J1925" s="37">
        <v>15.70208740234375</v>
      </c>
      <c r="K1925" s="37">
        <v>59642.875</v>
      </c>
      <c r="L1925" s="37">
        <v>183.9</v>
      </c>
      <c r="M1925" s="37">
        <v>836155.95257012744</v>
      </c>
      <c r="N1925" s="37">
        <v>36.774284362792969</v>
      </c>
      <c r="O1925" s="37">
        <v>0.56626086966202571</v>
      </c>
    </row>
    <row r="1926" spans="2:15" x14ac:dyDescent="0.2">
      <c r="B1926" s="37">
        <v>61.794284820556641</v>
      </c>
      <c r="C1926" s="37">
        <v>15.720912933349609</v>
      </c>
      <c r="D1926" s="37">
        <v>59736.1640625</v>
      </c>
      <c r="E1926" s="37">
        <v>184</v>
      </c>
      <c r="F1926" s="37">
        <v>1202349.6766982612</v>
      </c>
      <c r="G1926" s="37">
        <v>36.794284820556641</v>
      </c>
      <c r="H1926" s="37">
        <v>0.56714607379119031</v>
      </c>
      <c r="I1926" s="37">
        <v>61.794284820556641</v>
      </c>
      <c r="J1926" s="37">
        <v>15.720912933349609</v>
      </c>
      <c r="K1926" s="37">
        <v>59736.1640625</v>
      </c>
      <c r="L1926" s="37">
        <v>184</v>
      </c>
      <c r="M1926" s="37">
        <v>836346.37105626508</v>
      </c>
      <c r="N1926" s="37">
        <v>36.794284820556641</v>
      </c>
      <c r="O1926" s="37">
        <v>0.56712111613301985</v>
      </c>
    </row>
    <row r="1927" spans="2:15" x14ac:dyDescent="0.2">
      <c r="B1927" s="37">
        <v>61.814285278320313</v>
      </c>
      <c r="C1927" s="37">
        <v>15.739609718322754</v>
      </c>
      <c r="D1927" s="37">
        <v>59838.61328125</v>
      </c>
      <c r="E1927" s="37">
        <v>184.10000000000002</v>
      </c>
      <c r="F1927" s="37">
        <v>1204410.7057313072</v>
      </c>
      <c r="G1927" s="37">
        <v>36.814285278320313</v>
      </c>
      <c r="H1927" s="37">
        <v>0.5681182573933099</v>
      </c>
      <c r="I1927" s="37">
        <v>61.814285278320313</v>
      </c>
      <c r="J1927" s="37">
        <v>15.739609718322754</v>
      </c>
      <c r="K1927" s="37">
        <v>59838.61328125</v>
      </c>
      <c r="L1927" s="37">
        <v>184.10000000000002</v>
      </c>
      <c r="M1927" s="37">
        <v>836561.5625652615</v>
      </c>
      <c r="N1927" s="37">
        <v>36.814285278320313</v>
      </c>
      <c r="O1927" s="37">
        <v>0.56809340767653804</v>
      </c>
    </row>
    <row r="1928" spans="2:15" x14ac:dyDescent="0.2">
      <c r="B1928" s="37">
        <v>61.834285736083984</v>
      </c>
      <c r="C1928" s="37">
        <v>15.758162498474121</v>
      </c>
      <c r="D1928" s="37">
        <v>59951.4375</v>
      </c>
      <c r="E1928" s="37">
        <v>184.20000000000002</v>
      </c>
      <c r="F1928" s="37">
        <v>1206680.706477534</v>
      </c>
      <c r="G1928" s="37">
        <v>36.834285736083984</v>
      </c>
      <c r="H1928" s="37">
        <v>0.56918901220225659</v>
      </c>
      <c r="I1928" s="37">
        <v>61.834285736083984</v>
      </c>
      <c r="J1928" s="37">
        <v>15.758162498474121</v>
      </c>
      <c r="K1928" s="37">
        <v>59951.4375</v>
      </c>
      <c r="L1928" s="37">
        <v>184.20000000000002</v>
      </c>
      <c r="M1928" s="37">
        <v>836798.52364484838</v>
      </c>
      <c r="N1928" s="37">
        <v>36.834285736083984</v>
      </c>
      <c r="O1928" s="37">
        <v>0.5691641627598073</v>
      </c>
    </row>
    <row r="1929" spans="2:15" x14ac:dyDescent="0.2">
      <c r="B1929" s="37">
        <v>61.854286193847656</v>
      </c>
      <c r="C1929" s="37">
        <v>15.776599884033203</v>
      </c>
      <c r="D1929" s="37">
        <v>60072.55078125</v>
      </c>
      <c r="E1929" s="37">
        <v>184.3</v>
      </c>
      <c r="F1929" s="37">
        <v>1209064.2478984622</v>
      </c>
      <c r="G1929" s="37">
        <v>36.854286193847656</v>
      </c>
      <c r="H1929" s="37">
        <v>0.57031332441420723</v>
      </c>
      <c r="I1929" s="37">
        <v>61.854286193847656</v>
      </c>
      <c r="J1929" s="37">
        <v>15.776599884033203</v>
      </c>
      <c r="K1929" s="37">
        <v>60072.55078125</v>
      </c>
      <c r="L1929" s="37">
        <v>184.3</v>
      </c>
      <c r="M1929" s="37">
        <v>837063.98242032342</v>
      </c>
      <c r="N1929" s="37">
        <v>36.854286193847656</v>
      </c>
      <c r="O1929" s="37">
        <v>0.57036380446313717</v>
      </c>
    </row>
    <row r="1930" spans="2:15" x14ac:dyDescent="0.2">
      <c r="B1930" s="37">
        <v>61.874286651611328</v>
      </c>
      <c r="C1930" s="37">
        <v>15.794986724853516</v>
      </c>
      <c r="D1930" s="37">
        <v>60197.2890625</v>
      </c>
      <c r="E1930" s="37">
        <v>184.4</v>
      </c>
      <c r="F1930" s="37">
        <v>1211627.1891393769</v>
      </c>
      <c r="G1930" s="37">
        <v>36.874286651611328</v>
      </c>
      <c r="H1930" s="37">
        <v>0.57152225890672181</v>
      </c>
      <c r="I1930" s="37">
        <v>61.874286651611328</v>
      </c>
      <c r="J1930" s="37">
        <v>15.794986724853516</v>
      </c>
      <c r="K1930" s="37">
        <v>60197.2890625</v>
      </c>
      <c r="L1930" s="37">
        <v>184.4</v>
      </c>
      <c r="M1930" s="37">
        <v>837314.83907495579</v>
      </c>
      <c r="N1930" s="37">
        <v>36.874286651611328</v>
      </c>
      <c r="O1930" s="37">
        <v>0.57149741008098587</v>
      </c>
    </row>
    <row r="1931" spans="2:15" x14ac:dyDescent="0.2">
      <c r="B1931" s="37">
        <v>61.894287109375</v>
      </c>
      <c r="C1931" s="37">
        <v>15.813404083251953</v>
      </c>
      <c r="D1931" s="37">
        <v>60319.87109375</v>
      </c>
      <c r="E1931" s="37">
        <v>184.5</v>
      </c>
      <c r="F1931" s="37">
        <v>1214040.2831143118</v>
      </c>
      <c r="G1931" s="37">
        <v>36.894287109375</v>
      </c>
      <c r="H1931" s="37">
        <v>0.57266051089801195</v>
      </c>
      <c r="I1931" s="37">
        <v>61.894287109375</v>
      </c>
      <c r="J1931" s="37">
        <v>15.813404083251953</v>
      </c>
      <c r="K1931" s="37">
        <v>60319.8671875</v>
      </c>
      <c r="L1931" s="37">
        <v>184.5</v>
      </c>
      <c r="M1931" s="37">
        <v>837572.26772973733</v>
      </c>
      <c r="N1931" s="37">
        <v>36.894287109375</v>
      </c>
      <c r="O1931" s="37">
        <v>0.57266073442984966</v>
      </c>
    </row>
    <row r="1932" spans="2:15" x14ac:dyDescent="0.2">
      <c r="B1932" s="37">
        <v>61.914287567138672</v>
      </c>
      <c r="C1932" s="37">
        <v>15.831921577453613</v>
      </c>
      <c r="D1932" s="37">
        <v>60435.25</v>
      </c>
      <c r="E1932" s="37">
        <v>184.60000000000002</v>
      </c>
      <c r="F1932" s="37">
        <v>1216414.685782034</v>
      </c>
      <c r="G1932" s="37">
        <v>36.914287567138672</v>
      </c>
      <c r="H1932" s="37">
        <v>0.5737805121348819</v>
      </c>
      <c r="I1932" s="37">
        <v>61.914287567138672</v>
      </c>
      <c r="J1932" s="37">
        <v>15.831921577453613</v>
      </c>
      <c r="K1932" s="37">
        <v>60435.25</v>
      </c>
      <c r="L1932" s="37">
        <v>184.60000000000002</v>
      </c>
      <c r="M1932" s="37">
        <v>837814.59754344716</v>
      </c>
      <c r="N1932" s="37">
        <v>36.914287567138672</v>
      </c>
      <c r="O1932" s="37">
        <v>0.57375577172468328</v>
      </c>
    </row>
    <row r="1933" spans="2:15" x14ac:dyDescent="0.2">
      <c r="B1933" s="37">
        <v>61.934284210205078</v>
      </c>
      <c r="C1933" s="37">
        <v>15.850578308105469</v>
      </c>
      <c r="D1933" s="37">
        <v>60540.6953125</v>
      </c>
      <c r="E1933" s="37">
        <v>184.70000000000002</v>
      </c>
      <c r="F1933" s="37">
        <v>1218482.9939366593</v>
      </c>
      <c r="G1933" s="37">
        <v>36.934284210205078</v>
      </c>
      <c r="H1933" s="37">
        <v>0.57475612914993268</v>
      </c>
      <c r="I1933" s="37">
        <v>61.934284210205078</v>
      </c>
      <c r="J1933" s="37">
        <v>15.850578308105469</v>
      </c>
      <c r="K1933" s="37">
        <v>60540.6953125</v>
      </c>
      <c r="L1933" s="37">
        <v>184.70000000000002</v>
      </c>
      <c r="M1933" s="37">
        <v>838041.60398466373</v>
      </c>
      <c r="N1933" s="37">
        <v>36.934284210205078</v>
      </c>
      <c r="O1933" s="37">
        <v>0.57478149825643665</v>
      </c>
    </row>
    <row r="1934" spans="2:15" x14ac:dyDescent="0.2">
      <c r="B1934" s="37">
        <v>61.95428466796875</v>
      </c>
      <c r="C1934" s="37">
        <v>15.869366645812988</v>
      </c>
      <c r="D1934" s="37">
        <v>60636.6171875</v>
      </c>
      <c r="E1934" s="37">
        <v>184.8</v>
      </c>
      <c r="F1934" s="37">
        <v>1220359.9221483245</v>
      </c>
      <c r="G1934" s="37">
        <v>36.95428466796875</v>
      </c>
      <c r="H1934" s="37">
        <v>0.57564147268523547</v>
      </c>
      <c r="I1934" s="37">
        <v>61.95428466796875</v>
      </c>
      <c r="J1934" s="37">
        <v>15.869366645812988</v>
      </c>
      <c r="K1934" s="37">
        <v>60636.6171875</v>
      </c>
      <c r="L1934" s="37">
        <v>184.8</v>
      </c>
      <c r="M1934" s="37">
        <v>838243.12258840562</v>
      </c>
      <c r="N1934" s="37">
        <v>36.95428466796875</v>
      </c>
      <c r="O1934" s="37">
        <v>0.5756919498151567</v>
      </c>
    </row>
    <row r="1935" spans="2:15" x14ac:dyDescent="0.2">
      <c r="B1935" s="37">
        <v>61.974285125732422</v>
      </c>
      <c r="C1935" s="37">
        <v>15.888239860534668</v>
      </c>
      <c r="D1935" s="37">
        <v>60726.421875</v>
      </c>
      <c r="E1935" s="37">
        <v>184.9</v>
      </c>
      <c r="F1935" s="37">
        <v>1222273.2333485582</v>
      </c>
      <c r="G1935" s="37">
        <v>36.974285125732422</v>
      </c>
      <c r="H1935" s="37">
        <v>0.57654397796814849</v>
      </c>
      <c r="I1935" s="37">
        <v>61.974285125732422</v>
      </c>
      <c r="J1935" s="37">
        <v>15.888239860534668</v>
      </c>
      <c r="K1935" s="37">
        <v>60726.421875</v>
      </c>
      <c r="L1935" s="37">
        <v>184.9</v>
      </c>
      <c r="M1935" s="37">
        <v>838426.23022950289</v>
      </c>
      <c r="N1935" s="37">
        <v>36.974285125732422</v>
      </c>
      <c r="O1935" s="37">
        <v>0.57651913049626691</v>
      </c>
    </row>
    <row r="1936" spans="2:15" x14ac:dyDescent="0.2">
      <c r="B1936" s="37">
        <v>61.994285583496094</v>
      </c>
      <c r="C1936" s="37">
        <v>15.907123565673828</v>
      </c>
      <c r="D1936" s="37">
        <v>60815.41015625</v>
      </c>
      <c r="E1936" s="37">
        <v>185</v>
      </c>
      <c r="F1936" s="37">
        <v>1224010.659950705</v>
      </c>
      <c r="G1936" s="37">
        <v>36.994285583496094</v>
      </c>
      <c r="H1936" s="37">
        <v>0.57736351883969239</v>
      </c>
      <c r="I1936" s="37">
        <v>61.994285583496094</v>
      </c>
      <c r="J1936" s="37">
        <v>15.907123565673828</v>
      </c>
      <c r="K1936" s="37">
        <v>60815.41015625</v>
      </c>
      <c r="L1936" s="37">
        <v>185</v>
      </c>
      <c r="M1936" s="37">
        <v>838613.20076243568</v>
      </c>
      <c r="N1936" s="37">
        <v>36.994285583496094</v>
      </c>
      <c r="O1936" s="37">
        <v>0.57736377943795592</v>
      </c>
    </row>
    <row r="1937" spans="2:15" x14ac:dyDescent="0.2">
      <c r="B1937" s="37">
        <v>62.014286041259766</v>
      </c>
      <c r="C1937" s="37">
        <v>15.925941467285156</v>
      </c>
      <c r="D1937" s="37">
        <v>60909.109375</v>
      </c>
      <c r="E1937" s="37">
        <v>185.10000000000002</v>
      </c>
      <c r="F1937" s="37">
        <v>1225895.6407910066</v>
      </c>
      <c r="G1937" s="37">
        <v>37.014286041259766</v>
      </c>
      <c r="H1937" s="37">
        <v>0.57825266074544668</v>
      </c>
      <c r="I1937" s="37">
        <v>62.014286041259766</v>
      </c>
      <c r="J1937" s="37">
        <v>15.925941467285156</v>
      </c>
      <c r="K1937" s="37">
        <v>60909.109375</v>
      </c>
      <c r="L1937" s="37">
        <v>185.10000000000002</v>
      </c>
      <c r="M1937" s="37">
        <v>838810.00813800143</v>
      </c>
      <c r="N1937" s="37">
        <v>37.014286041259766</v>
      </c>
      <c r="O1937" s="37">
        <v>0.57825292132891137</v>
      </c>
    </row>
    <row r="1938" spans="2:15" x14ac:dyDescent="0.2">
      <c r="B1938" s="37">
        <v>62.034286499023438</v>
      </c>
      <c r="C1938" s="37">
        <v>15.944637298583984</v>
      </c>
      <c r="D1938" s="37">
        <v>61011.51953125</v>
      </c>
      <c r="E1938" s="37">
        <v>185.20000000000002</v>
      </c>
      <c r="F1938" s="37">
        <v>1228009.3403171967</v>
      </c>
      <c r="G1938" s="37">
        <v>37.034286499023438</v>
      </c>
      <c r="H1938" s="37">
        <v>0.57924968880253858</v>
      </c>
      <c r="I1938" s="37">
        <v>62.034286499023438</v>
      </c>
      <c r="J1938" s="37">
        <v>15.944637298583984</v>
      </c>
      <c r="K1938" s="37">
        <v>61011.51953125</v>
      </c>
      <c r="L1938" s="37">
        <v>185.20000000000002</v>
      </c>
      <c r="M1938" s="37">
        <v>839025.11724259588</v>
      </c>
      <c r="N1938" s="37">
        <v>37.034286499023438</v>
      </c>
      <c r="O1938" s="37">
        <v>0.57922484205671509</v>
      </c>
    </row>
    <row r="1939" spans="2:15" x14ac:dyDescent="0.2">
      <c r="B1939" s="37">
        <v>62.054286956787109</v>
      </c>
      <c r="C1939" s="37">
        <v>15.963194847106934</v>
      </c>
      <c r="D1939" s="37">
        <v>61123.86328125</v>
      </c>
      <c r="E1939" s="37">
        <v>185.3</v>
      </c>
      <c r="F1939" s="37">
        <v>1230216.4467466807</v>
      </c>
      <c r="G1939" s="37">
        <v>37.054286956787109</v>
      </c>
      <c r="H1939" s="37">
        <v>0.58029077670307228</v>
      </c>
      <c r="I1939" s="37">
        <v>62.054286956787109</v>
      </c>
      <c r="J1939" s="37">
        <v>15.963194847106934</v>
      </c>
      <c r="K1939" s="37">
        <v>61123.86328125</v>
      </c>
      <c r="L1939" s="37">
        <v>185.3</v>
      </c>
      <c r="M1939" s="37">
        <v>839261.07052989246</v>
      </c>
      <c r="N1939" s="37">
        <v>37.054286956787109</v>
      </c>
      <c r="O1939" s="37">
        <v>0.58029103725636377</v>
      </c>
    </row>
    <row r="1940" spans="2:15" x14ac:dyDescent="0.2">
      <c r="B1940" s="37">
        <v>62.074287414550781</v>
      </c>
      <c r="C1940" s="37">
        <v>15.981640815734863</v>
      </c>
      <c r="D1940" s="37">
        <v>61244.23046875</v>
      </c>
      <c r="E1940" s="37">
        <v>185.4</v>
      </c>
      <c r="F1940" s="37">
        <v>1232637.7520646106</v>
      </c>
      <c r="G1940" s="37">
        <v>37.074287414550781</v>
      </c>
      <c r="H1940" s="37">
        <v>0.58143290185276664</v>
      </c>
      <c r="I1940" s="37">
        <v>62.074287414550781</v>
      </c>
      <c r="J1940" s="37">
        <v>15.981640815734863</v>
      </c>
      <c r="K1940" s="37">
        <v>61244.23046875</v>
      </c>
      <c r="L1940" s="37">
        <v>185.4</v>
      </c>
      <c r="M1940" s="37">
        <v>839513.83540413901</v>
      </c>
      <c r="N1940" s="37">
        <v>37.074287414550781</v>
      </c>
      <c r="O1940" s="37">
        <v>0.58143327050735305</v>
      </c>
    </row>
    <row r="1941" spans="2:15" x14ac:dyDescent="0.2">
      <c r="B1941" s="37">
        <v>62.094284057617188</v>
      </c>
      <c r="C1941" s="37">
        <v>16.000038146972656</v>
      </c>
      <c r="D1941" s="37">
        <v>61368.19140625</v>
      </c>
      <c r="E1941" s="37">
        <v>185.5</v>
      </c>
      <c r="F1941" s="37">
        <v>1235078.8252625116</v>
      </c>
      <c r="G1941" s="37">
        <v>37.094284057617188</v>
      </c>
      <c r="H1941" s="37">
        <v>0.5825843514191722</v>
      </c>
      <c r="I1941" s="37">
        <v>62.094284057617188</v>
      </c>
      <c r="J1941" s="37">
        <v>16.000038146972656</v>
      </c>
      <c r="K1941" s="37">
        <v>61368.19140625</v>
      </c>
      <c r="L1941" s="37">
        <v>185.5</v>
      </c>
      <c r="M1941" s="37">
        <v>839779.71695312939</v>
      </c>
      <c r="N1941" s="37">
        <v>37.094284057617188</v>
      </c>
      <c r="O1941" s="37">
        <v>0.58263482477795425</v>
      </c>
    </row>
    <row r="1942" spans="2:15" x14ac:dyDescent="0.2">
      <c r="B1942" s="37">
        <v>62.114284515380859</v>
      </c>
      <c r="C1942" s="37">
        <v>16.018461227416992</v>
      </c>
      <c r="D1942" s="37">
        <v>61490.21484375</v>
      </c>
      <c r="E1942" s="37">
        <v>185.60000000000002</v>
      </c>
      <c r="F1942" s="37">
        <v>1237587.3671973485</v>
      </c>
      <c r="G1942" s="37">
        <v>37.114284515380859</v>
      </c>
      <c r="H1942" s="37">
        <v>0.58376762603150523</v>
      </c>
      <c r="I1942" s="37">
        <v>62.114284515380859</v>
      </c>
      <c r="J1942" s="37">
        <v>16.018461227416992</v>
      </c>
      <c r="K1942" s="37">
        <v>61490.21484375</v>
      </c>
      <c r="L1942" s="37">
        <v>185.60000000000002</v>
      </c>
      <c r="M1942" s="37">
        <v>840030.45403017371</v>
      </c>
      <c r="N1942" s="37">
        <v>37.114284515380859</v>
      </c>
      <c r="O1942" s="37">
        <v>0.58376788659617951</v>
      </c>
    </row>
    <row r="1943" spans="2:15" x14ac:dyDescent="0.2">
      <c r="B1943" s="37">
        <v>62.134284973144531</v>
      </c>
      <c r="C1943" s="37">
        <v>16.036979675292969</v>
      </c>
      <c r="D1943" s="37">
        <v>61605.421875</v>
      </c>
      <c r="E1943" s="37">
        <v>185.70000000000002</v>
      </c>
      <c r="F1943" s="37">
        <v>1239905.3097527695</v>
      </c>
      <c r="G1943" s="37">
        <v>37.134284973144531</v>
      </c>
      <c r="H1943" s="37">
        <v>0.58486099510268508</v>
      </c>
      <c r="I1943" s="37">
        <v>62.134284973144531</v>
      </c>
      <c r="J1943" s="37">
        <v>16.036979675292969</v>
      </c>
      <c r="K1943" s="37">
        <v>61605.421875</v>
      </c>
      <c r="L1943" s="37">
        <v>185.70000000000002</v>
      </c>
      <c r="M1943" s="37">
        <v>840266.86361280875</v>
      </c>
      <c r="N1943" s="37">
        <v>37.134284973144531</v>
      </c>
      <c r="O1943" s="37">
        <v>0.58483614982916898</v>
      </c>
    </row>
    <row r="1944" spans="2:15" x14ac:dyDescent="0.2">
      <c r="B1944" s="37">
        <v>62.154285430908203</v>
      </c>
      <c r="C1944" s="37">
        <v>16.055631637573242</v>
      </c>
      <c r="D1944" s="37">
        <v>61711.1796875</v>
      </c>
      <c r="E1944" s="37">
        <v>185.8</v>
      </c>
      <c r="F1944" s="37">
        <v>1242033.1359969296</v>
      </c>
      <c r="G1944" s="37">
        <v>37.154285430908203</v>
      </c>
      <c r="H1944" s="37">
        <v>0.5858646867270012</v>
      </c>
      <c r="I1944" s="37">
        <v>62.154285430908203</v>
      </c>
      <c r="J1944" s="37">
        <v>16.055631637573242</v>
      </c>
      <c r="K1944" s="37">
        <v>61711.1796875</v>
      </c>
      <c r="L1944" s="37">
        <v>185.8</v>
      </c>
      <c r="M1944" s="37">
        <v>840488.99794156756</v>
      </c>
      <c r="N1944" s="37">
        <v>37.154285430908203</v>
      </c>
      <c r="O1944" s="37">
        <v>0.58583984175050752</v>
      </c>
    </row>
    <row r="1945" spans="2:15" x14ac:dyDescent="0.2">
      <c r="B1945" s="37">
        <v>62.174285888671875</v>
      </c>
      <c r="C1945" s="37">
        <v>16.074409484863281</v>
      </c>
      <c r="D1945" s="37">
        <v>61807.82421875</v>
      </c>
      <c r="E1945" s="37">
        <v>185.9</v>
      </c>
      <c r="F1945" s="37">
        <v>1243977.6052296213</v>
      </c>
      <c r="G1945" s="37">
        <v>37.174285888671875</v>
      </c>
      <c r="H1945" s="37">
        <v>0.58678188906848738</v>
      </c>
      <c r="I1945" s="37">
        <v>62.174285888671875</v>
      </c>
      <c r="J1945" s="37">
        <v>16.074409484863281</v>
      </c>
      <c r="K1945" s="37">
        <v>61807.82421875</v>
      </c>
      <c r="L1945" s="37">
        <v>185.9</v>
      </c>
      <c r="M1945" s="37">
        <v>840697.53627721465</v>
      </c>
      <c r="N1945" s="37">
        <v>37.174285888671875</v>
      </c>
      <c r="O1945" s="37">
        <v>0.58678204120027866</v>
      </c>
    </row>
    <row r="1946" spans="2:15" x14ac:dyDescent="0.2">
      <c r="B1946" s="37">
        <v>62.194286346435547</v>
      </c>
      <c r="C1946" s="37">
        <v>16.093269348144531</v>
      </c>
      <c r="D1946" s="37">
        <v>61898.53515625</v>
      </c>
      <c r="E1946" s="37">
        <v>186</v>
      </c>
      <c r="F1946" s="37">
        <v>1245749.2384965566</v>
      </c>
      <c r="G1946" s="37">
        <v>37.194286346435547</v>
      </c>
      <c r="H1946" s="37">
        <v>0.58761756530274722</v>
      </c>
      <c r="I1946" s="37">
        <v>62.194286346435547</v>
      </c>
      <c r="J1946" s="37">
        <v>16.093269348144531</v>
      </c>
      <c r="K1946" s="37">
        <v>61898.53515625</v>
      </c>
      <c r="L1946" s="37">
        <v>186</v>
      </c>
      <c r="M1946" s="37">
        <v>840893.64834269229</v>
      </c>
      <c r="N1946" s="37">
        <v>37.194286346435547</v>
      </c>
      <c r="O1946" s="37">
        <v>0.5876680359224461</v>
      </c>
    </row>
    <row r="1947" spans="2:15" x14ac:dyDescent="0.2">
      <c r="B1947" s="37">
        <v>62.214286804199219</v>
      </c>
      <c r="C1947" s="37">
        <v>16.112142562866211</v>
      </c>
      <c r="D1947" s="37">
        <v>61988.28515625</v>
      </c>
      <c r="E1947" s="37">
        <v>186.10000000000002</v>
      </c>
      <c r="F1947" s="37">
        <v>1247554.9911326107</v>
      </c>
      <c r="G1947" s="37">
        <v>37.214286804199219</v>
      </c>
      <c r="H1947" s="37">
        <v>0.5884693354394106</v>
      </c>
      <c r="I1947" s="37">
        <v>62.214286804199219</v>
      </c>
      <c r="J1947" s="37">
        <v>16.112142562866211</v>
      </c>
      <c r="K1947" s="37">
        <v>61988.28515625</v>
      </c>
      <c r="L1947" s="37">
        <v>186.10000000000002</v>
      </c>
      <c r="M1947" s="37">
        <v>841076.66589497135</v>
      </c>
      <c r="N1947" s="37">
        <v>37.214286804199219</v>
      </c>
      <c r="O1947" s="37">
        <v>0.58849480914943986</v>
      </c>
    </row>
    <row r="1948" spans="2:15" x14ac:dyDescent="0.2">
      <c r="B1948" s="37">
        <v>62.234287261962891</v>
      </c>
      <c r="C1948" s="37">
        <v>16.130956649780273</v>
      </c>
      <c r="D1948" s="37">
        <v>62082.4140625</v>
      </c>
      <c r="E1948" s="37">
        <v>186.20000000000002</v>
      </c>
      <c r="F1948" s="37">
        <v>1249449.0768264765</v>
      </c>
      <c r="G1948" s="37">
        <v>37.234287261962891</v>
      </c>
      <c r="H1948" s="37">
        <v>0.58936277196934961</v>
      </c>
      <c r="I1948" s="37">
        <v>62.234287261962891</v>
      </c>
      <c r="J1948" s="37">
        <v>16.130956649780273</v>
      </c>
      <c r="K1948" s="37">
        <v>62082.4140625</v>
      </c>
      <c r="L1948" s="37">
        <v>186.20000000000002</v>
      </c>
      <c r="M1948" s="37">
        <v>841274.39879206207</v>
      </c>
      <c r="N1948" s="37">
        <v>37.234287261962891</v>
      </c>
      <c r="O1948" s="37">
        <v>0.58938813704740545</v>
      </c>
    </row>
    <row r="1949" spans="2:15" x14ac:dyDescent="0.2">
      <c r="B1949" s="37">
        <v>62.254283905029297</v>
      </c>
      <c r="C1949" s="37">
        <v>16.149654388427734</v>
      </c>
      <c r="D1949" s="37">
        <v>62184.7890625</v>
      </c>
      <c r="E1949" s="37">
        <v>186.3</v>
      </c>
      <c r="F1949" s="37">
        <v>1251508.8418023407</v>
      </c>
      <c r="G1949" s="37">
        <v>37.254283905029297</v>
      </c>
      <c r="H1949" s="37">
        <v>0.59033435931490474</v>
      </c>
      <c r="I1949" s="37">
        <v>62.254283905029297</v>
      </c>
      <c r="J1949" s="37">
        <v>16.149654388427734</v>
      </c>
      <c r="K1949" s="37">
        <v>62184.7890625</v>
      </c>
      <c r="L1949" s="37">
        <v>186.3</v>
      </c>
      <c r="M1949" s="37">
        <v>841489.43434669671</v>
      </c>
      <c r="N1949" s="37">
        <v>37.254283905029297</v>
      </c>
      <c r="O1949" s="37">
        <v>0.59035972412477267</v>
      </c>
    </row>
    <row r="1950" spans="2:15" x14ac:dyDescent="0.2">
      <c r="B1950" s="37">
        <v>62.274284362792969</v>
      </c>
      <c r="C1950" s="37">
        <v>16.168218612670898</v>
      </c>
      <c r="D1950" s="37">
        <v>62296.68359375</v>
      </c>
      <c r="E1950" s="37">
        <v>186.4</v>
      </c>
      <c r="F1950" s="37">
        <v>1253759.9078937105</v>
      </c>
      <c r="G1950" s="37">
        <v>37.274284362792969</v>
      </c>
      <c r="H1950" s="37">
        <v>0.59139618294333529</v>
      </c>
      <c r="I1950" s="37">
        <v>62.274284362792969</v>
      </c>
      <c r="J1950" s="37">
        <v>16.168218612670898</v>
      </c>
      <c r="K1950" s="37">
        <v>62296.68359375</v>
      </c>
      <c r="L1950" s="37">
        <v>186.4</v>
      </c>
      <c r="M1950" s="37">
        <v>841718.87052672124</v>
      </c>
      <c r="N1950" s="37">
        <v>37.274284362792969</v>
      </c>
      <c r="O1950" s="37">
        <v>0.5913964434571386</v>
      </c>
    </row>
    <row r="1951" spans="2:15" x14ac:dyDescent="0.2">
      <c r="B1951" s="37">
        <v>62.294284820556641</v>
      </c>
      <c r="C1951" s="37">
        <v>16.186674118041992</v>
      </c>
      <c r="D1951" s="37">
        <v>62416.34375</v>
      </c>
      <c r="E1951" s="37">
        <v>186.5</v>
      </c>
      <c r="F1951" s="37">
        <v>1256220.6672005423</v>
      </c>
      <c r="G1951" s="37">
        <v>37.294284820556641</v>
      </c>
      <c r="H1951" s="37">
        <v>0.59255691830366464</v>
      </c>
      <c r="I1951" s="37">
        <v>62.294284820556641</v>
      </c>
      <c r="J1951" s="37">
        <v>16.186674118041992</v>
      </c>
      <c r="K1951" s="37">
        <v>62416.34375</v>
      </c>
      <c r="L1951" s="37">
        <v>186.5</v>
      </c>
      <c r="M1951" s="37">
        <v>841970.151711524</v>
      </c>
      <c r="N1951" s="37">
        <v>37.294284820556641</v>
      </c>
      <c r="O1951" s="37">
        <v>0.59253196659062135</v>
      </c>
    </row>
    <row r="1952" spans="2:15" x14ac:dyDescent="0.2">
      <c r="B1952" s="37">
        <v>62.314285278320313</v>
      </c>
      <c r="C1952" s="37">
        <v>16.205080032348633</v>
      </c>
      <c r="D1952" s="37">
        <v>62539.5546875</v>
      </c>
      <c r="E1952" s="37">
        <v>186.60000000000002</v>
      </c>
      <c r="F1952" s="37">
        <v>1258646.4272125592</v>
      </c>
      <c r="G1952" s="37">
        <v>37.314285278320312</v>
      </c>
      <c r="H1952" s="37">
        <v>0.59370114488578607</v>
      </c>
      <c r="I1952" s="37">
        <v>62.314285278320313</v>
      </c>
      <c r="J1952" s="37">
        <v>16.205080032348633</v>
      </c>
      <c r="K1952" s="37">
        <v>62539.5546875</v>
      </c>
      <c r="L1952" s="37">
        <v>186.60000000000002</v>
      </c>
      <c r="M1952" s="37">
        <v>842234.48306772159</v>
      </c>
      <c r="N1952" s="37">
        <v>37.314285278320312</v>
      </c>
      <c r="O1952" s="37">
        <v>0.59372650880583555</v>
      </c>
    </row>
    <row r="1953" spans="2:15" x14ac:dyDescent="0.2">
      <c r="B1953" s="37">
        <v>62.334285736083984</v>
      </c>
      <c r="C1953" s="37">
        <v>16.223512649536133</v>
      </c>
      <c r="D1953" s="37">
        <v>62661.015625</v>
      </c>
      <c r="E1953" s="37">
        <v>186.70000000000002</v>
      </c>
      <c r="F1953" s="37">
        <v>1261090.1977271158</v>
      </c>
      <c r="G1953" s="37">
        <v>37.334285736083984</v>
      </c>
      <c r="H1953" s="37">
        <v>0.59485386682641239</v>
      </c>
      <c r="I1953" s="37">
        <v>62.334285736083984</v>
      </c>
      <c r="J1953" s="37">
        <v>16.223512649536133</v>
      </c>
      <c r="K1953" s="37">
        <v>62661.015625</v>
      </c>
      <c r="L1953" s="37">
        <v>186.70000000000002</v>
      </c>
      <c r="M1953" s="37">
        <v>842484.03991853877</v>
      </c>
      <c r="N1953" s="37">
        <v>37.334285736083984</v>
      </c>
      <c r="O1953" s="37">
        <v>0.59485423590535236</v>
      </c>
    </row>
    <row r="1954" spans="2:15" x14ac:dyDescent="0.2">
      <c r="B1954" s="37">
        <v>62.354286193847656</v>
      </c>
      <c r="C1954" s="37">
        <v>16.242033004760742</v>
      </c>
      <c r="D1954" s="37">
        <v>62776.03125</v>
      </c>
      <c r="E1954" s="37">
        <v>186.8</v>
      </c>
      <c r="F1954" s="37">
        <v>1263404.2896111612</v>
      </c>
      <c r="G1954" s="37">
        <v>37.354286193847656</v>
      </c>
      <c r="H1954" s="37">
        <v>0.59594541960245861</v>
      </c>
      <c r="I1954" s="37">
        <v>62.354286193847656</v>
      </c>
      <c r="J1954" s="37">
        <v>16.242033004760742</v>
      </c>
      <c r="K1954" s="37">
        <v>62776.03125</v>
      </c>
      <c r="L1954" s="37">
        <v>186.8</v>
      </c>
      <c r="M1954" s="37">
        <v>842731.15040906752</v>
      </c>
      <c r="N1954" s="37">
        <v>37.354286193847656</v>
      </c>
      <c r="O1954" s="37">
        <v>0.5959708915237325</v>
      </c>
    </row>
    <row r="1955" spans="2:15" x14ac:dyDescent="0.2">
      <c r="B1955" s="37">
        <v>62.374286651611328</v>
      </c>
      <c r="C1955" s="37">
        <v>16.26068115234375</v>
      </c>
      <c r="D1955" s="37">
        <v>62881.96875</v>
      </c>
      <c r="E1955" s="37">
        <v>186.9</v>
      </c>
      <c r="F1955" s="37">
        <v>1265535.7315739882</v>
      </c>
      <c r="G1955" s="37">
        <v>37.374286651611328</v>
      </c>
      <c r="H1955" s="37">
        <v>0.59695081677972461</v>
      </c>
      <c r="I1955" s="37">
        <v>62.374286651611328</v>
      </c>
      <c r="J1955" s="37">
        <v>16.26068115234375</v>
      </c>
      <c r="K1955" s="37">
        <v>62881.96875</v>
      </c>
      <c r="L1955" s="37">
        <v>186.9</v>
      </c>
      <c r="M1955" s="37">
        <v>842948.0870333201</v>
      </c>
      <c r="N1955" s="37">
        <v>37.374286651611328</v>
      </c>
      <c r="O1955" s="37">
        <v>0.59695107729880403</v>
      </c>
    </row>
    <row r="1956" spans="2:15" x14ac:dyDescent="0.2">
      <c r="B1956" s="37">
        <v>62.394287109375</v>
      </c>
      <c r="C1956" s="37">
        <v>16.279451370239258</v>
      </c>
      <c r="D1956" s="37">
        <v>62979.08203125</v>
      </c>
      <c r="E1956" s="37">
        <v>187</v>
      </c>
      <c r="F1956" s="37">
        <v>1267489.8628191198</v>
      </c>
      <c r="G1956" s="37">
        <v>37.394287109375</v>
      </c>
      <c r="H1956" s="37">
        <v>0.59787257668458793</v>
      </c>
      <c r="I1956" s="37">
        <v>62.394287109375</v>
      </c>
      <c r="J1956" s="37">
        <v>16.279451370239258</v>
      </c>
      <c r="K1956" s="37">
        <v>62979.08203125</v>
      </c>
      <c r="L1956" s="37">
        <v>187</v>
      </c>
      <c r="M1956" s="37">
        <v>843152.10576772189</v>
      </c>
      <c r="N1956" s="37">
        <v>37.394287109375</v>
      </c>
      <c r="O1956" s="37">
        <v>0.59787283714113126</v>
      </c>
    </row>
    <row r="1957" spans="2:15" x14ac:dyDescent="0.2">
      <c r="B1957" s="37">
        <v>62.414287567138672</v>
      </c>
      <c r="C1957" s="37">
        <v>16.298303604125977</v>
      </c>
      <c r="D1957" s="37">
        <v>63070.41796875</v>
      </c>
      <c r="E1957" s="37">
        <v>187.10000000000002</v>
      </c>
      <c r="F1957" s="37">
        <v>1269327.2935430014</v>
      </c>
      <c r="G1957" s="37">
        <v>37.414287567138672</v>
      </c>
      <c r="H1957" s="37">
        <v>0.59873928929170317</v>
      </c>
      <c r="I1957" s="37">
        <v>62.414287567138672</v>
      </c>
      <c r="J1957" s="37">
        <v>16.298303604125977</v>
      </c>
      <c r="K1957" s="37">
        <v>63070.41796875</v>
      </c>
      <c r="L1957" s="37">
        <v>187.10000000000002</v>
      </c>
      <c r="M1957" s="37">
        <v>843343.93014824169</v>
      </c>
      <c r="N1957" s="37">
        <v>37.414287567138672</v>
      </c>
      <c r="O1957" s="37">
        <v>0.59873944105780608</v>
      </c>
    </row>
    <row r="1958" spans="2:15" x14ac:dyDescent="0.2">
      <c r="B1958" s="37">
        <v>62.434284210205078</v>
      </c>
      <c r="C1958" s="37">
        <v>16.317165374755859</v>
      </c>
      <c r="D1958" s="37">
        <v>63160.8125</v>
      </c>
      <c r="E1958" s="37">
        <v>187.20000000000002</v>
      </c>
      <c r="F1958" s="37">
        <v>1271146.2446400635</v>
      </c>
      <c r="G1958" s="37">
        <v>37.434284210205078</v>
      </c>
      <c r="H1958" s="37">
        <v>0.59959728518216326</v>
      </c>
      <c r="I1958" s="37">
        <v>62.434284210205078</v>
      </c>
      <c r="J1958" s="37">
        <v>16.317165374755859</v>
      </c>
      <c r="K1958" s="37">
        <v>63160.8125</v>
      </c>
      <c r="L1958" s="37">
        <v>187.20000000000002</v>
      </c>
      <c r="M1958" s="37">
        <v>843528.3254137116</v>
      </c>
      <c r="N1958" s="37">
        <v>37.434284210205078</v>
      </c>
      <c r="O1958" s="37">
        <v>0.59957244387984954</v>
      </c>
    </row>
    <row r="1959" spans="2:15" x14ac:dyDescent="0.2">
      <c r="B1959" s="37">
        <v>62.45428466796875</v>
      </c>
      <c r="C1959" s="37">
        <v>16.335969924926758</v>
      </c>
      <c r="D1959" s="37">
        <v>63255.34375</v>
      </c>
      <c r="E1959" s="37">
        <v>187.3</v>
      </c>
      <c r="F1959" s="37">
        <v>1273047.7337497552</v>
      </c>
      <c r="G1959" s="37">
        <v>37.45428466796875</v>
      </c>
      <c r="H1959" s="37">
        <v>0.60049421400752845</v>
      </c>
      <c r="I1959" s="37">
        <v>62.45428466796875</v>
      </c>
      <c r="J1959" s="37">
        <v>16.335969924926758</v>
      </c>
      <c r="K1959" s="37">
        <v>63255.34375</v>
      </c>
      <c r="L1959" s="37">
        <v>187.3</v>
      </c>
      <c r="M1959" s="37">
        <v>843715.43831625197</v>
      </c>
      <c r="N1959" s="37">
        <v>37.45428466796875</v>
      </c>
      <c r="O1959" s="37">
        <v>0.60046937293176572</v>
      </c>
    </row>
    <row r="1960" spans="2:15" x14ac:dyDescent="0.2">
      <c r="B1960" s="37">
        <v>62.474285125732422</v>
      </c>
      <c r="C1960" s="37">
        <v>16.354665756225586</v>
      </c>
      <c r="D1960" s="37">
        <v>63357.74609375</v>
      </c>
      <c r="E1960" s="37">
        <v>187.4</v>
      </c>
      <c r="F1960" s="37">
        <v>1275055.0651480823</v>
      </c>
      <c r="G1960" s="37">
        <v>37.474285125732422</v>
      </c>
      <c r="H1960" s="37">
        <v>0.60144106840357414</v>
      </c>
      <c r="I1960" s="37">
        <v>62.474285125732422</v>
      </c>
      <c r="J1960" s="37">
        <v>16.354665756225586</v>
      </c>
      <c r="K1960" s="37">
        <v>63357.74609375</v>
      </c>
      <c r="L1960" s="37">
        <v>187.4</v>
      </c>
      <c r="M1960" s="37">
        <v>843906.42541679612</v>
      </c>
      <c r="N1960" s="37">
        <v>37.474285125732422</v>
      </c>
      <c r="O1960" s="37">
        <v>0.60146643017546586</v>
      </c>
    </row>
    <row r="1961" spans="2:15" x14ac:dyDescent="0.2">
      <c r="B1961" s="37">
        <v>62.494285583496094</v>
      </c>
      <c r="C1961" s="37">
        <v>16.373231887817383</v>
      </c>
      <c r="D1961" s="37">
        <v>63469.24609375</v>
      </c>
      <c r="E1961" s="37">
        <v>187.5</v>
      </c>
      <c r="F1961" s="37">
        <v>1277351.6380680264</v>
      </c>
      <c r="G1961" s="37">
        <v>37.494285583496094</v>
      </c>
      <c r="H1961" s="37">
        <v>0.60252435755409484</v>
      </c>
      <c r="I1961" s="37">
        <v>62.494285583496094</v>
      </c>
      <c r="J1961" s="37">
        <v>16.373231887817383</v>
      </c>
      <c r="K1961" s="37">
        <v>63469.24609375</v>
      </c>
      <c r="L1961" s="37">
        <v>187.5</v>
      </c>
      <c r="M1961" s="37">
        <v>844113.91105770937</v>
      </c>
      <c r="N1961" s="37">
        <v>37.494285583496094</v>
      </c>
      <c r="O1961" s="37">
        <v>0.60254971905801213</v>
      </c>
    </row>
    <row r="1962" spans="2:15" x14ac:dyDescent="0.2">
      <c r="B1962" s="37">
        <v>62.514286041259766</v>
      </c>
      <c r="C1962" s="37">
        <v>16.391695022583008</v>
      </c>
      <c r="D1962" s="37">
        <v>63588.2109375</v>
      </c>
      <c r="E1962" s="37">
        <v>187.60000000000002</v>
      </c>
      <c r="F1962" s="37">
        <v>1279745.1875329944</v>
      </c>
      <c r="G1962" s="37">
        <v>37.514286041259766</v>
      </c>
      <c r="H1962" s="37">
        <v>0.60365339034526477</v>
      </c>
      <c r="I1962" s="37">
        <v>62.514286041259766</v>
      </c>
      <c r="J1962" s="37">
        <v>16.391695022583008</v>
      </c>
      <c r="K1962" s="37">
        <v>63588.2109375</v>
      </c>
      <c r="L1962" s="37">
        <v>187.60000000000002</v>
      </c>
      <c r="M1962" s="37">
        <v>844325.34507336153</v>
      </c>
      <c r="N1962" s="37">
        <v>37.514286041259766</v>
      </c>
      <c r="O1962" s="37">
        <v>0.60365365081722533</v>
      </c>
    </row>
    <row r="1963" spans="2:15" x14ac:dyDescent="0.2">
      <c r="B1963" s="37">
        <v>62.534286499023438</v>
      </c>
      <c r="C1963" s="37">
        <v>16.410110473632813</v>
      </c>
      <c r="D1963" s="37">
        <v>63710.6796875</v>
      </c>
      <c r="E1963" s="37">
        <v>187.70000000000002</v>
      </c>
      <c r="F1963" s="37">
        <v>1282155.7912531984</v>
      </c>
      <c r="G1963" s="37">
        <v>37.534286499023437</v>
      </c>
      <c r="H1963" s="37">
        <v>0.60479046751031029</v>
      </c>
      <c r="I1963" s="37">
        <v>62.534286499023438</v>
      </c>
      <c r="J1963" s="37">
        <v>16.410110473632813</v>
      </c>
      <c r="K1963" s="37">
        <v>63710.6796875</v>
      </c>
      <c r="L1963" s="37">
        <v>187.70000000000002</v>
      </c>
      <c r="M1963" s="37">
        <v>844547.92355863901</v>
      </c>
      <c r="N1963" s="37">
        <v>37.534286499023437</v>
      </c>
      <c r="O1963" s="37">
        <v>0.60481582838183334</v>
      </c>
    </row>
    <row r="1964" spans="2:15" x14ac:dyDescent="0.2">
      <c r="B1964" s="37">
        <v>62.554286956787109</v>
      </c>
      <c r="C1964" s="37">
        <v>16.428546905517578</v>
      </c>
      <c r="D1964" s="37">
        <v>63831.60546875</v>
      </c>
      <c r="E1964" s="37">
        <v>187.8</v>
      </c>
      <c r="F1964" s="37">
        <v>1284589.0260917873</v>
      </c>
      <c r="G1964" s="37">
        <v>37.554286956787109</v>
      </c>
      <c r="H1964" s="37">
        <v>0.60593821979297813</v>
      </c>
      <c r="I1964" s="37">
        <v>62.554286956787109</v>
      </c>
      <c r="J1964" s="37">
        <v>16.428546905517578</v>
      </c>
      <c r="K1964" s="37">
        <v>63831.60546875</v>
      </c>
      <c r="L1964" s="37">
        <v>187.8</v>
      </c>
      <c r="M1964" s="37">
        <v>844767.74206304038</v>
      </c>
      <c r="N1964" s="37">
        <v>37.554286956787109</v>
      </c>
      <c r="O1964" s="37">
        <v>0.60596358034820974</v>
      </c>
    </row>
    <row r="1965" spans="2:15" x14ac:dyDescent="0.2">
      <c r="B1965" s="37">
        <v>62.574287414550781</v>
      </c>
      <c r="C1965" s="37">
        <v>16.44706916809082</v>
      </c>
      <c r="D1965" s="37">
        <v>63946.45703125</v>
      </c>
      <c r="E1965" s="37">
        <v>187.9</v>
      </c>
      <c r="F1965" s="37">
        <v>1286899.8178497425</v>
      </c>
      <c r="G1965" s="37">
        <v>37.574287414550781</v>
      </c>
      <c r="H1965" s="37">
        <v>0.60702821590494616</v>
      </c>
      <c r="I1965" s="37">
        <v>62.574287414550781</v>
      </c>
      <c r="J1965" s="37">
        <v>16.44706916809082</v>
      </c>
      <c r="K1965" s="37">
        <v>63946.45703125</v>
      </c>
      <c r="L1965" s="37">
        <v>187.9</v>
      </c>
      <c r="M1965" s="37">
        <v>844976.51035182516</v>
      </c>
      <c r="N1965" s="37">
        <v>37.574287414550781</v>
      </c>
      <c r="O1965" s="37">
        <v>0.60705357616796574</v>
      </c>
    </row>
    <row r="1966" spans="2:15" x14ac:dyDescent="0.2">
      <c r="B1966" s="37">
        <v>62.594284057617188</v>
      </c>
      <c r="C1966" s="37">
        <v>16.465709686279297</v>
      </c>
      <c r="D1966" s="37">
        <v>64052.640625</v>
      </c>
      <c r="E1966" s="37">
        <v>188</v>
      </c>
      <c r="F1966" s="37">
        <v>1289089.4225094186</v>
      </c>
      <c r="G1966" s="37">
        <v>37.594284057617187</v>
      </c>
      <c r="H1966" s="37">
        <v>0.60806104835301567</v>
      </c>
      <c r="I1966" s="37">
        <v>62.594284057617188</v>
      </c>
      <c r="J1966" s="37">
        <v>16.465709686279297</v>
      </c>
      <c r="K1966" s="37">
        <v>64052.640625</v>
      </c>
      <c r="L1966" s="37">
        <v>188</v>
      </c>
      <c r="M1966" s="37">
        <v>845164.7371020721</v>
      </c>
      <c r="N1966" s="37">
        <v>37.594284057617187</v>
      </c>
      <c r="O1966" s="37">
        <v>0.60803620928405056</v>
      </c>
    </row>
    <row r="1967" spans="2:15" x14ac:dyDescent="0.2">
      <c r="B1967" s="37">
        <v>62.614284515380859</v>
      </c>
      <c r="C1967" s="37">
        <v>16.484470367431641</v>
      </c>
      <c r="D1967" s="37">
        <v>64150.33203125</v>
      </c>
      <c r="E1967" s="37">
        <v>188.10000000000002</v>
      </c>
      <c r="F1967" s="37">
        <v>1291054.9549332871</v>
      </c>
      <c r="G1967" s="37">
        <v>37.614284515380859</v>
      </c>
      <c r="H1967" s="37">
        <v>0.60898818617590467</v>
      </c>
      <c r="I1967" s="37">
        <v>62.614284515380859</v>
      </c>
      <c r="J1967" s="37">
        <v>16.484470367431641</v>
      </c>
      <c r="K1967" s="37">
        <v>64150.33203125</v>
      </c>
      <c r="L1967" s="37">
        <v>188.10000000000002</v>
      </c>
      <c r="M1967" s="37">
        <v>845347.12808174128</v>
      </c>
      <c r="N1967" s="37">
        <v>37.614284515380859</v>
      </c>
      <c r="O1967" s="37">
        <v>0.60898833754855886</v>
      </c>
    </row>
    <row r="1968" spans="2:15" x14ac:dyDescent="0.2">
      <c r="B1968" s="37">
        <v>62.634284973144531</v>
      </c>
      <c r="C1968" s="37">
        <v>16.50330924987793</v>
      </c>
      <c r="D1968" s="37">
        <v>64242.38671875</v>
      </c>
      <c r="E1968" s="37">
        <v>188.20000000000002</v>
      </c>
      <c r="F1968" s="37">
        <v>1292907.077266162</v>
      </c>
      <c r="G1968" s="37">
        <v>37.634284973144531</v>
      </c>
      <c r="H1968" s="37">
        <v>0.60986182889868445</v>
      </c>
      <c r="I1968" s="37">
        <v>62.634284973144531</v>
      </c>
      <c r="J1968" s="37">
        <v>16.50330924987793</v>
      </c>
      <c r="K1968" s="37">
        <v>64242.38671875</v>
      </c>
      <c r="L1968" s="37">
        <v>188.20000000000002</v>
      </c>
      <c r="M1968" s="37">
        <v>845514.52376603975</v>
      </c>
      <c r="N1968" s="37">
        <v>37.634284973144531</v>
      </c>
      <c r="O1968" s="37">
        <v>0.60986208937275821</v>
      </c>
    </row>
    <row r="1969" spans="2:15" x14ac:dyDescent="0.2">
      <c r="B1969" s="37">
        <v>62.654285430908203</v>
      </c>
      <c r="C1969" s="37">
        <v>16.522161483764648</v>
      </c>
      <c r="D1969" s="37">
        <v>64333.41796875</v>
      </c>
      <c r="E1969" s="37">
        <v>188.3</v>
      </c>
      <c r="F1969" s="37">
        <v>1294738.608610821</v>
      </c>
      <c r="G1969" s="37">
        <v>37.654285430908203</v>
      </c>
      <c r="H1969" s="37">
        <v>0.6107257586656385</v>
      </c>
      <c r="I1969" s="37">
        <v>62.654285430908203</v>
      </c>
      <c r="J1969" s="37">
        <v>16.522161483764648</v>
      </c>
      <c r="K1969" s="37">
        <v>64333.41796875</v>
      </c>
      <c r="L1969" s="37">
        <v>188.3</v>
      </c>
      <c r="M1969" s="37">
        <v>845675.23701645667</v>
      </c>
      <c r="N1969" s="37">
        <v>37.654285430908203</v>
      </c>
      <c r="O1969" s="37">
        <v>0.61070092028736256</v>
      </c>
    </row>
    <row r="1970" spans="2:15" x14ac:dyDescent="0.2">
      <c r="B1970" s="37">
        <v>62.674285888671875</v>
      </c>
      <c r="C1970" s="37">
        <v>16.540960311889648</v>
      </c>
      <c r="D1970" s="37">
        <v>64428.31640625</v>
      </c>
      <c r="E1970" s="37">
        <v>188.4</v>
      </c>
      <c r="F1970" s="37">
        <v>1296594.7376164382</v>
      </c>
      <c r="G1970" s="37">
        <v>37.674285888671875</v>
      </c>
      <c r="H1970" s="37">
        <v>0.61160129132391916</v>
      </c>
      <c r="I1970" s="37">
        <v>62.674285888671875</v>
      </c>
      <c r="J1970" s="37">
        <v>16.540960311889648</v>
      </c>
      <c r="K1970" s="37">
        <v>64428.31640625</v>
      </c>
      <c r="L1970" s="37">
        <v>188.4</v>
      </c>
      <c r="M1970" s="37">
        <v>845852.5775056032</v>
      </c>
      <c r="N1970" s="37">
        <v>37.674285888671875</v>
      </c>
      <c r="O1970" s="37">
        <v>0.6116266503290777</v>
      </c>
    </row>
    <row r="1971" spans="2:15" x14ac:dyDescent="0.2">
      <c r="B1971" s="37">
        <v>62.694286346435547</v>
      </c>
      <c r="C1971" s="37">
        <v>16.559654235839844</v>
      </c>
      <c r="D1971" s="37">
        <v>64530.71484375</v>
      </c>
      <c r="E1971" s="37">
        <v>188.5</v>
      </c>
      <c r="F1971" s="37">
        <v>1298707.9519885168</v>
      </c>
      <c r="G1971" s="37">
        <v>37.694286346435547</v>
      </c>
      <c r="H1971" s="37">
        <v>0.61259809044713853</v>
      </c>
      <c r="I1971" s="37">
        <v>62.694286346435547</v>
      </c>
      <c r="J1971" s="37">
        <v>16.559654235839844</v>
      </c>
      <c r="K1971" s="37">
        <v>64530.71484375</v>
      </c>
      <c r="L1971" s="37">
        <v>188.5</v>
      </c>
      <c r="M1971" s="37">
        <v>846038.71288307407</v>
      </c>
      <c r="N1971" s="37">
        <v>37.694286346435547</v>
      </c>
      <c r="O1971" s="37">
        <v>0.6125983508771905</v>
      </c>
    </row>
    <row r="1972" spans="2:15" x14ac:dyDescent="0.2">
      <c r="B1972" s="37">
        <v>62.714286804199219</v>
      </c>
      <c r="C1972" s="37">
        <v>16.578226089477539</v>
      </c>
      <c r="D1972" s="37">
        <v>64641.84375</v>
      </c>
      <c r="E1972" s="37">
        <v>188.60000000000002</v>
      </c>
      <c r="F1972" s="37">
        <v>1300944.0753499367</v>
      </c>
      <c r="G1972" s="37">
        <v>37.714286804199219</v>
      </c>
      <c r="H1972" s="37">
        <v>0.61365286570640698</v>
      </c>
      <c r="I1972" s="37">
        <v>62.714286804199219</v>
      </c>
      <c r="J1972" s="37">
        <v>16.578226089477539</v>
      </c>
      <c r="K1972" s="37">
        <v>64641.84375</v>
      </c>
      <c r="L1972" s="37">
        <v>188.60000000000002</v>
      </c>
      <c r="M1972" s="37">
        <v>846235.94042382506</v>
      </c>
      <c r="N1972" s="37">
        <v>37.714286804199219</v>
      </c>
      <c r="O1972" s="37">
        <v>0.61362802812457373</v>
      </c>
    </row>
    <row r="1973" spans="2:15" x14ac:dyDescent="0.2">
      <c r="B1973" s="37">
        <v>62.734287261962891</v>
      </c>
      <c r="C1973" s="37">
        <v>16.596698760986328</v>
      </c>
      <c r="D1973" s="37">
        <v>64760.1875</v>
      </c>
      <c r="E1973" s="37">
        <v>188.70000000000002</v>
      </c>
      <c r="F1973" s="37">
        <v>1303325.1285627624</v>
      </c>
      <c r="G1973" s="37">
        <v>37.734287261962891</v>
      </c>
      <c r="H1973" s="37">
        <v>0.61477600401414456</v>
      </c>
      <c r="I1973" s="37">
        <v>62.734287261962891</v>
      </c>
      <c r="J1973" s="37">
        <v>16.596698760986328</v>
      </c>
      <c r="K1973" s="37">
        <v>64760.1875</v>
      </c>
      <c r="L1973" s="37">
        <v>188.70000000000002</v>
      </c>
      <c r="M1973" s="37">
        <v>846451.04958460131</v>
      </c>
      <c r="N1973" s="37">
        <v>37.734287261962891</v>
      </c>
      <c r="O1973" s="37">
        <v>0.61475116669303265</v>
      </c>
    </row>
    <row r="1974" spans="2:15" x14ac:dyDescent="0.2">
      <c r="B1974" s="37">
        <v>62.754283905029297</v>
      </c>
      <c r="C1974" s="37">
        <v>16.615121841430664</v>
      </c>
      <c r="D1974" s="37">
        <v>64881.96875</v>
      </c>
      <c r="E1974" s="37">
        <v>188.8</v>
      </c>
      <c r="F1974" s="37">
        <v>1305668.9304605173</v>
      </c>
      <c r="G1974" s="37">
        <v>37.754283905029297</v>
      </c>
      <c r="H1974" s="37">
        <v>0.61588157094733853</v>
      </c>
      <c r="I1974" s="37">
        <v>62.754283905029297</v>
      </c>
      <c r="J1974" s="37">
        <v>16.615121841430664</v>
      </c>
      <c r="K1974" s="37">
        <v>64881.96875</v>
      </c>
      <c r="L1974" s="37">
        <v>188.8</v>
      </c>
      <c r="M1974" s="37">
        <v>846677.20288081071</v>
      </c>
      <c r="N1974" s="37">
        <v>37.754283905029297</v>
      </c>
      <c r="O1974" s="37">
        <v>0.61593202622575893</v>
      </c>
    </row>
    <row r="1975" spans="2:15" x14ac:dyDescent="0.2">
      <c r="B1975" s="37">
        <v>62.774284362792969</v>
      </c>
      <c r="C1975" s="37">
        <v>16.633565902709961</v>
      </c>
      <c r="D1975" s="37">
        <v>65002.36328125</v>
      </c>
      <c r="E1975" s="37">
        <v>188.9</v>
      </c>
      <c r="F1975" s="37">
        <v>1308144.2202309545</v>
      </c>
      <c r="G1975" s="37">
        <v>37.774284362792969</v>
      </c>
      <c r="H1975" s="37">
        <v>0.61704916048180369</v>
      </c>
      <c r="I1975" s="37">
        <v>62.774284362792969</v>
      </c>
      <c r="J1975" s="37">
        <v>16.633565902709961</v>
      </c>
      <c r="K1975" s="37">
        <v>65002.36328125</v>
      </c>
      <c r="L1975" s="37">
        <v>188.9</v>
      </c>
      <c r="M1975" s="37">
        <v>846896.01526418538</v>
      </c>
      <c r="N1975" s="37">
        <v>37.774284362792969</v>
      </c>
      <c r="O1975" s="37">
        <v>0.6170745180385192</v>
      </c>
    </row>
    <row r="1976" spans="2:15" x14ac:dyDescent="0.2">
      <c r="B1976" s="37">
        <v>62.794284820556641</v>
      </c>
      <c r="C1976" s="37">
        <v>16.652090072631836</v>
      </c>
      <c r="D1976" s="37">
        <v>65117.0234375</v>
      </c>
      <c r="E1976" s="37">
        <v>189</v>
      </c>
      <c r="F1976" s="37">
        <v>1310451.3928443654</v>
      </c>
      <c r="G1976" s="37">
        <v>37.794284820556641</v>
      </c>
      <c r="H1976" s="37">
        <v>0.6181374494502444</v>
      </c>
      <c r="I1976" s="37">
        <v>62.794284820556641</v>
      </c>
      <c r="J1976" s="37">
        <v>16.652090072631836</v>
      </c>
      <c r="K1976" s="37">
        <v>65117.0234375</v>
      </c>
      <c r="L1976" s="37">
        <v>189</v>
      </c>
      <c r="M1976" s="37">
        <v>847099.65446219023</v>
      </c>
      <c r="N1976" s="37">
        <v>37.794284820556641</v>
      </c>
      <c r="O1976" s="37">
        <v>0.61813770987279415</v>
      </c>
    </row>
    <row r="1977" spans="2:15" x14ac:dyDescent="0.2">
      <c r="B1977" s="37">
        <v>62.814285278320313</v>
      </c>
      <c r="C1977" s="37">
        <v>16.67072868347168</v>
      </c>
      <c r="D1977" s="37">
        <v>65223.42578125</v>
      </c>
      <c r="E1977" s="37">
        <v>189.10000000000002</v>
      </c>
      <c r="F1977" s="37">
        <v>1312591.9559400186</v>
      </c>
      <c r="G1977" s="37">
        <v>37.814285278320312</v>
      </c>
      <c r="H1977" s="37">
        <v>0.61914714902362045</v>
      </c>
      <c r="I1977" s="37">
        <v>62.814285278320313</v>
      </c>
      <c r="J1977" s="37">
        <v>16.67072868347168</v>
      </c>
      <c r="K1977" s="37">
        <v>65223.42578125</v>
      </c>
      <c r="L1977" s="37">
        <v>189.10000000000002</v>
      </c>
      <c r="M1977" s="37">
        <v>847297.86244731571</v>
      </c>
      <c r="N1977" s="37">
        <v>37.814285278320312</v>
      </c>
      <c r="O1977" s="37">
        <v>0.61917250601964358</v>
      </c>
    </row>
    <row r="1978" spans="2:15" x14ac:dyDescent="0.2">
      <c r="B1978" s="37">
        <v>62.834285736083984</v>
      </c>
      <c r="C1978" s="37">
        <v>16.689479827880859</v>
      </c>
      <c r="D1978" s="37">
        <v>65321.66796875</v>
      </c>
      <c r="E1978" s="37">
        <v>189.20000000000002</v>
      </c>
      <c r="F1978" s="37">
        <v>1314568.8022708222</v>
      </c>
      <c r="G1978" s="37">
        <v>37.834285736083984</v>
      </c>
      <c r="H1978" s="37">
        <v>0.62007962365245417</v>
      </c>
      <c r="I1978" s="37">
        <v>62.834285736083984</v>
      </c>
      <c r="J1978" s="37">
        <v>16.689479827880859</v>
      </c>
      <c r="K1978" s="37">
        <v>65321.66796875</v>
      </c>
      <c r="L1978" s="37">
        <v>189.20000000000002</v>
      </c>
      <c r="M1978" s="37">
        <v>847471.69050764933</v>
      </c>
      <c r="N1978" s="37">
        <v>37.834285736083984</v>
      </c>
      <c r="O1978" s="37">
        <v>0.62007988406823344</v>
      </c>
    </row>
    <row r="1979" spans="2:15" x14ac:dyDescent="0.2">
      <c r="B1979" s="37">
        <v>62.854286193847656</v>
      </c>
      <c r="C1979" s="37">
        <v>16.708309173583984</v>
      </c>
      <c r="D1979" s="37">
        <v>65414.42578125</v>
      </c>
      <c r="E1979" s="37">
        <v>189.3</v>
      </c>
      <c r="F1979" s="37">
        <v>1316434.8398166574</v>
      </c>
      <c r="G1979" s="37">
        <v>37.854286193847656</v>
      </c>
      <c r="H1979" s="37">
        <v>0.62095983009762623</v>
      </c>
      <c r="I1979" s="37">
        <v>62.854286193847656</v>
      </c>
      <c r="J1979" s="37">
        <v>16.708309173583984</v>
      </c>
      <c r="K1979" s="37">
        <v>65414.42578125</v>
      </c>
      <c r="L1979" s="37">
        <v>189.3</v>
      </c>
      <c r="M1979" s="37">
        <v>847640.32092859503</v>
      </c>
      <c r="N1979" s="37">
        <v>37.854286193847656</v>
      </c>
      <c r="O1979" s="37">
        <v>0.62096009051049916</v>
      </c>
    </row>
    <row r="1980" spans="2:15" x14ac:dyDescent="0.2">
      <c r="B1980" s="37">
        <v>62.874286651611328</v>
      </c>
      <c r="C1980" s="37">
        <v>16.727151870727539</v>
      </c>
      <c r="D1980" s="37">
        <v>65506.08203125</v>
      </c>
      <c r="E1980" s="37">
        <v>189.4</v>
      </c>
      <c r="F1980" s="37">
        <v>1318279.1784847605</v>
      </c>
      <c r="G1980" s="37">
        <v>37.874286651611328</v>
      </c>
      <c r="H1980" s="37">
        <v>0.62182980116744002</v>
      </c>
      <c r="I1980" s="37">
        <v>62.874286651611328</v>
      </c>
      <c r="J1980" s="37">
        <v>16.727151870727539</v>
      </c>
      <c r="K1980" s="37">
        <v>65506.08203125</v>
      </c>
      <c r="L1980" s="37">
        <v>189.4</v>
      </c>
      <c r="M1980" s="37">
        <v>847806.97190609237</v>
      </c>
      <c r="N1980" s="37">
        <v>37.874286651611328</v>
      </c>
      <c r="O1980" s="37">
        <v>0.62182995201334512</v>
      </c>
    </row>
    <row r="1981" spans="2:15" x14ac:dyDescent="0.2">
      <c r="B1981" s="37">
        <v>62.894287109375</v>
      </c>
      <c r="C1981" s="37">
        <v>16.745943069458008</v>
      </c>
      <c r="D1981" s="37">
        <v>65601.34375</v>
      </c>
      <c r="E1981" s="37">
        <v>189.5</v>
      </c>
      <c r="F1981" s="37">
        <v>1320142.3913344324</v>
      </c>
      <c r="G1981" s="37">
        <v>37.894287109375</v>
      </c>
      <c r="H1981" s="37">
        <v>0.62270867515729578</v>
      </c>
      <c r="I1981" s="37">
        <v>62.894287109375</v>
      </c>
      <c r="J1981" s="37">
        <v>16.745943069458008</v>
      </c>
      <c r="K1981" s="37">
        <v>65601.34375</v>
      </c>
      <c r="L1981" s="37">
        <v>189.5</v>
      </c>
      <c r="M1981" s="37">
        <v>847980.16958753741</v>
      </c>
      <c r="N1981" s="37">
        <v>37.894287109375</v>
      </c>
      <c r="O1981" s="37">
        <v>0.62273403117609427</v>
      </c>
    </row>
    <row r="1982" spans="2:15" x14ac:dyDescent="0.2">
      <c r="B1982" s="37">
        <v>62.914287567138672</v>
      </c>
      <c r="C1982" s="37">
        <v>16.76463508605957</v>
      </c>
      <c r="D1982" s="37">
        <v>65703.7265625</v>
      </c>
      <c r="E1982" s="37">
        <v>189.60000000000002</v>
      </c>
      <c r="F1982" s="37">
        <v>1322308.7189434145</v>
      </c>
      <c r="G1982" s="37">
        <v>37.914287567138672</v>
      </c>
      <c r="H1982" s="37">
        <v>0.62373052777909022</v>
      </c>
      <c r="I1982" s="37">
        <v>62.914287567138672</v>
      </c>
      <c r="J1982" s="37">
        <v>16.76463508605957</v>
      </c>
      <c r="K1982" s="37">
        <v>65703.7265625</v>
      </c>
      <c r="L1982" s="37">
        <v>189.60000000000002</v>
      </c>
      <c r="M1982" s="37">
        <v>848161.4955663461</v>
      </c>
      <c r="N1982" s="37">
        <v>37.914287567138672</v>
      </c>
      <c r="O1982" s="37">
        <v>0.62368059751177463</v>
      </c>
    </row>
    <row r="1983" spans="2:15" x14ac:dyDescent="0.2">
      <c r="B1983" s="37">
        <v>62.934284210205078</v>
      </c>
      <c r="C1983" s="37">
        <v>16.783210754394531</v>
      </c>
      <c r="D1983" s="37">
        <v>65814.5</v>
      </c>
      <c r="E1983" s="37">
        <v>189.70000000000002</v>
      </c>
      <c r="F1983" s="37">
        <v>1324537.4589835552</v>
      </c>
      <c r="G1983" s="37">
        <v>37.934284210205078</v>
      </c>
      <c r="H1983" s="37">
        <v>0.62478182025065421</v>
      </c>
      <c r="I1983" s="37">
        <v>62.934284210205078</v>
      </c>
      <c r="J1983" s="37">
        <v>16.783210754394531</v>
      </c>
      <c r="K1983" s="37">
        <v>65814.5</v>
      </c>
      <c r="L1983" s="37">
        <v>189.70000000000002</v>
      </c>
      <c r="M1983" s="37">
        <v>848362.85898250819</v>
      </c>
      <c r="N1983" s="37">
        <v>37.934284210205078</v>
      </c>
      <c r="O1983" s="37">
        <v>0.62473189053365175</v>
      </c>
    </row>
    <row r="1984" spans="2:15" x14ac:dyDescent="0.2">
      <c r="B1984" s="37">
        <v>62.95428466796875</v>
      </c>
      <c r="C1984" s="37">
        <v>16.801689147949219</v>
      </c>
      <c r="D1984" s="37">
        <v>65932.25</v>
      </c>
      <c r="E1984" s="37">
        <v>189.8</v>
      </c>
      <c r="F1984" s="37">
        <v>1326800.3967966449</v>
      </c>
      <c r="G1984" s="37">
        <v>37.95428466796875</v>
      </c>
      <c r="H1984" s="37">
        <v>0.62584924366123995</v>
      </c>
      <c r="I1984" s="37">
        <v>62.95428466796875</v>
      </c>
      <c r="J1984" s="37">
        <v>16.801689147949219</v>
      </c>
      <c r="K1984" s="37">
        <v>65932.25</v>
      </c>
      <c r="L1984" s="37">
        <v>189.8</v>
      </c>
      <c r="M1984" s="37">
        <v>848581.71283861168</v>
      </c>
      <c r="N1984" s="37">
        <v>37.95428466796875</v>
      </c>
      <c r="O1984" s="37">
        <v>0.62587459879078644</v>
      </c>
    </row>
    <row r="1985" spans="2:15" x14ac:dyDescent="0.2">
      <c r="B1985" s="37">
        <v>62.974285125732422</v>
      </c>
      <c r="C1985" s="37">
        <v>16.820119857788086</v>
      </c>
      <c r="D1985" s="37">
        <v>66053.3828125</v>
      </c>
      <c r="E1985" s="37">
        <v>189.9</v>
      </c>
      <c r="F1985" s="37">
        <v>1329290.5342467998</v>
      </c>
      <c r="G1985" s="37">
        <v>37.974285125732422</v>
      </c>
      <c r="H1985" s="37">
        <v>0.62702383684916496</v>
      </c>
      <c r="I1985" s="37">
        <v>62.974285125732422</v>
      </c>
      <c r="J1985" s="37">
        <v>16.820119857788086</v>
      </c>
      <c r="K1985" s="37">
        <v>66053.3828125</v>
      </c>
      <c r="L1985" s="37">
        <v>189.9</v>
      </c>
      <c r="M1985" s="37">
        <v>848797.06378512899</v>
      </c>
      <c r="N1985" s="37">
        <v>37.974285125732422</v>
      </c>
      <c r="O1985" s="37">
        <v>0.62699900277074661</v>
      </c>
    </row>
    <row r="1986" spans="2:15" x14ac:dyDescent="0.2">
      <c r="B1986" s="37">
        <v>62.994285583496094</v>
      </c>
      <c r="C1986" s="37">
        <v>16.838567733764648</v>
      </c>
      <c r="D1986" s="37">
        <v>66173.28125</v>
      </c>
      <c r="E1986" s="37">
        <v>190</v>
      </c>
      <c r="F1986" s="37">
        <v>1331702.8680821741</v>
      </c>
      <c r="G1986" s="37">
        <v>37.994285583496094</v>
      </c>
      <c r="H1986" s="37">
        <v>0.6281617301678486</v>
      </c>
      <c r="I1986" s="37">
        <v>62.994285583496094</v>
      </c>
      <c r="J1986" s="37">
        <v>16.838567733764648</v>
      </c>
      <c r="K1986" s="37">
        <v>66173.28125</v>
      </c>
      <c r="L1986" s="37">
        <v>190</v>
      </c>
      <c r="M1986" s="37">
        <v>849019.81872182747</v>
      </c>
      <c r="N1986" s="37">
        <v>37.994285583496094</v>
      </c>
      <c r="O1986" s="37">
        <v>0.62816210020421726</v>
      </c>
    </row>
    <row r="1987" spans="2:15" x14ac:dyDescent="0.2">
      <c r="B1987" s="37">
        <v>63.014286041259766</v>
      </c>
      <c r="C1987" s="37">
        <v>16.857091903686523</v>
      </c>
      <c r="D1987" s="37">
        <v>66287.75</v>
      </c>
      <c r="E1987" s="37">
        <v>190.10000000000002</v>
      </c>
      <c r="F1987" s="37">
        <v>1334005.9573448543</v>
      </c>
      <c r="G1987" s="37">
        <v>38.014286041259766</v>
      </c>
      <c r="H1987" s="37">
        <v>0.62924809307501384</v>
      </c>
      <c r="I1987" s="37">
        <v>63.014286041259766</v>
      </c>
      <c r="J1987" s="37">
        <v>16.857091903686523</v>
      </c>
      <c r="K1987" s="37">
        <v>66287.75</v>
      </c>
      <c r="L1987" s="37">
        <v>190.10000000000002</v>
      </c>
      <c r="M1987" s="37">
        <v>849223.06942733692</v>
      </c>
      <c r="N1987" s="37">
        <v>38.014286041259766</v>
      </c>
      <c r="O1987" s="37">
        <v>0.62922325961486258</v>
      </c>
    </row>
    <row r="1988" spans="2:15" x14ac:dyDescent="0.2">
      <c r="B1988" s="37">
        <v>63.034286499023438</v>
      </c>
      <c r="C1988" s="37">
        <v>16.875724792480469</v>
      </c>
      <c r="D1988" s="37">
        <v>66394.34375</v>
      </c>
      <c r="E1988" s="37">
        <v>190.20000000000002</v>
      </c>
      <c r="F1988" s="37">
        <v>1336150.8361207552</v>
      </c>
      <c r="G1988" s="37">
        <v>38.034286499023438</v>
      </c>
      <c r="H1988" s="37">
        <v>0.63025982835439687</v>
      </c>
      <c r="I1988" s="37">
        <v>63.034286499023438</v>
      </c>
      <c r="J1988" s="37">
        <v>16.875724792480469</v>
      </c>
      <c r="K1988" s="37">
        <v>66394.34375</v>
      </c>
      <c r="L1988" s="37">
        <v>190.20000000000002</v>
      </c>
      <c r="M1988" s="37">
        <v>849416.86450719589</v>
      </c>
      <c r="N1988" s="37">
        <v>38.034286499023438</v>
      </c>
      <c r="O1988" s="37">
        <v>0.63023499516751191</v>
      </c>
    </row>
    <row r="1989" spans="2:15" x14ac:dyDescent="0.2">
      <c r="B1989" s="37">
        <v>63.054286956787109</v>
      </c>
      <c r="C1989" s="37">
        <v>16.894468307495117</v>
      </c>
      <c r="D1989" s="37">
        <v>66493.09375</v>
      </c>
      <c r="E1989" s="37">
        <v>190.3</v>
      </c>
      <c r="F1989" s="37">
        <v>1338137.2019432066</v>
      </c>
      <c r="G1989" s="37">
        <v>38.054286956787109</v>
      </c>
      <c r="H1989" s="37">
        <v>0.6311967933649939</v>
      </c>
      <c r="I1989" s="37">
        <v>63.054286956787109</v>
      </c>
      <c r="J1989" s="37">
        <v>16.894468307495117</v>
      </c>
      <c r="K1989" s="37">
        <v>66493.09375</v>
      </c>
      <c r="L1989" s="37">
        <v>190.3</v>
      </c>
      <c r="M1989" s="37">
        <v>849601.15549695247</v>
      </c>
      <c r="N1989" s="37">
        <v>38.054286956787109</v>
      </c>
      <c r="O1989" s="37">
        <v>0.63119705374422086</v>
      </c>
    </row>
    <row r="1990" spans="2:15" x14ac:dyDescent="0.2">
      <c r="B1990" s="37">
        <v>63.074287414550781</v>
      </c>
      <c r="C1990" s="37">
        <v>16.913284301757813</v>
      </c>
      <c r="D1990" s="37">
        <v>66586.5234375</v>
      </c>
      <c r="E1990" s="37">
        <v>190.4</v>
      </c>
      <c r="F1990" s="37">
        <v>1340017.2224699047</v>
      </c>
      <c r="G1990" s="37">
        <v>38.074287414550781</v>
      </c>
      <c r="H1990" s="37">
        <v>0.63208359550018367</v>
      </c>
      <c r="I1990" s="37">
        <v>63.074287414550781</v>
      </c>
      <c r="J1990" s="37">
        <v>16.913284301757813</v>
      </c>
      <c r="K1990" s="37">
        <v>66586.5234375</v>
      </c>
      <c r="L1990" s="37">
        <v>190.4</v>
      </c>
      <c r="M1990" s="37">
        <v>849766.26759997348</v>
      </c>
      <c r="N1990" s="37">
        <v>38.074287414550781</v>
      </c>
      <c r="O1990" s="37">
        <v>0.63205887260738292</v>
      </c>
    </row>
    <row r="1991" spans="2:15" x14ac:dyDescent="0.2">
      <c r="B1991" s="37">
        <v>63.094284057617188</v>
      </c>
      <c r="C1991" s="37">
        <v>16.93211555480957</v>
      </c>
      <c r="D1991" s="37">
        <v>66678.796875</v>
      </c>
      <c r="E1991" s="37">
        <v>190.5</v>
      </c>
      <c r="F1991" s="37">
        <v>1341873.7466891543</v>
      </c>
      <c r="G1991" s="37">
        <v>38.094284057617187</v>
      </c>
      <c r="H1991" s="37">
        <v>0.63295931441688713</v>
      </c>
      <c r="I1991" s="37">
        <v>63.094284057617188</v>
      </c>
      <c r="J1991" s="37">
        <v>16.93211555480957</v>
      </c>
      <c r="K1991" s="37">
        <v>66678.796875</v>
      </c>
      <c r="L1991" s="37">
        <v>190.5</v>
      </c>
      <c r="M1991" s="37">
        <v>849934.01788509381</v>
      </c>
      <c r="N1991" s="37">
        <v>38.094284057617187</v>
      </c>
      <c r="O1991" s="37">
        <v>0.63293448190760127</v>
      </c>
    </row>
    <row r="1992" spans="2:15" x14ac:dyDescent="0.2">
      <c r="B1992" s="37">
        <v>63.114284515380859</v>
      </c>
      <c r="C1992" s="37">
        <v>16.950901031494141</v>
      </c>
      <c r="D1992" s="37">
        <v>66774.4140625</v>
      </c>
      <c r="E1992" s="37">
        <v>190.60000000000002</v>
      </c>
      <c r="F1992" s="37">
        <v>1343744.3499004175</v>
      </c>
      <c r="G1992" s="37">
        <v>38.114284515380859</v>
      </c>
      <c r="H1992" s="37">
        <v>0.63384167445755935</v>
      </c>
      <c r="I1992" s="37">
        <v>63.114284515380859</v>
      </c>
      <c r="J1992" s="37">
        <v>16.950901031494141</v>
      </c>
      <c r="K1992" s="37">
        <v>66774.4140625</v>
      </c>
      <c r="L1992" s="37">
        <v>190.60000000000002</v>
      </c>
      <c r="M1992" s="37">
        <v>850117.46370520454</v>
      </c>
      <c r="N1992" s="37">
        <v>38.114284515380859</v>
      </c>
      <c r="O1992" s="37">
        <v>0.63389212006015749</v>
      </c>
    </row>
    <row r="1993" spans="2:15" x14ac:dyDescent="0.2">
      <c r="B1993" s="37">
        <v>63.134284973144531</v>
      </c>
      <c r="C1993" s="37">
        <v>16.96959114074707</v>
      </c>
      <c r="D1993" s="37">
        <v>66876.8125</v>
      </c>
      <c r="E1993" s="37">
        <v>190.70000000000002</v>
      </c>
      <c r="F1993" s="37">
        <v>1345858.0164519765</v>
      </c>
      <c r="G1993" s="37">
        <v>38.134284973144531</v>
      </c>
      <c r="H1993" s="37">
        <v>0.63483868700112911</v>
      </c>
      <c r="I1993" s="37">
        <v>63.134284973144531</v>
      </c>
      <c r="J1993" s="37">
        <v>16.96959114074707</v>
      </c>
      <c r="K1993" s="37">
        <v>66876.8125</v>
      </c>
      <c r="L1993" s="37">
        <v>190.70000000000002</v>
      </c>
      <c r="M1993" s="37">
        <v>850289.21610549535</v>
      </c>
      <c r="N1993" s="37">
        <v>38.134284973144531</v>
      </c>
      <c r="O1993" s="37">
        <v>0.6347886526867107</v>
      </c>
    </row>
    <row r="1994" spans="2:15" x14ac:dyDescent="0.2">
      <c r="B1994" s="37">
        <v>63.154285430908203</v>
      </c>
      <c r="C1994" s="37">
        <v>16.988170623779297</v>
      </c>
      <c r="D1994" s="37">
        <v>66987.234375</v>
      </c>
      <c r="E1994" s="37">
        <v>190.8</v>
      </c>
      <c r="F1994" s="37">
        <v>1348026.2551942731</v>
      </c>
      <c r="G1994" s="37">
        <v>38.154285430908203</v>
      </c>
      <c r="H1994" s="37">
        <v>0.63586144112886112</v>
      </c>
      <c r="I1994" s="37">
        <v>63.154285430908203</v>
      </c>
      <c r="J1994" s="37">
        <v>16.988170623779297</v>
      </c>
      <c r="K1994" s="37">
        <v>66987.234375</v>
      </c>
      <c r="L1994" s="37">
        <v>190.8</v>
      </c>
      <c r="M1994" s="37">
        <v>850494.74244578311</v>
      </c>
      <c r="N1994" s="37">
        <v>38.154285430908203</v>
      </c>
      <c r="O1994" s="37">
        <v>0.63586170149125687</v>
      </c>
    </row>
    <row r="1995" spans="2:15" x14ac:dyDescent="0.2">
      <c r="B1995" s="37">
        <v>63.174285888671875</v>
      </c>
      <c r="C1995" s="37">
        <v>17.006654739379883</v>
      </c>
      <c r="D1995" s="37">
        <v>67104.3984375</v>
      </c>
      <c r="E1995" s="37">
        <v>190.9</v>
      </c>
      <c r="F1995" s="37">
        <v>1350383.8077799664</v>
      </c>
      <c r="G1995" s="37">
        <v>38.174285888671875</v>
      </c>
      <c r="H1995" s="37">
        <v>0.63697349421230165</v>
      </c>
      <c r="I1995" s="37">
        <v>63.174285888671875</v>
      </c>
      <c r="J1995" s="37">
        <v>17.006654739379883</v>
      </c>
      <c r="K1995" s="37">
        <v>67104.3984375</v>
      </c>
      <c r="L1995" s="37">
        <v>190.9</v>
      </c>
      <c r="M1995" s="37">
        <v>850712.53186399082</v>
      </c>
      <c r="N1995" s="37">
        <v>38.174285888671875</v>
      </c>
      <c r="O1995" s="37">
        <v>0.6369988463345907</v>
      </c>
    </row>
    <row r="1996" spans="2:15" x14ac:dyDescent="0.2">
      <c r="B1996" s="37">
        <v>63.194286346435547</v>
      </c>
      <c r="C1996" s="37">
        <v>17.025093078613281</v>
      </c>
      <c r="D1996" s="37">
        <v>67224.90625</v>
      </c>
      <c r="E1996" s="37">
        <v>191</v>
      </c>
      <c r="F1996" s="37">
        <v>1352808.1694089922</v>
      </c>
      <c r="G1996" s="37">
        <v>38.194286346435547</v>
      </c>
      <c r="H1996" s="37">
        <v>0.63811706104150057</v>
      </c>
      <c r="I1996" s="37">
        <v>63.194286346435547</v>
      </c>
      <c r="J1996" s="37">
        <v>17.025093078613281</v>
      </c>
      <c r="K1996" s="37">
        <v>67224.90625</v>
      </c>
      <c r="L1996" s="37">
        <v>191</v>
      </c>
      <c r="M1996" s="37">
        <v>850931.54972288606</v>
      </c>
      <c r="N1996" s="37">
        <v>38.194286346435547</v>
      </c>
      <c r="O1996" s="37">
        <v>0.63814241289714635</v>
      </c>
    </row>
    <row r="1997" spans="2:15" x14ac:dyDescent="0.2">
      <c r="B1997" s="37">
        <v>63.214286804199219</v>
      </c>
      <c r="C1997" s="37">
        <v>17.043548583984375</v>
      </c>
      <c r="D1997" s="37">
        <v>67344.3359375</v>
      </c>
      <c r="E1997" s="37">
        <v>191.10000000000002</v>
      </c>
      <c r="F1997" s="37">
        <v>1355264.2660231688</v>
      </c>
      <c r="G1997" s="37">
        <v>38.214286804199219</v>
      </c>
      <c r="H1997" s="37">
        <v>0.63927559716892191</v>
      </c>
      <c r="I1997" s="37">
        <v>63.214286804199219</v>
      </c>
      <c r="J1997" s="37">
        <v>17.043548583984375</v>
      </c>
      <c r="K1997" s="37">
        <v>67344.3359375</v>
      </c>
      <c r="L1997" s="37">
        <v>191.10000000000002</v>
      </c>
      <c r="M1997" s="37">
        <v>851143.82967377023</v>
      </c>
      <c r="N1997" s="37">
        <v>38.214286804199219</v>
      </c>
      <c r="O1997" s="37">
        <v>0.63925076634596822</v>
      </c>
    </row>
    <row r="1998" spans="2:15" x14ac:dyDescent="0.2">
      <c r="B1998" s="37">
        <v>63.234287261962891</v>
      </c>
      <c r="C1998" s="37">
        <v>17.06207275390625</v>
      </c>
      <c r="D1998" s="37">
        <v>67458.6484375</v>
      </c>
      <c r="E1998" s="37">
        <v>191.20000000000002</v>
      </c>
      <c r="F1998" s="37">
        <v>1357458.0597132943</v>
      </c>
      <c r="G1998" s="37">
        <v>38.234287261962891</v>
      </c>
      <c r="H1998" s="37">
        <v>0.64031040552076046</v>
      </c>
      <c r="I1998" s="37">
        <v>63.234287261962891</v>
      </c>
      <c r="J1998" s="37">
        <v>17.06207275390625</v>
      </c>
      <c r="K1998" s="37">
        <v>67458.6484375</v>
      </c>
      <c r="L1998" s="37">
        <v>191.20000000000002</v>
      </c>
      <c r="M1998" s="37">
        <v>851356.44116363919</v>
      </c>
      <c r="N1998" s="37">
        <v>38.234287261962891</v>
      </c>
      <c r="O1998" s="37">
        <v>0.64036084766728052</v>
      </c>
    </row>
    <row r="1999" spans="2:15" x14ac:dyDescent="0.2">
      <c r="B1999" s="37">
        <v>63.254283905029297</v>
      </c>
      <c r="C1999" s="37">
        <v>17.080703735351563</v>
      </c>
      <c r="D1999" s="37">
        <v>67565.5078125</v>
      </c>
      <c r="E1999" s="37">
        <v>191.3</v>
      </c>
      <c r="F1999" s="37">
        <v>1359714.2022897077</v>
      </c>
      <c r="G1999" s="37">
        <v>38.254283905029297</v>
      </c>
      <c r="H1999" s="37">
        <v>0.64137462366322684</v>
      </c>
      <c r="I1999" s="37">
        <v>63.254283905029297</v>
      </c>
      <c r="J1999" s="37">
        <v>17.080703735351563</v>
      </c>
      <c r="K1999" s="37">
        <v>67565.5078125</v>
      </c>
      <c r="L1999" s="37">
        <v>191.3</v>
      </c>
      <c r="M1999" s="37">
        <v>851534.5627837237</v>
      </c>
      <c r="N1999" s="37">
        <v>38.254283905029297</v>
      </c>
      <c r="O1999" s="37">
        <v>0.64134979336195863</v>
      </c>
    </row>
    <row r="2000" spans="2:15" x14ac:dyDescent="0.2">
      <c r="B2000" s="37">
        <v>63.274284362792969</v>
      </c>
      <c r="C2000" s="37">
        <v>17.099435806274414</v>
      </c>
      <c r="D2000" s="37">
        <v>67664.8515625</v>
      </c>
      <c r="E2000" s="37">
        <v>191.4</v>
      </c>
      <c r="F2000" s="37">
        <v>1361660.0214883098</v>
      </c>
      <c r="G2000" s="37">
        <v>38.274284362792969</v>
      </c>
      <c r="H2000" s="37">
        <v>0.64229246294261755</v>
      </c>
      <c r="I2000" s="37">
        <v>63.274284362792969</v>
      </c>
      <c r="J2000" s="37">
        <v>17.099435806274414</v>
      </c>
      <c r="K2000" s="37">
        <v>67664.8515625</v>
      </c>
      <c r="L2000" s="37">
        <v>191.4</v>
      </c>
      <c r="M2000" s="37">
        <v>851694.93779555906</v>
      </c>
      <c r="N2000" s="37">
        <v>38.274284362792969</v>
      </c>
      <c r="O2000" s="37">
        <v>0.6423178136779889</v>
      </c>
    </row>
    <row r="2001" spans="2:15" x14ac:dyDescent="0.2">
      <c r="B2001" s="37">
        <v>63.294284820556641</v>
      </c>
      <c r="C2001" s="37">
        <v>17.118242263793945</v>
      </c>
      <c r="D2001" s="37">
        <v>67759.0078125</v>
      </c>
      <c r="E2001" s="37">
        <v>191.5</v>
      </c>
      <c r="F2001" s="37">
        <v>1363501.2368623524</v>
      </c>
      <c r="G2001" s="37">
        <v>38.294284820556641</v>
      </c>
      <c r="H2001" s="37">
        <v>0.64316096077977003</v>
      </c>
      <c r="I2001" s="37">
        <v>63.294284820556641</v>
      </c>
      <c r="J2001" s="37">
        <v>17.118242263793945</v>
      </c>
      <c r="K2001" s="37">
        <v>67759.0078125</v>
      </c>
      <c r="L2001" s="37">
        <v>191.5</v>
      </c>
      <c r="M2001" s="37">
        <v>851838.84678314533</v>
      </c>
      <c r="N2001" s="37">
        <v>38.294284820556641</v>
      </c>
      <c r="O2001" s="37">
        <v>0.64318631128332882</v>
      </c>
    </row>
    <row r="2002" spans="2:15" x14ac:dyDescent="0.2">
      <c r="B2002" s="37">
        <v>63.314285278320313</v>
      </c>
      <c r="C2002" s="37">
        <v>17.137065887451172</v>
      </c>
      <c r="D2002" s="37">
        <v>67851.90625</v>
      </c>
      <c r="E2002" s="37">
        <v>191.60000000000002</v>
      </c>
      <c r="F2002" s="37">
        <v>1365423.0602809233</v>
      </c>
      <c r="G2002" s="37">
        <v>38.314285278320313</v>
      </c>
      <c r="H2002" s="37">
        <v>0.64406748126413049</v>
      </c>
      <c r="I2002" s="37">
        <v>63.314285278320313</v>
      </c>
      <c r="J2002" s="37">
        <v>17.137065887451172</v>
      </c>
      <c r="K2002" s="37">
        <v>67851.90625</v>
      </c>
      <c r="L2002" s="37">
        <v>191.60000000000002</v>
      </c>
      <c r="M2002" s="37">
        <v>851984.89618380636</v>
      </c>
      <c r="N2002" s="37">
        <v>38.314285278320313</v>
      </c>
      <c r="O2002" s="37">
        <v>0.64406774162544311</v>
      </c>
    </row>
    <row r="2003" spans="2:15" x14ac:dyDescent="0.2">
      <c r="B2003" s="37">
        <v>63.334285736083984</v>
      </c>
      <c r="C2003" s="37">
        <v>17.155845642089844</v>
      </c>
      <c r="D2003" s="37">
        <v>67947.890625</v>
      </c>
      <c r="E2003" s="37">
        <v>191.70000000000002</v>
      </c>
      <c r="F2003" s="37">
        <v>1367354.4818894286</v>
      </c>
      <c r="G2003" s="37">
        <v>38.334285736083984</v>
      </c>
      <c r="H2003" s="37">
        <v>0.64497852919268783</v>
      </c>
      <c r="I2003" s="37">
        <v>63.334285736083984</v>
      </c>
      <c r="J2003" s="37">
        <v>17.155845642089844</v>
      </c>
      <c r="K2003" s="37">
        <v>67947.890625</v>
      </c>
      <c r="L2003" s="37">
        <v>191.70000000000002</v>
      </c>
      <c r="M2003" s="37">
        <v>852135.84486439289</v>
      </c>
      <c r="N2003" s="37">
        <v>38.334285736083984</v>
      </c>
      <c r="O2003" s="37">
        <v>0.6449787895254615</v>
      </c>
    </row>
    <row r="2004" spans="2:15" x14ac:dyDescent="0.2">
      <c r="B2004" s="37">
        <v>63.354286193847656</v>
      </c>
      <c r="C2004" s="37">
        <v>17.174535751342773</v>
      </c>
      <c r="D2004" s="37">
        <v>68050.2890625</v>
      </c>
      <c r="E2004" s="37">
        <v>191.8</v>
      </c>
      <c r="F2004" s="37">
        <v>1369467.9090955483</v>
      </c>
      <c r="G2004" s="37">
        <v>38.354286193847656</v>
      </c>
      <c r="H2004" s="37">
        <v>0.64597542881426517</v>
      </c>
      <c r="I2004" s="37">
        <v>63.354286193847656</v>
      </c>
      <c r="J2004" s="37">
        <v>17.174535751342773</v>
      </c>
      <c r="K2004" s="37">
        <v>68050.2890625</v>
      </c>
      <c r="L2004" s="37">
        <v>191.8</v>
      </c>
      <c r="M2004" s="37">
        <v>852292.6949381961</v>
      </c>
      <c r="N2004" s="37">
        <v>38.354286193847656</v>
      </c>
      <c r="O2004" s="37">
        <v>0.64592551034352608</v>
      </c>
    </row>
    <row r="2005" spans="2:15" x14ac:dyDescent="0.2">
      <c r="B2005" s="37">
        <v>63.374286651611328</v>
      </c>
      <c r="C2005" s="37">
        <v>17.193117141723633</v>
      </c>
      <c r="D2005" s="37">
        <v>68160.3828125</v>
      </c>
      <c r="E2005" s="37">
        <v>191.9</v>
      </c>
      <c r="F2005" s="37">
        <v>1371629.7854114736</v>
      </c>
      <c r="G2005" s="37">
        <v>38.374286651611328</v>
      </c>
      <c r="H2005" s="37">
        <v>0.64699518179739479</v>
      </c>
      <c r="I2005" s="37">
        <v>63.374286651611328</v>
      </c>
      <c r="J2005" s="37">
        <v>17.193117141723633</v>
      </c>
      <c r="K2005" s="37">
        <v>68160.3828125</v>
      </c>
      <c r="L2005" s="37">
        <v>191.9</v>
      </c>
      <c r="M2005" s="37">
        <v>852469.9297022036</v>
      </c>
      <c r="N2005" s="37">
        <v>38.374286651611328</v>
      </c>
      <c r="O2005" s="37">
        <v>0.64699544212366111</v>
      </c>
    </row>
    <row r="2006" spans="2:15" x14ac:dyDescent="0.2">
      <c r="B2006" s="37">
        <v>63.394287109375</v>
      </c>
      <c r="C2006" s="37">
        <v>17.21160888671875</v>
      </c>
      <c r="D2006" s="37">
        <v>68277</v>
      </c>
      <c r="E2006" s="37">
        <v>192</v>
      </c>
      <c r="F2006" s="37">
        <v>1374029.5238679457</v>
      </c>
      <c r="G2006" s="37">
        <v>38.394287109375</v>
      </c>
      <c r="H2006" s="37">
        <v>0.64812713389565013</v>
      </c>
      <c r="I2006" s="37">
        <v>63.394287109375</v>
      </c>
      <c r="J2006" s="37">
        <v>17.21160888671875</v>
      </c>
      <c r="K2006" s="37">
        <v>68277</v>
      </c>
      <c r="L2006" s="37">
        <v>192</v>
      </c>
      <c r="M2006" s="37">
        <v>852649.12280733034</v>
      </c>
      <c r="N2006" s="37">
        <v>38.394287109375</v>
      </c>
      <c r="O2006" s="37">
        <v>0.64807721655847383</v>
      </c>
    </row>
    <row r="2007" spans="2:15" x14ac:dyDescent="0.2">
      <c r="B2007" s="37">
        <v>63.414287567138672</v>
      </c>
      <c r="C2007" s="37">
        <v>17.230052947998047</v>
      </c>
      <c r="D2007" s="37">
        <v>68396.8984375</v>
      </c>
      <c r="E2007" s="37">
        <v>192.10000000000002</v>
      </c>
      <c r="F2007" s="37">
        <v>1376388.4361147902</v>
      </c>
      <c r="G2007" s="37">
        <v>38.414287567138672</v>
      </c>
      <c r="H2007" s="37">
        <v>0.64923982833260863</v>
      </c>
      <c r="I2007" s="37">
        <v>63.414287567138672</v>
      </c>
      <c r="J2007" s="37">
        <v>17.230052947998047</v>
      </c>
      <c r="K2007" s="37">
        <v>68396.890625</v>
      </c>
      <c r="L2007" s="37">
        <v>192.10000000000002</v>
      </c>
      <c r="M2007" s="37">
        <v>852841.72113494074</v>
      </c>
      <c r="N2007" s="37">
        <v>38.414287567138672</v>
      </c>
      <c r="O2007" s="37">
        <v>0.64924001450752478</v>
      </c>
    </row>
    <row r="2008" spans="2:15" x14ac:dyDescent="0.2">
      <c r="B2008" s="37">
        <v>63.434284210205078</v>
      </c>
      <c r="C2008" s="37">
        <v>17.248512268066406</v>
      </c>
      <c r="D2008" s="37">
        <v>68515.84375</v>
      </c>
      <c r="E2008" s="37">
        <v>192.20000000000002</v>
      </c>
      <c r="F2008" s="37">
        <v>1378781.5938686631</v>
      </c>
      <c r="G2008" s="37">
        <v>38.434284210205078</v>
      </c>
      <c r="H2008" s="37">
        <v>0.65036867632976025</v>
      </c>
      <c r="I2008" s="37">
        <v>63.434284210205078</v>
      </c>
      <c r="J2008" s="37">
        <v>17.248512268066406</v>
      </c>
      <c r="K2008" s="37">
        <v>68515.84375</v>
      </c>
      <c r="L2008" s="37">
        <v>192.20000000000002</v>
      </c>
      <c r="M2008" s="37">
        <v>853032.86568126292</v>
      </c>
      <c r="N2008" s="37">
        <v>38.434284210205078</v>
      </c>
      <c r="O2008" s="37">
        <v>0.65039402479435293</v>
      </c>
    </row>
    <row r="2009" spans="2:15" x14ac:dyDescent="0.2">
      <c r="B2009" s="37">
        <v>63.45428466796875</v>
      </c>
      <c r="C2009" s="37">
        <v>17.267038345336914</v>
      </c>
      <c r="D2009" s="37">
        <v>68629.9375</v>
      </c>
      <c r="E2009" s="37">
        <v>192.3</v>
      </c>
      <c r="F2009" s="37">
        <v>1381023.718606537</v>
      </c>
      <c r="G2009" s="37">
        <v>38.45428466796875</v>
      </c>
      <c r="H2009" s="37">
        <v>0.65142628230434696</v>
      </c>
      <c r="I2009" s="37">
        <v>63.45428466796875</v>
      </c>
      <c r="J2009" s="37">
        <v>17.267038345336914</v>
      </c>
      <c r="K2009" s="37">
        <v>68629.9375</v>
      </c>
      <c r="L2009" s="37">
        <v>192.3</v>
      </c>
      <c r="M2009" s="37">
        <v>853208.06035590882</v>
      </c>
      <c r="N2009" s="37">
        <v>38.45428466796875</v>
      </c>
      <c r="O2009" s="37">
        <v>0.65145163054510102</v>
      </c>
    </row>
    <row r="2010" spans="2:15" x14ac:dyDescent="0.2">
      <c r="B2010" s="37">
        <v>63.474285125732422</v>
      </c>
      <c r="C2010" s="37">
        <v>17.285665512084961</v>
      </c>
      <c r="D2010" s="37">
        <v>68736.8515625</v>
      </c>
      <c r="E2010" s="37">
        <v>192.4</v>
      </c>
      <c r="F2010" s="37">
        <v>1383227.9960929821</v>
      </c>
      <c r="G2010" s="37">
        <v>38.474285125732422</v>
      </c>
      <c r="H2010" s="37">
        <v>0.65246603586972685</v>
      </c>
      <c r="I2010" s="37">
        <v>63.474285125732422</v>
      </c>
      <c r="J2010" s="37">
        <v>17.285665512084961</v>
      </c>
      <c r="K2010" s="37">
        <v>68736.8515625</v>
      </c>
      <c r="L2010" s="37">
        <v>192.4</v>
      </c>
      <c r="M2010" s="37">
        <v>853376.15166166949</v>
      </c>
      <c r="N2010" s="37">
        <v>38.474285125732422</v>
      </c>
      <c r="O2010" s="37">
        <v>0.65246629617894347</v>
      </c>
    </row>
    <row r="2011" spans="2:15" x14ac:dyDescent="0.2">
      <c r="B2011" s="37">
        <v>63.494285583496094</v>
      </c>
      <c r="C2011" s="37">
        <v>17.304391860961914</v>
      </c>
      <c r="D2011" s="37">
        <v>68836.5234375</v>
      </c>
      <c r="E2011" s="37">
        <v>192.5</v>
      </c>
      <c r="F2011" s="37">
        <v>1385286.7952117242</v>
      </c>
      <c r="G2011" s="37">
        <v>38.494285583496094</v>
      </c>
      <c r="H2011" s="37">
        <v>0.65343716754846193</v>
      </c>
      <c r="I2011" s="37">
        <v>63.494285583496094</v>
      </c>
      <c r="J2011" s="37">
        <v>17.304391860961914</v>
      </c>
      <c r="K2011" s="37">
        <v>68836.5234375</v>
      </c>
      <c r="L2011" s="37">
        <v>192.5</v>
      </c>
      <c r="M2011" s="37">
        <v>853532.89024860691</v>
      </c>
      <c r="N2011" s="37">
        <v>38.494285583496094</v>
      </c>
      <c r="O2011" s="37">
        <v>0.65341234041811325</v>
      </c>
    </row>
    <row r="2012" spans="2:15" x14ac:dyDescent="0.2">
      <c r="B2012" s="37">
        <v>63.514286041259766</v>
      </c>
      <c r="C2012" s="37">
        <v>17.323188781738281</v>
      </c>
      <c r="D2012" s="37">
        <v>68931.203125</v>
      </c>
      <c r="E2012" s="37">
        <v>192.60000000000002</v>
      </c>
      <c r="F2012" s="37">
        <v>1387138.5478560012</v>
      </c>
      <c r="G2012" s="37">
        <v>38.514286041259766</v>
      </c>
      <c r="H2012" s="37">
        <v>0.65431063575789428</v>
      </c>
      <c r="I2012" s="37">
        <v>63.514286041259766</v>
      </c>
      <c r="J2012" s="37">
        <v>17.323188781738281</v>
      </c>
      <c r="K2012" s="37">
        <v>68931.203125</v>
      </c>
      <c r="L2012" s="37">
        <v>192.60000000000002</v>
      </c>
      <c r="M2012" s="37">
        <v>853685.92335922085</v>
      </c>
      <c r="N2012" s="37">
        <v>38.514286041259766</v>
      </c>
      <c r="O2012" s="37">
        <v>0.65433598323301534</v>
      </c>
    </row>
    <row r="2013" spans="2:15" x14ac:dyDescent="0.2">
      <c r="B2013" s="37">
        <v>63.534286499023438</v>
      </c>
      <c r="C2013" s="37">
        <v>17.342000961303711</v>
      </c>
      <c r="D2013" s="37">
        <v>69024.6640625</v>
      </c>
      <c r="E2013" s="37">
        <v>192.70000000000002</v>
      </c>
      <c r="F2013" s="37">
        <v>1389071.9146845134</v>
      </c>
      <c r="G2013" s="37">
        <v>38.534286499023438</v>
      </c>
      <c r="H2013" s="37">
        <v>0.6552226012620036</v>
      </c>
      <c r="I2013" s="37">
        <v>63.534286499023438</v>
      </c>
      <c r="J2013" s="37">
        <v>17.342000961303711</v>
      </c>
      <c r="K2013" s="37">
        <v>69024.6640625</v>
      </c>
      <c r="L2013" s="37">
        <v>192.70000000000002</v>
      </c>
      <c r="M2013" s="37">
        <v>853824.57215565979</v>
      </c>
      <c r="N2013" s="37">
        <v>38.534286499023438</v>
      </c>
      <c r="O2013" s="37">
        <v>0.65517268767678305</v>
      </c>
    </row>
    <row r="2014" spans="2:15" x14ac:dyDescent="0.2">
      <c r="B2014" s="37">
        <v>63.554286956787109</v>
      </c>
      <c r="C2014" s="37">
        <v>17.360773086547852</v>
      </c>
      <c r="D2014" s="37">
        <v>69121.03125</v>
      </c>
      <c r="E2014" s="37">
        <v>192.8</v>
      </c>
      <c r="F2014" s="37">
        <v>1390957.8547672085</v>
      </c>
      <c r="G2014" s="37">
        <v>38.554286956787109</v>
      </c>
      <c r="H2014" s="37">
        <v>0.65611219562196832</v>
      </c>
      <c r="I2014" s="37">
        <v>63.554286956787109</v>
      </c>
      <c r="J2014" s="37">
        <v>17.360773086547852</v>
      </c>
      <c r="K2014" s="37">
        <v>69121.03125</v>
      </c>
      <c r="L2014" s="37">
        <v>192.8</v>
      </c>
      <c r="M2014" s="37">
        <v>853980.27295766212</v>
      </c>
      <c r="N2014" s="37">
        <v>38.554286956787109</v>
      </c>
      <c r="O2014" s="37">
        <v>0.65611245591897127</v>
      </c>
    </row>
    <row r="2015" spans="2:15" x14ac:dyDescent="0.2">
      <c r="B2015" s="37">
        <v>63.574287414550781</v>
      </c>
      <c r="C2015" s="37">
        <v>17.379459381103516</v>
      </c>
      <c r="D2015" s="37">
        <v>69223.484375</v>
      </c>
      <c r="E2015" s="37">
        <v>192.9</v>
      </c>
      <c r="F2015" s="37">
        <v>1393019.1925329673</v>
      </c>
      <c r="G2015" s="37">
        <v>38.574287414550781</v>
      </c>
      <c r="H2015" s="37">
        <v>0.6570845247792052</v>
      </c>
      <c r="I2015" s="37">
        <v>63.574287414550781</v>
      </c>
      <c r="J2015" s="37">
        <v>17.379459381103516</v>
      </c>
      <c r="K2015" s="37">
        <v>69223.484375</v>
      </c>
      <c r="L2015" s="37">
        <v>192.9</v>
      </c>
      <c r="M2015" s="37">
        <v>854141.34182478266</v>
      </c>
      <c r="N2015" s="37">
        <v>38.574287414550781</v>
      </c>
      <c r="O2015" s="37">
        <v>0.65708467454846708</v>
      </c>
    </row>
    <row r="2016" spans="2:15" x14ac:dyDescent="0.2">
      <c r="B2016" s="37">
        <v>63.594284057617188</v>
      </c>
      <c r="C2016" s="37">
        <v>17.398044586181641</v>
      </c>
      <c r="D2016" s="37">
        <v>69333.265625</v>
      </c>
      <c r="E2016" s="37">
        <v>193</v>
      </c>
      <c r="F2016" s="37">
        <v>1395227.9711438287</v>
      </c>
      <c r="G2016" s="37">
        <v>38.594284057617188</v>
      </c>
      <c r="H2016" s="37">
        <v>0.65812640146006884</v>
      </c>
      <c r="I2016" s="37">
        <v>63.594284057617188</v>
      </c>
      <c r="J2016" s="37">
        <v>17.398044586181641</v>
      </c>
      <c r="K2016" s="37">
        <v>69333.265625</v>
      </c>
      <c r="L2016" s="37">
        <v>193</v>
      </c>
      <c r="M2016" s="37">
        <v>854309.80239528732</v>
      </c>
      <c r="N2016" s="37">
        <v>38.594284057617188</v>
      </c>
      <c r="O2016" s="37">
        <v>0.65810157556386117</v>
      </c>
    </row>
    <row r="2017" spans="2:15" x14ac:dyDescent="0.2">
      <c r="B2017" s="37">
        <v>63.614284515380859</v>
      </c>
      <c r="C2017" s="37">
        <v>17.416542053222656</v>
      </c>
      <c r="D2017" s="37">
        <v>69449.328125</v>
      </c>
      <c r="E2017" s="37">
        <v>193.10000000000002</v>
      </c>
      <c r="F2017" s="37">
        <v>1397616.5438284597</v>
      </c>
      <c r="G2017" s="37">
        <v>38.614284515380859</v>
      </c>
      <c r="H2017" s="37">
        <v>0.65925308665500781</v>
      </c>
      <c r="I2017" s="37">
        <v>63.614284515380859</v>
      </c>
      <c r="J2017" s="37">
        <v>17.416542053222656</v>
      </c>
      <c r="K2017" s="37">
        <v>69449.328125</v>
      </c>
      <c r="L2017" s="37">
        <v>193.10000000000002</v>
      </c>
      <c r="M2017" s="37">
        <v>854496.42634073552</v>
      </c>
      <c r="N2017" s="37">
        <v>38.614284515380859</v>
      </c>
      <c r="O2017" s="37">
        <v>0.65922826104487753</v>
      </c>
    </row>
    <row r="2018" spans="2:15" x14ac:dyDescent="0.2">
      <c r="B2018" s="37">
        <v>63.634284973144531</v>
      </c>
      <c r="C2018" s="37">
        <v>17.434993743896484</v>
      </c>
      <c r="D2018" s="37">
        <v>69568.625</v>
      </c>
      <c r="E2018" s="37">
        <v>193.20000000000002</v>
      </c>
      <c r="F2018" s="37">
        <v>1400016.5395881215</v>
      </c>
      <c r="G2018" s="37">
        <v>38.634284973144531</v>
      </c>
      <c r="H2018" s="37">
        <v>0.66038516017878479</v>
      </c>
      <c r="I2018" s="37">
        <v>63.634284973144531</v>
      </c>
      <c r="J2018" s="37">
        <v>17.434993743896484</v>
      </c>
      <c r="K2018" s="37">
        <v>69568.625</v>
      </c>
      <c r="L2018" s="37">
        <v>193.20000000000002</v>
      </c>
      <c r="M2018" s="37">
        <v>854679.79073971184</v>
      </c>
      <c r="N2018" s="37">
        <v>38.634284973144531</v>
      </c>
      <c r="O2018" s="37">
        <v>0.66033524930285437</v>
      </c>
    </row>
    <row r="2019" spans="2:15" x14ac:dyDescent="0.2">
      <c r="B2019" s="37">
        <v>63.654285430908203</v>
      </c>
      <c r="C2019" s="37">
        <v>17.453456878662109</v>
      </c>
      <c r="D2019" s="37">
        <v>69687.1328125</v>
      </c>
      <c r="E2019" s="37">
        <v>193.3</v>
      </c>
      <c r="F2019" s="37">
        <v>1402347.7134854859</v>
      </c>
      <c r="G2019" s="37">
        <v>38.654285430908203</v>
      </c>
      <c r="H2019" s="37">
        <v>0.66148477048904208</v>
      </c>
      <c r="I2019" s="37">
        <v>63.654285430908203</v>
      </c>
      <c r="J2019" s="37">
        <v>17.453456878662109</v>
      </c>
      <c r="K2019" s="37">
        <v>69687.1328125</v>
      </c>
      <c r="L2019" s="37">
        <v>193.3</v>
      </c>
      <c r="M2019" s="37">
        <v>854870.23562774027</v>
      </c>
      <c r="N2019" s="37">
        <v>38.654285430908203</v>
      </c>
      <c r="O2019" s="37">
        <v>0.66148503076941167</v>
      </c>
    </row>
    <row r="2020" spans="2:15" x14ac:dyDescent="0.2">
      <c r="B2020" s="37">
        <v>63.674285888671875</v>
      </c>
      <c r="C2020" s="37">
        <v>17.47198486328125</v>
      </c>
      <c r="D2020" s="37">
        <v>69801.0703125</v>
      </c>
      <c r="E2020" s="37">
        <v>193.4</v>
      </c>
      <c r="F2020" s="37">
        <v>1404639.8804317235</v>
      </c>
      <c r="G2020" s="37">
        <v>38.674285888671875</v>
      </c>
      <c r="H2020" s="37">
        <v>0.66256598123125199</v>
      </c>
      <c r="I2020" s="37">
        <v>63.674285888671875</v>
      </c>
      <c r="J2020" s="37">
        <v>17.47198486328125</v>
      </c>
      <c r="K2020" s="37">
        <v>69801.0703125</v>
      </c>
      <c r="L2020" s="37">
        <v>193.4</v>
      </c>
      <c r="M2020" s="37">
        <v>855049.3358982621</v>
      </c>
      <c r="N2020" s="37">
        <v>38.674285888671875</v>
      </c>
      <c r="O2020" s="37">
        <v>0.6625662414833875</v>
      </c>
    </row>
    <row r="2021" spans="2:15" x14ac:dyDescent="0.2">
      <c r="B2021" s="37">
        <v>63.694286346435547</v>
      </c>
      <c r="C2021" s="37">
        <v>17.490606307983398</v>
      </c>
      <c r="D2021" s="37">
        <v>69908.1484375</v>
      </c>
      <c r="E2021" s="37">
        <v>193.5</v>
      </c>
      <c r="F2021" s="37">
        <v>1406794.7417096694</v>
      </c>
      <c r="G2021" s="37">
        <v>38.694286346435547</v>
      </c>
      <c r="H2021" s="37">
        <v>0.6635824253119591</v>
      </c>
      <c r="I2021" s="37">
        <v>63.694286346435547</v>
      </c>
      <c r="J2021" s="37">
        <v>17.490606307983398</v>
      </c>
      <c r="K2021" s="37">
        <v>69908.1484375</v>
      </c>
      <c r="L2021" s="37">
        <v>193.5</v>
      </c>
      <c r="M2021" s="37">
        <v>855213.55261990451</v>
      </c>
      <c r="N2021" s="37">
        <v>38.694286346435547</v>
      </c>
      <c r="O2021" s="37">
        <v>0.66355749013783938</v>
      </c>
    </row>
    <row r="2022" spans="2:15" x14ac:dyDescent="0.2">
      <c r="B2022" s="37">
        <v>63.714286804199219</v>
      </c>
      <c r="C2022" s="37">
        <v>17.509326934814453</v>
      </c>
      <c r="D2022" s="37">
        <v>70008.2578125</v>
      </c>
      <c r="E2022" s="37">
        <v>193.60000000000002</v>
      </c>
      <c r="F2022" s="37">
        <v>1408755.5101425017</v>
      </c>
      <c r="G2022" s="37">
        <v>38.714286804199219</v>
      </c>
      <c r="H2022" s="37">
        <v>0.66450731604870317</v>
      </c>
      <c r="I2022" s="37">
        <v>63.714286804199219</v>
      </c>
      <c r="J2022" s="37">
        <v>17.509326934814453</v>
      </c>
      <c r="K2022" s="37">
        <v>70008.2578125</v>
      </c>
      <c r="L2022" s="37">
        <v>193.60000000000002</v>
      </c>
      <c r="M2022" s="37">
        <v>855375.11030496599</v>
      </c>
      <c r="N2022" s="37">
        <v>38.714286804199219</v>
      </c>
      <c r="O2022" s="37">
        <v>0.66453266077536999</v>
      </c>
    </row>
    <row r="2023" spans="2:15" x14ac:dyDescent="0.2">
      <c r="B2023" s="37">
        <v>63.734287261962891</v>
      </c>
      <c r="C2023" s="37">
        <v>17.528114318847656</v>
      </c>
      <c r="D2023" s="37">
        <v>70103.4921875</v>
      </c>
      <c r="E2023" s="37">
        <v>193.70000000000002</v>
      </c>
      <c r="F2023" s="37">
        <v>1410724.7871871563</v>
      </c>
      <c r="G2023" s="37">
        <v>38.734287261962891</v>
      </c>
      <c r="H2023" s="37">
        <v>0.6654362203486891</v>
      </c>
      <c r="I2023" s="37">
        <v>63.734287261962891</v>
      </c>
      <c r="J2023" s="37">
        <v>17.528114318847656</v>
      </c>
      <c r="K2023" s="37">
        <v>70103.5</v>
      </c>
      <c r="L2023" s="37">
        <v>193.70000000000002</v>
      </c>
      <c r="M2023" s="37">
        <v>855520.72538927267</v>
      </c>
      <c r="N2023" s="37">
        <v>38.734287261962891</v>
      </c>
      <c r="O2023" s="37">
        <v>0.66541147050725458</v>
      </c>
    </row>
    <row r="2024" spans="2:15" x14ac:dyDescent="0.2">
      <c r="B2024" s="37">
        <v>63.754283905029297</v>
      </c>
      <c r="C2024" s="37">
        <v>17.546918869018555</v>
      </c>
      <c r="D2024" s="37">
        <v>70197.484375</v>
      </c>
      <c r="E2024" s="37">
        <v>193.8</v>
      </c>
      <c r="F2024" s="37">
        <v>1412615.8926910602</v>
      </c>
      <c r="G2024" s="37">
        <v>38.754283905029297</v>
      </c>
      <c r="H2024" s="37">
        <v>0.6663282512465597</v>
      </c>
      <c r="I2024" s="37">
        <v>63.754283905029297</v>
      </c>
      <c r="J2024" s="37">
        <v>17.546918869018555</v>
      </c>
      <c r="K2024" s="37">
        <v>70197.484375</v>
      </c>
      <c r="L2024" s="37">
        <v>193.8</v>
      </c>
      <c r="M2024" s="37">
        <v>855672.66631848109</v>
      </c>
      <c r="N2024" s="37">
        <v>38.754283905029297</v>
      </c>
      <c r="O2024" s="37">
        <v>0.66632851151143535</v>
      </c>
    </row>
    <row r="2025" spans="2:15" x14ac:dyDescent="0.2">
      <c r="B2025" s="37">
        <v>63.774284362792969</v>
      </c>
      <c r="C2025" s="37">
        <v>17.565685272216797</v>
      </c>
      <c r="D2025" s="37">
        <v>70294.1796875</v>
      </c>
      <c r="E2025" s="37">
        <v>193.9</v>
      </c>
      <c r="F2025" s="37">
        <v>1414561.3844572105</v>
      </c>
      <c r="G2025" s="37">
        <v>38.774284362792969</v>
      </c>
      <c r="H2025" s="37">
        <v>0.66724593606429783</v>
      </c>
      <c r="I2025" s="37">
        <v>63.774284362792969</v>
      </c>
      <c r="J2025" s="37">
        <v>17.565685272216797</v>
      </c>
      <c r="K2025" s="37">
        <v>70294.1796875</v>
      </c>
      <c r="L2025" s="37">
        <v>193.9</v>
      </c>
      <c r="M2025" s="37">
        <v>855824.71352118568</v>
      </c>
      <c r="N2025" s="37">
        <v>38.774284362792969</v>
      </c>
      <c r="O2025" s="37">
        <v>0.66724619636292182</v>
      </c>
    </row>
    <row r="2026" spans="2:15" x14ac:dyDescent="0.2">
      <c r="B2026" s="37">
        <v>63.794284820556641</v>
      </c>
      <c r="C2026" s="37">
        <v>17.584369659423828</v>
      </c>
      <c r="D2026" s="37">
        <v>70396.671875</v>
      </c>
      <c r="E2026" s="37">
        <v>194</v>
      </c>
      <c r="F2026" s="37">
        <v>1416570.331347917</v>
      </c>
      <c r="G2026" s="37">
        <v>38.794284820556641</v>
      </c>
      <c r="H2026" s="37">
        <v>0.66819355251836221</v>
      </c>
      <c r="I2026" s="37">
        <v>63.794284820556641</v>
      </c>
      <c r="J2026" s="37">
        <v>17.584369659423828</v>
      </c>
      <c r="K2026" s="37">
        <v>70396.671875</v>
      </c>
      <c r="L2026" s="37">
        <v>194</v>
      </c>
      <c r="M2026" s="37">
        <v>855985.86171865743</v>
      </c>
      <c r="N2026" s="37">
        <v>38.794284820556641</v>
      </c>
      <c r="O2026" s="37">
        <v>0.66821889629656528</v>
      </c>
    </row>
    <row r="2027" spans="2:15" x14ac:dyDescent="0.2">
      <c r="B2027" s="37">
        <v>63.814285278320312</v>
      </c>
      <c r="C2027" s="37">
        <v>17.602956771850586</v>
      </c>
      <c r="D2027" s="37">
        <v>70506.1953125</v>
      </c>
      <c r="E2027" s="37">
        <v>194.10000000000002</v>
      </c>
      <c r="F2027" s="37">
        <v>1418773.9232610909</v>
      </c>
      <c r="G2027" s="37">
        <v>38.814285278320313</v>
      </c>
      <c r="H2027" s="37">
        <v>0.66923298265921161</v>
      </c>
      <c r="I2027" s="37">
        <v>63.814285278320312</v>
      </c>
      <c r="J2027" s="37">
        <v>17.602956771850586</v>
      </c>
      <c r="K2027" s="37">
        <v>70506.1953125</v>
      </c>
      <c r="L2027" s="37">
        <v>194.10000000000002</v>
      </c>
      <c r="M2027" s="37">
        <v>856158.04984486743</v>
      </c>
      <c r="N2027" s="37">
        <v>38.814285278320313</v>
      </c>
      <c r="O2027" s="37">
        <v>0.66925832617074255</v>
      </c>
    </row>
    <row r="2028" spans="2:15" x14ac:dyDescent="0.2">
      <c r="B2028" s="37">
        <v>63.834285736083984</v>
      </c>
      <c r="C2028" s="37">
        <v>17.6214599609375</v>
      </c>
      <c r="D2028" s="37">
        <v>70621.7578125</v>
      </c>
      <c r="E2028" s="37">
        <v>194.20000000000002</v>
      </c>
      <c r="F2028" s="37">
        <v>1421151.9606301724</v>
      </c>
      <c r="G2028" s="37">
        <v>38.834285736083984</v>
      </c>
      <c r="H2028" s="37">
        <v>0.67035469841002104</v>
      </c>
      <c r="I2028" s="37">
        <v>63.834285736083984</v>
      </c>
      <c r="J2028" s="37">
        <v>17.6214599609375</v>
      </c>
      <c r="K2028" s="37">
        <v>70621.7578125</v>
      </c>
      <c r="L2028" s="37">
        <v>194.20000000000002</v>
      </c>
      <c r="M2028" s="37">
        <v>856335.55143883545</v>
      </c>
      <c r="N2028" s="37">
        <v>38.834285736083984</v>
      </c>
      <c r="O2028" s="37">
        <v>0.67032987574353586</v>
      </c>
    </row>
    <row r="2029" spans="2:15" x14ac:dyDescent="0.2">
      <c r="B2029" s="37">
        <v>63.854286193847656</v>
      </c>
      <c r="C2029" s="37">
        <v>17.639919281005859</v>
      </c>
      <c r="D2029" s="37">
        <v>70740.484375</v>
      </c>
      <c r="E2029" s="37">
        <v>194.3</v>
      </c>
      <c r="F2029" s="37">
        <v>1423487.7769802939</v>
      </c>
      <c r="G2029" s="37">
        <v>38.854286193847656</v>
      </c>
      <c r="H2029" s="37">
        <v>0.67145649857148904</v>
      </c>
      <c r="I2029" s="37">
        <v>63.854286193847656</v>
      </c>
      <c r="J2029" s="37">
        <v>17.639919281005859</v>
      </c>
      <c r="K2029" s="37">
        <v>70740.484375</v>
      </c>
      <c r="L2029" s="37">
        <v>194.3</v>
      </c>
      <c r="M2029" s="37">
        <v>856522.20743753831</v>
      </c>
      <c r="N2029" s="37">
        <v>38.854286193847656</v>
      </c>
      <c r="O2029" s="37">
        <v>0.67145675881959821</v>
      </c>
    </row>
    <row r="2030" spans="2:15" x14ac:dyDescent="0.2">
      <c r="B2030" s="37">
        <v>63.874286651611328</v>
      </c>
      <c r="C2030" s="37">
        <v>17.658388137817383</v>
      </c>
      <c r="D2030" s="37">
        <v>70858.5390625</v>
      </c>
      <c r="E2030" s="37">
        <v>194.4</v>
      </c>
      <c r="F2030" s="37">
        <v>1425916.1906483937</v>
      </c>
      <c r="G2030" s="37">
        <v>38.874286651611328</v>
      </c>
      <c r="H2030" s="37">
        <v>0.67260197668405108</v>
      </c>
      <c r="I2030" s="37">
        <v>63.874286651611328</v>
      </c>
      <c r="J2030" s="37">
        <v>17.658388137817383</v>
      </c>
      <c r="K2030" s="37">
        <v>70858.5390625</v>
      </c>
      <c r="L2030" s="37">
        <v>194.4</v>
      </c>
      <c r="M2030" s="37">
        <v>856711.94046076154</v>
      </c>
      <c r="N2030" s="37">
        <v>38.874286651611328</v>
      </c>
      <c r="O2030" s="37">
        <v>0.67260223696644039</v>
      </c>
    </row>
    <row r="2031" spans="2:15" x14ac:dyDescent="0.2">
      <c r="B2031" s="37">
        <v>63.894287109375</v>
      </c>
      <c r="C2031" s="37">
        <v>17.676916122436523</v>
      </c>
      <c r="D2031" s="37">
        <v>70972.296875</v>
      </c>
      <c r="E2031" s="37">
        <v>194.5</v>
      </c>
      <c r="F2031" s="37">
        <v>1428204.741482723</v>
      </c>
      <c r="G2031" s="37">
        <v>38.894287109375</v>
      </c>
      <c r="H2031" s="37">
        <v>0.67368148183100574</v>
      </c>
      <c r="I2031" s="37">
        <v>63.894287109375</v>
      </c>
      <c r="J2031" s="37">
        <v>17.676916122436523</v>
      </c>
      <c r="K2031" s="37">
        <v>70972.296875</v>
      </c>
      <c r="L2031" s="37">
        <v>194.5</v>
      </c>
      <c r="M2031" s="37">
        <v>856886.62704607367</v>
      </c>
      <c r="N2031" s="37">
        <v>38.894287109375</v>
      </c>
      <c r="O2031" s="37">
        <v>0.67365677098207288</v>
      </c>
    </row>
    <row r="2032" spans="2:15" x14ac:dyDescent="0.2">
      <c r="B2032" s="37">
        <v>63.914287567138672</v>
      </c>
      <c r="C2032" s="37">
        <v>17.695535659790039</v>
      </c>
      <c r="D2032" s="37">
        <v>71079.5234375</v>
      </c>
      <c r="E2032" s="37">
        <v>194.60000000000002</v>
      </c>
      <c r="F2032" s="37">
        <v>1430415.5288474564</v>
      </c>
      <c r="G2032" s="37">
        <v>38.914287567138672</v>
      </c>
      <c r="H2032" s="37">
        <v>0.67472430605592293</v>
      </c>
      <c r="I2032" s="37">
        <v>63.914287567138672</v>
      </c>
      <c r="J2032" s="37">
        <v>17.695535659790039</v>
      </c>
      <c r="K2032" s="37">
        <v>71079.5234375</v>
      </c>
      <c r="L2032" s="37">
        <v>194.60000000000002</v>
      </c>
      <c r="M2032" s="37">
        <v>857055.20876277238</v>
      </c>
      <c r="N2032" s="37">
        <v>38.914287567138672</v>
      </c>
      <c r="O2032" s="37">
        <v>0.67467440269935119</v>
      </c>
    </row>
    <row r="2033" spans="2:15" x14ac:dyDescent="0.2">
      <c r="B2033" s="37">
        <v>63.934284210205078</v>
      </c>
      <c r="C2033" s="37">
        <v>17.714248657226562</v>
      </c>
      <c r="D2033" s="37">
        <v>71180.0546875</v>
      </c>
      <c r="E2033" s="37">
        <v>194.70000000000002</v>
      </c>
      <c r="F2033" s="37">
        <v>1432385.0256400548</v>
      </c>
      <c r="G2033" s="37">
        <v>38.934284210205078</v>
      </c>
      <c r="H2033" s="37">
        <v>0.67565331395867267</v>
      </c>
      <c r="I2033" s="37">
        <v>63.934284210205078</v>
      </c>
      <c r="J2033" s="37">
        <v>17.714248657226562</v>
      </c>
      <c r="K2033" s="37">
        <v>71180.0546875</v>
      </c>
      <c r="L2033" s="37">
        <v>194.70000000000002</v>
      </c>
      <c r="M2033" s="37">
        <v>857217.41003111633</v>
      </c>
      <c r="N2033" s="37">
        <v>38.934284210205078</v>
      </c>
      <c r="O2033" s="37">
        <v>0.67565346314197205</v>
      </c>
    </row>
    <row r="2034" spans="2:15" x14ac:dyDescent="0.2">
      <c r="B2034" s="37">
        <v>63.95428466796875</v>
      </c>
      <c r="C2034" s="37">
        <v>17.733026504516602</v>
      </c>
      <c r="D2034" s="37">
        <v>71275.8515625</v>
      </c>
      <c r="E2034" s="37">
        <v>194.8</v>
      </c>
      <c r="F2034" s="37">
        <v>1434312.4411601608</v>
      </c>
      <c r="G2034" s="37">
        <v>38.95428466796875</v>
      </c>
      <c r="H2034" s="37">
        <v>0.67656247222267818</v>
      </c>
      <c r="I2034" s="37">
        <v>63.95428466796875</v>
      </c>
      <c r="J2034" s="37">
        <v>17.733026504516602</v>
      </c>
      <c r="K2034" s="37">
        <v>71275.8515625</v>
      </c>
      <c r="L2034" s="37">
        <v>194.8</v>
      </c>
      <c r="M2034" s="37">
        <v>857368.08298919327</v>
      </c>
      <c r="N2034" s="37">
        <v>38.95428466796875</v>
      </c>
      <c r="O2034" s="37">
        <v>0.67656284347330786</v>
      </c>
    </row>
    <row r="2035" spans="2:15" x14ac:dyDescent="0.2">
      <c r="B2035" s="37">
        <v>63.974285125732422</v>
      </c>
      <c r="C2035" s="37">
        <v>17.751823425292969</v>
      </c>
      <c r="D2035" s="37">
        <v>71370.34375</v>
      </c>
      <c r="E2035" s="37">
        <v>194.9</v>
      </c>
      <c r="F2035" s="37">
        <v>1436160.1990804493</v>
      </c>
      <c r="G2035" s="37">
        <v>38.974285125732422</v>
      </c>
      <c r="H2035" s="37">
        <v>0.67743405616589114</v>
      </c>
      <c r="I2035" s="37">
        <v>63.974285125732422</v>
      </c>
      <c r="J2035" s="37">
        <v>17.751823425292969</v>
      </c>
      <c r="K2035" s="37">
        <v>71370.34375</v>
      </c>
      <c r="L2035" s="37">
        <v>194.9</v>
      </c>
      <c r="M2035" s="37">
        <v>857516.63405566989</v>
      </c>
      <c r="N2035" s="37">
        <v>38.974285125732422</v>
      </c>
      <c r="O2035" s="37">
        <v>0.67745939744204309</v>
      </c>
    </row>
    <row r="2036" spans="2:15" x14ac:dyDescent="0.2">
      <c r="B2036" s="37">
        <v>63.994285583496094</v>
      </c>
      <c r="C2036" s="37">
        <v>17.77058219909668</v>
      </c>
      <c r="D2036" s="37">
        <v>71467.3515625</v>
      </c>
      <c r="E2036" s="37">
        <v>195</v>
      </c>
      <c r="F2036" s="37">
        <v>1438112.2143762487</v>
      </c>
      <c r="G2036" s="37">
        <v>38.994285583496094</v>
      </c>
      <c r="H2036" s="37">
        <v>0.67835481809782905</v>
      </c>
      <c r="I2036" s="37">
        <v>63.994285583496094</v>
      </c>
      <c r="J2036" s="37">
        <v>17.77058219909668</v>
      </c>
      <c r="K2036" s="37">
        <v>71467.3515625</v>
      </c>
      <c r="L2036" s="37">
        <v>195</v>
      </c>
      <c r="M2036" s="37">
        <v>857669.19006472488</v>
      </c>
      <c r="N2036" s="37">
        <v>38.994285583496094</v>
      </c>
      <c r="O2036" s="37">
        <v>0.67838015916742267</v>
      </c>
    </row>
    <row r="2037" spans="2:15" x14ac:dyDescent="0.2">
      <c r="B2037" s="37">
        <v>64.0142822265625</v>
      </c>
      <c r="C2037" s="37">
        <v>17.789266586303711</v>
      </c>
      <c r="D2037" s="37">
        <v>71569.875</v>
      </c>
      <c r="E2037" s="37">
        <v>195.10000000000002</v>
      </c>
      <c r="F2037" s="37">
        <v>1440228.1384118362</v>
      </c>
      <c r="G2037" s="37">
        <v>39.014286041259766</v>
      </c>
      <c r="H2037" s="37">
        <v>0.67935289545469602</v>
      </c>
      <c r="I2037" s="37">
        <v>64.0142822265625</v>
      </c>
      <c r="J2037" s="37">
        <v>17.789266586303711</v>
      </c>
      <c r="K2037" s="37">
        <v>71569.875</v>
      </c>
      <c r="L2037" s="37">
        <v>195.10000000000002</v>
      </c>
      <c r="M2037" s="37">
        <v>857830.36920617661</v>
      </c>
      <c r="N2037" s="37">
        <v>39.014286041259766</v>
      </c>
      <c r="O2037" s="37">
        <v>0.67935304452733847</v>
      </c>
    </row>
    <row r="2038" spans="2:15" x14ac:dyDescent="0.2">
      <c r="B2038" s="37">
        <v>64.034286499023437</v>
      </c>
      <c r="C2038" s="37">
        <v>17.807855606079102</v>
      </c>
      <c r="D2038" s="37">
        <v>71679.140625</v>
      </c>
      <c r="E2038" s="37">
        <v>195.20000000000002</v>
      </c>
      <c r="F2038" s="37">
        <v>1442373.3723920558</v>
      </c>
      <c r="G2038" s="37">
        <v>39.034286499023438</v>
      </c>
      <c r="H2038" s="37">
        <v>0.6803647982435872</v>
      </c>
      <c r="I2038" s="37">
        <v>64.034286499023437</v>
      </c>
      <c r="J2038" s="37">
        <v>17.807855606079102</v>
      </c>
      <c r="K2038" s="37">
        <v>71679.140625</v>
      </c>
      <c r="L2038" s="37">
        <v>195.20000000000002</v>
      </c>
      <c r="M2038" s="37">
        <v>857998.00279855775</v>
      </c>
      <c r="N2038" s="37">
        <v>39.034286499023438</v>
      </c>
      <c r="O2038" s="37">
        <v>0.68036494729782293</v>
      </c>
    </row>
    <row r="2039" spans="2:15" x14ac:dyDescent="0.2">
      <c r="B2039" s="37">
        <v>64.054283142089844</v>
      </c>
      <c r="C2039" s="37">
        <v>17.826364517211914</v>
      </c>
      <c r="D2039" s="37">
        <v>71794.2421875</v>
      </c>
      <c r="E2039" s="37">
        <v>195.3</v>
      </c>
      <c r="F2039" s="37">
        <v>1444689.1949510181</v>
      </c>
      <c r="G2039" s="37">
        <v>39.054286956787109</v>
      </c>
      <c r="H2039" s="37">
        <v>0.68145716742566631</v>
      </c>
      <c r="I2039" s="37">
        <v>64.054283142089844</v>
      </c>
      <c r="J2039" s="37">
        <v>17.826364517211914</v>
      </c>
      <c r="K2039" s="37">
        <v>71794.2421875</v>
      </c>
      <c r="L2039" s="37">
        <v>195.3</v>
      </c>
      <c r="M2039" s="37">
        <v>858183.11703711061</v>
      </c>
      <c r="N2039" s="37">
        <v>39.054286956787109</v>
      </c>
      <c r="O2039" s="37">
        <v>0.68148250762103069</v>
      </c>
    </row>
    <row r="2040" spans="2:15" x14ac:dyDescent="0.2">
      <c r="B2040" s="37">
        <v>64.074287414550781</v>
      </c>
      <c r="C2040" s="37">
        <v>17.844829559326172</v>
      </c>
      <c r="D2040" s="37">
        <v>71912.4375</v>
      </c>
      <c r="E2040" s="37">
        <v>195.4</v>
      </c>
      <c r="F2040" s="37">
        <v>1447067.2633590163</v>
      </c>
      <c r="G2040" s="37">
        <v>39.074287414550781</v>
      </c>
      <c r="H2040" s="37">
        <v>0.68257889780670844</v>
      </c>
      <c r="I2040" s="37">
        <v>64.074287414550781</v>
      </c>
      <c r="J2040" s="37">
        <v>17.844829559326172</v>
      </c>
      <c r="K2040" s="37">
        <v>71912.4375</v>
      </c>
      <c r="L2040" s="37">
        <v>195.4</v>
      </c>
      <c r="M2040" s="37">
        <v>858368.92069738382</v>
      </c>
      <c r="N2040" s="37">
        <v>39.074287414550781</v>
      </c>
      <c r="O2040" s="37">
        <v>0.68260423771152412</v>
      </c>
    </row>
    <row r="2041" spans="2:15" x14ac:dyDescent="0.2">
      <c r="B2041" s="37">
        <v>64.094284057617188</v>
      </c>
      <c r="C2041" s="37">
        <v>17.863302230834961</v>
      </c>
      <c r="D2041" s="37">
        <v>72030.0625</v>
      </c>
      <c r="E2041" s="37">
        <v>195.5</v>
      </c>
      <c r="F2041" s="37">
        <v>1449487.0256232675</v>
      </c>
      <c r="G2041" s="37">
        <v>39.094284057617188</v>
      </c>
      <c r="H2041" s="37">
        <v>0.68372029508310217</v>
      </c>
      <c r="I2041" s="37">
        <v>64.094284057617188</v>
      </c>
      <c r="J2041" s="37">
        <v>17.863302230834961</v>
      </c>
      <c r="K2041" s="37">
        <v>72030.0625</v>
      </c>
      <c r="L2041" s="37">
        <v>195.5</v>
      </c>
      <c r="M2041" s="37">
        <v>858549.67940650228</v>
      </c>
      <c r="N2041" s="37">
        <v>39.094284057617188</v>
      </c>
      <c r="O2041" s="37">
        <v>0.6836954758539534</v>
      </c>
    </row>
    <row r="2042" spans="2:15" x14ac:dyDescent="0.2">
      <c r="B2042" s="37">
        <v>64.114288330078125</v>
      </c>
      <c r="C2042" s="37">
        <v>17.881832122802734</v>
      </c>
      <c r="D2042" s="37">
        <v>72143.6328125</v>
      </c>
      <c r="E2042" s="37">
        <v>195.60000000000002</v>
      </c>
      <c r="F2042" s="37">
        <v>1451771.8034086118</v>
      </c>
      <c r="G2042" s="37">
        <v>39.114284515380859</v>
      </c>
      <c r="H2042" s="37">
        <v>0.68479802045369498</v>
      </c>
      <c r="I2042" s="37">
        <v>64.114288330078125</v>
      </c>
      <c r="J2042" s="37">
        <v>17.881832122802734</v>
      </c>
      <c r="K2042" s="37">
        <v>72143.6328125</v>
      </c>
      <c r="L2042" s="37">
        <v>195.60000000000002</v>
      </c>
      <c r="M2042" s="37">
        <v>858728.20311490819</v>
      </c>
      <c r="N2042" s="37">
        <v>39.114284515380859</v>
      </c>
      <c r="O2042" s="37">
        <v>0.68477320150893239</v>
      </c>
    </row>
    <row r="2043" spans="2:15" x14ac:dyDescent="0.2">
      <c r="B2043" s="37">
        <v>64.134284973144531</v>
      </c>
      <c r="C2043" s="37">
        <v>17.900447845458984</v>
      </c>
      <c r="D2043" s="37">
        <v>72250.984375</v>
      </c>
      <c r="E2043" s="37">
        <v>195.70000000000002</v>
      </c>
      <c r="F2043" s="37">
        <v>1453931.6969345477</v>
      </c>
      <c r="G2043" s="37">
        <v>39.134284973144531</v>
      </c>
      <c r="H2043" s="37">
        <v>0.68581683815464189</v>
      </c>
      <c r="I2043" s="37">
        <v>64.134284973144531</v>
      </c>
      <c r="J2043" s="37">
        <v>17.900447845458984</v>
      </c>
      <c r="K2043" s="37">
        <v>72250.984375</v>
      </c>
      <c r="L2043" s="37">
        <v>195.70000000000002</v>
      </c>
      <c r="M2043" s="37">
        <v>858901.13065224804</v>
      </c>
      <c r="N2043" s="37">
        <v>39.134284973144531</v>
      </c>
      <c r="O2043" s="37">
        <v>0.68581709835965166</v>
      </c>
    </row>
    <row r="2044" spans="2:15" x14ac:dyDescent="0.2">
      <c r="B2044" s="37">
        <v>64.154289245605469</v>
      </c>
      <c r="C2044" s="37">
        <v>17.919155120849609</v>
      </c>
      <c r="D2044" s="37">
        <v>72351.90625</v>
      </c>
      <c r="E2044" s="37">
        <v>195.8</v>
      </c>
      <c r="F2044" s="37">
        <v>1455962.6981288863</v>
      </c>
      <c r="G2044" s="37">
        <v>39.154285430908203</v>
      </c>
      <c r="H2044" s="37">
        <v>0.68677485760753831</v>
      </c>
      <c r="I2044" s="37">
        <v>64.154289245605469</v>
      </c>
      <c r="J2044" s="37">
        <v>17.919155120849609</v>
      </c>
      <c r="K2044" s="37">
        <v>72351.90625</v>
      </c>
      <c r="L2044" s="37">
        <v>195.8</v>
      </c>
      <c r="M2044" s="37">
        <v>859059.85078263469</v>
      </c>
      <c r="N2044" s="37">
        <v>39.154285430908203</v>
      </c>
      <c r="O2044" s="37">
        <v>0.6867751178573086</v>
      </c>
    </row>
    <row r="2045" spans="2:15" x14ac:dyDescent="0.2">
      <c r="B2045" s="37">
        <v>64.174285888671875</v>
      </c>
      <c r="C2045" s="37">
        <v>17.937923431396484</v>
      </c>
      <c r="D2045" s="37">
        <v>72448.234375</v>
      </c>
      <c r="E2045" s="37">
        <v>195.9</v>
      </c>
      <c r="F2045" s="37">
        <v>1457847.400214314</v>
      </c>
      <c r="G2045" s="37">
        <v>39.174285888671875</v>
      </c>
      <c r="H2045" s="37">
        <v>0.68766386802150281</v>
      </c>
      <c r="I2045" s="37">
        <v>64.174285888671875</v>
      </c>
      <c r="J2045" s="37">
        <v>17.937923431396484</v>
      </c>
      <c r="K2045" s="37">
        <v>72448.234375</v>
      </c>
      <c r="L2045" s="37">
        <v>195.9</v>
      </c>
      <c r="M2045" s="37">
        <v>859207.15304252517</v>
      </c>
      <c r="N2045" s="37">
        <v>39.174285888671875</v>
      </c>
      <c r="O2045" s="37">
        <v>0.68766412821962941</v>
      </c>
    </row>
    <row r="2046" spans="2:15" x14ac:dyDescent="0.2">
      <c r="B2046" s="37">
        <v>64.194282531738281</v>
      </c>
      <c r="C2046" s="37">
        <v>17.95671272277832</v>
      </c>
      <c r="D2046" s="37">
        <v>72543.2265625</v>
      </c>
      <c r="E2046" s="37">
        <v>196</v>
      </c>
      <c r="F2046" s="37">
        <v>1459811.5556867828</v>
      </c>
      <c r="G2046" s="37">
        <v>39.194286346435547</v>
      </c>
      <c r="H2046" s="37">
        <v>0.6885903564338669</v>
      </c>
      <c r="I2046" s="37">
        <v>64.194282531738281</v>
      </c>
      <c r="J2046" s="37">
        <v>17.95671272277832</v>
      </c>
      <c r="K2046" s="37">
        <v>72543.2265625</v>
      </c>
      <c r="L2046" s="37">
        <v>196</v>
      </c>
      <c r="M2046" s="37">
        <v>859346.69106183026</v>
      </c>
      <c r="N2046" s="37">
        <v>39.194286346435547</v>
      </c>
      <c r="O2046" s="37">
        <v>0.68856564978642931</v>
      </c>
    </row>
    <row r="2047" spans="2:15" x14ac:dyDescent="0.2">
      <c r="B2047" s="37">
        <v>64.214286804199219</v>
      </c>
      <c r="C2047" s="37">
        <v>17.975467681884766</v>
      </c>
      <c r="D2047" s="37">
        <v>72640.5546875</v>
      </c>
      <c r="E2047" s="37">
        <v>196.10000000000002</v>
      </c>
      <c r="F2047" s="37">
        <v>1461770.0155661383</v>
      </c>
      <c r="G2047" s="37">
        <v>39.214286804199219</v>
      </c>
      <c r="H2047" s="37">
        <v>0.68951415826389317</v>
      </c>
      <c r="I2047" s="37">
        <v>64.214286804199219</v>
      </c>
      <c r="J2047" s="37">
        <v>17.975467681884766</v>
      </c>
      <c r="K2047" s="37">
        <v>72640.5546875</v>
      </c>
      <c r="L2047" s="37">
        <v>196.10000000000002</v>
      </c>
      <c r="M2047" s="37">
        <v>859478.99507229647</v>
      </c>
      <c r="N2047" s="37">
        <v>39.214286804199219</v>
      </c>
      <c r="O2047" s="37">
        <v>0.68948934054134248</v>
      </c>
    </row>
    <row r="2048" spans="2:15" x14ac:dyDescent="0.2">
      <c r="B2048" s="37">
        <v>64.234283447265625</v>
      </c>
      <c r="C2048" s="37">
        <v>17.994150161743164</v>
      </c>
      <c r="D2048" s="37">
        <v>72743.109375</v>
      </c>
      <c r="E2048" s="37">
        <v>196.20000000000002</v>
      </c>
      <c r="F2048" s="37">
        <v>1463833.1606812056</v>
      </c>
      <c r="G2048" s="37">
        <v>39.234287261962891</v>
      </c>
      <c r="H2048" s="37">
        <v>0.69048733994354039</v>
      </c>
      <c r="I2048" s="37">
        <v>64.234283447265625</v>
      </c>
      <c r="J2048" s="37">
        <v>17.994150161743164</v>
      </c>
      <c r="K2048" s="37">
        <v>72743.109375</v>
      </c>
      <c r="L2048" s="37">
        <v>196.20000000000002</v>
      </c>
      <c r="M2048" s="37">
        <v>859618.37574623118</v>
      </c>
      <c r="N2048" s="37">
        <v>39.234287261962891</v>
      </c>
      <c r="O2048" s="37">
        <v>0.69046252251975948</v>
      </c>
    </row>
    <row r="2049" spans="2:15" x14ac:dyDescent="0.2">
      <c r="B2049" s="37">
        <v>64.254287719726562</v>
      </c>
      <c r="C2049" s="37">
        <v>18.012741088867187</v>
      </c>
      <c r="D2049" s="37">
        <v>72852.1171875</v>
      </c>
      <c r="E2049" s="37">
        <v>196.3</v>
      </c>
      <c r="F2049" s="37">
        <v>1466026.6138049178</v>
      </c>
      <c r="G2049" s="37">
        <v>39.254283905029297</v>
      </c>
      <c r="H2049" s="37">
        <v>0.69152198764342054</v>
      </c>
      <c r="I2049" s="37">
        <v>64.254287719726562</v>
      </c>
      <c r="J2049" s="37">
        <v>18.012741088867187</v>
      </c>
      <c r="K2049" s="37">
        <v>72852.1171875</v>
      </c>
      <c r="L2049" s="37">
        <v>196.3</v>
      </c>
      <c r="M2049" s="37">
        <v>859766.54499600769</v>
      </c>
      <c r="N2049" s="37">
        <v>39.254283905029297</v>
      </c>
      <c r="O2049" s="37">
        <v>0.69149717049186687</v>
      </c>
    </row>
    <row r="2050" spans="2:15" x14ac:dyDescent="0.2">
      <c r="B2050" s="37">
        <v>64.274284362792969</v>
      </c>
      <c r="C2050" s="37">
        <v>18.031255722045898</v>
      </c>
      <c r="D2050" s="37">
        <v>72966.765625</v>
      </c>
      <c r="E2050" s="37">
        <v>196.4</v>
      </c>
      <c r="F2050" s="37">
        <v>1468333.3191822015</v>
      </c>
      <c r="G2050" s="37">
        <v>39.274284362792969</v>
      </c>
      <c r="H2050" s="37">
        <v>0.69261005621764116</v>
      </c>
      <c r="I2050" s="37">
        <v>64.274284362792969</v>
      </c>
      <c r="J2050" s="37">
        <v>18.031255722045898</v>
      </c>
      <c r="K2050" s="37">
        <v>72966.765625</v>
      </c>
      <c r="L2050" s="37">
        <v>196.4</v>
      </c>
      <c r="M2050" s="37">
        <v>859922.35246233107</v>
      </c>
      <c r="N2050" s="37">
        <v>39.274284362792969</v>
      </c>
      <c r="O2050" s="37">
        <v>0.69258523933848148</v>
      </c>
    </row>
    <row r="2051" spans="2:15" x14ac:dyDescent="0.2">
      <c r="B2051" s="37">
        <v>64.294288635253906</v>
      </c>
      <c r="C2051" s="37">
        <v>18.049726486206055</v>
      </c>
      <c r="D2051" s="37">
        <v>73084.4609375</v>
      </c>
      <c r="E2051" s="37">
        <v>196.5</v>
      </c>
      <c r="F2051" s="37">
        <v>1470701.3269425633</v>
      </c>
      <c r="G2051" s="37">
        <v>39.294284820556641</v>
      </c>
      <c r="H2051" s="37">
        <v>0.69372704101020521</v>
      </c>
      <c r="I2051" s="37">
        <v>64.294288635253906</v>
      </c>
      <c r="J2051" s="37">
        <v>18.049726486206055</v>
      </c>
      <c r="K2051" s="37">
        <v>73084.4609375</v>
      </c>
      <c r="L2051" s="37">
        <v>196.5</v>
      </c>
      <c r="M2051" s="37">
        <v>860082.29470336565</v>
      </c>
      <c r="N2051" s="37">
        <v>39.294284820556641</v>
      </c>
      <c r="O2051" s="37">
        <v>0.69370222442687457</v>
      </c>
    </row>
    <row r="2052" spans="2:15" x14ac:dyDescent="0.2">
      <c r="B2052" s="37">
        <v>64.314285278320312</v>
      </c>
      <c r="C2052" s="37">
        <v>18.068204879760742</v>
      </c>
      <c r="D2052" s="37">
        <v>73201.6796875</v>
      </c>
      <c r="E2052" s="37">
        <v>196.60000000000002</v>
      </c>
      <c r="F2052" s="37">
        <v>1473112.9086779512</v>
      </c>
      <c r="G2052" s="37">
        <v>39.314285278320312</v>
      </c>
      <c r="H2052" s="37">
        <v>0.69486457956099801</v>
      </c>
      <c r="I2052" s="37">
        <v>64.314285278320312</v>
      </c>
      <c r="J2052" s="37">
        <v>18.068204879760742</v>
      </c>
      <c r="K2052" s="37">
        <v>73201.6796875</v>
      </c>
      <c r="L2052" s="37">
        <v>196.60000000000002</v>
      </c>
      <c r="M2052" s="37">
        <v>860241.5902614356</v>
      </c>
      <c r="N2052" s="37">
        <v>39.314285278320312</v>
      </c>
      <c r="O2052" s="37">
        <v>0.69481468674959945</v>
      </c>
    </row>
    <row r="2053" spans="2:15" x14ac:dyDescent="0.2">
      <c r="B2053" s="37">
        <v>64.334281921386719</v>
      </c>
      <c r="C2053" s="37">
        <v>18.086736679077148</v>
      </c>
      <c r="D2053" s="37">
        <v>73315.140625</v>
      </c>
      <c r="E2053" s="37">
        <v>196.70000000000002</v>
      </c>
      <c r="F2053" s="37">
        <v>1475289.1615788541</v>
      </c>
      <c r="G2053" s="37">
        <v>39.334285736083984</v>
      </c>
      <c r="H2053" s="37">
        <v>0.69589111394827019</v>
      </c>
      <c r="I2053" s="37">
        <v>64.334281921386719</v>
      </c>
      <c r="J2053" s="37">
        <v>18.086736679077148</v>
      </c>
      <c r="K2053" s="37">
        <v>73315.140625</v>
      </c>
      <c r="L2053" s="37">
        <v>196.70000000000002</v>
      </c>
      <c r="M2053" s="37">
        <v>860399.35659285577</v>
      </c>
      <c r="N2053" s="37">
        <v>39.334285736083984</v>
      </c>
      <c r="O2053" s="37">
        <v>0.69591645034703564</v>
      </c>
    </row>
    <row r="2054" spans="2:15" x14ac:dyDescent="0.2">
      <c r="B2054" s="37">
        <v>64.354286193847656</v>
      </c>
      <c r="C2054" s="37">
        <v>18.105348587036133</v>
      </c>
      <c r="D2054" s="37">
        <v>73422.6953125</v>
      </c>
      <c r="E2054" s="37">
        <v>196.8</v>
      </c>
      <c r="F2054" s="37">
        <v>1477453.6153590276</v>
      </c>
      <c r="G2054" s="37">
        <v>39.354286193847656</v>
      </c>
      <c r="H2054" s="37">
        <v>0.69691208270563076</v>
      </c>
      <c r="I2054" s="37">
        <v>64.354286193847656</v>
      </c>
      <c r="J2054" s="37">
        <v>18.105348587036133</v>
      </c>
      <c r="K2054" s="37">
        <v>73422.6953125</v>
      </c>
      <c r="L2054" s="37">
        <v>196.8</v>
      </c>
      <c r="M2054" s="37">
        <v>860545.5539491513</v>
      </c>
      <c r="N2054" s="37">
        <v>39.354286193847656</v>
      </c>
      <c r="O2054" s="37">
        <v>0.6969373073534012</v>
      </c>
    </row>
    <row r="2055" spans="2:15" x14ac:dyDescent="0.2">
      <c r="B2055" s="37">
        <v>64.374282836914062</v>
      </c>
      <c r="C2055" s="37">
        <v>18.124048233032227</v>
      </c>
      <c r="D2055" s="37">
        <v>73524.109375</v>
      </c>
      <c r="E2055" s="37">
        <v>196.9</v>
      </c>
      <c r="F2055" s="37">
        <v>1479546.735703001</v>
      </c>
      <c r="G2055" s="37">
        <v>39.374286651611328</v>
      </c>
      <c r="H2055" s="37">
        <v>0.69789940361185154</v>
      </c>
      <c r="I2055" s="37">
        <v>64.374282836914062</v>
      </c>
      <c r="J2055" s="37">
        <v>18.124048233032227</v>
      </c>
      <c r="K2055" s="37">
        <v>73524.109375</v>
      </c>
      <c r="L2055" s="37">
        <v>196.9</v>
      </c>
      <c r="M2055" s="37">
        <v>860683.38651155308</v>
      </c>
      <c r="N2055" s="37">
        <v>39.374286651611328</v>
      </c>
      <c r="O2055" s="37">
        <v>0.6978996637798619</v>
      </c>
    </row>
    <row r="2056" spans="2:15" x14ac:dyDescent="0.2">
      <c r="B2056" s="37">
        <v>64.394287109375</v>
      </c>
      <c r="C2056" s="37">
        <v>18.14280891418457</v>
      </c>
      <c r="D2056" s="37">
        <v>73621</v>
      </c>
      <c r="E2056" s="37">
        <v>197</v>
      </c>
      <c r="F2056" s="37">
        <v>1481496.1570814676</v>
      </c>
      <c r="G2056" s="37">
        <v>39.394287109375</v>
      </c>
      <c r="H2056" s="37">
        <v>0.69881894201914097</v>
      </c>
      <c r="I2056" s="37">
        <v>64.394287109375</v>
      </c>
      <c r="J2056" s="37">
        <v>18.14280891418457</v>
      </c>
      <c r="K2056" s="37">
        <v>73621</v>
      </c>
      <c r="L2056" s="37">
        <v>197</v>
      </c>
      <c r="M2056" s="37">
        <v>860811.52688954235</v>
      </c>
      <c r="N2056" s="37">
        <v>39.394287109375</v>
      </c>
      <c r="O2056" s="37">
        <v>0.69879423830323983</v>
      </c>
    </row>
    <row r="2057" spans="2:15" x14ac:dyDescent="0.2">
      <c r="B2057" s="37">
        <v>64.414283752441406</v>
      </c>
      <c r="C2057" s="37">
        <v>18.161590576171875</v>
      </c>
      <c r="D2057" s="37">
        <v>73716.5</v>
      </c>
      <c r="E2057" s="37">
        <v>197.10000000000002</v>
      </c>
      <c r="F2057" s="37">
        <v>1483364.4399609042</v>
      </c>
      <c r="G2057" s="37">
        <v>39.414287567138672</v>
      </c>
      <c r="H2057" s="37">
        <v>0.69970020752473139</v>
      </c>
      <c r="I2057" s="37">
        <v>64.414283752441406</v>
      </c>
      <c r="J2057" s="37">
        <v>18.161590576171875</v>
      </c>
      <c r="K2057" s="37">
        <v>73716.5</v>
      </c>
      <c r="L2057" s="37">
        <v>197.10000000000002</v>
      </c>
      <c r="M2057" s="37">
        <v>860941.33419135981</v>
      </c>
      <c r="N2057" s="37">
        <v>39.414287567138672</v>
      </c>
      <c r="O2057" s="37">
        <v>0.69970046768611105</v>
      </c>
    </row>
    <row r="2058" spans="2:15" x14ac:dyDescent="0.2">
      <c r="B2058" s="37">
        <v>64.434288024902344</v>
      </c>
      <c r="C2058" s="37">
        <v>18.180339813232422</v>
      </c>
      <c r="D2058" s="37">
        <v>73814.125</v>
      </c>
      <c r="E2058" s="37">
        <v>197.20000000000002</v>
      </c>
      <c r="F2058" s="37">
        <v>1485328.8739783906</v>
      </c>
      <c r="G2058" s="37">
        <v>39.434284210205078</v>
      </c>
      <c r="H2058" s="37">
        <v>0.70062682734435278</v>
      </c>
      <c r="I2058" s="37">
        <v>64.434288024902344</v>
      </c>
      <c r="J2058" s="37">
        <v>18.180339813232422</v>
      </c>
      <c r="K2058" s="37">
        <v>73814.125</v>
      </c>
      <c r="L2058" s="37">
        <v>197.20000000000002</v>
      </c>
      <c r="M2058" s="37">
        <v>861077.64287745906</v>
      </c>
      <c r="N2058" s="37">
        <v>39.434284210205078</v>
      </c>
      <c r="O2058" s="37">
        <v>0.700652162478969</v>
      </c>
    </row>
    <row r="2059" spans="2:15" x14ac:dyDescent="0.2">
      <c r="B2059" s="37">
        <v>64.45428466796875</v>
      </c>
      <c r="C2059" s="37">
        <v>18.199020385742187</v>
      </c>
      <c r="D2059" s="37">
        <v>73916.703125</v>
      </c>
      <c r="E2059" s="37">
        <v>197.3</v>
      </c>
      <c r="F2059" s="37">
        <v>1487445.6492523877</v>
      </c>
      <c r="G2059" s="37">
        <v>39.45428466796875</v>
      </c>
      <c r="H2059" s="37">
        <v>0.70162530622938601</v>
      </c>
      <c r="I2059" s="37">
        <v>64.45428466796875</v>
      </c>
      <c r="J2059" s="37">
        <v>18.199020385742187</v>
      </c>
      <c r="K2059" s="37">
        <v>73916.703125</v>
      </c>
      <c r="L2059" s="37">
        <v>197.3</v>
      </c>
      <c r="M2059" s="37">
        <v>861213.46928164852</v>
      </c>
      <c r="N2059" s="37">
        <v>39.45428466796875</v>
      </c>
      <c r="O2059" s="37">
        <v>0.70160049166114036</v>
      </c>
    </row>
    <row r="2060" spans="2:15" x14ac:dyDescent="0.2">
      <c r="B2060" s="37">
        <v>64.474288940429688</v>
      </c>
      <c r="C2060" s="37">
        <v>18.217615127563477</v>
      </c>
      <c r="D2060" s="37">
        <v>74025.484375</v>
      </c>
      <c r="E2060" s="37">
        <v>197.4</v>
      </c>
      <c r="F2060" s="37">
        <v>1489581.3866356576</v>
      </c>
      <c r="G2060" s="37">
        <v>39.474285125732422</v>
      </c>
      <c r="H2060" s="37">
        <v>0.70263272954109446</v>
      </c>
      <c r="I2060" s="37">
        <v>64.474288940429688</v>
      </c>
      <c r="J2060" s="37">
        <v>18.217615127563477</v>
      </c>
      <c r="K2060" s="37">
        <v>74025.484375</v>
      </c>
      <c r="L2060" s="37">
        <v>197.4</v>
      </c>
      <c r="M2060" s="37">
        <v>861364.91691078024</v>
      </c>
      <c r="N2060" s="37">
        <v>39.474285125732422</v>
      </c>
      <c r="O2060" s="37">
        <v>0.70265806415427812</v>
      </c>
    </row>
    <row r="2061" spans="2:15" x14ac:dyDescent="0.2">
      <c r="B2061" s="37">
        <v>64.494285583496094</v>
      </c>
      <c r="C2061" s="37">
        <v>18.236133575439453</v>
      </c>
      <c r="D2061" s="37">
        <v>74139.6953125</v>
      </c>
      <c r="E2061" s="37">
        <v>197.5</v>
      </c>
      <c r="F2061" s="37">
        <v>1491879.0533557772</v>
      </c>
      <c r="G2061" s="37">
        <v>39.494285583496094</v>
      </c>
      <c r="H2061" s="37">
        <v>0.70371653459771377</v>
      </c>
      <c r="I2061" s="37">
        <v>64.494285583496094</v>
      </c>
      <c r="J2061" s="37">
        <v>18.236133575439453</v>
      </c>
      <c r="K2061" s="37">
        <v>74139.6953125</v>
      </c>
      <c r="L2061" s="37">
        <v>197.5</v>
      </c>
      <c r="M2061" s="37">
        <v>861520.13081333844</v>
      </c>
      <c r="N2061" s="37">
        <v>39.494285583496094</v>
      </c>
      <c r="O2061" s="37">
        <v>0.70374198057966064</v>
      </c>
    </row>
    <row r="2062" spans="2:15" x14ac:dyDescent="0.2">
      <c r="B2062" s="37">
        <v>64.5142822265625</v>
      </c>
      <c r="C2062" s="37">
        <v>18.254611968994141</v>
      </c>
      <c r="D2062" s="37">
        <v>74256.8828125</v>
      </c>
      <c r="E2062" s="37">
        <v>197.60000000000002</v>
      </c>
      <c r="F2062" s="37">
        <v>1494236.8446159423</v>
      </c>
      <c r="G2062" s="37">
        <v>39.514286041259766</v>
      </c>
      <c r="H2062" s="37">
        <v>0.7048287002796183</v>
      </c>
      <c r="I2062" s="37">
        <v>64.5142822265625</v>
      </c>
      <c r="J2062" s="37">
        <v>18.254611968994141</v>
      </c>
      <c r="K2062" s="37">
        <v>74256.8828125</v>
      </c>
      <c r="L2062" s="37">
        <v>197.60000000000002</v>
      </c>
      <c r="M2062" s="37">
        <v>861675.78221352631</v>
      </c>
      <c r="N2062" s="37">
        <v>39.514286041259766</v>
      </c>
      <c r="O2062" s="37">
        <v>0.7048289604257254</v>
      </c>
    </row>
    <row r="2063" spans="2:15" x14ac:dyDescent="0.2">
      <c r="B2063" s="37">
        <v>64.534286499023437</v>
      </c>
      <c r="C2063" s="37">
        <v>18.273094177246094</v>
      </c>
      <c r="D2063" s="37">
        <v>74373.6875</v>
      </c>
      <c r="E2063" s="37">
        <v>197.70000000000002</v>
      </c>
      <c r="F2063" s="37">
        <v>1496586.9338324303</v>
      </c>
      <c r="G2063" s="37">
        <v>39.534286499023437</v>
      </c>
      <c r="H2063" s="37">
        <v>0.70593723292892274</v>
      </c>
      <c r="I2063" s="37">
        <v>64.534286499023437</v>
      </c>
      <c r="J2063" s="37">
        <v>18.273094177246094</v>
      </c>
      <c r="K2063" s="37">
        <v>74373.6875</v>
      </c>
      <c r="L2063" s="37">
        <v>197.70000000000002</v>
      </c>
      <c r="M2063" s="37">
        <v>861834.5158754054</v>
      </c>
      <c r="N2063" s="37">
        <v>39.534286499023437</v>
      </c>
      <c r="O2063" s="37">
        <v>0.70593749307181231</v>
      </c>
    </row>
    <row r="2064" spans="2:15" x14ac:dyDescent="0.2">
      <c r="B2064" s="37">
        <v>64.554283142089844</v>
      </c>
      <c r="C2064" s="37">
        <v>18.291627883911133</v>
      </c>
      <c r="D2064" s="37">
        <v>74486.8828125</v>
      </c>
      <c r="E2064" s="37">
        <v>197.8</v>
      </c>
      <c r="F2064" s="37">
        <v>1498864.6400607263</v>
      </c>
      <c r="G2064" s="37">
        <v>39.554286956787109</v>
      </c>
      <c r="H2064" s="37">
        <v>0.70701162265965167</v>
      </c>
      <c r="I2064" s="37">
        <v>64.554283142089844</v>
      </c>
      <c r="J2064" s="37">
        <v>18.291627883911133</v>
      </c>
      <c r="K2064" s="37">
        <v>74486.8828125</v>
      </c>
      <c r="L2064" s="37">
        <v>197.8</v>
      </c>
      <c r="M2064" s="37">
        <v>861984.78210676112</v>
      </c>
      <c r="N2064" s="37">
        <v>39.554286956787109</v>
      </c>
      <c r="O2064" s="37">
        <v>0.70698680952551296</v>
      </c>
    </row>
    <row r="2065" spans="2:15" x14ac:dyDescent="0.2">
      <c r="B2065" s="37">
        <v>64.574287414550781</v>
      </c>
      <c r="C2065" s="37">
        <v>18.310239791870117</v>
      </c>
      <c r="D2065" s="37">
        <v>74594.4140625</v>
      </c>
      <c r="E2065" s="37">
        <v>197.9</v>
      </c>
      <c r="F2065" s="37">
        <v>1501028.1495738372</v>
      </c>
      <c r="G2065" s="37">
        <v>39.574287414550781</v>
      </c>
      <c r="H2065" s="37">
        <v>0.7080321459730341</v>
      </c>
      <c r="I2065" s="37">
        <v>64.574287414550781</v>
      </c>
      <c r="J2065" s="37">
        <v>18.310239791870117</v>
      </c>
      <c r="K2065" s="37">
        <v>74594.4140625</v>
      </c>
      <c r="L2065" s="37">
        <v>197.9</v>
      </c>
      <c r="M2065" s="37">
        <v>862134.51725194044</v>
      </c>
      <c r="N2065" s="37">
        <v>39.574287414550781</v>
      </c>
      <c r="O2065" s="37">
        <v>0.70803240605957818</v>
      </c>
    </row>
    <row r="2066" spans="2:15" x14ac:dyDescent="0.2">
      <c r="B2066" s="37">
        <v>64.594284057617187</v>
      </c>
      <c r="C2066" s="37">
        <v>18.328935623168945</v>
      </c>
      <c r="D2066" s="37">
        <v>74696.0546875</v>
      </c>
      <c r="E2066" s="37">
        <v>198</v>
      </c>
      <c r="F2066" s="37">
        <v>1503126.2947865999</v>
      </c>
      <c r="G2066" s="37">
        <v>39.594284057617188</v>
      </c>
      <c r="H2066" s="37">
        <v>0.70902183716306222</v>
      </c>
      <c r="I2066" s="37">
        <v>64.594284057617187</v>
      </c>
      <c r="J2066" s="37">
        <v>18.328935623168945</v>
      </c>
      <c r="K2066" s="37">
        <v>74696.0546875</v>
      </c>
      <c r="L2066" s="37">
        <v>198</v>
      </c>
      <c r="M2066" s="37">
        <v>862272.67347087432</v>
      </c>
      <c r="N2066" s="37">
        <v>39.594284057617188</v>
      </c>
      <c r="O2066" s="37">
        <v>0.70899702455075342</v>
      </c>
    </row>
    <row r="2067" spans="2:15" x14ac:dyDescent="0.2">
      <c r="B2067" s="37">
        <v>64.614288330078125</v>
      </c>
      <c r="C2067" s="37">
        <v>18.347688674926758</v>
      </c>
      <c r="D2067" s="37">
        <v>74793.390625</v>
      </c>
      <c r="E2067" s="37">
        <v>198.10000000000002</v>
      </c>
      <c r="F2067" s="37">
        <v>1505084.6758706821</v>
      </c>
      <c r="G2067" s="37">
        <v>39.614284515380859</v>
      </c>
      <c r="H2067" s="37">
        <v>0.70994560182539579</v>
      </c>
      <c r="I2067" s="37">
        <v>64.614288330078125</v>
      </c>
      <c r="J2067" s="37">
        <v>18.347688674926758</v>
      </c>
      <c r="K2067" s="37">
        <v>74793.390625</v>
      </c>
      <c r="L2067" s="37">
        <v>198.10000000000002</v>
      </c>
      <c r="M2067" s="37">
        <v>862404.98807239882</v>
      </c>
      <c r="N2067" s="37">
        <v>39.614284515380859</v>
      </c>
      <c r="O2067" s="37">
        <v>0.7099207894502898</v>
      </c>
    </row>
    <row r="2068" spans="2:15" x14ac:dyDescent="0.2">
      <c r="B2068" s="37">
        <v>64.634284973144531</v>
      </c>
      <c r="C2068" s="37">
        <v>18.366460800170898</v>
      </c>
      <c r="D2068" s="37">
        <v>74889.3828125</v>
      </c>
      <c r="E2068" s="37">
        <v>198.20000000000002</v>
      </c>
      <c r="F2068" s="37">
        <v>1507015.7837678625</v>
      </c>
      <c r="G2068" s="37">
        <v>39.634284973144531</v>
      </c>
      <c r="H2068" s="37">
        <v>0.710856501776851</v>
      </c>
      <c r="I2068" s="37">
        <v>64.634284973144531</v>
      </c>
      <c r="J2068" s="37">
        <v>18.366460800170898</v>
      </c>
      <c r="K2068" s="37">
        <v>74889.3828125</v>
      </c>
      <c r="L2068" s="37">
        <v>198.20000000000002</v>
      </c>
      <c r="M2068" s="37">
        <v>862531.87758317008</v>
      </c>
      <c r="N2068" s="37">
        <v>39.634284973144531</v>
      </c>
      <c r="O2068" s="37">
        <v>0.71080661733504236</v>
      </c>
    </row>
    <row r="2069" spans="2:15" x14ac:dyDescent="0.2">
      <c r="B2069" s="37">
        <v>64.654289245605469</v>
      </c>
      <c r="C2069" s="37">
        <v>18.38520622253418</v>
      </c>
      <c r="D2069" s="37">
        <v>74987.34375</v>
      </c>
      <c r="E2069" s="37">
        <v>198.3</v>
      </c>
      <c r="F2069" s="37">
        <v>1508880.6714135574</v>
      </c>
      <c r="G2069" s="37">
        <v>39.654285430908203</v>
      </c>
      <c r="H2069" s="37">
        <v>0.71173616576071541</v>
      </c>
      <c r="I2069" s="37">
        <v>64.654289245605469</v>
      </c>
      <c r="J2069" s="37">
        <v>18.38520622253418</v>
      </c>
      <c r="K2069" s="37">
        <v>74987.34375</v>
      </c>
      <c r="L2069" s="37">
        <v>198.3</v>
      </c>
      <c r="M2069" s="37">
        <v>862672.22710910765</v>
      </c>
      <c r="N2069" s="37">
        <v>39.654285430908203</v>
      </c>
      <c r="O2069" s="37">
        <v>0.71178656998717627</v>
      </c>
    </row>
    <row r="2070" spans="2:15" x14ac:dyDescent="0.2">
      <c r="B2070" s="37">
        <v>64.674285888671875</v>
      </c>
      <c r="C2070" s="37">
        <v>18.403884887695313</v>
      </c>
      <c r="D2070" s="37">
        <v>75089.984375</v>
      </c>
      <c r="E2070" s="37">
        <v>198.4</v>
      </c>
      <c r="F2070" s="37">
        <v>1511051.8500617659</v>
      </c>
      <c r="G2070" s="37">
        <v>39.674285888671875</v>
      </c>
      <c r="H2070" s="37">
        <v>0.71276030663249768</v>
      </c>
      <c r="I2070" s="37">
        <v>64.674285888671875</v>
      </c>
      <c r="J2070" s="37">
        <v>18.403884887695313</v>
      </c>
      <c r="K2070" s="37">
        <v>75089.984375</v>
      </c>
      <c r="L2070" s="37">
        <v>198.4</v>
      </c>
      <c r="M2070" s="37">
        <v>862808.13895728393</v>
      </c>
      <c r="N2070" s="37">
        <v>39.674285888671875</v>
      </c>
      <c r="O2070" s="37">
        <v>0.71273549498087641</v>
      </c>
    </row>
    <row r="2071" spans="2:15" x14ac:dyDescent="0.2">
      <c r="B2071" s="37">
        <v>64.694282531738281</v>
      </c>
      <c r="C2071" s="37">
        <v>18.422483444213867</v>
      </c>
      <c r="D2071" s="37">
        <v>75198.515625</v>
      </c>
      <c r="E2071" s="37">
        <v>198.5</v>
      </c>
      <c r="F2071" s="37">
        <v>1513129.1753540707</v>
      </c>
      <c r="G2071" s="37">
        <v>39.694286346435547</v>
      </c>
      <c r="H2071" s="37">
        <v>0.71374017705336623</v>
      </c>
      <c r="I2071" s="37">
        <v>64.694282531738281</v>
      </c>
      <c r="J2071" s="37">
        <v>18.422483444213867</v>
      </c>
      <c r="K2071" s="37">
        <v>75198.515625</v>
      </c>
      <c r="L2071" s="37">
        <v>198.5</v>
      </c>
      <c r="M2071" s="37">
        <v>862955.64537735994</v>
      </c>
      <c r="N2071" s="37">
        <v>39.694286346435547</v>
      </c>
      <c r="O2071" s="37">
        <v>0.71376550870833821</v>
      </c>
    </row>
    <row r="2072" spans="2:15" x14ac:dyDescent="0.2">
      <c r="B2072" s="37">
        <v>64.714286804199219</v>
      </c>
      <c r="C2072" s="37">
        <v>18.441005706787109</v>
      </c>
      <c r="D2072" s="37">
        <v>75312.2890625</v>
      </c>
      <c r="E2072" s="37">
        <v>198.60000000000002</v>
      </c>
      <c r="F2072" s="37">
        <v>1515471.4281801956</v>
      </c>
      <c r="G2072" s="37">
        <v>39.714286804199219</v>
      </c>
      <c r="H2072" s="37">
        <v>0.71484501324052963</v>
      </c>
      <c r="I2072" s="37">
        <v>64.714286804199219</v>
      </c>
      <c r="J2072" s="37">
        <v>18.441005706787109</v>
      </c>
      <c r="K2072" s="37">
        <v>75312.2890625</v>
      </c>
      <c r="L2072" s="37">
        <v>198.60000000000002</v>
      </c>
      <c r="M2072" s="37">
        <v>863110.26562867803</v>
      </c>
      <c r="N2072" s="37">
        <v>39.714286804199219</v>
      </c>
      <c r="O2072" s="37">
        <v>0.71484527335625048</v>
      </c>
    </row>
    <row r="2073" spans="2:15" x14ac:dyDescent="0.2">
      <c r="B2073" s="37">
        <v>64.734283447265625</v>
      </c>
      <c r="C2073" s="37">
        <v>18.459489822387695</v>
      </c>
      <c r="D2073" s="37">
        <v>75429.0078125</v>
      </c>
      <c r="E2073" s="37">
        <v>198.70000000000002</v>
      </c>
      <c r="F2073" s="37">
        <v>1517766.6377756663</v>
      </c>
      <c r="G2073" s="37">
        <v>39.734287261962891</v>
      </c>
      <c r="H2073" s="37">
        <v>0.7159276593277647</v>
      </c>
      <c r="I2073" s="37">
        <v>64.734283447265625</v>
      </c>
      <c r="J2073" s="37">
        <v>18.459489822387695</v>
      </c>
      <c r="K2073" s="37">
        <v>75429.0078125</v>
      </c>
      <c r="L2073" s="37">
        <v>198.70000000000002</v>
      </c>
      <c r="M2073" s="37">
        <v>863272.46787323407</v>
      </c>
      <c r="N2073" s="37">
        <v>39.734287261962891</v>
      </c>
      <c r="O2073" s="37">
        <v>0.71597806134987407</v>
      </c>
    </row>
    <row r="2074" spans="2:15" x14ac:dyDescent="0.2">
      <c r="B2074" s="37">
        <v>64.754287719726563</v>
      </c>
      <c r="C2074" s="37">
        <v>18.477975845336914</v>
      </c>
      <c r="D2074" s="37">
        <v>75545.4453125</v>
      </c>
      <c r="E2074" s="37">
        <v>198.8</v>
      </c>
      <c r="F2074" s="37">
        <v>1520215.8767878334</v>
      </c>
      <c r="G2074" s="37">
        <v>39.754283905029297</v>
      </c>
      <c r="H2074" s="37">
        <v>0.7170829607485546</v>
      </c>
      <c r="I2074" s="37">
        <v>64.754287719726563</v>
      </c>
      <c r="J2074" s="37">
        <v>18.477975845336914</v>
      </c>
      <c r="K2074" s="37">
        <v>75545.4453125</v>
      </c>
      <c r="L2074" s="37">
        <v>198.8</v>
      </c>
      <c r="M2074" s="37">
        <v>863427.13421782444</v>
      </c>
      <c r="N2074" s="37">
        <v>39.754283905029297</v>
      </c>
      <c r="O2074" s="37">
        <v>0.71705815022144159</v>
      </c>
    </row>
    <row r="2075" spans="2:15" x14ac:dyDescent="0.2">
      <c r="B2075" s="37">
        <v>64.774284362792969</v>
      </c>
      <c r="C2075" s="37">
        <v>18.496511459350586</v>
      </c>
      <c r="D2075" s="37">
        <v>75658.484375</v>
      </c>
      <c r="E2075" s="37">
        <v>198.9</v>
      </c>
      <c r="F2075" s="37">
        <v>1522436.5778925172</v>
      </c>
      <c r="G2075" s="37">
        <v>39.774284362792969</v>
      </c>
      <c r="H2075" s="37">
        <v>0.71813046121811686</v>
      </c>
      <c r="I2075" s="37">
        <v>64.774284362792969</v>
      </c>
      <c r="J2075" s="37">
        <v>18.496511459350586</v>
      </c>
      <c r="K2075" s="37">
        <v>75658.484375</v>
      </c>
      <c r="L2075" s="37">
        <v>198.9</v>
      </c>
      <c r="M2075" s="37">
        <v>863580.74173207011</v>
      </c>
      <c r="N2075" s="37">
        <v>39.774284362792969</v>
      </c>
      <c r="O2075" s="37">
        <v>0.71813083329629379</v>
      </c>
    </row>
    <row r="2076" spans="2:15" x14ac:dyDescent="0.2">
      <c r="B2076" s="37">
        <v>64.794288635253906</v>
      </c>
      <c r="C2076" s="37">
        <v>18.515121459960937</v>
      </c>
      <c r="D2076" s="37">
        <v>75766.1171875</v>
      </c>
      <c r="E2076" s="37">
        <v>199</v>
      </c>
      <c r="F2076" s="37">
        <v>1524549.456764352</v>
      </c>
      <c r="G2076" s="37">
        <v>39.794284820556641</v>
      </c>
      <c r="H2076" s="37">
        <v>0.71912710224697218</v>
      </c>
      <c r="I2076" s="37">
        <v>64.794288635253906</v>
      </c>
      <c r="J2076" s="37">
        <v>18.515121459960937</v>
      </c>
      <c r="K2076" s="37">
        <v>75766.1171875</v>
      </c>
      <c r="L2076" s="37">
        <v>199</v>
      </c>
      <c r="M2076" s="37">
        <v>863730.61426582572</v>
      </c>
      <c r="N2076" s="37">
        <v>39.794284820556641</v>
      </c>
      <c r="O2076" s="37">
        <v>0.71917739055615459</v>
      </c>
    </row>
    <row r="2077" spans="2:15" x14ac:dyDescent="0.2">
      <c r="B2077" s="37">
        <v>64.814285278320312</v>
      </c>
      <c r="C2077" s="37">
        <v>18.533809661865234</v>
      </c>
      <c r="D2077" s="37">
        <v>75868.0703125</v>
      </c>
      <c r="E2077" s="37">
        <v>199.10000000000002</v>
      </c>
      <c r="F2077" s="37">
        <v>1526707.0319781431</v>
      </c>
      <c r="G2077" s="37">
        <v>39.814285278320312</v>
      </c>
      <c r="H2077" s="37">
        <v>0.72014482640436328</v>
      </c>
      <c r="I2077" s="37">
        <v>64.814285278320312</v>
      </c>
      <c r="J2077" s="37">
        <v>18.533809661865234</v>
      </c>
      <c r="K2077" s="37">
        <v>75868.0703125</v>
      </c>
      <c r="L2077" s="37">
        <v>199.10000000000002</v>
      </c>
      <c r="M2077" s="37">
        <v>863862.04018923966</v>
      </c>
      <c r="N2077" s="37">
        <v>39.814285278320312</v>
      </c>
      <c r="O2077" s="37">
        <v>0.72009494678723229</v>
      </c>
    </row>
    <row r="2078" spans="2:15" x14ac:dyDescent="0.2">
      <c r="B2078" s="37">
        <v>64.834281921386719</v>
      </c>
      <c r="C2078" s="37">
        <v>18.552556991577148</v>
      </c>
      <c r="D2078" s="37">
        <v>75965.8515625</v>
      </c>
      <c r="E2078" s="37">
        <v>199.20000000000002</v>
      </c>
      <c r="F2078" s="37">
        <v>1528621.2251464452</v>
      </c>
      <c r="G2078" s="37">
        <v>39.834285736083984</v>
      </c>
      <c r="H2078" s="37">
        <v>0.72104774770666602</v>
      </c>
      <c r="I2078" s="37">
        <v>64.834281921386719</v>
      </c>
      <c r="J2078" s="37">
        <v>18.552556991577148</v>
      </c>
      <c r="K2078" s="37">
        <v>75965.8515625</v>
      </c>
      <c r="L2078" s="37">
        <v>199.20000000000002</v>
      </c>
      <c r="M2078" s="37">
        <v>863998.54434364475</v>
      </c>
      <c r="N2078" s="37">
        <v>39.834285736083984</v>
      </c>
      <c r="O2078" s="37">
        <v>0.72104800780373834</v>
      </c>
    </row>
    <row r="2079" spans="2:15" x14ac:dyDescent="0.2">
      <c r="B2079" s="37">
        <v>64.854286193847656</v>
      </c>
      <c r="C2079" s="37">
        <v>18.571323394775391</v>
      </c>
      <c r="D2079" s="37">
        <v>76062.265625</v>
      </c>
      <c r="E2079" s="37">
        <v>199.3</v>
      </c>
      <c r="F2079" s="37">
        <v>1530613.9682482528</v>
      </c>
      <c r="G2079" s="37">
        <v>39.854286193847656</v>
      </c>
      <c r="H2079" s="37">
        <v>0.72198772087144103</v>
      </c>
      <c r="I2079" s="37">
        <v>64.854286193847656</v>
      </c>
      <c r="J2079" s="37">
        <v>18.571323394775391</v>
      </c>
      <c r="K2079" s="37">
        <v>76062.265625</v>
      </c>
      <c r="L2079" s="37">
        <v>199.3</v>
      </c>
      <c r="M2079" s="37">
        <v>864126.00671945605</v>
      </c>
      <c r="N2079" s="37">
        <v>39.854286193847656</v>
      </c>
      <c r="O2079" s="37">
        <v>0.72193784219719936</v>
      </c>
    </row>
    <row r="2080" spans="2:15" x14ac:dyDescent="0.2">
      <c r="B2080" s="37">
        <v>64.874282836914062</v>
      </c>
      <c r="C2080" s="37">
        <v>18.590063095092773</v>
      </c>
      <c r="D2080" s="37">
        <v>76160.53125</v>
      </c>
      <c r="E2080" s="37">
        <v>199.4</v>
      </c>
      <c r="F2080" s="37">
        <v>1532537.9078130121</v>
      </c>
      <c r="G2080" s="37">
        <v>39.874286651611328</v>
      </c>
      <c r="H2080" s="37">
        <v>0.72289523953057455</v>
      </c>
      <c r="I2080" s="37">
        <v>64.874282836914062</v>
      </c>
      <c r="J2080" s="37">
        <v>18.590063095092773</v>
      </c>
      <c r="K2080" s="37">
        <v>76160.53125</v>
      </c>
      <c r="L2080" s="37">
        <v>199.4</v>
      </c>
      <c r="M2080" s="37">
        <v>864266.75286308443</v>
      </c>
      <c r="N2080" s="37">
        <v>39.874286651611328</v>
      </c>
      <c r="O2080" s="37">
        <v>0.72292056873651334</v>
      </c>
    </row>
    <row r="2081" spans="2:15" x14ac:dyDescent="0.2">
      <c r="B2081" s="37">
        <v>64.894287109375</v>
      </c>
      <c r="C2081" s="37">
        <v>18.608739852905273</v>
      </c>
      <c r="D2081" s="37">
        <v>76263.234375</v>
      </c>
      <c r="E2081" s="37">
        <v>199.5</v>
      </c>
      <c r="F2081" s="37">
        <v>1534657.6598055402</v>
      </c>
      <c r="G2081" s="37">
        <v>39.894287109375</v>
      </c>
      <c r="H2081" s="37">
        <v>0.72389512254936395</v>
      </c>
      <c r="I2081" s="37">
        <v>64.894287109375</v>
      </c>
      <c r="J2081" s="37">
        <v>18.608739852905273</v>
      </c>
      <c r="K2081" s="37">
        <v>76263.234375</v>
      </c>
      <c r="L2081" s="37">
        <v>199.5</v>
      </c>
      <c r="M2081" s="37">
        <v>864399.18079341354</v>
      </c>
      <c r="N2081" s="37">
        <v>39.894287109375</v>
      </c>
      <c r="O2081" s="37">
        <v>0.72384513278652596</v>
      </c>
    </row>
    <row r="2082" spans="2:15" x14ac:dyDescent="0.2">
      <c r="B2082" s="37">
        <v>64.914283752441406</v>
      </c>
      <c r="C2082" s="37">
        <v>18.627338409423828</v>
      </c>
      <c r="D2082" s="37">
        <v>76371.5703125</v>
      </c>
      <c r="E2082" s="37">
        <v>199.60000000000002</v>
      </c>
      <c r="F2082" s="37">
        <v>1536731.0679312388</v>
      </c>
      <c r="G2082" s="37">
        <v>39.914287567138672</v>
      </c>
      <c r="H2082" s="37">
        <v>0.72487314525019542</v>
      </c>
      <c r="I2082" s="37">
        <v>64.914283752441406</v>
      </c>
      <c r="J2082" s="37">
        <v>18.627338409423828</v>
      </c>
      <c r="K2082" s="37">
        <v>76371.5703125</v>
      </c>
      <c r="L2082" s="37">
        <v>199.60000000000002</v>
      </c>
      <c r="M2082" s="37">
        <v>864553.60822020355</v>
      </c>
      <c r="N2082" s="37">
        <v>39.914287567138672</v>
      </c>
      <c r="O2082" s="37">
        <v>0.72492354255838098</v>
      </c>
    </row>
    <row r="2083" spans="2:15" x14ac:dyDescent="0.2">
      <c r="B2083" s="37">
        <v>64.934288024902344</v>
      </c>
      <c r="C2083" s="37">
        <v>18.645868301391602</v>
      </c>
      <c r="D2083" s="37">
        <v>76484.953125</v>
      </c>
      <c r="E2083" s="37">
        <v>199.70000000000002</v>
      </c>
      <c r="F2083" s="37">
        <v>1539012.072492674</v>
      </c>
      <c r="G2083" s="37">
        <v>39.934284210205078</v>
      </c>
      <c r="H2083" s="37">
        <v>0.72594909079805703</v>
      </c>
      <c r="I2083" s="37">
        <v>64.934288024902344</v>
      </c>
      <c r="J2083" s="37">
        <v>18.645868301391602</v>
      </c>
      <c r="K2083" s="37">
        <v>76484.953125</v>
      </c>
      <c r="L2083" s="37">
        <v>199.70000000000002</v>
      </c>
      <c r="M2083" s="37">
        <v>864704.09747759486</v>
      </c>
      <c r="N2083" s="37">
        <v>39.934284210205078</v>
      </c>
      <c r="O2083" s="37">
        <v>0.72597441919151451</v>
      </c>
    </row>
    <row r="2084" spans="2:15" x14ac:dyDescent="0.2">
      <c r="B2084" s="37">
        <v>64.95428466796875</v>
      </c>
      <c r="C2084" s="37">
        <v>18.664356231689453</v>
      </c>
      <c r="D2084" s="37">
        <v>76601.203125</v>
      </c>
      <c r="E2084" s="37">
        <v>199.8</v>
      </c>
      <c r="F2084" s="37">
        <v>1541404.3840951566</v>
      </c>
      <c r="G2084" s="37">
        <v>39.95428466796875</v>
      </c>
      <c r="H2084" s="37">
        <v>0.7270775396570246</v>
      </c>
      <c r="I2084" s="37">
        <v>64.95428466796875</v>
      </c>
      <c r="J2084" s="37">
        <v>18.664356231689453</v>
      </c>
      <c r="K2084" s="37">
        <v>76601.203125</v>
      </c>
      <c r="L2084" s="37">
        <v>199.8</v>
      </c>
      <c r="M2084" s="37">
        <v>864862.09460553736</v>
      </c>
      <c r="N2084" s="37">
        <v>39.95428466796875</v>
      </c>
      <c r="O2084" s="37">
        <v>0.72707779978576026</v>
      </c>
    </row>
    <row r="2085" spans="2:15" x14ac:dyDescent="0.2">
      <c r="B2085" s="37">
        <v>64.974288940429688</v>
      </c>
      <c r="C2085" s="37">
        <v>18.682849884033203</v>
      </c>
      <c r="D2085" s="37">
        <v>76717.2578125</v>
      </c>
      <c r="E2085" s="37">
        <v>199.9</v>
      </c>
      <c r="F2085" s="37">
        <v>1543792.2893708216</v>
      </c>
      <c r="G2085" s="37">
        <v>39.974285125732422</v>
      </c>
      <c r="H2085" s="37">
        <v>0.72820391005965091</v>
      </c>
      <c r="I2085" s="37">
        <v>64.974288940429688</v>
      </c>
      <c r="J2085" s="37">
        <v>18.682849884033203</v>
      </c>
      <c r="K2085" s="37">
        <v>76717.2578125</v>
      </c>
      <c r="L2085" s="37">
        <v>199.9</v>
      </c>
      <c r="M2085" s="37">
        <v>865019.81033749622</v>
      </c>
      <c r="N2085" s="37">
        <v>39.974285125732422</v>
      </c>
      <c r="O2085" s="37">
        <v>0.72817921453773804</v>
      </c>
    </row>
    <row r="2086" spans="2:15" x14ac:dyDescent="0.2">
      <c r="B2086" s="37">
        <v>64.994285583496094</v>
      </c>
      <c r="C2086" s="37">
        <v>18.701385498046875</v>
      </c>
      <c r="D2086" s="37">
        <v>76830.1328125</v>
      </c>
      <c r="E2086" s="37">
        <v>200</v>
      </c>
      <c r="F2086" s="37">
        <v>1545957.2652024538</v>
      </c>
      <c r="G2086" s="37">
        <v>39.994285583496094</v>
      </c>
      <c r="H2086" s="37">
        <v>0.72922512507470805</v>
      </c>
      <c r="I2086" s="37">
        <v>64.994285583496094</v>
      </c>
      <c r="J2086" s="37">
        <v>18.701385498046875</v>
      </c>
      <c r="K2086" s="37">
        <v>76830.1328125</v>
      </c>
      <c r="L2086" s="37">
        <v>200</v>
      </c>
      <c r="M2086" s="37">
        <v>865173.21140565688</v>
      </c>
      <c r="N2086" s="37">
        <v>39.994285583496094</v>
      </c>
      <c r="O2086" s="37">
        <v>0.72925045259642562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84"/>
  <sheetViews>
    <sheetView workbookViewId="0">
      <selection activeCell="C5" sqref="C5"/>
    </sheetView>
  </sheetViews>
  <sheetFormatPr defaultRowHeight="12.75" x14ac:dyDescent="0.2"/>
  <cols>
    <col min="1" max="8" width="9.140625" style="37"/>
    <col min="9" max="9" width="12.5703125" style="37" bestFit="1" customWidth="1"/>
    <col min="10" max="16384" width="9.140625" style="37"/>
  </cols>
  <sheetData>
    <row r="1" spans="1:16" x14ac:dyDescent="0.2">
      <c r="C1" s="76" t="s">
        <v>318</v>
      </c>
      <c r="D1" s="76"/>
      <c r="E1" s="76"/>
      <c r="F1" s="76"/>
      <c r="G1" s="76"/>
      <c r="H1" s="76"/>
      <c r="I1" s="70"/>
      <c r="J1" s="70"/>
      <c r="K1" s="76" t="s">
        <v>320</v>
      </c>
      <c r="L1" s="76"/>
      <c r="M1" s="76"/>
      <c r="N1" s="76"/>
    </row>
    <row r="3" spans="1:16" ht="63.75" x14ac:dyDescent="0.2">
      <c r="A3" s="35" t="s">
        <v>316</v>
      </c>
      <c r="B3" s="35" t="s">
        <v>315</v>
      </c>
      <c r="C3" s="65" t="s">
        <v>314</v>
      </c>
      <c r="D3" s="65" t="s">
        <v>319</v>
      </c>
      <c r="E3" s="65" t="s">
        <v>324</v>
      </c>
      <c r="F3" s="65" t="s">
        <v>331</v>
      </c>
      <c r="G3" s="65" t="s">
        <v>325</v>
      </c>
      <c r="H3" s="65" t="s">
        <v>102</v>
      </c>
      <c r="I3" s="65" t="s">
        <v>334</v>
      </c>
      <c r="J3" s="65"/>
      <c r="K3" s="35" t="s">
        <v>315</v>
      </c>
      <c r="L3" s="65" t="s">
        <v>321</v>
      </c>
      <c r="M3" s="65" t="s">
        <v>322</v>
      </c>
      <c r="N3" s="65" t="s">
        <v>317</v>
      </c>
      <c r="O3" s="65" t="s">
        <v>323</v>
      </c>
      <c r="P3" s="65" t="s">
        <v>332</v>
      </c>
    </row>
    <row r="4" spans="1:16" x14ac:dyDescent="0.2">
      <c r="A4" s="37">
        <f>Timetraces!E86</f>
        <v>0</v>
      </c>
      <c r="B4" s="8">
        <f>Timetraces!B86-Timetraces!C86</f>
        <v>37.239957809448242</v>
      </c>
      <c r="C4" s="8">
        <f>(B4-$B$4)/0.3048+(Timetraces!C86-Timetraces!$C$86)/0.3048</f>
        <v>0</v>
      </c>
      <c r="D4" s="8"/>
      <c r="E4" s="23">
        <f>Timetraces!F86/1000*0.145</f>
        <v>10.916401576933341</v>
      </c>
      <c r="F4" s="8">
        <f>Timetraces!H86</f>
        <v>3.5499837191051847E-2</v>
      </c>
      <c r="G4" s="8">
        <f>(Timetraces!G86-Timetraces!$G$86)/0.3048</f>
        <v>0</v>
      </c>
      <c r="H4" s="13">
        <f>Timetraces!D86/9.81/0.4536</f>
        <v>569.12717974602765</v>
      </c>
      <c r="I4" s="73">
        <f>Timetraces!F86/Timetraces!H86*1000</f>
        <v>2120728827.8989141</v>
      </c>
      <c r="J4" s="23"/>
      <c r="K4" s="8">
        <f>Timetraces!I86-Timetraces!J86</f>
        <v>37.239954948425293</v>
      </c>
      <c r="L4" s="8">
        <f>(K4-$K$4)/0.3048</f>
        <v>0</v>
      </c>
      <c r="M4" s="8"/>
      <c r="N4" s="13">
        <f>Timetraces!K86/9.81/0.4536</f>
        <v>569.12728947668847</v>
      </c>
      <c r="O4" s="23">
        <f>Timetraces!M86/1000*0.145</f>
        <v>10.916234971698012</v>
      </c>
      <c r="P4" s="37">
        <f>Timetraces!O86</f>
        <v>3.549929508699589E-2</v>
      </c>
    </row>
    <row r="5" spans="1:16" x14ac:dyDescent="0.2">
      <c r="A5" s="37">
        <f>Timetraces!E87</f>
        <v>9.9999999999999645E-2</v>
      </c>
      <c r="B5" s="8">
        <f>Timetraces!B87-Timetraces!C87</f>
        <v>37.227530956268311</v>
      </c>
      <c r="C5" s="8">
        <f t="shared" ref="C5:C68" si="0">(B5-$B$4)/0.3048</f>
        <v>-4.0770515682190422E-2</v>
      </c>
      <c r="D5" s="8"/>
      <c r="E5" s="23">
        <f>Timetraces!F87/1000*0.145</f>
        <v>10.734180793530715</v>
      </c>
      <c r="F5" s="8">
        <f>Timetraces!H87</f>
        <v>3.4907099132391546E-2</v>
      </c>
      <c r="G5" s="8">
        <f>(Timetraces!G87-Timetraces!$G$86)/0.3048</f>
        <v>0</v>
      </c>
      <c r="H5" s="13">
        <f>Timetraces!D87/9.81/0.4536</f>
        <v>568.8663499653693</v>
      </c>
      <c r="I5" s="73">
        <f>Timetraces!F87/Timetraces!H87*1000</f>
        <v>2120738614.7460909</v>
      </c>
      <c r="J5" s="23"/>
      <c r="K5" s="8">
        <f>Timetraces!I87-Timetraces!J87</f>
        <v>37.227527618408203</v>
      </c>
      <c r="L5" s="8">
        <f t="shared" ref="L5:L68" si="1">(K5-$K$4)/0.3048</f>
        <v>-4.0772080108562481E-2</v>
      </c>
      <c r="M5" s="8"/>
      <c r="N5" s="13">
        <f>Timetraces!K87/9.81/0.4536</f>
        <v>568.86640483069971</v>
      </c>
      <c r="O5" s="23">
        <f>Timetraces!M87/1000*0.145</f>
        <v>10.733536341946984</v>
      </c>
      <c r="P5" s="37">
        <f>Timetraces!O87</f>
        <v>3.4905002608702641E-2</v>
      </c>
    </row>
    <row r="6" spans="1:16" x14ac:dyDescent="0.2">
      <c r="A6" s="37">
        <f>Timetraces!E88</f>
        <v>0.20000000000000107</v>
      </c>
      <c r="B6" s="8">
        <f>Timetraces!B88-Timetraces!C88</f>
        <v>37.216025829315186</v>
      </c>
      <c r="C6" s="8">
        <f t="shared" si="0"/>
        <v>-7.8516995187193697E-2</v>
      </c>
      <c r="D6" s="8"/>
      <c r="E6" s="23">
        <f>Timetraces!F88/1000*0.145</f>
        <v>10.597985892142727</v>
      </c>
      <c r="F6" s="8">
        <f>Timetraces!H88</f>
        <v>3.4464077258602212E-2</v>
      </c>
      <c r="G6" s="8">
        <f>(Timetraces!G88-Timetraces!$G$86)/0.3048</f>
        <v>0</v>
      </c>
      <c r="H6" s="13">
        <f>Timetraces!D88/9.81/0.4536</f>
        <v>568.62115680387114</v>
      </c>
      <c r="I6" s="73">
        <f>Timetraces!F88/Timetraces!H88*1000</f>
        <v>2120746112.7833705</v>
      </c>
      <c r="J6" s="23"/>
      <c r="K6" s="8">
        <f>Timetraces!I88-Timetraces!J88</f>
        <v>37.216021537780762</v>
      </c>
      <c r="L6" s="8">
        <f t="shared" si="1"/>
        <v>-7.8521688466309872E-2</v>
      </c>
      <c r="M6" s="8"/>
      <c r="N6" s="13">
        <f>Timetraces!K88/9.81/0.4536</f>
        <v>568.62126653453197</v>
      </c>
      <c r="O6" s="23">
        <f>Timetraces!M88/1000*0.145</f>
        <v>10.597342221425773</v>
      </c>
      <c r="P6" s="37">
        <f>Timetraces!O88</f>
        <v>3.4461983478486197E-2</v>
      </c>
    </row>
    <row r="7" spans="1:16" x14ac:dyDescent="0.2">
      <c r="A7" s="37">
        <f>Timetraces!E89</f>
        <v>0.30000000000000071</v>
      </c>
      <c r="B7" s="8">
        <f>Timetraces!B89-Timetraces!C89</f>
        <v>37.205440521240234</v>
      </c>
      <c r="C7" s="8">
        <f t="shared" si="0"/>
        <v>-0.11324569622049807</v>
      </c>
      <c r="D7" s="8"/>
      <c r="E7" s="23">
        <f>Timetraces!F89/1000*0.145</f>
        <v>10.512717841114325</v>
      </c>
      <c r="F7" s="8">
        <f>Timetraces!H89</f>
        <v>3.4186717974354984E-2</v>
      </c>
      <c r="G7" s="8">
        <f>(Timetraces!G89-Timetraces!$G$86)/0.3048</f>
        <v>0</v>
      </c>
      <c r="H7" s="13">
        <f>Timetraces!D89/9.81/0.4536</f>
        <v>568.39428866272226</v>
      </c>
      <c r="I7" s="73">
        <f>Timetraces!F89/Timetraces!H89*1000</f>
        <v>2120750591.1184359</v>
      </c>
      <c r="J7" s="23"/>
      <c r="K7" s="8">
        <f>Timetraces!I89-Timetraces!J89</f>
        <v>37.205435752868652</v>
      </c>
      <c r="L7" s="8">
        <f t="shared" si="1"/>
        <v>-0.11325195392598629</v>
      </c>
      <c r="M7" s="8"/>
      <c r="N7" s="13">
        <f>Timetraces!K89/9.81/0.4536</f>
        <v>568.39439839338297</v>
      </c>
      <c r="O7" s="23">
        <f>Timetraces!M89/1000*0.145</f>
        <v>10.512315230593151</v>
      </c>
      <c r="P7" s="37">
        <f>Timetraces!O89</f>
        <v>3.4185408282476876E-2</v>
      </c>
    </row>
    <row r="8" spans="1:16" x14ac:dyDescent="0.2">
      <c r="A8" s="37">
        <f>Timetraces!E90</f>
        <v>0.40000000000000036</v>
      </c>
      <c r="B8" s="8">
        <f>Timetraces!B90-Timetraces!C90</f>
        <v>37.195773124694824</v>
      </c>
      <c r="C8" s="8">
        <f t="shared" si="0"/>
        <v>-0.14496287648759176</v>
      </c>
      <c r="D8" s="8"/>
      <c r="E8" s="23">
        <f>Timetraces!F90/1000*0.145</f>
        <v>10.48255385582757</v>
      </c>
      <c r="F8" s="8">
        <f>Timetraces!H90</f>
        <v>3.408861281251431E-2</v>
      </c>
      <c r="G8" s="8">
        <f>(Timetraces!G90-Timetraces!$G$86)/0.3048</f>
        <v>0</v>
      </c>
      <c r="H8" s="13">
        <f>Timetraces!D90/9.81/0.4536</f>
        <v>568.18837907778095</v>
      </c>
      <c r="I8" s="73">
        <f>Timetraces!F90/Timetraces!H90*1000</f>
        <v>2120751444.6359818</v>
      </c>
      <c r="J8" s="23"/>
      <c r="K8" s="8">
        <f>Timetraces!I90-Timetraces!J90</f>
        <v>37.195767879486084</v>
      </c>
      <c r="L8" s="8">
        <f t="shared" si="1"/>
        <v>-0.14497069861945205</v>
      </c>
      <c r="M8" s="8"/>
      <c r="N8" s="13">
        <f>Timetraces!K90/9.81/0.4536</f>
        <v>568.18843394311136</v>
      </c>
      <c r="O8" s="23">
        <f>Timetraces!M90/1000*0.145</f>
        <v>10.481899427740759</v>
      </c>
      <c r="P8" s="37">
        <f>Timetraces!O90</f>
        <v>3.4086483903420492E-2</v>
      </c>
    </row>
    <row r="9" spans="1:16" x14ac:dyDescent="0.2">
      <c r="A9" s="37">
        <f>Timetraces!E91</f>
        <v>0.5</v>
      </c>
      <c r="B9" s="8">
        <f>Timetraces!B91-Timetraces!C91</f>
        <v>37.187020778656006</v>
      </c>
      <c r="C9" s="8">
        <f t="shared" si="0"/>
        <v>-0.17367792254670711</v>
      </c>
      <c r="D9" s="8"/>
      <c r="E9" s="23">
        <f>Timetraces!F91/1000*0.145</f>
        <v>10.510677108913265</v>
      </c>
      <c r="F9" s="8">
        <f>Timetraces!H91</f>
        <v>3.4180119121896162E-2</v>
      </c>
      <c r="G9" s="8">
        <f>(Timetraces!G91-Timetraces!$G$86)/0.3048</f>
        <v>0</v>
      </c>
      <c r="H9" s="13">
        <f>Timetraces!D91/9.81/0.4536</f>
        <v>568.00529347028055</v>
      </c>
      <c r="I9" s="73">
        <f>Timetraces!F91/Timetraces!H91*1000</f>
        <v>2120748265.3533709</v>
      </c>
      <c r="J9" s="23"/>
      <c r="K9" s="8">
        <f>Timetraces!I91-Timetraces!J91</f>
        <v>37.187014579772949</v>
      </c>
      <c r="L9" s="8">
        <f t="shared" si="1"/>
        <v>-0.17368887353131152</v>
      </c>
      <c r="M9" s="8"/>
      <c r="N9" s="13">
        <f>Timetraces!K91/9.81/0.4536</f>
        <v>568.00534833561096</v>
      </c>
      <c r="O9" s="23">
        <f>Timetraces!M91/1000*0.145</f>
        <v>10.510273669769983</v>
      </c>
      <c r="P9" s="37">
        <f>Timetraces!O91</f>
        <v>3.4178806770465711E-2</v>
      </c>
    </row>
    <row r="10" spans="1:16" x14ac:dyDescent="0.2">
      <c r="A10" s="37">
        <f>Timetraces!E92</f>
        <v>0.59999999999999964</v>
      </c>
      <c r="B10" s="8">
        <f>Timetraces!B92-Timetraces!C92</f>
        <v>37.179178714752197</v>
      </c>
      <c r="C10" s="8">
        <f t="shared" si="0"/>
        <v>-0.19940647866156469</v>
      </c>
      <c r="D10" s="8"/>
      <c r="E10" s="23">
        <f>Timetraces!F92/1000*0.145</f>
        <v>10.597854757225692</v>
      </c>
      <c r="F10" s="8">
        <f>Timetraces!H92</f>
        <v>3.4463733860963158E-2</v>
      </c>
      <c r="G10" s="8">
        <f>(Timetraces!G92-Timetraces!$G$86)/0.3048</f>
        <v>0</v>
      </c>
      <c r="H10" s="13">
        <f>Timetraces!D92/9.81/0.4536</f>
        <v>567.84612914682873</v>
      </c>
      <c r="I10" s="73">
        <f>Timetraces!F92/Timetraces!H92*1000</f>
        <v>2120741002.4975631</v>
      </c>
      <c r="J10" s="23"/>
      <c r="K10" s="8">
        <f>Timetraces!I92-Timetraces!J92</f>
        <v>37.179172515869141</v>
      </c>
      <c r="L10" s="8">
        <f t="shared" si="1"/>
        <v>-0.1994174296461691</v>
      </c>
      <c r="M10" s="8"/>
      <c r="N10" s="13">
        <f>Timetraces!K92/9.81/0.4536</f>
        <v>567.84612914682873</v>
      </c>
      <c r="O10" s="23">
        <f>Timetraces!M92/1000*0.145</f>
        <v>10.597445600720139</v>
      </c>
      <c r="P10" s="37">
        <f>Timetraces!O92</f>
        <v>3.446240292449522E-2</v>
      </c>
    </row>
    <row r="11" spans="1:16" x14ac:dyDescent="0.2">
      <c r="A11" s="37">
        <f>Timetraces!E93</f>
        <v>0.70000000000000107</v>
      </c>
      <c r="B11" s="8">
        <f>Timetraces!B93-Timetraces!C93</f>
        <v>37.1722412109375</v>
      </c>
      <c r="C11" s="8">
        <f t="shared" si="0"/>
        <v>-0.22216731794862921</v>
      </c>
      <c r="D11" s="8"/>
      <c r="E11" s="23">
        <f>Timetraces!F93/1000*0.145</f>
        <v>10.743337344924139</v>
      </c>
      <c r="F11" s="8">
        <f>Timetraces!H93</f>
        <v>3.4937019648798223E-2</v>
      </c>
      <c r="G11" s="8">
        <f>(Timetraces!G93-Timetraces!$G$86)/0.3048</f>
        <v>0</v>
      </c>
      <c r="H11" s="13">
        <f>Timetraces!D93/9.81/0.4536</f>
        <v>567.7108312420952</v>
      </c>
      <c r="I11" s="73">
        <f>Timetraces!F93/Timetraces!H93*1000</f>
        <v>2120729885.7754924</v>
      </c>
      <c r="J11" s="23"/>
      <c r="K11" s="8">
        <f>Timetraces!I93-Timetraces!J93</f>
        <v>37.172234535217285</v>
      </c>
      <c r="L11" s="8">
        <f t="shared" si="1"/>
        <v>-0.22217983335960567</v>
      </c>
      <c r="M11" s="8"/>
      <c r="N11" s="13">
        <f>Timetraces!K93/9.81/0.4536</f>
        <v>567.71077637676478</v>
      </c>
      <c r="O11" s="23">
        <f>Timetraces!M93/1000*0.145</f>
        <v>10.742204352382421</v>
      </c>
      <c r="P11" s="37">
        <f>Timetraces!O93</f>
        <v>3.4933333712694976E-2</v>
      </c>
    </row>
    <row r="12" spans="1:16" x14ac:dyDescent="0.2">
      <c r="A12" s="37">
        <f>Timetraces!E94</f>
        <v>0.80000000000000071</v>
      </c>
      <c r="B12" s="8">
        <f>Timetraces!B94-Timetraces!C94</f>
        <v>37.166200637817383</v>
      </c>
      <c r="C12" s="8">
        <f t="shared" si="0"/>
        <v>-0.24198547122985359</v>
      </c>
      <c r="D12" s="8"/>
      <c r="E12" s="23">
        <f>Timetraces!F94/1000*0.145</f>
        <v>10.943956810815131</v>
      </c>
      <c r="F12" s="8">
        <f>Timetraces!H94</f>
        <v>3.5589670145238401E-2</v>
      </c>
      <c r="G12" s="8">
        <f>(Timetraces!G94-Timetraces!$G$86)/0.3048</f>
        <v>0</v>
      </c>
      <c r="H12" s="13">
        <f>Timetraces!D94/9.81/0.4536</f>
        <v>567.59835731480246</v>
      </c>
      <c r="I12" s="73">
        <f>Timetraces!F94/Timetraces!H94*1000</f>
        <v>2120715474.5888011</v>
      </c>
      <c r="J12" s="23"/>
      <c r="K12" s="8">
        <f>Timetraces!I94-Timetraces!J94</f>
        <v>37.16619348526001</v>
      </c>
      <c r="L12" s="8">
        <f t="shared" si="1"/>
        <v>-0.24199955106720208</v>
      </c>
      <c r="M12" s="8"/>
      <c r="N12" s="13">
        <f>Timetraces!K94/9.81/0.4536</f>
        <v>567.59835731480246</v>
      </c>
      <c r="O12" s="23">
        <f>Timetraces!M94/1000*0.145</f>
        <v>10.943075622219865</v>
      </c>
      <c r="P12" s="37">
        <f>Timetraces!O94</f>
        <v>3.5586803580199229E-2</v>
      </c>
    </row>
    <row r="13" spans="1:16" x14ac:dyDescent="0.2">
      <c r="A13" s="37">
        <f>Timetraces!E95</f>
        <v>0.90000000000000036</v>
      </c>
      <c r="B13" s="8">
        <f>Timetraces!B95-Timetraces!C95</f>
        <v>37.161046028137207</v>
      </c>
      <c r="C13" s="8">
        <f t="shared" si="0"/>
        <v>-0.25889692031179512</v>
      </c>
      <c r="D13" s="8"/>
      <c r="E13" s="23">
        <f>Timetraces!F95/1000*0.145</f>
        <v>11.197997475992798</v>
      </c>
      <c r="F13" s="8">
        <f>Timetraces!H95</f>
        <v>3.6416103312014357E-2</v>
      </c>
      <c r="G13" s="8">
        <f>(Timetraces!G95-Timetraces!$G$86)/0.3048</f>
        <v>0</v>
      </c>
      <c r="H13" s="13">
        <f>Timetraces!D95/9.81/0.4536</f>
        <v>567.50689680904782</v>
      </c>
      <c r="I13" s="73">
        <f>Timetraces!F95/Timetraces!H95*1000</f>
        <v>2120698311.355886</v>
      </c>
      <c r="J13" s="23"/>
      <c r="K13" s="8">
        <f>Timetraces!I95-Timetraces!J95</f>
        <v>37.161038398742676</v>
      </c>
      <c r="L13" s="8">
        <f t="shared" si="1"/>
        <v>-0.2589125645755157</v>
      </c>
      <c r="M13" s="8"/>
      <c r="N13" s="13">
        <f>Timetraces!K95/9.81/0.4536</f>
        <v>567.5068419437174</v>
      </c>
      <c r="O13" s="23">
        <f>Timetraces!M95/1000*0.145</f>
        <v>11.197587597590392</v>
      </c>
      <c r="P13" s="37">
        <f>Timetraces!O95</f>
        <v>3.6414769990427753E-2</v>
      </c>
    </row>
    <row r="14" spans="1:16" x14ac:dyDescent="0.2">
      <c r="A14" s="37">
        <f>Timetraces!E96</f>
        <v>1</v>
      </c>
      <c r="B14" s="8">
        <f>Timetraces!B96-Timetraces!C96</f>
        <v>37.156765460968018</v>
      </c>
      <c r="C14" s="8">
        <f t="shared" si="0"/>
        <v>-0.27294077585375526</v>
      </c>
      <c r="D14" s="8"/>
      <c r="E14" s="23">
        <f>Timetraces!F96/1000*0.145</f>
        <v>11.502977556249451</v>
      </c>
      <c r="F14" s="8">
        <f>Timetraces!H96</f>
        <v>3.7408244390523003E-2</v>
      </c>
      <c r="G14" s="8">
        <f>(Timetraces!G96-Timetraces!$G$86)/0.3048</f>
        <v>0</v>
      </c>
      <c r="H14" s="13">
        <f>Timetraces!D96/9.81/0.4536</f>
        <v>567.43365159298151</v>
      </c>
      <c r="I14" s="73">
        <f>Timetraces!F96/Timetraces!H96*1000</f>
        <v>2120679037.2223337</v>
      </c>
      <c r="J14" s="23"/>
      <c r="K14" s="8">
        <f>Timetraces!I96-Timetraces!J96</f>
        <v>37.156757831573486</v>
      </c>
      <c r="L14" s="8">
        <f t="shared" si="1"/>
        <v>-0.27295642011747584</v>
      </c>
      <c r="M14" s="8"/>
      <c r="N14" s="13">
        <f>Timetraces!K96/9.81/0.4536</f>
        <v>567.43359672765121</v>
      </c>
      <c r="O14" s="23">
        <f>Timetraces!M96/1000*0.145</f>
        <v>11.502080412146137</v>
      </c>
      <c r="P14" s="37">
        <f>Timetraces!O96</f>
        <v>3.740532592061406E-2</v>
      </c>
    </row>
    <row r="15" spans="1:16" x14ac:dyDescent="0.2">
      <c r="A15" s="37">
        <f>Timetraces!E97</f>
        <v>1.0999999999999996</v>
      </c>
      <c r="B15" s="8">
        <f>Timetraces!B97-Timetraces!C97</f>
        <v>37.15334415435791</v>
      </c>
      <c r="C15" s="8">
        <f t="shared" si="0"/>
        <v>-0.28416553507326781</v>
      </c>
      <c r="D15" s="8"/>
      <c r="E15" s="23">
        <f>Timetraces!F97/1000*0.145</f>
        <v>11.8552132829084</v>
      </c>
      <c r="F15" s="8">
        <f>Timetraces!H97</f>
        <v>3.855410803605902E-2</v>
      </c>
      <c r="G15" s="8">
        <f>(Timetraces!G97-Timetraces!$G$86)/0.3048</f>
        <v>0</v>
      </c>
      <c r="H15" s="13">
        <f>Timetraces!D97/9.81/0.4536</f>
        <v>567.3752748814502</v>
      </c>
      <c r="I15" s="73">
        <f>Timetraces!F97/Timetraces!H97*1000</f>
        <v>2120658362.2631333</v>
      </c>
      <c r="J15" s="23"/>
      <c r="K15" s="8">
        <f>Timetraces!I97-Timetraces!J97</f>
        <v>37.153336524963379</v>
      </c>
      <c r="L15" s="8">
        <f t="shared" si="1"/>
        <v>-0.28418117933698839</v>
      </c>
      <c r="M15" s="8"/>
      <c r="N15" s="13">
        <f>Timetraces!K97/9.81/0.4536</f>
        <v>567.37522001611978</v>
      </c>
      <c r="O15" s="23">
        <f>Timetraces!M97/1000*0.145</f>
        <v>11.855285489894442</v>
      </c>
      <c r="P15" s="37">
        <f>Timetraces!O97</f>
        <v>3.8554342955507276E-2</v>
      </c>
    </row>
    <row r="16" spans="1:16" x14ac:dyDescent="0.2">
      <c r="A16" s="37">
        <f>Timetraces!E98</f>
        <v>1.2000000000000011</v>
      </c>
      <c r="B16" s="8">
        <f>Timetraces!B98-Timetraces!C98</f>
        <v>37.150763511657715</v>
      </c>
      <c r="C16" s="8">
        <f t="shared" si="0"/>
        <v>-0.29263221059884298</v>
      </c>
      <c r="D16" s="8"/>
      <c r="E16" s="23">
        <f>Timetraces!F98/1000*0.145</f>
        <v>12.252233438866467</v>
      </c>
      <c r="F16" s="8">
        <f>Timetraces!H98</f>
        <v>3.9845653283462117E-2</v>
      </c>
      <c r="G16" s="8">
        <f>(Timetraces!G98-Timetraces!$G$86)/0.3048</f>
        <v>0</v>
      </c>
      <c r="H16" s="13">
        <f>Timetraces!D98/9.81/0.4536</f>
        <v>567.32814556264793</v>
      </c>
      <c r="I16" s="73">
        <f>Timetraces!F98/Timetraces!H98*1000</f>
        <v>2120636874.6481514</v>
      </c>
      <c r="J16" s="23"/>
      <c r="K16" s="8">
        <f>Timetraces!I98-Timetraces!J98</f>
        <v>37.150755405426025</v>
      </c>
      <c r="L16" s="8">
        <f t="shared" si="1"/>
        <v>-0.29264941928893562</v>
      </c>
      <c r="M16" s="8"/>
      <c r="N16" s="13">
        <f>Timetraces!K98/9.81/0.4536</f>
        <v>567.32803583198711</v>
      </c>
      <c r="O16" s="23">
        <f>Timetraces!M98/1000*0.145</f>
        <v>12.251822869063563</v>
      </c>
      <c r="P16" s="37">
        <f>Timetraces!O98</f>
        <v>3.9844317518428568E-2</v>
      </c>
    </row>
    <row r="17" spans="1:16" x14ac:dyDescent="0.2">
      <c r="A17" s="37">
        <f>Timetraces!E99</f>
        <v>1.3000000000000007</v>
      </c>
      <c r="B17" s="8">
        <f>Timetraces!B99-Timetraces!C99</f>
        <v>37.149002075195312</v>
      </c>
      <c r="C17" s="8">
        <f t="shared" si="0"/>
        <v>-0.29841120161722334</v>
      </c>
      <c r="D17" s="8"/>
      <c r="E17" s="23">
        <f>Timetraces!F99/1000*0.145</f>
        <v>12.690094980152084</v>
      </c>
      <c r="F17" s="8">
        <f>Timetraces!H99</f>
        <v>4.1270050971467812E-2</v>
      </c>
      <c r="G17" s="8">
        <f>(Timetraces!G99-Timetraces!$G$86)/0.3048</f>
        <v>0</v>
      </c>
      <c r="H17" s="13">
        <f>Timetraces!D99/9.81/0.4536</f>
        <v>567.28820360212637</v>
      </c>
      <c r="I17" s="73">
        <f>Timetraces!F99/Timetraces!H99*1000</f>
        <v>2120615176.2533021</v>
      </c>
      <c r="J17" s="23"/>
      <c r="K17" s="8">
        <f>Timetraces!I99-Timetraces!J99</f>
        <v>37.148994445800781</v>
      </c>
      <c r="L17" s="8">
        <f t="shared" si="1"/>
        <v>-0.29842684588094393</v>
      </c>
      <c r="M17" s="8"/>
      <c r="N17" s="13">
        <f>Timetraces!K99/9.81/0.4536</f>
        <v>567.28809387146566</v>
      </c>
      <c r="O17" s="23">
        <f>Timetraces!M99/1000*0.145</f>
        <v>12.688709923209116</v>
      </c>
      <c r="P17" s="37">
        <f>Timetraces!O99</f>
        <v>4.1265545034289794E-2</v>
      </c>
    </row>
    <row r="18" spans="1:16" x14ac:dyDescent="0.2">
      <c r="A18" s="37">
        <f>Timetraces!E100</f>
        <v>1.4000000000000004</v>
      </c>
      <c r="B18" s="8">
        <f>Timetraces!B100-Timetraces!C100</f>
        <v>37.148035049438477</v>
      </c>
      <c r="C18" s="8">
        <f t="shared" si="0"/>
        <v>-0.30158385829975598</v>
      </c>
      <c r="D18" s="8"/>
      <c r="E18" s="23">
        <f>Timetraces!F100/1000*0.145</f>
        <v>13.16340440909357</v>
      </c>
      <c r="F18" s="8">
        <f>Timetraces!H100</f>
        <v>4.2809753721995775E-2</v>
      </c>
      <c r="G18" s="8">
        <f>(Timetraces!G100-Timetraces!$G$86)/0.3048</f>
        <v>0</v>
      </c>
      <c r="H18" s="13">
        <f>Timetraces!D100/9.81/0.4536</f>
        <v>567.25144383076724</v>
      </c>
      <c r="I18" s="73">
        <f>Timetraces!F100/Timetraces!H100*1000</f>
        <v>2120593824.5427237</v>
      </c>
      <c r="J18" s="23"/>
      <c r="K18" s="8">
        <f>Timetraces!I100-Timetraces!J100</f>
        <v>37.148027420043945</v>
      </c>
      <c r="L18" s="8">
        <f t="shared" si="1"/>
        <v>-0.30159950256347656</v>
      </c>
      <c r="M18" s="8"/>
      <c r="N18" s="13">
        <f>Timetraces!K100/9.81/0.4536</f>
        <v>567.25133410010665</v>
      </c>
      <c r="O18" s="23">
        <f>Timetraces!M100/1000*0.145</f>
        <v>13.162506367340544</v>
      </c>
      <c r="P18" s="37">
        <f>Timetraces!O100</f>
        <v>4.2806832963073249E-2</v>
      </c>
    </row>
    <row r="19" spans="1:16" x14ac:dyDescent="0.2">
      <c r="A19" s="37">
        <f>Timetraces!E101</f>
        <v>1.5</v>
      </c>
      <c r="B19" s="8">
        <f>Timetraces!B101-Timetraces!C101</f>
        <v>37.147833347320557</v>
      </c>
      <c r="C19" s="8">
        <f t="shared" si="0"/>
        <v>-0.30224561065513628</v>
      </c>
      <c r="D19" s="8"/>
      <c r="E19" s="23">
        <f>Timetraces!F101/1000*0.145</f>
        <v>13.668696820122138</v>
      </c>
      <c r="F19" s="8">
        <f>Timetraces!H101</f>
        <v>4.4453489120699609E-2</v>
      </c>
      <c r="G19" s="8">
        <f>(Timetraces!G101-Timetraces!$G$86)/0.3048</f>
        <v>0</v>
      </c>
      <c r="H19" s="13">
        <f>Timetraces!D101/9.81/0.4536</f>
        <v>567.21342215680932</v>
      </c>
      <c r="I19" s="73">
        <f>Timetraces!F101/Timetraces!H101*1000</f>
        <v>2120573131.2918913</v>
      </c>
      <c r="J19" s="23"/>
      <c r="K19" s="8">
        <f>Timetraces!I101-Timetraces!J101</f>
        <v>37.147825241088867</v>
      </c>
      <c r="L19" s="8">
        <f t="shared" si="1"/>
        <v>-0.30226281934522892</v>
      </c>
      <c r="M19" s="8"/>
      <c r="N19" s="13">
        <f>Timetraces!K101/9.81/0.4536</f>
        <v>567.2133672914789</v>
      </c>
      <c r="O19" s="23">
        <f>Timetraces!M101/1000*0.145</f>
        <v>13.668286747744286</v>
      </c>
      <c r="P19" s="37">
        <f>Timetraces!O101</f>
        <v>4.4452155535489181E-2</v>
      </c>
    </row>
    <row r="20" spans="1:16" x14ac:dyDescent="0.2">
      <c r="A20" s="37">
        <f>Timetraces!E102</f>
        <v>1.6000000000000014</v>
      </c>
      <c r="B20" s="8">
        <f>Timetraces!B102-Timetraces!C102</f>
        <v>37.148362159729004</v>
      </c>
      <c r="C20" s="8">
        <f t="shared" si="0"/>
        <v>-0.30051066180852454</v>
      </c>
      <c r="D20" s="8"/>
      <c r="E20" s="23">
        <f>Timetraces!F102/1000*0.145</f>
        <v>14.20201327677225</v>
      </c>
      <c r="F20" s="8">
        <f>Timetraces!H102</f>
        <v>4.6188378166319322E-2</v>
      </c>
      <c r="G20" s="8">
        <f>(Timetraces!G102-Timetraces!$G$86)/0.3048</f>
        <v>0</v>
      </c>
      <c r="H20" s="13">
        <f>Timetraces!D102/9.81/0.4536</f>
        <v>567.16958475783042</v>
      </c>
      <c r="I20" s="73">
        <f>Timetraces!F102/Timetraces!H102*1000</f>
        <v>2120553330.4820633</v>
      </c>
      <c r="J20" s="23"/>
      <c r="K20" s="8">
        <f>Timetraces!I102-Timetraces!J102</f>
        <v>37.148354053497314</v>
      </c>
      <c r="L20" s="8">
        <f t="shared" si="1"/>
        <v>-0.30052787049861718</v>
      </c>
      <c r="M20" s="8"/>
      <c r="N20" s="13">
        <f>Timetraces!K102/9.81/0.4536</f>
        <v>567.16952989250001</v>
      </c>
      <c r="O20" s="23">
        <f>Timetraces!M102/1000*0.145</f>
        <v>14.201121815437686</v>
      </c>
      <c r="P20" s="37">
        <f>Timetraces!O102</f>
        <v>4.6185477203427173E-2</v>
      </c>
    </row>
    <row r="21" spans="1:16" x14ac:dyDescent="0.2">
      <c r="A21" s="37">
        <f>Timetraces!E103</f>
        <v>1.7000000000000011</v>
      </c>
      <c r="B21" s="8">
        <f>Timetraces!B103-Timetraces!C103</f>
        <v>37.149582862854004</v>
      </c>
      <c r="C21" s="8">
        <f t="shared" si="0"/>
        <v>-0.29650573029605731</v>
      </c>
      <c r="D21" s="8"/>
      <c r="E21" s="23">
        <f>Timetraces!F103/1000*0.145</f>
        <v>14.75792537104839</v>
      </c>
      <c r="F21" s="8">
        <f>Timetraces!H103</f>
        <v>4.7996759428473153E-2</v>
      </c>
      <c r="G21" s="8">
        <f>(Timetraces!G103-Timetraces!$G$86)/0.3048</f>
        <v>0</v>
      </c>
      <c r="H21" s="13">
        <f>Timetraces!D103/9.81/0.4536</f>
        <v>567.11510348475645</v>
      </c>
      <c r="I21" s="73">
        <f>Timetraces!F103/Timetraces!H103*1000</f>
        <v>2120534737.6436498</v>
      </c>
      <c r="J21" s="23"/>
      <c r="K21" s="8">
        <f>Timetraces!I103-Timetraces!J103</f>
        <v>37.149575233459473</v>
      </c>
      <c r="L21" s="8">
        <f t="shared" si="1"/>
        <v>-0.29652137455977789</v>
      </c>
      <c r="M21" s="8"/>
      <c r="N21" s="13">
        <f>Timetraces!K103/9.81/0.4536</f>
        <v>567.11510348475645</v>
      </c>
      <c r="O21" s="23">
        <f>Timetraces!M103/1000*0.145</f>
        <v>14.757521689055256</v>
      </c>
      <c r="P21" s="37">
        <f>Timetraces!O103</f>
        <v>4.7995445658079956E-2</v>
      </c>
    </row>
    <row r="22" spans="1:16" x14ac:dyDescent="0.2">
      <c r="A22" s="37">
        <f>Timetraces!E104</f>
        <v>1.8000000000000007</v>
      </c>
      <c r="B22" s="8">
        <f>Timetraces!B104-Timetraces!C104</f>
        <v>37.151451110839844</v>
      </c>
      <c r="C22" s="8">
        <f t="shared" si="0"/>
        <v>-0.29037630777033607</v>
      </c>
      <c r="D22" s="8"/>
      <c r="E22" s="23">
        <f>Timetraces!F104/1000*0.145</f>
        <v>15.331020720508819</v>
      </c>
      <c r="F22" s="8">
        <f>Timetraces!H104</f>
        <v>4.9861027741765568E-2</v>
      </c>
      <c r="G22" s="8">
        <f>(Timetraces!G104-Timetraces!$G$86)/0.3048</f>
        <v>0</v>
      </c>
      <c r="H22" s="13">
        <f>Timetraces!D104/9.81/0.4536</f>
        <v>567.04558911115657</v>
      </c>
      <c r="I22" s="73">
        <f>Timetraces!F104/Timetraces!H104*1000</f>
        <v>2120517409.5169091</v>
      </c>
      <c r="J22" s="23"/>
      <c r="K22" s="8">
        <f>Timetraces!I104-Timetraces!J104</f>
        <v>37.151443481445313</v>
      </c>
      <c r="L22" s="8">
        <f t="shared" si="1"/>
        <v>-0.29039195203405666</v>
      </c>
      <c r="M22" s="8"/>
      <c r="N22" s="13">
        <f>Timetraces!K104/9.81/0.4536</f>
        <v>567.04564397648687</v>
      </c>
      <c r="O22" s="23">
        <f>Timetraces!M104/1000*0.145</f>
        <v>15.330612499789352</v>
      </c>
      <c r="P22" s="37">
        <f>Timetraces!O104</f>
        <v>4.9859699116656268E-2</v>
      </c>
    </row>
    <row r="23" spans="1:16" x14ac:dyDescent="0.2">
      <c r="A23" s="37">
        <f>Timetraces!E105</f>
        <v>1.9000000000000004</v>
      </c>
      <c r="B23" s="8">
        <f>Timetraces!B105-Timetraces!C105</f>
        <v>37.153915882110596</v>
      </c>
      <c r="C23" s="8">
        <f t="shared" si="0"/>
        <v>-0.28228978785317088</v>
      </c>
      <c r="D23" s="8"/>
      <c r="E23" s="23">
        <f>Timetraces!F105/1000*0.145</f>
        <v>15.916361935815907</v>
      </c>
      <c r="F23" s="8">
        <f>Timetraces!H105</f>
        <v>5.1765118274651481E-2</v>
      </c>
      <c r="G23" s="8">
        <f>(Timetraces!G105-Timetraces!$G$86)/0.3048</f>
        <v>0</v>
      </c>
      <c r="H23" s="13">
        <f>Timetraces!D105/9.81/0.4536</f>
        <v>566.95725592923395</v>
      </c>
      <c r="I23" s="73">
        <f>Timetraces!F105/Timetraces!H105*1000</f>
        <v>2120501546.3899002</v>
      </c>
      <c r="J23" s="23"/>
      <c r="K23" s="8">
        <f>Timetraces!I105-Timetraces!J105</f>
        <v>37.153908252716064</v>
      </c>
      <c r="L23" s="8">
        <f t="shared" si="1"/>
        <v>-0.28230543211689146</v>
      </c>
      <c r="M23" s="8"/>
      <c r="N23" s="13">
        <f>Timetraces!K105/9.81/0.4536</f>
        <v>566.95736565989466</v>
      </c>
      <c r="O23" s="23">
        <f>Timetraces!M105/1000*0.145</f>
        <v>15.916435670539265</v>
      </c>
      <c r="P23" s="37">
        <f>Timetraces!O105</f>
        <v>5.1765358153798041E-2</v>
      </c>
    </row>
    <row r="24" spans="1:16" x14ac:dyDescent="0.2">
      <c r="A24" s="37">
        <f>Timetraces!E106</f>
        <v>2</v>
      </c>
      <c r="B24" s="8">
        <f>Timetraces!B106-Timetraces!C106</f>
        <v>37.156919002532959</v>
      </c>
      <c r="C24" s="8">
        <f t="shared" si="0"/>
        <v>-0.27243703056195273</v>
      </c>
      <c r="D24" s="8"/>
      <c r="E24" s="23">
        <f>Timetraces!F106/1000*0.145</f>
        <v>16.510432395311195</v>
      </c>
      <c r="F24" s="8">
        <f>Timetraces!H106</f>
        <v>5.3697592451846014E-2</v>
      </c>
      <c r="G24" s="8">
        <f>(Timetraces!G106-Timetraces!$G$86)/0.3048</f>
        <v>0</v>
      </c>
      <c r="H24" s="13">
        <f>Timetraces!D106/9.81/0.4536</f>
        <v>566.84631823119196</v>
      </c>
      <c r="I24" s="73">
        <f>Timetraces!F106/Timetraces!H106*1000</f>
        <v>2120487079.6443267</v>
      </c>
      <c r="J24" s="23"/>
      <c r="K24" s="8">
        <f>Timetraces!I106-Timetraces!J106</f>
        <v>37.156911849975586</v>
      </c>
      <c r="L24" s="8">
        <f t="shared" si="1"/>
        <v>-0.27245111039930126</v>
      </c>
      <c r="M24" s="8"/>
      <c r="N24" s="13">
        <f>Timetraces!K106/9.81/0.4536</f>
        <v>566.84642796185278</v>
      </c>
      <c r="O24" s="23">
        <f>Timetraces!M106/1000*0.145</f>
        <v>16.510029646434226</v>
      </c>
      <c r="P24" s="37">
        <f>Timetraces!O106</f>
        <v>5.3696284645429533E-2</v>
      </c>
    </row>
    <row r="25" spans="1:16" x14ac:dyDescent="0.2">
      <c r="A25" s="37">
        <f>Timetraces!E107</f>
        <v>2.1000000000000014</v>
      </c>
      <c r="B25" s="8">
        <f>Timetraces!B107-Timetraces!C107</f>
        <v>37.160397529602051</v>
      </c>
      <c r="C25" s="8">
        <f t="shared" si="0"/>
        <v>-0.26102454017779331</v>
      </c>
      <c r="D25" s="8"/>
      <c r="E25" s="23">
        <f>Timetraces!F107/1000*0.145</f>
        <v>17.105417616120942</v>
      </c>
      <c r="F25" s="8">
        <f>Timetraces!H107</f>
        <v>5.5633033661993014E-2</v>
      </c>
      <c r="G25" s="8">
        <f>(Timetraces!G107-Timetraces!$G$86)/0.3048</f>
        <v>0</v>
      </c>
      <c r="H25" s="13">
        <f>Timetraces!D107/9.81/0.4536</f>
        <v>566.71096546112801</v>
      </c>
      <c r="I25" s="73">
        <f>Timetraces!F107/Timetraces!H107*1000</f>
        <v>2120473926.8631876</v>
      </c>
      <c r="J25" s="23"/>
      <c r="K25" s="8">
        <f>Timetraces!I107-Timetraces!J107</f>
        <v>37.160390377044678</v>
      </c>
      <c r="L25" s="8">
        <f t="shared" si="1"/>
        <v>-0.26103862001514183</v>
      </c>
      <c r="M25" s="8"/>
      <c r="N25" s="13">
        <f>Timetraces!K107/9.81/0.4536</f>
        <v>566.71107519178884</v>
      </c>
      <c r="O25" s="23">
        <f>Timetraces!M107/1000*0.145</f>
        <v>17.105502135426971</v>
      </c>
      <c r="P25" s="37">
        <f>Timetraces!O107</f>
        <v>5.5633310336644128E-2</v>
      </c>
    </row>
    <row r="26" spans="1:16" x14ac:dyDescent="0.2">
      <c r="A26" s="37">
        <f>Timetraces!E108</f>
        <v>2.2000000000000011</v>
      </c>
      <c r="B26" s="8">
        <f>Timetraces!B108-Timetraces!C108</f>
        <v>37.164280414581299</v>
      </c>
      <c r="C26" s="8">
        <f t="shared" si="0"/>
        <v>-0.24828541623012912</v>
      </c>
      <c r="D26" s="8"/>
      <c r="E26" s="23">
        <f>Timetraces!F108/1000*0.145</f>
        <v>17.698340581620943</v>
      </c>
      <c r="F26" s="8">
        <f>Timetraces!H108</f>
        <v>5.7561756298520582E-2</v>
      </c>
      <c r="G26" s="8">
        <f>(Timetraces!G108-Timetraces!$G$86)/0.3048</f>
        <v>0</v>
      </c>
      <c r="H26" s="13">
        <f>Timetraces!D108/9.81/0.4536</f>
        <v>566.55103302305088</v>
      </c>
      <c r="I26" s="73">
        <f>Timetraces!F108/Timetraces!H108*1000</f>
        <v>2120462075.8886621</v>
      </c>
      <c r="J26" s="23"/>
      <c r="K26" s="8">
        <f>Timetraces!I108-Timetraces!J108</f>
        <v>37.164273738861084</v>
      </c>
      <c r="L26" s="8">
        <f t="shared" si="1"/>
        <v>-0.24829793164110558</v>
      </c>
      <c r="M26" s="8"/>
      <c r="N26" s="13">
        <f>Timetraces!K108/9.81/0.4536</f>
        <v>566.551197619042</v>
      </c>
      <c r="O26" s="23">
        <f>Timetraces!M108/1000*0.145</f>
        <v>17.697933162328674</v>
      </c>
      <c r="P26" s="37">
        <f>Timetraces!O108</f>
        <v>5.7560431856965036E-2</v>
      </c>
    </row>
    <row r="27" spans="1:16" x14ac:dyDescent="0.2">
      <c r="A27" s="37">
        <f>Timetraces!E109</f>
        <v>2.3000000000000007</v>
      </c>
      <c r="B27" s="8">
        <f>Timetraces!B109-Timetraces!C109</f>
        <v>37.168490409851074</v>
      </c>
      <c r="C27" s="8">
        <f t="shared" si="0"/>
        <v>-0.23447309579123349</v>
      </c>
      <c r="D27" s="8"/>
      <c r="E27" s="23">
        <f>Timetraces!F109/1000*0.145</f>
        <v>18.282341701814847</v>
      </c>
      <c r="F27" s="8">
        <f>Timetraces!H109</f>
        <v>5.9461447504064957E-2</v>
      </c>
      <c r="G27" s="8">
        <f>(Timetraces!G109-Timetraces!$G$86)/0.3048</f>
        <v>0</v>
      </c>
      <c r="H27" s="13">
        <f>Timetraces!D109/9.81/0.4536</f>
        <v>566.36668551295145</v>
      </c>
      <c r="I27" s="73">
        <f>Timetraces!F109/Timetraces!H109*1000</f>
        <v>2120451493.8239679</v>
      </c>
      <c r="J27" s="23"/>
      <c r="K27" s="8">
        <f>Timetraces!I109-Timetraces!J109</f>
        <v>37.168484210968018</v>
      </c>
      <c r="L27" s="8">
        <f t="shared" si="1"/>
        <v>-0.2344840467758379</v>
      </c>
      <c r="M27" s="8"/>
      <c r="N27" s="13">
        <f>Timetraces!K109/9.81/0.4536</f>
        <v>566.36690497427298</v>
      </c>
      <c r="O27" s="23">
        <f>Timetraces!M109/1000*0.145</f>
        <v>18.282898628687505</v>
      </c>
      <c r="P27" s="37">
        <f>Timetraces!O109</f>
        <v>5.9463256236471015E-2</v>
      </c>
    </row>
    <row r="28" spans="1:16" x14ac:dyDescent="0.2">
      <c r="A28" s="37">
        <f>Timetraces!E110</f>
        <v>2.4000000000000004</v>
      </c>
      <c r="B28" s="8">
        <f>Timetraces!B110-Timetraces!C110</f>
        <v>37.17294454574585</v>
      </c>
      <c r="C28" s="8">
        <f t="shared" si="0"/>
        <v>-0.21985978904984441</v>
      </c>
      <c r="D28" s="8"/>
      <c r="E28" s="23">
        <f>Timetraces!F110/1000*0.145</f>
        <v>18.854426990282505</v>
      </c>
      <c r="F28" s="8">
        <f>Timetraces!H110</f>
        <v>6.1322365914375856E-2</v>
      </c>
      <c r="G28" s="8">
        <f>(Timetraces!G110-Timetraces!$G$86)/0.3048</f>
        <v>0</v>
      </c>
      <c r="H28" s="13">
        <f>Timetraces!D110/9.81/0.4536</f>
        <v>566.15836185347325</v>
      </c>
      <c r="I28" s="73">
        <f>Timetraces!F110/Timetraces!H110*1000</f>
        <v>2120442175.1930866</v>
      </c>
      <c r="J28" s="23"/>
      <c r="K28" s="8">
        <f>Timetraces!I110-Timetraces!J110</f>
        <v>37.172938823699951</v>
      </c>
      <c r="L28" s="8">
        <f t="shared" si="1"/>
        <v>-0.21986917560807676</v>
      </c>
      <c r="M28" s="8"/>
      <c r="N28" s="13">
        <f>Timetraces!K110/9.81/0.4536</f>
        <v>566.15858131479479</v>
      </c>
      <c r="O28" s="23">
        <f>Timetraces!M110/1000*0.145</f>
        <v>18.854020705539451</v>
      </c>
      <c r="P28" s="37">
        <f>Timetraces!O110</f>
        <v>6.1321043180368448E-2</v>
      </c>
    </row>
    <row r="29" spans="1:16" x14ac:dyDescent="0.2">
      <c r="A29" s="37">
        <f>Timetraces!E111</f>
        <v>2.5</v>
      </c>
      <c r="B29" s="8">
        <f>Timetraces!B111-Timetraces!C111</f>
        <v>37.177554607391357</v>
      </c>
      <c r="C29" s="8">
        <f t="shared" si="0"/>
        <v>-0.20473491488479253</v>
      </c>
      <c r="D29" s="8"/>
      <c r="E29" s="23">
        <f>Timetraces!F111/1000*0.145</f>
        <v>19.407762349046468</v>
      </c>
      <c r="F29" s="8">
        <f>Timetraces!H111</f>
        <v>6.3122281607725914E-2</v>
      </c>
      <c r="G29" s="8">
        <f>(Timetraces!G111-Timetraces!$G$86)/0.3048</f>
        <v>0</v>
      </c>
      <c r="H29" s="13">
        <f>Timetraces!D111/9.81/0.4536</f>
        <v>565.92743367787568</v>
      </c>
      <c r="I29" s="73">
        <f>Timetraces!F111/Timetraces!H111*1000</f>
        <v>2120434076.2231476</v>
      </c>
      <c r="J29" s="23"/>
      <c r="K29" s="8">
        <f>Timetraces!I111-Timetraces!J111</f>
        <v>37.177549362182617</v>
      </c>
      <c r="L29" s="8">
        <f t="shared" si="1"/>
        <v>-0.20474273701665283</v>
      </c>
      <c r="M29" s="8"/>
      <c r="N29" s="13">
        <f>Timetraces!K111/9.81/0.4536</f>
        <v>565.92770800452752</v>
      </c>
      <c r="O29" s="23">
        <f>Timetraces!M111/1000*0.145</f>
        <v>19.408324348923756</v>
      </c>
      <c r="P29" s="37">
        <f>Timetraces!O111</f>
        <v>6.3124111019573034E-2</v>
      </c>
    </row>
    <row r="30" spans="1:16" x14ac:dyDescent="0.2">
      <c r="A30" s="37">
        <f>Timetraces!E112</f>
        <v>2.6000000000000014</v>
      </c>
      <c r="B30" s="8">
        <f>Timetraces!B112-Timetraces!C112</f>
        <v>37.182227611541748</v>
      </c>
      <c r="C30" s="8">
        <f t="shared" si="0"/>
        <v>-0.18940353643862906</v>
      </c>
      <c r="D30" s="8"/>
      <c r="E30" s="23">
        <f>Timetraces!F112/1000*0.145</f>
        <v>19.939838094562674</v>
      </c>
      <c r="F30" s="8">
        <f>Timetraces!H112</f>
        <v>6.4853031701885638E-2</v>
      </c>
      <c r="G30" s="8">
        <f>(Timetraces!G112-Timetraces!$G$86)/0.3048</f>
        <v>0</v>
      </c>
      <c r="H30" s="13">
        <f>Timetraces!D112/9.81/0.4536</f>
        <v>565.67620533003492</v>
      </c>
      <c r="I30" s="73">
        <f>Timetraces!F112/Timetraces!H112*1000</f>
        <v>2120427082.3022923</v>
      </c>
      <c r="J30" s="23"/>
      <c r="K30" s="8">
        <f>Timetraces!I112-Timetraces!J112</f>
        <v>37.182223320007324</v>
      </c>
      <c r="L30" s="8">
        <f t="shared" si="1"/>
        <v>-0.18940822971774524</v>
      </c>
      <c r="M30" s="8"/>
      <c r="N30" s="13">
        <f>Timetraces!K112/9.81/0.4536</f>
        <v>565.67647965668687</v>
      </c>
      <c r="O30" s="23">
        <f>Timetraces!M112/1000*0.145</f>
        <v>19.940399620210087</v>
      </c>
      <c r="P30" s="37">
        <f>Timetraces!O112</f>
        <v>6.4854861968329139E-2</v>
      </c>
    </row>
    <row r="31" spans="1:16" x14ac:dyDescent="0.2">
      <c r="A31" s="37">
        <f>Timetraces!E113</f>
        <v>2.7000000000000011</v>
      </c>
      <c r="B31" s="8">
        <f>Timetraces!B113-Timetraces!C113</f>
        <v>37.186867713928223</v>
      </c>
      <c r="C31" s="8">
        <f t="shared" si="0"/>
        <v>-0.17418010341213755</v>
      </c>
      <c r="D31" s="8"/>
      <c r="E31" s="23">
        <f>Timetraces!F113/1000*0.145</f>
        <v>20.446248035332925</v>
      </c>
      <c r="F31" s="8">
        <f>Timetraces!H113</f>
        <v>6.6500291264148054E-2</v>
      </c>
      <c r="G31" s="8">
        <f>(Timetraces!G113-Timetraces!$G$86)/0.3048</f>
        <v>0</v>
      </c>
      <c r="H31" s="13">
        <f>Timetraces!D113/9.81/0.4536</f>
        <v>565.40802359510474</v>
      </c>
      <c r="I31" s="73">
        <f>Timetraces!F113/Timetraces!H113*1000</f>
        <v>2120420895.3028796</v>
      </c>
      <c r="J31" s="23"/>
      <c r="K31" s="8">
        <f>Timetraces!I113-Timetraces!J113</f>
        <v>37.186863899230957</v>
      </c>
      <c r="L31" s="8">
        <f t="shared" si="1"/>
        <v>-0.17418323226488167</v>
      </c>
      <c r="M31" s="8"/>
      <c r="N31" s="13">
        <f>Timetraces!K113/9.81/0.4536</f>
        <v>565.40824305642627</v>
      </c>
      <c r="O31" s="23">
        <f>Timetraces!M113/1000*0.145</f>
        <v>20.444891820825809</v>
      </c>
      <c r="P31" s="37">
        <f>Timetraces!O113</f>
        <v>6.6495878053096799E-2</v>
      </c>
    </row>
    <row r="32" spans="1:16" x14ac:dyDescent="0.2">
      <c r="A32" s="37">
        <f>Timetraces!E114</f>
        <v>2.8000000000000007</v>
      </c>
      <c r="B32" s="8">
        <f>Timetraces!B114-Timetraces!C114</f>
        <v>37.191376686096191</v>
      </c>
      <c r="C32" s="8">
        <f t="shared" si="0"/>
        <v>-0.15938688763796188</v>
      </c>
      <c r="D32" s="8"/>
      <c r="E32" s="23">
        <f>Timetraces!F114/1000*0.145</f>
        <v>20.920656994088862</v>
      </c>
      <c r="F32" s="8">
        <f>Timetraces!H114</f>
        <v>6.8043443304345919E-2</v>
      </c>
      <c r="G32" s="8">
        <f>(Timetraces!G114-Timetraces!$G$86)/0.3048</f>
        <v>0</v>
      </c>
      <c r="H32" s="13">
        <f>Timetraces!D114/9.81/0.4536</f>
        <v>565.12700337286412</v>
      </c>
      <c r="I32" s="73">
        <f>Timetraces!F114/Timetraces!H114*1000</f>
        <v>2120415811.6652315</v>
      </c>
      <c r="J32" s="23"/>
      <c r="K32" s="8">
        <f>Timetraces!I114-Timetraces!J114</f>
        <v>37.191373825073242</v>
      </c>
      <c r="L32" s="8">
        <f t="shared" si="1"/>
        <v>-0.15938688763796188</v>
      </c>
      <c r="M32" s="8"/>
      <c r="N32" s="13">
        <f>Timetraces!K114/9.81/0.4536</f>
        <v>565.12722283418566</v>
      </c>
      <c r="O32" s="23">
        <f>Timetraces!M114/1000*0.145</f>
        <v>20.920262026958248</v>
      </c>
      <c r="P32" s="37">
        <f>Timetraces!O114</f>
        <v>6.8042159731322938E-2</v>
      </c>
    </row>
    <row r="33" spans="1:16" x14ac:dyDescent="0.2">
      <c r="A33" s="37">
        <f>Timetraces!E115</f>
        <v>2.9000000000000004</v>
      </c>
      <c r="B33" s="8">
        <f>Timetraces!B115-Timetraces!C115</f>
        <v>37.195656299591064</v>
      </c>
      <c r="C33" s="8">
        <f t="shared" si="0"/>
        <v>-0.14534616094874583</v>
      </c>
      <c r="D33" s="8"/>
      <c r="E33" s="23">
        <f>Timetraces!F115/1000*0.145</f>
        <v>21.360608338767172</v>
      </c>
      <c r="F33" s="8">
        <f>Timetraces!H115</f>
        <v>6.9474505449016122E-2</v>
      </c>
      <c r="G33" s="8">
        <f>(Timetraces!G115-Timetraces!$G$86)/0.3048</f>
        <v>0</v>
      </c>
      <c r="H33" s="13">
        <f>Timetraces!D115/9.81/0.4536</f>
        <v>564.8381374083782</v>
      </c>
      <c r="I33" s="73">
        <f>Timetraces!F115/Timetraces!H115*1000</f>
        <v>2120411499.3731999</v>
      </c>
      <c r="J33" s="23"/>
      <c r="K33" s="8">
        <f>Timetraces!I115-Timetraces!J115</f>
        <v>37.195653915405273</v>
      </c>
      <c r="L33" s="8">
        <f t="shared" si="1"/>
        <v>-0.14534459652237378</v>
      </c>
      <c r="M33" s="8"/>
      <c r="N33" s="13">
        <f>Timetraces!K115/9.81/0.4536</f>
        <v>564.83835686969974</v>
      </c>
      <c r="O33" s="23">
        <f>Timetraces!M115/1000*0.145</f>
        <v>21.360214011839393</v>
      </c>
      <c r="P33" s="37">
        <f>Timetraces!O115</f>
        <v>6.9473221304842639E-2</v>
      </c>
    </row>
    <row r="34" spans="1:16" x14ac:dyDescent="0.2">
      <c r="A34" s="37">
        <f>Timetraces!E116</f>
        <v>3</v>
      </c>
      <c r="B34" s="8">
        <f>Timetraces!B116-Timetraces!C116</f>
        <v>37.19960880279541</v>
      </c>
      <c r="C34" s="8">
        <f t="shared" si="0"/>
        <v>-0.13237863075076126</v>
      </c>
      <c r="D34" s="8"/>
      <c r="E34" s="23">
        <f>Timetraces!F116/1000*0.145</f>
        <v>21.762688191469064</v>
      </c>
      <c r="F34" s="8">
        <f>Timetraces!H116</f>
        <v>7.0782368646447755E-2</v>
      </c>
      <c r="G34" s="8">
        <f>(Timetraces!G116-Timetraces!$G$86)/0.3048</f>
        <v>0</v>
      </c>
      <c r="H34" s="13">
        <f>Timetraces!D116/9.81/0.4536</f>
        <v>564.54669277336404</v>
      </c>
      <c r="I34" s="73">
        <f>Timetraces!F116/Timetraces!H116*1000</f>
        <v>2120408056.9615746</v>
      </c>
      <c r="J34" s="23"/>
      <c r="K34" s="8">
        <f>Timetraces!I116-Timetraces!J116</f>
        <v>37.199607849121094</v>
      </c>
      <c r="L34" s="8">
        <f t="shared" si="1"/>
        <v>-0.13237237304527302</v>
      </c>
      <c r="M34" s="8"/>
      <c r="N34" s="13">
        <f>Timetraces!K116/9.81/0.4536</f>
        <v>564.54685736935528</v>
      </c>
      <c r="O34" s="23">
        <f>Timetraces!M116/1000*0.145</f>
        <v>21.763254783604857</v>
      </c>
      <c r="P34" s="37">
        <f>Timetraces!O116</f>
        <v>7.0784210524472604E-2</v>
      </c>
    </row>
    <row r="35" spans="1:16" x14ac:dyDescent="0.2">
      <c r="A35" s="37">
        <f>Timetraces!E117</f>
        <v>3.1000000000000014</v>
      </c>
      <c r="B35" s="8">
        <f>Timetraces!B117-Timetraces!C117</f>
        <v>37.203140258789063</v>
      </c>
      <c r="C35" s="8">
        <f t="shared" si="0"/>
        <v>-0.12079248903930342</v>
      </c>
      <c r="D35" s="8"/>
      <c r="E35" s="23">
        <f>Timetraces!F117/1000*0.145</f>
        <v>22.124425789971809</v>
      </c>
      <c r="F35" s="8">
        <f>Timetraces!H117</f>
        <v>7.1958999889466982E-2</v>
      </c>
      <c r="G35" s="8">
        <f>(Timetraces!G117-Timetraces!$G$86)/0.3048</f>
        <v>0</v>
      </c>
      <c r="H35" s="13">
        <f>Timetraces!D117/9.81/0.4536</f>
        <v>564.25804627019966</v>
      </c>
      <c r="I35" s="73">
        <f>Timetraces!F117/Timetraces!H117*1000</f>
        <v>2120405328.8923776</v>
      </c>
      <c r="J35" s="23"/>
      <c r="K35" s="8">
        <f>Timetraces!I117-Timetraces!J117</f>
        <v>37.203140258789063</v>
      </c>
      <c r="L35" s="8">
        <f t="shared" si="1"/>
        <v>-0.12078310248107109</v>
      </c>
      <c r="M35" s="8"/>
      <c r="N35" s="13">
        <f>Timetraces!K117/9.81/0.4536</f>
        <v>564.25821086619089</v>
      </c>
      <c r="O35" s="23">
        <f>Timetraces!M117/1000*0.145</f>
        <v>22.12499821668316</v>
      </c>
      <c r="P35" s="37">
        <f>Timetraces!O117</f>
        <v>7.1960863453241E-2</v>
      </c>
    </row>
    <row r="36" spans="1:16" x14ac:dyDescent="0.2">
      <c r="A36" s="37">
        <f>Timetraces!E118</f>
        <v>3.2000000000000011</v>
      </c>
      <c r="B36" s="8">
        <f>Timetraces!B118-Timetraces!C118</f>
        <v>37.206161022186279</v>
      </c>
      <c r="C36" s="8">
        <f t="shared" si="0"/>
        <v>-0.11088184797231919</v>
      </c>
      <c r="D36" s="8"/>
      <c r="E36" s="23">
        <f>Timetraces!F118/1000*0.145</f>
        <v>22.4419563521997</v>
      </c>
      <c r="F36" s="8">
        <f>Timetraces!H118</f>
        <v>7.2991826921436284E-2</v>
      </c>
      <c r="G36" s="8">
        <f>(Timetraces!G118-Timetraces!$G$86)/0.3048</f>
        <v>0</v>
      </c>
      <c r="H36" s="13">
        <f>Timetraces!D118/9.81/0.4536</f>
        <v>563.97751983593253</v>
      </c>
      <c r="I36" s="73">
        <f>Timetraces!F118/Timetraces!H118*1000</f>
        <v>2120403328.7230608</v>
      </c>
      <c r="J36" s="23"/>
      <c r="K36" s="8">
        <f>Timetraces!I118-Timetraces!J118</f>
        <v>37.206161499023438</v>
      </c>
      <c r="L36" s="8">
        <f t="shared" si="1"/>
        <v>-0.11087089698771478</v>
      </c>
      <c r="M36" s="8"/>
      <c r="N36" s="13">
        <f>Timetraces!K118/9.81/0.4536</f>
        <v>563.97762956659335</v>
      </c>
      <c r="O36" s="23">
        <f>Timetraces!M118/1000*0.145</f>
        <v>22.442528039171663</v>
      </c>
      <c r="P36" s="37">
        <f>Timetraces!O118</f>
        <v>7.2993688152361902E-2</v>
      </c>
    </row>
    <row r="37" spans="1:16" x14ac:dyDescent="0.2">
      <c r="A37" s="37">
        <f>Timetraces!E119</f>
        <v>3.3000000000000007</v>
      </c>
      <c r="B37" s="8">
        <f>Timetraces!B119-Timetraces!C119</f>
        <v>37.208587169647217</v>
      </c>
      <c r="C37" s="8">
        <f t="shared" si="0"/>
        <v>-0.10292204659129064</v>
      </c>
      <c r="D37" s="8"/>
      <c r="E37" s="23">
        <f>Timetraces!F119/1000*0.145</f>
        <v>22.713309159043856</v>
      </c>
      <c r="F37" s="8">
        <f>Timetraces!H119</f>
        <v>7.3874442337798357E-2</v>
      </c>
      <c r="G37" s="8">
        <f>(Timetraces!G119-Timetraces!$G$86)/0.3048</f>
        <v>0</v>
      </c>
      <c r="H37" s="13">
        <f>Timetraces!D119/9.81/0.4536</f>
        <v>563.71021594628849</v>
      </c>
      <c r="I37" s="73">
        <f>Timetraces!F119/Timetraces!H119*1000</f>
        <v>2120401948.0162501</v>
      </c>
      <c r="J37" s="23"/>
      <c r="K37" s="8">
        <f>Timetraces!I119-Timetraces!J119</f>
        <v>37.208588600158691</v>
      </c>
      <c r="L37" s="8">
        <f t="shared" si="1"/>
        <v>-0.10290796675394213</v>
      </c>
      <c r="M37" s="8"/>
      <c r="N37" s="13">
        <f>Timetraces!K119/9.81/0.4536</f>
        <v>563.71021594628849</v>
      </c>
      <c r="O37" s="23">
        <f>Timetraces!M119/1000*0.145</f>
        <v>22.713398821153401</v>
      </c>
      <c r="P37" s="37">
        <f>Timetraces!O119</f>
        <v>7.3874734037089801E-2</v>
      </c>
    </row>
    <row r="38" spans="1:16" x14ac:dyDescent="0.2">
      <c r="A38" s="37">
        <f>Timetraces!E120</f>
        <v>3.4000000000000004</v>
      </c>
      <c r="B38" s="8">
        <f>Timetraces!B120-Timetraces!C120</f>
        <v>37.210342884063721</v>
      </c>
      <c r="C38" s="8">
        <f t="shared" si="0"/>
        <v>-9.7161828689374938E-2</v>
      </c>
      <c r="D38" s="8"/>
      <c r="E38" s="23">
        <f>Timetraces!F120/1000*0.145</f>
        <v>22.936070602468433</v>
      </c>
      <c r="F38" s="8">
        <f>Timetraces!H120</f>
        <v>7.4598993328537921E-2</v>
      </c>
      <c r="G38" s="8">
        <f>(Timetraces!G120-Timetraces!$G$86)/0.3048</f>
        <v>0</v>
      </c>
      <c r="H38" s="13">
        <f>Timetraces!D120/9.81/0.4536</f>
        <v>563.46063355835952</v>
      </c>
      <c r="I38" s="73">
        <f>Timetraces!F120/Timetraces!H120*1000</f>
        <v>2120401230.6408854</v>
      </c>
      <c r="J38" s="23"/>
      <c r="K38" s="8">
        <f>Timetraces!I120-Timetraces!J120</f>
        <v>37.210345268249512</v>
      </c>
      <c r="L38" s="8">
        <f t="shared" si="1"/>
        <v>-9.7144619999282311E-2</v>
      </c>
      <c r="M38" s="8"/>
      <c r="N38" s="13">
        <f>Timetraces!K120/9.81/0.4536</f>
        <v>563.46063355835952</v>
      </c>
      <c r="O38" s="23">
        <f>Timetraces!M120/1000*0.145</f>
        <v>22.936165705808019</v>
      </c>
      <c r="P38" s="37">
        <f>Timetraces!O120</f>
        <v>7.459930574677906E-2</v>
      </c>
    </row>
    <row r="39" spans="1:16" x14ac:dyDescent="0.2">
      <c r="A39" s="37">
        <f>Timetraces!E121</f>
        <v>3.5</v>
      </c>
      <c r="B39" s="8">
        <f>Timetraces!B121-Timetraces!C121</f>
        <v>37.211361885070801</v>
      </c>
      <c r="C39" s="8">
        <f t="shared" si="0"/>
        <v>-9.3818649532288079E-2</v>
      </c>
      <c r="D39" s="8"/>
      <c r="E39" s="23">
        <f>Timetraces!F121/1000*0.145</f>
        <v>23.109258918151209</v>
      </c>
      <c r="F39" s="8">
        <f>Timetraces!H121</f>
        <v>7.5162295781541349E-2</v>
      </c>
      <c r="G39" s="8">
        <f>(Timetraces!G121-Timetraces!$G$86)/0.3048</f>
        <v>0</v>
      </c>
      <c r="H39" s="13">
        <f>Timetraces!D121/9.81/0.4536</f>
        <v>563.23277784126356</v>
      </c>
      <c r="I39" s="73">
        <f>Timetraces!F121/Timetraces!H121*1000</f>
        <v>2120400897.5290685</v>
      </c>
      <c r="J39" s="23"/>
      <c r="K39" s="8">
        <f>Timetraces!I121-Timetraces!J121</f>
        <v>37.211365222930908</v>
      </c>
      <c r="L39" s="8">
        <f t="shared" si="1"/>
        <v>-9.3798311989451322E-2</v>
      </c>
      <c r="M39" s="8"/>
      <c r="N39" s="13">
        <f>Timetraces!K121/9.81/0.4536</f>
        <v>563.23266811060273</v>
      </c>
      <c r="O39" s="23">
        <f>Timetraces!M121/1000*0.145</f>
        <v>23.109347836607345</v>
      </c>
      <c r="P39" s="37">
        <f>Timetraces!O121</f>
        <v>7.5162581967083128E-2</v>
      </c>
    </row>
    <row r="40" spans="1:16" x14ac:dyDescent="0.2">
      <c r="A40" s="37">
        <f>Timetraces!E122</f>
        <v>3.6000000000000014</v>
      </c>
      <c r="B40" s="8">
        <f>Timetraces!B122-Timetraces!C122</f>
        <v>37.211586475372314</v>
      </c>
      <c r="C40" s="8">
        <f t="shared" si="0"/>
        <v>-9.3081804711048988E-2</v>
      </c>
      <c r="D40" s="8"/>
      <c r="E40" s="23">
        <f>Timetraces!F122/1000*0.145</f>
        <v>23.230945313462492</v>
      </c>
      <c r="F40" s="8">
        <f>Timetraces!H122</f>
        <v>7.5558060277046812E-2</v>
      </c>
      <c r="G40" s="8">
        <f>(Timetraces!G122-Timetraces!$G$86)/0.3048</f>
        <v>0</v>
      </c>
      <c r="H40" s="13">
        <f>Timetraces!D122/9.81/0.4536</f>
        <v>563.02983098416314</v>
      </c>
      <c r="I40" s="73">
        <f>Timetraces!F122/Timetraces!H122*1000</f>
        <v>2120401388.9115644</v>
      </c>
      <c r="J40" s="23"/>
      <c r="K40" s="8">
        <f>Timetraces!I122-Timetraces!J122</f>
        <v>37.211590766906738</v>
      </c>
      <c r="L40" s="8">
        <f t="shared" si="1"/>
        <v>-9.3058338315468128E-2</v>
      </c>
      <c r="M40" s="8"/>
      <c r="N40" s="13">
        <f>Timetraces!K122/9.81/0.4536</f>
        <v>563.02972125350232</v>
      </c>
      <c r="O40" s="23">
        <f>Timetraces!M122/1000*0.145</f>
        <v>23.231514481666029</v>
      </c>
      <c r="P40" s="37">
        <f>Timetraces!O122</f>
        <v>7.5559910289200588E-2</v>
      </c>
    </row>
    <row r="41" spans="1:16" x14ac:dyDescent="0.2">
      <c r="A41" s="37">
        <f>Timetraces!E123</f>
        <v>3.7000000000000011</v>
      </c>
      <c r="B41" s="8">
        <f>Timetraces!B123-Timetraces!C123</f>
        <v>37.210971355438232</v>
      </c>
      <c r="C41" s="8">
        <f t="shared" si="0"/>
        <v>-9.5099914731003168E-2</v>
      </c>
      <c r="D41" s="8"/>
      <c r="E41" s="23">
        <f>Timetraces!F123/1000*0.145</f>
        <v>23.300643370802074</v>
      </c>
      <c r="F41" s="8">
        <f>Timetraces!H123</f>
        <v>7.5784718609250526E-2</v>
      </c>
      <c r="G41" s="8">
        <f>(Timetraces!G123-Timetraces!$G$86)/0.3048</f>
        <v>0</v>
      </c>
      <c r="H41" s="13">
        <f>Timetraces!D123/9.81/0.4536</f>
        <v>562.85442652291692</v>
      </c>
      <c r="I41" s="73">
        <f>Timetraces!F123/Timetraces!H123*1000</f>
        <v>2120402307.5017827</v>
      </c>
      <c r="J41" s="23"/>
      <c r="K41" s="8">
        <f>Timetraces!I123-Timetraces!J123</f>
        <v>37.210976600646973</v>
      </c>
      <c r="L41" s="8">
        <f t="shared" si="1"/>
        <v>-9.5073319482678192E-2</v>
      </c>
      <c r="M41" s="8"/>
      <c r="N41" s="13">
        <f>Timetraces!K123/9.81/0.4536</f>
        <v>562.85426192692569</v>
      </c>
      <c r="O41" s="23">
        <f>Timetraces!M123/1000*0.145</f>
        <v>23.300736499499628</v>
      </c>
      <c r="P41" s="37">
        <f>Timetraces!O123</f>
        <v>7.5785024713201643E-2</v>
      </c>
    </row>
    <row r="42" spans="1:16" x14ac:dyDescent="0.2">
      <c r="A42" s="37">
        <f>Timetraces!E124</f>
        <v>3.8000000000000007</v>
      </c>
      <c r="B42" s="8">
        <f>Timetraces!B124-Timetraces!C124</f>
        <v>37.209482192993164</v>
      </c>
      <c r="C42" s="8">
        <f t="shared" si="0"/>
        <v>-9.998561829093873E-2</v>
      </c>
      <c r="D42" s="8"/>
      <c r="E42" s="23">
        <f>Timetraces!F124/1000*0.145</f>
        <v>23.318377466242467</v>
      </c>
      <c r="F42" s="8">
        <f>Timetraces!H124</f>
        <v>7.5842347504475341E-2</v>
      </c>
      <c r="G42" s="8">
        <f>(Timetraces!G124-Timetraces!$G$86)/0.3048</f>
        <v>0</v>
      </c>
      <c r="H42" s="13">
        <f>Timetraces!D124/9.81/0.4536</f>
        <v>562.70837501342749</v>
      </c>
      <c r="I42" s="73">
        <f>Timetraces!F124/Timetraces!H124*1000</f>
        <v>2120403727.0790446</v>
      </c>
      <c r="J42" s="23"/>
      <c r="K42" s="8">
        <f>Timetraces!I124-Timetraces!J124</f>
        <v>37.209488391876221</v>
      </c>
      <c r="L42" s="8">
        <f t="shared" si="1"/>
        <v>-9.9955894189869637E-2</v>
      </c>
      <c r="M42" s="8"/>
      <c r="N42" s="13">
        <f>Timetraces!K124/9.81/0.4536</f>
        <v>562.70821041743636</v>
      </c>
      <c r="O42" s="23">
        <f>Timetraces!M124/1000*0.145</f>
        <v>23.3179777823485</v>
      </c>
      <c r="P42" s="37">
        <f>Timetraces!O124</f>
        <v>7.5841048855283644E-2</v>
      </c>
    </row>
    <row r="43" spans="1:16" x14ac:dyDescent="0.2">
      <c r="A43" s="37">
        <f>Timetraces!E125</f>
        <v>3.9000000000000004</v>
      </c>
      <c r="B43" s="8">
        <f>Timetraces!B125-Timetraces!C125</f>
        <v>37.207097053527832</v>
      </c>
      <c r="C43" s="8">
        <f t="shared" si="0"/>
        <v>-0.10781087900397032</v>
      </c>
      <c r="D43" s="8"/>
      <c r="E43" s="23">
        <f>Timetraces!F125/1000*0.145</f>
        <v>23.283670829664899</v>
      </c>
      <c r="F43" s="8">
        <f>Timetraces!H125</f>
        <v>7.5729397997704534E-2</v>
      </c>
      <c r="G43" s="8">
        <f>(Timetraces!G125-Timetraces!$G$86)/0.3048</f>
        <v>0</v>
      </c>
      <c r="H43" s="13">
        <f>Timetraces!D125/9.81/0.4536</f>
        <v>562.59238970499007</v>
      </c>
      <c r="I43" s="73">
        <f>Timetraces!F125/Timetraces!H125*1000</f>
        <v>2120405607.9972122</v>
      </c>
      <c r="J43" s="23"/>
      <c r="K43" s="8">
        <f>Timetraces!I125-Timetraces!J125</f>
        <v>37.207103729248047</v>
      </c>
      <c r="L43" s="8">
        <f t="shared" si="1"/>
        <v>-0.10777959047652917</v>
      </c>
      <c r="M43" s="8"/>
      <c r="N43" s="13">
        <f>Timetraces!K125/9.81/0.4536</f>
        <v>562.59217024366853</v>
      </c>
      <c r="O43" s="23">
        <f>Timetraces!M125/1000*0.145</f>
        <v>23.284232216334178</v>
      </c>
      <c r="P43" s="37">
        <f>Timetraces!O125</f>
        <v>7.5731225881826028E-2</v>
      </c>
    </row>
    <row r="44" spans="1:16" x14ac:dyDescent="0.2">
      <c r="A44" s="37">
        <f>Timetraces!E126</f>
        <v>4</v>
      </c>
      <c r="B44" s="8">
        <f>Timetraces!B126-Timetraces!C126</f>
        <v>37.203805923461914</v>
      </c>
      <c r="C44" s="8">
        <f t="shared" si="0"/>
        <v>-0.11860854982391117</v>
      </c>
      <c r="D44" s="8"/>
      <c r="E44" s="23">
        <f>Timetraces!F126/1000*0.145</f>
        <v>23.197500382533502</v>
      </c>
      <c r="F44" s="8">
        <f>Timetraces!H126</f>
        <v>7.5449041908311726E-2</v>
      </c>
      <c r="G44" s="8">
        <f>(Timetraces!G126-Timetraces!$G$86)/0.3048</f>
        <v>0</v>
      </c>
      <c r="H44" s="13">
        <f>Timetraces!D126/9.81/0.4536</f>
        <v>562.50592194430055</v>
      </c>
      <c r="I44" s="73">
        <f>Timetraces!F126/Timetraces!H126*1000</f>
        <v>2120408121.9913745</v>
      </c>
      <c r="J44" s="23"/>
      <c r="K44" s="8">
        <f>Timetraces!I126-Timetraces!J126</f>
        <v>37.203812599182129</v>
      </c>
      <c r="L44" s="8">
        <f t="shared" si="1"/>
        <v>-0.11857726129647002</v>
      </c>
      <c r="M44" s="8"/>
      <c r="N44" s="13">
        <f>Timetraces!K126/9.81/0.4536</f>
        <v>562.50575734830943</v>
      </c>
      <c r="O44" s="23">
        <f>Timetraces!M126/1000*0.145</f>
        <v>23.198073656137264</v>
      </c>
      <c r="P44" s="37">
        <f>Timetraces!O126</f>
        <v>7.5450911814678598E-2</v>
      </c>
    </row>
    <row r="45" spans="1:16" x14ac:dyDescent="0.2">
      <c r="A45" s="37">
        <f>Timetraces!E127</f>
        <v>4.1000000000000014</v>
      </c>
      <c r="B45" s="8">
        <f>Timetraces!B127-Timetraces!C127</f>
        <v>37.199609279632568</v>
      </c>
      <c r="C45" s="8">
        <f t="shared" si="0"/>
        <v>-0.1323770663243892</v>
      </c>
      <c r="D45" s="8"/>
      <c r="E45" s="23">
        <f>Timetraces!F127/1000*0.145</f>
        <v>23.06086472190719</v>
      </c>
      <c r="F45" s="8">
        <f>Timetraces!H127</f>
        <v>7.5004544631110892E-2</v>
      </c>
      <c r="G45" s="8">
        <f>(Timetraces!G127-Timetraces!$G$86)/0.3048</f>
        <v>0</v>
      </c>
      <c r="H45" s="13">
        <f>Timetraces!D127/9.81/0.4536</f>
        <v>562.44765496342995</v>
      </c>
      <c r="I45" s="73">
        <f>Timetraces!F127/Timetraces!H127*1000</f>
        <v>2120410798.3079836</v>
      </c>
      <c r="J45" s="23"/>
      <c r="K45" s="8">
        <f>Timetraces!I127-Timetraces!J127</f>
        <v>37.1996169090271</v>
      </c>
      <c r="L45" s="8">
        <f t="shared" si="1"/>
        <v>-0.13234264894420392</v>
      </c>
      <c r="M45" s="8"/>
      <c r="N45" s="13">
        <f>Timetraces!K127/9.81/0.4536</f>
        <v>562.44743550210831</v>
      </c>
      <c r="O45" s="23">
        <f>Timetraces!M127/1000*0.145</f>
        <v>23.061913612190814</v>
      </c>
      <c r="P45" s="37">
        <f>Timetraces!O127</f>
        <v>7.5007953535556157E-2</v>
      </c>
    </row>
    <row r="46" spans="1:16" x14ac:dyDescent="0.2">
      <c r="A46" s="37">
        <f>Timetraces!E128</f>
        <v>4.2000000000000011</v>
      </c>
      <c r="B46" s="8">
        <f>Timetraces!B128-Timetraces!C128</f>
        <v>37.194521427154541</v>
      </c>
      <c r="C46" s="8">
        <f t="shared" si="0"/>
        <v>-0.14906949571424269</v>
      </c>
      <c r="D46" s="8"/>
      <c r="E46" s="23">
        <f>Timetraces!F128/1000*0.145</f>
        <v>22.876193518871879</v>
      </c>
      <c r="F46" s="8">
        <f>Timetraces!H128</f>
        <v>7.4403789106866666E-2</v>
      </c>
      <c r="G46" s="8">
        <f>(Timetraces!G128-Timetraces!$G$86)/0.3048</f>
        <v>0</v>
      </c>
      <c r="H46" s="13">
        <f>Timetraces!D128/9.81/0.4536</f>
        <v>562.41517468784104</v>
      </c>
      <c r="I46" s="73">
        <f>Timetraces!F128/Timetraces!H128*1000</f>
        <v>2120414212.0730872</v>
      </c>
      <c r="J46" s="23"/>
      <c r="K46" s="8">
        <f>Timetraces!I128-Timetraces!J128</f>
        <v>37.19452953338623</v>
      </c>
      <c r="L46" s="8">
        <f t="shared" si="1"/>
        <v>-0.14903351390768535</v>
      </c>
      <c r="M46" s="8"/>
      <c r="N46" s="13">
        <f>Timetraces!K128/9.81/0.4536</f>
        <v>562.41495522651951</v>
      </c>
      <c r="O46" s="23">
        <f>Timetraces!M128/1000*0.145</f>
        <v>22.876292404563081</v>
      </c>
      <c r="P46" s="37">
        <f>Timetraces!O128</f>
        <v>7.4404110722154457E-2</v>
      </c>
    </row>
    <row r="47" spans="1:16" x14ac:dyDescent="0.2">
      <c r="A47" s="37">
        <f>Timetraces!E129</f>
        <v>4.3000000000000007</v>
      </c>
      <c r="B47" s="8">
        <f>Timetraces!B129-Timetraces!C129</f>
        <v>37.188564777374268</v>
      </c>
      <c r="C47" s="8">
        <f t="shared" si="0"/>
        <v>-0.16861230995398493</v>
      </c>
      <c r="D47" s="8"/>
      <c r="E47" s="23">
        <f>Timetraces!F129/1000*0.145</f>
        <v>22.643544125238567</v>
      </c>
      <c r="F47" s="8">
        <f>Timetraces!H129</f>
        <v>7.3646975156039102E-2</v>
      </c>
      <c r="G47" s="8">
        <f>(Timetraces!G129-Timetraces!$G$86)/0.3048</f>
        <v>0</v>
      </c>
      <c r="H47" s="13">
        <f>Timetraces!D129/9.81/0.4536</f>
        <v>562.40573785101446</v>
      </c>
      <c r="I47" s="73">
        <f>Timetraces!F129/Timetraces!H129*1000</f>
        <v>2120418020.5180082</v>
      </c>
      <c r="J47" s="23"/>
      <c r="K47" s="8">
        <f>Timetraces!I129-Timetraces!J129</f>
        <v>37.188573360443115</v>
      </c>
      <c r="L47" s="8">
        <f t="shared" si="1"/>
        <v>-0.16857476372105554</v>
      </c>
      <c r="M47" s="8"/>
      <c r="N47" s="13">
        <f>Timetraces!K129/9.81/0.4536</f>
        <v>562.40551838969293</v>
      </c>
      <c r="O47" s="23">
        <f>Timetraces!M129/1000*0.145</f>
        <v>22.644598394136043</v>
      </c>
      <c r="P47" s="37">
        <f>Timetraces!O129</f>
        <v>7.3650404896761681E-2</v>
      </c>
    </row>
    <row r="48" spans="1:16" x14ac:dyDescent="0.2">
      <c r="A48" s="37">
        <f>Timetraces!E130</f>
        <v>4.4000000000000004</v>
      </c>
      <c r="B48" s="8">
        <f>Timetraces!B130-Timetraces!C130</f>
        <v>37.181772708892822</v>
      </c>
      <c r="C48" s="8">
        <f t="shared" si="0"/>
        <v>-0.19089599919757191</v>
      </c>
      <c r="D48" s="8"/>
      <c r="E48" s="23">
        <f>Timetraces!F130/1000*0.145</f>
        <v>22.367272296411951</v>
      </c>
      <c r="F48" s="8">
        <f>Timetraces!H130</f>
        <v>7.2748271602835909E-2</v>
      </c>
      <c r="G48" s="8">
        <f>(Timetraces!G130-Timetraces!$G$86)/0.3048</f>
        <v>0</v>
      </c>
      <c r="H48" s="13">
        <f>Timetraces!D130/9.81/0.4536</f>
        <v>562.41605253312719</v>
      </c>
      <c r="I48" s="73">
        <f>Timetraces!F130/Timetraces!H130*1000</f>
        <v>2120422202.7739434</v>
      </c>
      <c r="J48" s="23"/>
      <c r="K48" s="8">
        <f>Timetraces!I130-Timetraces!J130</f>
        <v>37.181781768798828</v>
      </c>
      <c r="L48" s="8">
        <f t="shared" si="1"/>
        <v>-0.19085688853827049</v>
      </c>
      <c r="M48" s="8"/>
      <c r="N48" s="13">
        <f>Timetraces!K130/9.81/0.4536</f>
        <v>562.41588793713595</v>
      </c>
      <c r="O48" s="23">
        <f>Timetraces!M130/1000*0.145</f>
        <v>22.367371077663854</v>
      </c>
      <c r="P48" s="37">
        <f>Timetraces!O130</f>
        <v>7.2748596230849755E-2</v>
      </c>
    </row>
    <row r="49" spans="1:16" x14ac:dyDescent="0.2">
      <c r="A49" s="37">
        <f>Timetraces!E131</f>
        <v>4.5</v>
      </c>
      <c r="B49" s="8">
        <f>Timetraces!B131-Timetraces!C131</f>
        <v>37.174187183380127</v>
      </c>
      <c r="C49" s="8">
        <f t="shared" si="0"/>
        <v>-0.21578289392426256</v>
      </c>
      <c r="D49" s="8"/>
      <c r="E49" s="23">
        <f>Timetraces!F131/1000*0.145</f>
        <v>22.047444463495459</v>
      </c>
      <c r="F49" s="8">
        <f>Timetraces!H131</f>
        <v>7.1707890984179734E-2</v>
      </c>
      <c r="G49" s="8">
        <f>(Timetraces!G131-Timetraces!$G$86)/0.3048</f>
        <v>0</v>
      </c>
      <c r="H49" s="13">
        <f>Timetraces!D131/9.81/0.4536</f>
        <v>562.44244275704318</v>
      </c>
      <c r="I49" s="73">
        <f>Timetraces!F131/Timetraces!H131*1000</f>
        <v>2120426901.9862907</v>
      </c>
      <c r="J49" s="23"/>
      <c r="K49" s="8">
        <f>Timetraces!I131-Timetraces!J131</f>
        <v>37.174196720123291</v>
      </c>
      <c r="L49" s="8">
        <f t="shared" si="1"/>
        <v>-0.21574221883858907</v>
      </c>
      <c r="M49" s="8"/>
      <c r="N49" s="13">
        <f>Timetraces!K131/9.81/0.4536</f>
        <v>562.44227816105206</v>
      </c>
      <c r="O49" s="23">
        <f>Timetraces!M131/1000*0.145</f>
        <v>22.04850510537489</v>
      </c>
      <c r="P49" s="37">
        <f>Timetraces!O131</f>
        <v>7.1711344787723424E-2</v>
      </c>
    </row>
    <row r="50" spans="1:16" x14ac:dyDescent="0.2">
      <c r="A50" s="37">
        <f>Timetraces!E132</f>
        <v>4.6000000000000014</v>
      </c>
      <c r="B50" s="8">
        <f>Timetraces!B132-Timetraces!C132</f>
        <v>37.165858745574951</v>
      </c>
      <c r="C50" s="8">
        <f t="shared" si="0"/>
        <v>-0.24310716493861881</v>
      </c>
      <c r="D50" s="8"/>
      <c r="E50" s="23">
        <f>Timetraces!F132/1000*0.145</f>
        <v>21.688947063262081</v>
      </c>
      <c r="F50" s="8">
        <f>Timetraces!H132</f>
        <v>7.0541729928809582E-2</v>
      </c>
      <c r="G50" s="8">
        <f>(Timetraces!G132-Timetraces!$G$86)/0.3048</f>
        <v>0</v>
      </c>
      <c r="H50" s="13">
        <f>Timetraces!D132/9.81/0.4536</f>
        <v>562.48090335364429</v>
      </c>
      <c r="I50" s="73">
        <f>Timetraces!F132/Timetraces!H132*1000</f>
        <v>2120432053.6912107</v>
      </c>
      <c r="J50" s="23"/>
      <c r="K50" s="8">
        <f>Timetraces!I132-Timetraces!J132</f>
        <v>37.165868282318115</v>
      </c>
      <c r="L50" s="8">
        <f t="shared" si="1"/>
        <v>-0.24306648985294532</v>
      </c>
      <c r="M50" s="8"/>
      <c r="N50" s="13">
        <f>Timetraces!K132/9.81/0.4536</f>
        <v>562.48073875765306</v>
      </c>
      <c r="O50" s="23">
        <f>Timetraces!M132/1000*0.145</f>
        <v>21.690482944527517</v>
      </c>
      <c r="P50" s="37">
        <f>Timetraces!O132</f>
        <v>7.0546728126317959E-2</v>
      </c>
    </row>
    <row r="51" spans="1:16" x14ac:dyDescent="0.2">
      <c r="A51" s="37">
        <f>Timetraces!E133</f>
        <v>4.7000000000000011</v>
      </c>
      <c r="B51" s="8">
        <f>Timetraces!B133-Timetraces!C133</f>
        <v>37.156842231750488</v>
      </c>
      <c r="C51" s="8">
        <f t="shared" si="0"/>
        <v>-0.27268890320785399</v>
      </c>
      <c r="D51" s="8"/>
      <c r="E51" s="23">
        <f>Timetraces!F133/1000*0.145</f>
        <v>21.295659915470178</v>
      </c>
      <c r="F51" s="8">
        <f>Timetraces!H133</f>
        <v>6.9262410161524082E-2</v>
      </c>
      <c r="G51" s="8">
        <f>(Timetraces!G133-Timetraces!$G$86)/0.3048</f>
        <v>0</v>
      </c>
      <c r="H51" s="13">
        <f>Timetraces!D133/9.81/0.4536</f>
        <v>562.52715482716019</v>
      </c>
      <c r="I51" s="73">
        <f>Timetraces!F133/Timetraces!H133*1000</f>
        <v>2120437619.2539241</v>
      </c>
      <c r="J51" s="23"/>
      <c r="K51" s="8">
        <f>Timetraces!I133-Timetraces!J133</f>
        <v>37.156852722167969</v>
      </c>
      <c r="L51" s="8">
        <f t="shared" si="1"/>
        <v>-0.27264509926943642</v>
      </c>
      <c r="M51" s="8"/>
      <c r="N51" s="13">
        <f>Timetraces!K133/9.81/0.4536</f>
        <v>562.52704509649948</v>
      </c>
      <c r="O51" s="23">
        <f>Timetraces!M133/1000*0.145</f>
        <v>21.296240683756814</v>
      </c>
      <c r="P51" s="37">
        <f>Timetraces!O133</f>
        <v>6.9264297813342299E-2</v>
      </c>
    </row>
    <row r="52" spans="1:16" x14ac:dyDescent="0.2">
      <c r="A52" s="37">
        <f>Timetraces!E134</f>
        <v>4.8000000000000007</v>
      </c>
      <c r="B52" s="8">
        <f>Timetraces!B134-Timetraces!C134</f>
        <v>37.147201061248779</v>
      </c>
      <c r="C52" s="8">
        <f t="shared" si="0"/>
        <v>-0.30432004002448454</v>
      </c>
      <c r="D52" s="8"/>
      <c r="E52" s="23">
        <f>Timetraces!F134/1000*0.145</f>
        <v>20.869596978957713</v>
      </c>
      <c r="F52" s="8">
        <f>Timetraces!H134</f>
        <v>6.7876483157919665E-2</v>
      </c>
      <c r="G52" s="8">
        <f>(Timetraces!G134-Timetraces!$G$86)/0.3048</f>
        <v>0</v>
      </c>
      <c r="H52" s="13">
        <f>Timetraces!D134/9.81/0.4536</f>
        <v>562.5769725471514</v>
      </c>
      <c r="I52" s="73">
        <f>Timetraces!F134/Timetraces!H134*1000</f>
        <v>2120443610.6749201</v>
      </c>
      <c r="J52" s="23"/>
      <c r="K52" s="8">
        <f>Timetraces!I134-Timetraces!J134</f>
        <v>37.14721155166626</v>
      </c>
      <c r="L52" s="8">
        <f t="shared" si="1"/>
        <v>-0.30427623608606691</v>
      </c>
      <c r="M52" s="8"/>
      <c r="N52" s="13">
        <f>Timetraces!K134/9.81/0.4536</f>
        <v>562.57691768182099</v>
      </c>
      <c r="O52" s="23">
        <f>Timetraces!M134/1000*0.145</f>
        <v>20.870177961270819</v>
      </c>
      <c r="P52" s="37">
        <f>Timetraces!O134</f>
        <v>6.7878371632843118E-2</v>
      </c>
    </row>
    <row r="53" spans="1:16" x14ac:dyDescent="0.2">
      <c r="A53" s="37">
        <f>Timetraces!E135</f>
        <v>4.9000000000000004</v>
      </c>
      <c r="B53" s="8">
        <f>Timetraces!B135-Timetraces!C135</f>
        <v>37.137000560760498</v>
      </c>
      <c r="C53" s="8">
        <f t="shared" si="0"/>
        <v>-0.33778624897553849</v>
      </c>
      <c r="D53" s="8"/>
      <c r="E53" s="23">
        <f>Timetraces!F135/1000*0.145</f>
        <v>20.414673352343222</v>
      </c>
      <c r="F53" s="8">
        <f>Timetraces!H135</f>
        <v>6.6396682086628661E-2</v>
      </c>
      <c r="G53" s="8">
        <f>(Timetraces!G135-Timetraces!$G$86)/0.3048</f>
        <v>0</v>
      </c>
      <c r="H53" s="13">
        <f>Timetraces!D135/9.81/0.4536</f>
        <v>562.62629647916901</v>
      </c>
      <c r="I53" s="73">
        <f>Timetraces!F135/Timetraces!H135*1000</f>
        <v>2120450093.0050025</v>
      </c>
      <c r="J53" s="23"/>
      <c r="K53" s="8">
        <f>Timetraces!I135-Timetraces!J135</f>
        <v>37.137011051177979</v>
      </c>
      <c r="L53" s="8">
        <f t="shared" si="1"/>
        <v>-0.33774244503712092</v>
      </c>
      <c r="M53" s="8"/>
      <c r="N53" s="13">
        <f>Timetraces!K135/9.81/0.4536</f>
        <v>562.6262416138386</v>
      </c>
      <c r="O53" s="23">
        <f>Timetraces!M135/1000*0.145</f>
        <v>20.414773096503716</v>
      </c>
      <c r="P53" s="37">
        <f>Timetraces!O135</f>
        <v>6.6397006531951644E-2</v>
      </c>
    </row>
    <row r="54" spans="1:16" x14ac:dyDescent="0.2">
      <c r="A54" s="37">
        <f>Timetraces!E136</f>
        <v>5</v>
      </c>
      <c r="B54" s="8">
        <f>Timetraces!B136-Timetraces!C136</f>
        <v>37.126310348510742</v>
      </c>
      <c r="C54" s="8">
        <f t="shared" si="0"/>
        <v>-0.37285912381069553</v>
      </c>
      <c r="D54" s="8"/>
      <c r="E54" s="23">
        <f>Timetraces!F136/1000*0.145</f>
        <v>19.934815344729738</v>
      </c>
      <c r="F54" s="8">
        <f>Timetraces!H136</f>
        <v>6.4835776314041721E-2</v>
      </c>
      <c r="G54" s="8">
        <f>(Timetraces!G136-Timetraces!$G$86)/0.3048</f>
        <v>0</v>
      </c>
      <c r="H54" s="13">
        <f>Timetraces!D136/9.81/0.4536</f>
        <v>562.67106658876457</v>
      </c>
      <c r="I54" s="73">
        <f>Timetraces!F136/Timetraces!H136*1000</f>
        <v>2120457144.9897532</v>
      </c>
      <c r="J54" s="23"/>
      <c r="K54" s="8">
        <f>Timetraces!I136-Timetraces!J136</f>
        <v>37.126320838928223</v>
      </c>
      <c r="L54" s="8">
        <f t="shared" si="1"/>
        <v>-0.37281531987227789</v>
      </c>
      <c r="M54" s="8"/>
      <c r="N54" s="13">
        <f>Timetraces!K136/9.81/0.4536</f>
        <v>562.67101172343416</v>
      </c>
      <c r="O54" s="23">
        <f>Timetraces!M136/1000*0.145</f>
        <v>19.935391236401134</v>
      </c>
      <c r="P54" s="37">
        <f>Timetraces!O136</f>
        <v>6.4837648121250674E-2</v>
      </c>
    </row>
    <row r="55" spans="1:16" x14ac:dyDescent="0.2">
      <c r="A55" s="37">
        <f>Timetraces!E137</f>
        <v>5.1000000000000014</v>
      </c>
      <c r="B55" s="8">
        <f>Timetraces!B137-Timetraces!C137</f>
        <v>37.1152024269104</v>
      </c>
      <c r="C55" s="8">
        <f t="shared" si="0"/>
        <v>-0.4093024361477749</v>
      </c>
      <c r="D55" s="8"/>
      <c r="E55" s="23">
        <f>Timetraces!F137/1000*0.145</f>
        <v>19.434418198982279</v>
      </c>
      <c r="F55" s="8">
        <f>Timetraces!H137</f>
        <v>6.3208068827798752E-2</v>
      </c>
      <c r="G55" s="8">
        <f>(Timetraces!G137-Timetraces!$G$86)/0.3048</f>
        <v>0</v>
      </c>
      <c r="H55" s="13">
        <f>Timetraces!D137/9.81/0.4536</f>
        <v>562.707881225454</v>
      </c>
      <c r="I55" s="73">
        <f>Timetraces!F137/Timetraces!H137*1000</f>
        <v>2120464567.6322668</v>
      </c>
      <c r="J55" s="23"/>
      <c r="K55" s="8">
        <f>Timetraces!I137-Timetraces!J137</f>
        <v>37.115212917327881</v>
      </c>
      <c r="L55" s="8">
        <f t="shared" si="1"/>
        <v>-0.40925863220935732</v>
      </c>
      <c r="M55" s="8"/>
      <c r="N55" s="13">
        <f>Timetraces!K137/9.81/0.4536</f>
        <v>562.70782636012359</v>
      </c>
      <c r="O55" s="23">
        <f>Timetraces!M137/1000*0.145</f>
        <v>19.435475065099855</v>
      </c>
      <c r="P55" s="37">
        <f>Timetraces!O137</f>
        <v>6.3211507035973238E-2</v>
      </c>
    </row>
    <row r="56" spans="1:16" x14ac:dyDescent="0.2">
      <c r="A56" s="37">
        <f>Timetraces!E138</f>
        <v>5.2000000000000011</v>
      </c>
      <c r="B56" s="8">
        <f>Timetraces!B138-Timetraces!C138</f>
        <v>37.10374927520752</v>
      </c>
      <c r="C56" s="8">
        <f t="shared" si="0"/>
        <v>-0.44687839317822392</v>
      </c>
      <c r="D56" s="8"/>
      <c r="E56" s="23">
        <f>Timetraces!F138/1000*0.145</f>
        <v>18.91740077329559</v>
      </c>
      <c r="F56" s="8">
        <f>Timetraces!H138</f>
        <v>6.1526301608283526E-2</v>
      </c>
      <c r="G56" s="8">
        <f>(Timetraces!G138-Timetraces!$G$86)/0.3048</f>
        <v>0</v>
      </c>
      <c r="H56" s="13">
        <f>Timetraces!D138/9.81/0.4536</f>
        <v>562.73366793073569</v>
      </c>
      <c r="I56" s="73">
        <f>Timetraces!F138/Timetraces!H138*1000</f>
        <v>2120472537.9058855</v>
      </c>
      <c r="J56" s="23"/>
      <c r="K56" s="8">
        <f>Timetraces!I138-Timetraces!J138</f>
        <v>37.103760242462158</v>
      </c>
      <c r="L56" s="8">
        <f t="shared" si="1"/>
        <v>-0.44683302481343423</v>
      </c>
      <c r="M56" s="8"/>
      <c r="N56" s="13">
        <f>Timetraces!K138/9.81/0.4536</f>
        <v>562.73361306540539</v>
      </c>
      <c r="O56" s="23">
        <f>Timetraces!M138/1000*0.145</f>
        <v>18.918945306877156</v>
      </c>
      <c r="P56" s="37">
        <f>Timetraces!O138</f>
        <v>6.1531324625760372E-2</v>
      </c>
    </row>
    <row r="57" spans="1:16" x14ac:dyDescent="0.2">
      <c r="A57" s="37">
        <f>Timetraces!E139</f>
        <v>5.3000000000000007</v>
      </c>
      <c r="B57" s="8">
        <f>Timetraces!B139-Timetraces!C139</f>
        <v>37.092024803161621</v>
      </c>
      <c r="C57" s="8">
        <f t="shared" si="0"/>
        <v>-0.48534450881437363</v>
      </c>
      <c r="D57" s="8"/>
      <c r="E57" s="23">
        <f>Timetraces!F139/1000*0.145</f>
        <v>18.38819671253885</v>
      </c>
      <c r="F57" s="8">
        <f>Timetraces!H139</f>
        <v>5.9804895997125442E-2</v>
      </c>
      <c r="G57" s="8">
        <f>(Timetraces!G139-Timetraces!$G$86)/0.3048</f>
        <v>0</v>
      </c>
      <c r="H57" s="13">
        <f>Timetraces!D139/9.81/0.4536</f>
        <v>562.74601263007276</v>
      </c>
      <c r="I57" s="73">
        <f>Timetraces!F139/Timetraces!H139*1000</f>
        <v>2120481068.1008906</v>
      </c>
      <c r="J57" s="23"/>
      <c r="K57" s="8">
        <f>Timetraces!I139-Timetraces!J139</f>
        <v>37.092035293579102</v>
      </c>
      <c r="L57" s="8">
        <f t="shared" si="1"/>
        <v>-0.48530070487595606</v>
      </c>
      <c r="M57" s="8"/>
      <c r="N57" s="13">
        <f>Timetraces!K139/9.81/0.4536</f>
        <v>562.74601263007276</v>
      </c>
      <c r="O57" s="23">
        <f>Timetraces!M139/1000*0.145</f>
        <v>18.389260003199418</v>
      </c>
      <c r="P57" s="37">
        <f>Timetraces!O139</f>
        <v>5.9808355008656847E-2</v>
      </c>
    </row>
    <row r="58" spans="1:16" x14ac:dyDescent="0.2">
      <c r="A58" s="37">
        <f>Timetraces!E140</f>
        <v>5.4</v>
      </c>
      <c r="B58" s="8">
        <f>Timetraces!B140-Timetraces!C140</f>
        <v>37.08010196685791</v>
      </c>
      <c r="C58" s="8">
        <f t="shared" si="0"/>
        <v>-0.52446142582129929</v>
      </c>
      <c r="D58" s="8"/>
      <c r="E58" s="23">
        <f>Timetraces!F140/1000*0.145</f>
        <v>17.851181414293723</v>
      </c>
      <c r="F58" s="8">
        <f>Timetraces!H140</f>
        <v>5.8058089957312708E-2</v>
      </c>
      <c r="G58" s="8">
        <f>(Timetraces!G140-Timetraces!$G$86)/0.3048</f>
        <v>0</v>
      </c>
      <c r="H58" s="13">
        <f>Timetraces!D140/9.81/0.4536</f>
        <v>562.74283044091032</v>
      </c>
      <c r="I58" s="73">
        <f>Timetraces!F140/Timetraces!H140*1000</f>
        <v>2120489944.6599836</v>
      </c>
      <c r="J58" s="23"/>
      <c r="K58" s="8">
        <f>Timetraces!I140-Timetraces!J140</f>
        <v>37.080111980438232</v>
      </c>
      <c r="L58" s="8">
        <f t="shared" si="1"/>
        <v>-0.52441918630925377</v>
      </c>
      <c r="M58" s="8"/>
      <c r="N58" s="13">
        <f>Timetraces!K140/9.81/0.4536</f>
        <v>562.74288530624074</v>
      </c>
      <c r="O58" s="23">
        <f>Timetraces!M140/1000*0.145</f>
        <v>17.851762888125936</v>
      </c>
      <c r="P58" s="37">
        <f>Timetraces!O140</f>
        <v>5.805998309783595E-2</v>
      </c>
    </row>
    <row r="59" spans="1:16" x14ac:dyDescent="0.2">
      <c r="A59" s="37">
        <f>Timetraces!E141</f>
        <v>5.5</v>
      </c>
      <c r="B59" s="8">
        <f>Timetraces!B141-Timetraces!C141</f>
        <v>37.068051338195801</v>
      </c>
      <c r="C59" s="8">
        <f t="shared" si="0"/>
        <v>-0.56399760909593633</v>
      </c>
      <c r="D59" s="8"/>
      <c r="E59" s="23">
        <f>Timetraces!F141/1000*0.145</f>
        <v>17.308846364676462</v>
      </c>
      <c r="F59" s="8">
        <f>Timetraces!H141</f>
        <v>5.6293983355387073E-2</v>
      </c>
      <c r="G59" s="8">
        <f>(Timetraces!G141-Timetraces!$G$86)/0.3048</f>
        <v>0</v>
      </c>
      <c r="H59" s="13">
        <f>Timetraces!D141/9.81/0.4536</f>
        <v>562.72247540333694</v>
      </c>
      <c r="I59" s="73">
        <f>Timetraces!F141/Timetraces!H141*1000</f>
        <v>2120499334.4590659</v>
      </c>
      <c r="J59" s="23"/>
      <c r="K59" s="8">
        <f>Timetraces!I141-Timetraces!J141</f>
        <v>37.068061351776123</v>
      </c>
      <c r="L59" s="8">
        <f t="shared" si="1"/>
        <v>-0.56395536958389081</v>
      </c>
      <c r="M59" s="8"/>
      <c r="N59" s="13">
        <f>Timetraces!K141/9.81/0.4536</f>
        <v>562.72253026866724</v>
      </c>
      <c r="O59" s="23">
        <f>Timetraces!M141/1000*0.145</f>
        <v>17.309418282143849</v>
      </c>
      <c r="P59" s="37">
        <f>Timetraces!O141</f>
        <v>5.6295842369502497E-2</v>
      </c>
    </row>
    <row r="60" spans="1:16" x14ac:dyDescent="0.2">
      <c r="A60" s="37">
        <f>Timetraces!E142</f>
        <v>5.6000000000000014</v>
      </c>
      <c r="B60" s="8">
        <f>Timetraces!B142-Timetraces!C142</f>
        <v>37.055943965911865</v>
      </c>
      <c r="C60" s="8">
        <f t="shared" si="0"/>
        <v>-0.60371995910884824</v>
      </c>
      <c r="D60" s="8"/>
      <c r="E60" s="23">
        <f>Timetraces!F142/1000*0.145</f>
        <v>16.766540329095797</v>
      </c>
      <c r="F60" s="8">
        <f>Timetraces!H142</f>
        <v>5.4529971440700695E-2</v>
      </c>
      <c r="G60" s="8">
        <f>(Timetraces!G142-Timetraces!$G$86)/0.3048</f>
        <v>0</v>
      </c>
      <c r="H60" s="13">
        <f>Timetraces!D142/9.81/0.4536</f>
        <v>562.68363074942306</v>
      </c>
      <c r="I60" s="73">
        <f>Timetraces!F142/Timetraces!H142*1000</f>
        <v>2120509319.1768587</v>
      </c>
      <c r="J60" s="23"/>
      <c r="K60" s="8">
        <f>Timetraces!I142-Timetraces!J142</f>
        <v>37.055953502655029</v>
      </c>
      <c r="L60" s="8">
        <f t="shared" si="1"/>
        <v>-0.60367928402317472</v>
      </c>
      <c r="M60" s="8"/>
      <c r="N60" s="13">
        <f>Timetraces!K142/9.81/0.4536</f>
        <v>562.68368561475347</v>
      </c>
      <c r="O60" s="23">
        <f>Timetraces!M142/1000*0.145</f>
        <v>16.766624600670966</v>
      </c>
      <c r="P60" s="37">
        <f>Timetraces!O142</f>
        <v>5.4530245537152716E-2</v>
      </c>
    </row>
    <row r="61" spans="1:16" x14ac:dyDescent="0.2">
      <c r="A61" s="37">
        <f>Timetraces!E143</f>
        <v>5.7000000000000011</v>
      </c>
      <c r="B61" s="8">
        <f>Timetraces!B143-Timetraces!C143</f>
        <v>37.043846607208252</v>
      </c>
      <c r="C61" s="8">
        <f t="shared" si="0"/>
        <v>-0.64340945616794698</v>
      </c>
      <c r="D61" s="8"/>
      <c r="E61" s="23">
        <f>Timetraces!F143/1000*0.145</f>
        <v>16.228175057936287</v>
      </c>
      <c r="F61" s="8">
        <f>Timetraces!H143</f>
        <v>5.2778779167470001E-2</v>
      </c>
      <c r="G61" s="8">
        <f>(Timetraces!G143-Timetraces!$G$86)/0.3048</f>
        <v>0</v>
      </c>
      <c r="H61" s="13">
        <f>Timetraces!D143/9.81/0.4536</f>
        <v>562.62536376855246</v>
      </c>
      <c r="I61" s="73">
        <f>Timetraces!F143/Timetraces!H143*1000</f>
        <v>2120519846.0597055</v>
      </c>
      <c r="J61" s="23"/>
      <c r="K61" s="8">
        <f>Timetraces!I143-Timetraces!J143</f>
        <v>37.043855667114258</v>
      </c>
      <c r="L61" s="8">
        <f t="shared" si="1"/>
        <v>-0.64337034550864547</v>
      </c>
      <c r="M61" s="8"/>
      <c r="N61" s="13">
        <f>Timetraces!K143/9.81/0.4536</f>
        <v>562.62541863388276</v>
      </c>
      <c r="O61" s="23">
        <f>Timetraces!M143/1000*0.145</f>
        <v>16.228741090071104</v>
      </c>
      <c r="P61" s="37">
        <f>Timetraces!O143</f>
        <v>5.2780621881771149E-2</v>
      </c>
    </row>
    <row r="62" spans="1:16" x14ac:dyDescent="0.2">
      <c r="A62" s="37">
        <f>Timetraces!E144</f>
        <v>5.8000000000000007</v>
      </c>
      <c r="B62" s="8">
        <f>Timetraces!B144-Timetraces!C144</f>
        <v>37.031823635101318</v>
      </c>
      <c r="C62" s="8">
        <f t="shared" si="0"/>
        <v>-0.68285490271300464</v>
      </c>
      <c r="D62" s="8"/>
      <c r="E62" s="23">
        <f>Timetraces!F144/1000*0.145</f>
        <v>15.696694862233436</v>
      </c>
      <c r="F62" s="8">
        <f>Timetraces!H144</f>
        <v>5.1049986684655276E-2</v>
      </c>
      <c r="G62" s="8">
        <f>(Timetraces!G144-Timetraces!$G$86)/0.3048</f>
        <v>0</v>
      </c>
      <c r="H62" s="13">
        <f>Timetraces!D144/9.81/0.4536</f>
        <v>562.54745499940327</v>
      </c>
      <c r="I62" s="73">
        <f>Timetraces!F144/Timetraces!H144*1000</f>
        <v>2120530778.6679986</v>
      </c>
      <c r="J62" s="23"/>
      <c r="K62" s="8">
        <f>Timetraces!I144-Timetraces!J144</f>
        <v>37.031831741333008</v>
      </c>
      <c r="L62" s="8">
        <f t="shared" si="1"/>
        <v>-0.68281892090644736</v>
      </c>
      <c r="M62" s="8"/>
      <c r="N62" s="13">
        <f>Timetraces!K144/9.81/0.4536</f>
        <v>562.5475647300641</v>
      </c>
      <c r="O62" s="23">
        <f>Timetraces!M144/1000*0.145</f>
        <v>15.697267348173696</v>
      </c>
      <c r="P62" s="37">
        <f>Timetraces!O144</f>
        <v>5.1051847702104913E-2</v>
      </c>
    </row>
    <row r="63" spans="1:16" x14ac:dyDescent="0.2">
      <c r="A63" s="37">
        <f>Timetraces!E145</f>
        <v>5.9</v>
      </c>
      <c r="B63" s="8">
        <f>Timetraces!B145-Timetraces!C145</f>
        <v>37.019935607910156</v>
      </c>
      <c r="C63" s="8">
        <f t="shared" si="0"/>
        <v>-0.7218576165947701</v>
      </c>
      <c r="D63" s="8"/>
      <c r="E63" s="23">
        <f>Timetraces!F145/1000*0.145</f>
        <v>15.177455223965737</v>
      </c>
      <c r="F63" s="8">
        <f>Timetraces!H145</f>
        <v>4.9361006035306791E-2</v>
      </c>
      <c r="G63" s="8">
        <f>(Timetraces!G145-Timetraces!$G$86)/0.3048</f>
        <v>0</v>
      </c>
      <c r="H63" s="13">
        <f>Timetraces!D145/9.81/0.4536</f>
        <v>562.45017876862767</v>
      </c>
      <c r="I63" s="73">
        <f>Timetraces!F145/Timetraces!H145*1000</f>
        <v>2120542375.4531584</v>
      </c>
      <c r="J63" s="23"/>
      <c r="K63" s="8">
        <f>Timetraces!I145-Timetraces!J145</f>
        <v>37.019943237304688</v>
      </c>
      <c r="L63" s="8">
        <f t="shared" si="1"/>
        <v>-0.72182319921458482</v>
      </c>
      <c r="M63" s="8"/>
      <c r="N63" s="13">
        <f>Timetraces!K145/9.81/0.4536</f>
        <v>562.45023363395808</v>
      </c>
      <c r="O63" s="23">
        <f>Timetraces!M145/1000*0.145</f>
        <v>15.177539044576781</v>
      </c>
      <c r="P63" s="37">
        <f>Timetraces!O145</f>
        <v>4.9361278720933072E-2</v>
      </c>
    </row>
    <row r="64" spans="1:16" x14ac:dyDescent="0.2">
      <c r="A64" s="37">
        <f>Timetraces!E146</f>
        <v>6</v>
      </c>
      <c r="B64" s="8">
        <f>Timetraces!B146-Timetraces!C146</f>
        <v>37.008239269256592</v>
      </c>
      <c r="C64" s="8">
        <f t="shared" si="0"/>
        <v>-0.76023143107496849</v>
      </c>
      <c r="D64" s="8"/>
      <c r="E64" s="23">
        <f>Timetraces!F146/1000*0.145</f>
        <v>14.671489448693306</v>
      </c>
      <c r="F64" s="8">
        <f>Timetraces!H146</f>
        <v>4.7715203337061377E-2</v>
      </c>
      <c r="G64" s="8">
        <f>(Timetraces!G146-Timetraces!$G$86)/0.3048</f>
        <v>0</v>
      </c>
      <c r="H64" s="13">
        <f>Timetraces!D146/9.81/0.4536</f>
        <v>562.33605888142336</v>
      </c>
      <c r="I64" s="73">
        <f>Timetraces!F146/Timetraces!H146*1000</f>
        <v>2120554430.8027</v>
      </c>
      <c r="J64" s="23"/>
      <c r="K64" s="8">
        <f>Timetraces!I146-Timetraces!J146</f>
        <v>37.008245944976807</v>
      </c>
      <c r="L64" s="8">
        <f t="shared" si="1"/>
        <v>-0.76020014254752732</v>
      </c>
      <c r="M64" s="8"/>
      <c r="N64" s="13">
        <f>Timetraces!K146/9.81/0.4536</f>
        <v>562.33616861208418</v>
      </c>
      <c r="O64" s="23">
        <f>Timetraces!M146/1000*0.145</f>
        <v>14.671578451158156</v>
      </c>
      <c r="P64" s="37">
        <f>Timetraces!O146</f>
        <v>4.7715495181817627E-2</v>
      </c>
    </row>
    <row r="65" spans="1:16" x14ac:dyDescent="0.2">
      <c r="A65" s="37">
        <f>Timetraces!E147</f>
        <v>6.1000000000000014</v>
      </c>
      <c r="B65" s="8">
        <f>Timetraces!B147-Timetraces!C147</f>
        <v>36.996785163879395</v>
      </c>
      <c r="C65" s="8">
        <f t="shared" si="0"/>
        <v>-0.79781051695816152</v>
      </c>
      <c r="D65" s="8"/>
      <c r="E65" s="23">
        <f>Timetraces!F147/1000*0.145</f>
        <v>14.184720236446498</v>
      </c>
      <c r="F65" s="8">
        <f>Timetraces!H147</f>
        <v>4.6131840334071882E-2</v>
      </c>
      <c r="G65" s="8">
        <f>(Timetraces!G147-Timetraces!$G$86)/0.3048</f>
        <v>0</v>
      </c>
      <c r="H65" s="13">
        <f>Timetraces!D147/9.81/0.4536</f>
        <v>562.21233756140134</v>
      </c>
      <c r="I65" s="73">
        <f>Timetraces!F147/Timetraces!H147*1000</f>
        <v>2120566968.3814371</v>
      </c>
      <c r="J65" s="23"/>
      <c r="K65" s="8">
        <f>Timetraces!I147-Timetraces!J147</f>
        <v>36.996790885925293</v>
      </c>
      <c r="L65" s="8">
        <f t="shared" si="1"/>
        <v>-0.79778235728346447</v>
      </c>
      <c r="M65" s="8"/>
      <c r="N65" s="13">
        <f>Timetraces!K147/9.81/0.4536</f>
        <v>562.21244729206217</v>
      </c>
      <c r="O65" s="23">
        <f>Timetraces!M147/1000*0.145</f>
        <v>14.18431665458202</v>
      </c>
      <c r="P65" s="37">
        <f>Timetraces!O147</f>
        <v>4.6130530703140889E-2</v>
      </c>
    </row>
    <row r="66" spans="1:16" x14ac:dyDescent="0.2">
      <c r="A66" s="37">
        <f>Timetraces!E148</f>
        <v>6.2000000000000011</v>
      </c>
      <c r="B66" s="8">
        <f>Timetraces!B148-Timetraces!C148</f>
        <v>36.98561954498291</v>
      </c>
      <c r="C66" s="8">
        <f t="shared" si="0"/>
        <v>-0.83444312488625993</v>
      </c>
      <c r="D66" s="8"/>
      <c r="E66" s="23">
        <f>Timetraces!F148/1000*0.145</f>
        <v>13.718570012596832</v>
      </c>
      <c r="F66" s="8">
        <f>Timetraces!H148</f>
        <v>4.4615547052863323E-2</v>
      </c>
      <c r="G66" s="8">
        <f>(Timetraces!G148-Timetraces!$G$86)/0.3048</f>
        <v>0</v>
      </c>
      <c r="H66" s="13">
        <f>Timetraces!D148/9.81/0.4536</f>
        <v>562.07687506067668</v>
      </c>
      <c r="I66" s="73">
        <f>Timetraces!F148/Timetraces!H148*1000</f>
        <v>2120579796.1186199</v>
      </c>
      <c r="J66" s="23"/>
      <c r="K66" s="8">
        <f>Timetraces!I148-Timetraces!J148</f>
        <v>36.985625267028809</v>
      </c>
      <c r="L66" s="8">
        <f t="shared" si="1"/>
        <v>-0.83441496521156289</v>
      </c>
      <c r="M66" s="8"/>
      <c r="N66" s="13">
        <f>Timetraces!K148/9.81/0.4536</f>
        <v>562.07703965666781</v>
      </c>
      <c r="O66" s="23">
        <f>Timetraces!M148/1000*0.145</f>
        <v>13.718650180352267</v>
      </c>
      <c r="P66" s="37">
        <f>Timetraces!O148</f>
        <v>4.4615809888727626E-2</v>
      </c>
    </row>
    <row r="67" spans="1:16" x14ac:dyDescent="0.2">
      <c r="A67" s="37">
        <f>Timetraces!E149</f>
        <v>6.3000000000000007</v>
      </c>
      <c r="B67" s="8">
        <f>Timetraces!B149-Timetraces!C149</f>
        <v>36.974785804748535</v>
      </c>
      <c r="C67" s="8">
        <f t="shared" si="0"/>
        <v>-0.86998689205940627</v>
      </c>
      <c r="D67" s="8"/>
      <c r="E67" s="23">
        <f>Timetraces!F149/1000*0.145</f>
        <v>13.277864244290843</v>
      </c>
      <c r="F67" s="8">
        <f>Timetraces!H149</f>
        <v>4.3182018311027651E-2</v>
      </c>
      <c r="G67" s="8">
        <f>(Timetraces!G149-Timetraces!$G$86)/0.3048</f>
        <v>0</v>
      </c>
      <c r="H67" s="13">
        <f>Timetraces!D149/9.81/0.4536</f>
        <v>561.92742190070328</v>
      </c>
      <c r="I67" s="73">
        <f>Timetraces!F149/Timetraces!H149*1000</f>
        <v>2120592809.8883755</v>
      </c>
      <c r="J67" s="23"/>
      <c r="K67" s="8">
        <f>Timetraces!I149-Timetraces!J149</f>
        <v>36.974790573120117</v>
      </c>
      <c r="L67" s="8">
        <f t="shared" si="1"/>
        <v>-0.86996186123745334</v>
      </c>
      <c r="M67" s="8"/>
      <c r="N67" s="13">
        <f>Timetraces!K149/9.81/0.4536</f>
        <v>561.92764136202481</v>
      </c>
      <c r="O67" s="23">
        <f>Timetraces!M149/1000*0.145</f>
        <v>13.277950286140197</v>
      </c>
      <c r="P67" s="37">
        <f>Timetraces!O149</f>
        <v>4.3182298202630434E-2</v>
      </c>
    </row>
    <row r="68" spans="1:16" x14ac:dyDescent="0.2">
      <c r="A68" s="37">
        <f>Timetraces!E150</f>
        <v>6.4</v>
      </c>
      <c r="B68" s="8">
        <f>Timetraces!B150-Timetraces!C150</f>
        <v>36.964321136474609</v>
      </c>
      <c r="C68" s="8">
        <f t="shared" si="0"/>
        <v>-0.90431979322058009</v>
      </c>
      <c r="D68" s="8"/>
      <c r="E68" s="23">
        <f>Timetraces!F150/1000*0.145</f>
        <v>12.864073082234825</v>
      </c>
      <c r="F68" s="8">
        <f>Timetraces!H150</f>
        <v>4.1836033344755504E-2</v>
      </c>
      <c r="G68" s="8">
        <f>(Timetraces!G150-Timetraces!$G$86)/0.3048</f>
        <v>0</v>
      </c>
      <c r="H68" s="13">
        <f>Timetraces!D150/9.81/0.4536</f>
        <v>561.76496565742832</v>
      </c>
      <c r="I68" s="73">
        <f>Timetraces!F150/Timetraces!H150*1000</f>
        <v>2120606049.4223325</v>
      </c>
      <c r="J68" s="23"/>
      <c r="K68" s="8">
        <f>Timetraces!I150-Timetraces!J150</f>
        <v>36.964323997497559</v>
      </c>
      <c r="L68" s="8">
        <f t="shared" si="1"/>
        <v>-0.90430102010411539</v>
      </c>
      <c r="M68" s="8"/>
      <c r="N68" s="13">
        <f>Timetraces!K150/9.81/0.4536</f>
        <v>561.76513025341944</v>
      </c>
      <c r="O68" s="23">
        <f>Timetraces!M150/1000*0.145</f>
        <v>12.86415434238676</v>
      </c>
      <c r="P68" s="37">
        <f>Timetraces!O150</f>
        <v>4.1836295942757208E-2</v>
      </c>
    </row>
    <row r="69" spans="1:16" x14ac:dyDescent="0.2">
      <c r="A69" s="37">
        <f>Timetraces!E151</f>
        <v>6.5</v>
      </c>
      <c r="B69" s="8">
        <f>Timetraces!B151-Timetraces!C151</f>
        <v>36.954257011413574</v>
      </c>
      <c r="C69" s="8">
        <f t="shared" ref="C69:C132" si="2">(B69-$B$4)/0.3048</f>
        <v>-0.93733857622922556</v>
      </c>
      <c r="D69" s="8"/>
      <c r="E69" s="23">
        <f>Timetraces!F151/1000*0.145</f>
        <v>12.48109312352031</v>
      </c>
      <c r="F69" s="8">
        <f>Timetraces!H151</f>
        <v>4.0590264980851026E-2</v>
      </c>
      <c r="G69" s="8">
        <f>(Timetraces!G151-Timetraces!$G$86)/0.3048</f>
        <v>0</v>
      </c>
      <c r="H69" s="13">
        <f>Timetraces!D151/9.81/0.4536</f>
        <v>561.59235932803176</v>
      </c>
      <c r="I69" s="73">
        <f>Timetraces!F151/Timetraces!H151*1000</f>
        <v>2120619422.9268465</v>
      </c>
      <c r="J69" s="23"/>
      <c r="K69" s="8">
        <f>Timetraces!I151-Timetraces!J151</f>
        <v>36.954259872436523</v>
      </c>
      <c r="L69" s="8">
        <f t="shared" ref="L69:L132" si="3">(K69-$K$4)/0.3048</f>
        <v>-0.93731980311276086</v>
      </c>
      <c r="M69" s="8"/>
      <c r="N69" s="13">
        <f>Timetraces!K151/9.81/0.4536</f>
        <v>561.59252392402288</v>
      </c>
      <c r="O69" s="23">
        <f>Timetraces!M151/1000*0.145</f>
        <v>12.480695429691941</v>
      </c>
      <c r="P69" s="37">
        <f>Timetraces!O151</f>
        <v>4.0588970461017497E-2</v>
      </c>
    </row>
    <row r="70" spans="1:16" x14ac:dyDescent="0.2">
      <c r="A70" s="37">
        <f>Timetraces!E152</f>
        <v>6.6000000000000014</v>
      </c>
      <c r="B70" s="8">
        <f>Timetraces!B152-Timetraces!C152</f>
        <v>36.944622993469238</v>
      </c>
      <c r="C70" s="8">
        <f t="shared" si="2"/>
        <v>-0.96894624665027529</v>
      </c>
      <c r="D70" s="8"/>
      <c r="E70" s="23">
        <f>Timetraces!F152/1000*0.145</f>
        <v>12.129449344517022</v>
      </c>
      <c r="F70" s="8">
        <f>Timetraces!H152</f>
        <v>3.9446425644182832E-2</v>
      </c>
      <c r="G70" s="8">
        <f>(Timetraces!G152-Timetraces!$G$86)/0.3048</f>
        <v>0</v>
      </c>
      <c r="H70" s="13">
        <f>Timetraces!D152/9.81/0.4536</f>
        <v>561.41229131370255</v>
      </c>
      <c r="I70" s="73">
        <f>Timetraces!F152/Timetraces!H152*1000</f>
        <v>2120632564.8952341</v>
      </c>
      <c r="J70" s="23"/>
      <c r="K70" s="8">
        <f>Timetraces!I152-Timetraces!J152</f>
        <v>36.944624900817871</v>
      </c>
      <c r="L70" s="8">
        <f t="shared" si="3"/>
        <v>-0.96893060238655471</v>
      </c>
      <c r="M70" s="8"/>
      <c r="N70" s="13">
        <f>Timetraces!K152/9.81/0.4536</f>
        <v>561.41251077502409</v>
      </c>
      <c r="O70" s="23">
        <f>Timetraces!M152/1000*0.145</f>
        <v>12.129047976749069</v>
      </c>
      <c r="P70" s="37">
        <f>Timetraces!O152</f>
        <v>3.9445119256638364E-2</v>
      </c>
    </row>
    <row r="71" spans="1:16" x14ac:dyDescent="0.2">
      <c r="A71" s="37">
        <f>Timetraces!E153</f>
        <v>6.7000000000000011</v>
      </c>
      <c r="B71" s="8">
        <f>Timetraces!B153-Timetraces!C153</f>
        <v>36.935441970825195</v>
      </c>
      <c r="C71" s="8">
        <f t="shared" si="2"/>
        <v>-0.99906771201787026</v>
      </c>
      <c r="D71" s="8"/>
      <c r="E71" s="23">
        <f>Timetraces!F153/1000*0.145</f>
        <v>11.812077522719767</v>
      </c>
      <c r="F71" s="8">
        <f>Timetraces!H153</f>
        <v>3.8414063086343986E-2</v>
      </c>
      <c r="G71" s="8">
        <f>(Timetraces!G153-Timetraces!$G$86)/0.3048</f>
        <v>0</v>
      </c>
      <c r="H71" s="13">
        <f>Timetraces!D153/9.81/0.4536</f>
        <v>561.22788893827294</v>
      </c>
      <c r="I71" s="73">
        <f>Timetraces!F153/Timetraces!H153*1000</f>
        <v>2120645332.9828441</v>
      </c>
      <c r="J71" s="23"/>
      <c r="K71" s="8">
        <f>Timetraces!I153-Timetraces!J153</f>
        <v>36.935442924499512</v>
      </c>
      <c r="L71" s="8">
        <f t="shared" si="3"/>
        <v>-0.99905519660689379</v>
      </c>
      <c r="M71" s="8"/>
      <c r="N71" s="13">
        <f>Timetraces!K153/9.81/0.4536</f>
        <v>561.22810839959448</v>
      </c>
      <c r="O71" s="23">
        <f>Timetraces!M153/1000*0.145</f>
        <v>11.812163407761972</v>
      </c>
      <c r="P71" s="37">
        <f>Timetraces!O153</f>
        <v>3.8414342486279091E-2</v>
      </c>
    </row>
    <row r="72" spans="1:16" x14ac:dyDescent="0.2">
      <c r="A72" s="37">
        <f>Timetraces!E154</f>
        <v>6.8000000000000007</v>
      </c>
      <c r="B72" s="8">
        <f>Timetraces!B154-Timetraces!C154</f>
        <v>36.926731109619141</v>
      </c>
      <c r="C72" s="8">
        <f t="shared" si="2"/>
        <v>-1.0276466529826167</v>
      </c>
      <c r="D72" s="8"/>
      <c r="E72" s="23">
        <f>Timetraces!F154/1000*0.145</f>
        <v>11.531422570589815</v>
      </c>
      <c r="F72" s="8">
        <f>Timetraces!H154</f>
        <v>3.7501132426433305E-2</v>
      </c>
      <c r="G72" s="8">
        <f>(Timetraces!G154-Timetraces!$G$86)/0.3048</f>
        <v>0</v>
      </c>
      <c r="H72" s="13">
        <f>Timetraces!D154/9.81/0.4536</f>
        <v>561.04238925623554</v>
      </c>
      <c r="I72" s="73">
        <f>Timetraces!F154/Timetraces!H154*1000</f>
        <v>2120657352.6005912</v>
      </c>
      <c r="J72" s="23"/>
      <c r="K72" s="8">
        <f>Timetraces!I154-Timetraces!J154</f>
        <v>36.926732063293457</v>
      </c>
      <c r="L72" s="8">
        <f t="shared" si="3"/>
        <v>-1.0276341375716402</v>
      </c>
      <c r="M72" s="8"/>
      <c r="N72" s="13">
        <f>Timetraces!K154/9.81/0.4536</f>
        <v>561.04255385222666</v>
      </c>
      <c r="O72" s="23">
        <f>Timetraces!M154/1000*0.145</f>
        <v>11.531990845193256</v>
      </c>
      <c r="P72" s="37">
        <f>Timetraces!O154</f>
        <v>3.7502981601163159E-2</v>
      </c>
    </row>
    <row r="73" spans="1:16" x14ac:dyDescent="0.2">
      <c r="A73" s="37">
        <f>Timetraces!E155</f>
        <v>6.9</v>
      </c>
      <c r="B73" s="8">
        <f>Timetraces!B155-Timetraces!C155</f>
        <v>36.918506622314453</v>
      </c>
      <c r="C73" s="8">
        <f t="shared" si="2"/>
        <v>-1.0546298790478643</v>
      </c>
      <c r="D73" s="8"/>
      <c r="E73" s="23">
        <f>Timetraces!F155/1000*0.145</f>
        <v>11.288009782907679</v>
      </c>
      <c r="F73" s="8">
        <f>Timetraces!H155</f>
        <v>3.6709342866537154E-2</v>
      </c>
      <c r="G73" s="8">
        <f>(Timetraces!G155-Timetraces!$G$86)/0.3048</f>
        <v>0</v>
      </c>
      <c r="H73" s="13">
        <f>Timetraces!D155/9.81/0.4536</f>
        <v>560.85924878340472</v>
      </c>
      <c r="I73" s="73">
        <f>Timetraces!F155/Timetraces!H155*1000</f>
        <v>2120668398.0540931</v>
      </c>
      <c r="J73" s="23"/>
      <c r="K73" s="8">
        <f>Timetraces!I155-Timetraces!J155</f>
        <v>36.918506622314453</v>
      </c>
      <c r="L73" s="8">
        <f t="shared" si="3"/>
        <v>-1.0546204924896321</v>
      </c>
      <c r="M73" s="8"/>
      <c r="N73" s="13">
        <f>Timetraces!K155/9.81/0.4536</f>
        <v>560.85941337939585</v>
      </c>
      <c r="O73" s="23">
        <f>Timetraces!M155/1000*0.145</f>
        <v>11.288090622867657</v>
      </c>
      <c r="P73" s="37">
        <f>Timetraces!O155</f>
        <v>3.6709606713272003E-2</v>
      </c>
    </row>
    <row r="74" spans="1:16" x14ac:dyDescent="0.2">
      <c r="A74" s="37">
        <f>Timetraces!E156</f>
        <v>7</v>
      </c>
      <c r="B74" s="8">
        <f>Timetraces!B156-Timetraces!C156</f>
        <v>36.910778045654297</v>
      </c>
      <c r="C74" s="8">
        <f t="shared" si="2"/>
        <v>-1.0799861016861723</v>
      </c>
      <c r="D74" s="8"/>
      <c r="E74" s="23">
        <f>Timetraces!F156/1000*0.145</f>
        <v>11.084287437481308</v>
      </c>
      <c r="F74" s="8">
        <f>Timetraces!H156</f>
        <v>3.6046661155234361E-2</v>
      </c>
      <c r="G74" s="8">
        <f>(Timetraces!G156-Timetraces!$G$86)/0.3048</f>
        <v>0</v>
      </c>
      <c r="H74" s="13">
        <f>Timetraces!D156/9.81/0.4536</f>
        <v>560.68181430493416</v>
      </c>
      <c r="I74" s="73">
        <f>Timetraces!F156/Timetraces!H156*1000</f>
        <v>2120678009.7773833</v>
      </c>
      <c r="J74" s="23"/>
      <c r="K74" s="8">
        <f>Timetraces!I156-Timetraces!J156</f>
        <v>36.910778045654297</v>
      </c>
      <c r="L74" s="8">
        <f t="shared" si="3"/>
        <v>-1.0799767151279398</v>
      </c>
      <c r="M74" s="8"/>
      <c r="N74" s="13">
        <f>Timetraces!K156/9.81/0.4536</f>
        <v>560.68192403559499</v>
      </c>
      <c r="O74" s="23">
        <f>Timetraces!M156/1000*0.145</f>
        <v>11.083884715817813</v>
      </c>
      <c r="P74" s="37">
        <f>Timetraces!O156</f>
        <v>3.6045349983864938E-2</v>
      </c>
    </row>
    <row r="75" spans="1:16" x14ac:dyDescent="0.2">
      <c r="A75" s="37">
        <f>Timetraces!E157</f>
        <v>7.1000000000000014</v>
      </c>
      <c r="B75" s="8">
        <f>Timetraces!B157-Timetraces!C157</f>
        <v>36.903555870056152</v>
      </c>
      <c r="C75" s="8">
        <f t="shared" si="2"/>
        <v>-1.1036809035173551</v>
      </c>
      <c r="D75" s="8"/>
      <c r="E75" s="23">
        <f>Timetraces!F157/1000*0.145</f>
        <v>10.919806451472278</v>
      </c>
      <c r="F75" s="8">
        <f>Timetraces!H157</f>
        <v>3.5511624393773741E-2</v>
      </c>
      <c r="G75" s="8">
        <f>(Timetraces!G157-Timetraces!$G$86)/0.3048</f>
        <v>0</v>
      </c>
      <c r="H75" s="13">
        <f>Timetraces!D157/9.81/0.4536</f>
        <v>560.51282908734311</v>
      </c>
      <c r="I75" s="73">
        <f>Timetraces!F157/Timetraces!H157*1000</f>
        <v>2120686149.8387997</v>
      </c>
      <c r="J75" s="23"/>
      <c r="K75" s="8">
        <f>Timetraces!I157-Timetraces!J157</f>
        <v>36.903554916381836</v>
      </c>
      <c r="L75" s="8">
        <f t="shared" si="3"/>
        <v>-1.1036746458118669</v>
      </c>
      <c r="M75" s="8"/>
      <c r="N75" s="13">
        <f>Timetraces!K157/9.81/0.4536</f>
        <v>560.51293881800393</v>
      </c>
      <c r="O75" s="23">
        <f>Timetraces!M157/1000*0.145</f>
        <v>10.919890832461645</v>
      </c>
      <c r="P75" s="37">
        <f>Timetraces!O157</f>
        <v>3.551189947165477E-2</v>
      </c>
    </row>
    <row r="76" spans="1:16" x14ac:dyDescent="0.2">
      <c r="A76" s="37">
        <f>Timetraces!E158</f>
        <v>7.2000000000000011</v>
      </c>
      <c r="B76" s="8">
        <f>Timetraces!B158-Timetraces!C158</f>
        <v>36.896843910217285</v>
      </c>
      <c r="C76" s="8">
        <f t="shared" si="2"/>
        <v>-1.1257017691304363</v>
      </c>
      <c r="D76" s="8"/>
      <c r="E76" s="23">
        <f>Timetraces!F158/1000*0.145</f>
        <v>10.797472499044193</v>
      </c>
      <c r="F76" s="8">
        <f>Timetraces!H158</f>
        <v>3.5113688441958724E-2</v>
      </c>
      <c r="G76" s="8">
        <f>(Timetraces!G158-Timetraces!$G$86)/0.3048</f>
        <v>0</v>
      </c>
      <c r="H76" s="13">
        <f>Timetraces!D158/9.81/0.4536</f>
        <v>560.35421341719518</v>
      </c>
      <c r="I76" s="73">
        <f>Timetraces!F158/Timetraces!H158*1000</f>
        <v>2120692267.9940848</v>
      </c>
      <c r="J76" s="23"/>
      <c r="K76" s="8">
        <f>Timetraces!I158-Timetraces!J158</f>
        <v>36.896842002868652</v>
      </c>
      <c r="L76" s="8">
        <f t="shared" si="3"/>
        <v>-1.1256986402776923</v>
      </c>
      <c r="M76" s="8"/>
      <c r="N76" s="13">
        <f>Timetraces!K158/9.81/0.4536</f>
        <v>560.3542682825256</v>
      </c>
      <c r="O76" s="23">
        <f>Timetraces!M158/1000*0.145</f>
        <v>10.795622760385395</v>
      </c>
      <c r="P76" s="37">
        <f>Timetraces!O158</f>
        <v>3.510767153231939E-2</v>
      </c>
    </row>
    <row r="77" spans="1:16" x14ac:dyDescent="0.2">
      <c r="A77" s="37">
        <f>Timetraces!E159</f>
        <v>7.3000000000000007</v>
      </c>
      <c r="B77" s="8">
        <f>Timetraces!B159-Timetraces!C159</f>
        <v>36.890646934509277</v>
      </c>
      <c r="C77" s="8">
        <f t="shared" si="2"/>
        <v>-1.1460330542616957</v>
      </c>
      <c r="D77" s="8"/>
      <c r="E77" s="23">
        <f>Timetraces!F159/1000*0.145</f>
        <v>10.714881488610692</v>
      </c>
      <c r="F77" s="8">
        <f>Timetraces!H159</f>
        <v>3.4845034646218347E-2</v>
      </c>
      <c r="G77" s="8">
        <f>(Timetraces!G159-Timetraces!$G$86)/0.3048</f>
        <v>0</v>
      </c>
      <c r="H77" s="13">
        <f>Timetraces!D159/9.81/0.4536</f>
        <v>560.20673540911582</v>
      </c>
      <c r="I77" s="73">
        <f>Timetraces!F159/Timetraces!H159*1000</f>
        <v>2120696252.8370278</v>
      </c>
      <c r="J77" s="23"/>
      <c r="K77" s="8">
        <f>Timetraces!I159-Timetraces!J159</f>
        <v>36.890645027160645</v>
      </c>
      <c r="L77" s="8">
        <f t="shared" si="3"/>
        <v>-1.1460299254089514</v>
      </c>
      <c r="M77" s="8"/>
      <c r="N77" s="13">
        <f>Timetraces!K159/9.81/0.4536</f>
        <v>560.20679027444612</v>
      </c>
      <c r="O77" s="23">
        <f>Timetraces!M159/1000*0.145</f>
        <v>10.714477655884856</v>
      </c>
      <c r="P77" s="37">
        <f>Timetraces!O159</f>
        <v>3.4843721121043128E-2</v>
      </c>
    </row>
    <row r="78" spans="1:16" x14ac:dyDescent="0.2">
      <c r="A78" s="37">
        <f>Timetraces!E160</f>
        <v>7.4</v>
      </c>
      <c r="B78" s="8">
        <f>Timetraces!B160-Timetraces!C160</f>
        <v>36.884967803955078</v>
      </c>
      <c r="C78" s="8">
        <f t="shared" si="2"/>
        <v>-1.1646653723529004</v>
      </c>
      <c r="D78" s="8"/>
      <c r="E78" s="23">
        <f>Timetraces!F160/1000*0.145</f>
        <v>10.67589757977799</v>
      </c>
      <c r="F78" s="8">
        <f>Timetraces!H160</f>
        <v>3.4718233461189664E-2</v>
      </c>
      <c r="G78" s="8">
        <f>(Timetraces!G160-Timetraces!$G$86)/0.3048</f>
        <v>0</v>
      </c>
      <c r="H78" s="13">
        <f>Timetraces!D160/9.81/0.4536</f>
        <v>560.07121804306064</v>
      </c>
      <c r="I78" s="73">
        <f>Timetraces!F160/Timetraces!H160*1000</f>
        <v>2120697757.9329562</v>
      </c>
      <c r="J78" s="23"/>
      <c r="K78" s="8">
        <f>Timetraces!I160-Timetraces!J160</f>
        <v>36.884965896606445</v>
      </c>
      <c r="L78" s="8">
        <f t="shared" si="3"/>
        <v>-1.1646622435001563</v>
      </c>
      <c r="M78" s="8"/>
      <c r="N78" s="13">
        <f>Timetraces!K160/9.81/0.4536</f>
        <v>560.07121804306064</v>
      </c>
      <c r="O78" s="23">
        <f>Timetraces!M160/1000*0.145</f>
        <v>10.674517980393597</v>
      </c>
      <c r="P78" s="37">
        <f>Timetraces!O160</f>
        <v>3.4713746145202271E-2</v>
      </c>
    </row>
    <row r="79" spans="1:16" x14ac:dyDescent="0.2">
      <c r="A79" s="37">
        <f>Timetraces!E161</f>
        <v>7.5</v>
      </c>
      <c r="B79" s="8">
        <f>Timetraces!B161-Timetraces!C161</f>
        <v>36.879805564880371</v>
      </c>
      <c r="C79" s="8">
        <f t="shared" si="2"/>
        <v>-1.1816018522567948</v>
      </c>
      <c r="D79" s="8"/>
      <c r="E79" s="23">
        <f>Timetraces!F161/1000*0.145</f>
        <v>10.676653201227753</v>
      </c>
      <c r="F79" s="8">
        <f>Timetraces!H161</f>
        <v>3.4720706424075459E-2</v>
      </c>
      <c r="G79" s="8">
        <f>(Timetraces!G161-Timetraces!$G$86)/0.3048</f>
        <v>0</v>
      </c>
      <c r="H79" s="13">
        <f>Timetraces!D161/9.81/0.4536</f>
        <v>559.94897808695907</v>
      </c>
      <c r="I79" s="73">
        <f>Timetraces!F161/Timetraces!H161*1000</f>
        <v>2120696801.0274489</v>
      </c>
      <c r="J79" s="23"/>
      <c r="K79" s="8">
        <f>Timetraces!I161-Timetraces!J161</f>
        <v>36.879802703857422</v>
      </c>
      <c r="L79" s="8">
        <f t="shared" si="3"/>
        <v>-1.1816018522567948</v>
      </c>
      <c r="M79" s="8"/>
      <c r="N79" s="13">
        <f>Timetraces!K161/9.81/0.4536</f>
        <v>559.94892322162866</v>
      </c>
      <c r="O79" s="23">
        <f>Timetraces!M161/1000*0.145</f>
        <v>10.677214914203345</v>
      </c>
      <c r="P79" s="37">
        <f>Timetraces!O161</f>
        <v>3.4722533081009539E-2</v>
      </c>
    </row>
    <row r="80" spans="1:16" x14ac:dyDescent="0.2">
      <c r="A80" s="37">
        <f>Timetraces!E162</f>
        <v>7.6000000000000014</v>
      </c>
      <c r="B80" s="8">
        <f>Timetraces!B162-Timetraces!C162</f>
        <v>36.87515926361084</v>
      </c>
      <c r="C80" s="8">
        <f t="shared" si="2"/>
        <v>-1.1968456228261231</v>
      </c>
      <c r="D80" s="8"/>
      <c r="E80" s="23">
        <f>Timetraces!F162/1000*0.145</f>
        <v>10.719602813216998</v>
      </c>
      <c r="F80" s="8">
        <f>Timetraces!H162</f>
        <v>3.4860436712098375E-2</v>
      </c>
      <c r="G80" s="8">
        <f>(Timetraces!G162-Timetraces!$G$86)/0.3048</f>
        <v>0</v>
      </c>
      <c r="H80" s="13">
        <f>Timetraces!D162/9.81/0.4536</f>
        <v>559.84199069270505</v>
      </c>
      <c r="I80" s="73">
        <f>Timetraces!F162/Timetraces!H162*1000</f>
        <v>2120693319.8834126</v>
      </c>
      <c r="J80" s="23"/>
      <c r="K80" s="8">
        <f>Timetraces!I162-Timetraces!J162</f>
        <v>36.875156402587891</v>
      </c>
      <c r="L80" s="8">
        <f t="shared" si="3"/>
        <v>-1.1968456228261231</v>
      </c>
      <c r="M80" s="8"/>
      <c r="N80" s="13">
        <f>Timetraces!K162/9.81/0.4536</f>
        <v>559.84188096204423</v>
      </c>
      <c r="O80" s="23">
        <f>Timetraces!M162/1000*0.145</f>
        <v>10.7196762298825</v>
      </c>
      <c r="P80" s="37">
        <f>Timetraces!O162</f>
        <v>3.4860675555300549E-2</v>
      </c>
    </row>
    <row r="81" spans="1:16" x14ac:dyDescent="0.2">
      <c r="A81" s="37">
        <f>Timetraces!E163</f>
        <v>7.7000000000000011</v>
      </c>
      <c r="B81" s="8">
        <f>Timetraces!B163-Timetraces!C163</f>
        <v>36.871026992797852</v>
      </c>
      <c r="C81" s="8">
        <f t="shared" si="2"/>
        <v>-1.2104029417663733</v>
      </c>
      <c r="D81" s="8"/>
      <c r="E81" s="23">
        <f>Timetraces!F163/1000*0.145</f>
        <v>10.802317363567509</v>
      </c>
      <c r="F81" s="8">
        <f>Timetraces!H163</f>
        <v>3.5129525237895615E-2</v>
      </c>
      <c r="G81" s="8">
        <f>(Timetraces!G163-Timetraces!$G$86)/0.3048</f>
        <v>0</v>
      </c>
      <c r="H81" s="13">
        <f>Timetraces!D163/9.81/0.4536</f>
        <v>559.75157262822779</v>
      </c>
      <c r="I81" s="73">
        <f>Timetraces!F163/Timetraces!H163*1000</f>
        <v>2120687368.6420298</v>
      </c>
      <c r="J81" s="23"/>
      <c r="K81" s="8">
        <f>Timetraces!I163-Timetraces!J163</f>
        <v>36.871023178100586</v>
      </c>
      <c r="L81" s="8">
        <f t="shared" si="3"/>
        <v>-1.2104060706191175</v>
      </c>
      <c r="M81" s="8"/>
      <c r="N81" s="13">
        <f>Timetraces!K163/9.81/0.4536</f>
        <v>559.75151776289738</v>
      </c>
      <c r="O81" s="23">
        <f>Timetraces!M163/1000*0.145</f>
        <v>10.802874901975555</v>
      </c>
      <c r="P81" s="37">
        <f>Timetraces!O163</f>
        <v>3.5131338503597218E-2</v>
      </c>
    </row>
    <row r="82" spans="1:16" x14ac:dyDescent="0.2">
      <c r="A82" s="37">
        <f>Timetraces!E164</f>
        <v>7.8000000000000007</v>
      </c>
      <c r="B82" s="8">
        <f>Timetraces!B164-Timetraces!C164</f>
        <v>36.867404937744141</v>
      </c>
      <c r="C82" s="8">
        <f t="shared" si="2"/>
        <v>-1.222286324488522</v>
      </c>
      <c r="D82" s="8"/>
      <c r="E82" s="23">
        <f>Timetraces!F164/1000*0.145</f>
        <v>10.925282417731678</v>
      </c>
      <c r="F82" s="8">
        <f>Timetraces!H164</f>
        <v>3.5529550695521474E-2</v>
      </c>
      <c r="G82" s="8">
        <f>(Timetraces!G164-Timetraces!$G$86)/0.3048</f>
        <v>0</v>
      </c>
      <c r="H82" s="13">
        <f>Timetraces!D164/9.81/0.4536</f>
        <v>559.67728497088422</v>
      </c>
      <c r="I82" s="73">
        <f>Timetraces!F164/Timetraces!H164*1000</f>
        <v>2120679091.6215768</v>
      </c>
      <c r="J82" s="23"/>
      <c r="K82" s="8">
        <f>Timetraces!I164-Timetraces!J164</f>
        <v>36.867400169372559</v>
      </c>
      <c r="L82" s="8">
        <f t="shared" si="3"/>
        <v>-1.2222925821940103</v>
      </c>
      <c r="M82" s="8"/>
      <c r="N82" s="13">
        <f>Timetraces!K164/9.81/0.4536</f>
        <v>559.67717524022339</v>
      </c>
      <c r="O82" s="23">
        <f>Timetraces!M164/1000*0.145</f>
        <v>10.925355916639621</v>
      </c>
      <c r="P82" s="37">
        <f>Timetraces!O164</f>
        <v>3.5529789538665778E-2</v>
      </c>
    </row>
    <row r="83" spans="1:16" x14ac:dyDescent="0.2">
      <c r="A83" s="37">
        <f>Timetraces!E165</f>
        <v>7.9</v>
      </c>
      <c r="B83" s="8">
        <f>Timetraces!B165-Timetraces!C165</f>
        <v>36.864290237426758</v>
      </c>
      <c r="C83" s="8">
        <f t="shared" si="2"/>
        <v>-1.2325051575508017</v>
      </c>
      <c r="D83" s="8"/>
      <c r="E83" s="23">
        <f>Timetraces!F165/1000*0.145</f>
        <v>11.086512820758042</v>
      </c>
      <c r="F83" s="8">
        <f>Timetraces!H165</f>
        <v>3.6054055125355811E-2</v>
      </c>
      <c r="G83" s="8">
        <f>(Timetraces!G165-Timetraces!$G$86)/0.3048</f>
        <v>0</v>
      </c>
      <c r="H83" s="13">
        <f>Timetraces!D165/9.81/0.4536</f>
        <v>559.61671364613721</v>
      </c>
      <c r="I83" s="73">
        <f>Timetraces!F165/Timetraces!H165*1000</f>
        <v>2120668780.3310337</v>
      </c>
      <c r="J83" s="23"/>
      <c r="K83" s="8">
        <f>Timetraces!I165-Timetraces!J165</f>
        <v>36.864285469055176</v>
      </c>
      <c r="L83" s="8">
        <f t="shared" si="3"/>
        <v>-1.2325114152562899</v>
      </c>
      <c r="M83" s="8"/>
      <c r="N83" s="13">
        <f>Timetraces!K165/9.81/0.4536</f>
        <v>559.6166039154765</v>
      </c>
      <c r="O83" s="23">
        <f>Timetraces!M165/1000*0.145</f>
        <v>11.086578053430108</v>
      </c>
      <c r="P83" s="37">
        <f>Timetraces!O165</f>
        <v>3.6054267345907325E-2</v>
      </c>
    </row>
    <row r="84" spans="1:16" x14ac:dyDescent="0.2">
      <c r="A84" s="37">
        <f>Timetraces!E166</f>
        <v>8</v>
      </c>
      <c r="B84" s="8">
        <f>Timetraces!B166-Timetraces!C166</f>
        <v>36.861680030822754</v>
      </c>
      <c r="C84" s="8">
        <f t="shared" si="2"/>
        <v>-1.2410688275114445</v>
      </c>
      <c r="D84" s="8"/>
      <c r="E84" s="23">
        <f>Timetraces!F166/1000*0.145</f>
        <v>11.284032712595524</v>
      </c>
      <c r="F84" s="8">
        <f>Timetraces!H166</f>
        <v>3.6696610639527907E-2</v>
      </c>
      <c r="G84" s="8">
        <f>(Timetraces!G166-Timetraces!$G$86)/0.3048</f>
        <v>0</v>
      </c>
      <c r="H84" s="13">
        <f>Timetraces!D166/9.81/0.4536</f>
        <v>559.56722511812848</v>
      </c>
      <c r="I84" s="73">
        <f>Timetraces!F166/Timetraces!H166*1000</f>
        <v>2120656755.5711627</v>
      </c>
      <c r="J84" s="23"/>
      <c r="K84" s="8">
        <f>Timetraces!I166-Timetraces!J166</f>
        <v>36.861674308776855</v>
      </c>
      <c r="L84" s="8">
        <f t="shared" si="3"/>
        <v>-1.2410782140696768</v>
      </c>
      <c r="M84" s="8"/>
      <c r="N84" s="13">
        <f>Timetraces!K166/9.81/0.4536</f>
        <v>559.56711538746765</v>
      </c>
      <c r="O84" s="23">
        <f>Timetraces!M166/1000*0.145</f>
        <v>11.28410206960257</v>
      </c>
      <c r="P84" s="37">
        <f>Timetraces!O166</f>
        <v>3.6696836702625905E-2</v>
      </c>
    </row>
    <row r="85" spans="1:16" x14ac:dyDescent="0.2">
      <c r="A85" s="37">
        <f>Timetraces!E167</f>
        <v>8.1000000000000014</v>
      </c>
      <c r="B85" s="8">
        <f>Timetraces!B167-Timetraces!C167</f>
        <v>36.859566688537598</v>
      </c>
      <c r="C85" s="8">
        <f t="shared" si="2"/>
        <v>-1.2480023651924033</v>
      </c>
      <c r="D85" s="8"/>
      <c r="E85" s="23">
        <f>Timetraces!F167/1000*0.145</f>
        <v>11.515870822043375</v>
      </c>
      <c r="F85" s="8">
        <f>Timetraces!H167</f>
        <v>3.7450804888442581E-2</v>
      </c>
      <c r="G85" s="8">
        <f>(Timetraces!G167-Timetraces!$G$86)/0.3048</f>
        <v>0</v>
      </c>
      <c r="H85" s="13">
        <f>Timetraces!D167/9.81/0.4536</f>
        <v>559.52651504298149</v>
      </c>
      <c r="I85" s="73">
        <f>Timetraces!F167/Timetraces!H167*1000</f>
        <v>2120643308.182199</v>
      </c>
      <c r="J85" s="23"/>
      <c r="K85" s="8">
        <f>Timetraces!I167-Timetraces!J167</f>
        <v>36.859561920166016</v>
      </c>
      <c r="L85" s="8">
        <f t="shared" si="3"/>
        <v>-1.2480086228978915</v>
      </c>
      <c r="M85" s="8"/>
      <c r="N85" s="13">
        <f>Timetraces!K167/9.81/0.4536</f>
        <v>559.52640531232078</v>
      </c>
      <c r="O85" s="23">
        <f>Timetraces!M167/1000*0.145</f>
        <v>11.515944351120037</v>
      </c>
      <c r="P85" s="37">
        <f>Timetraces!O167</f>
        <v>3.745104354788989E-2</v>
      </c>
    </row>
    <row r="86" spans="1:16" x14ac:dyDescent="0.2">
      <c r="A86" s="37">
        <f>Timetraces!E168</f>
        <v>8.1999999999999993</v>
      </c>
      <c r="B86" s="8">
        <f>Timetraces!B168-Timetraces!C168</f>
        <v>36.857944488525391</v>
      </c>
      <c r="C86" s="8">
        <f t="shared" si="2"/>
        <v>-1.2533245437101428</v>
      </c>
      <c r="D86" s="8"/>
      <c r="E86" s="23">
        <f>Timetraces!F168/1000*0.145</f>
        <v>11.780051412974329</v>
      </c>
      <c r="F86" s="8">
        <f>Timetraces!H168</f>
        <v>3.8310207035308609E-2</v>
      </c>
      <c r="G86" s="8">
        <f>(Timetraces!G168-Timetraces!$G$86)/0.3048</f>
        <v>0</v>
      </c>
      <c r="H86" s="13">
        <f>Timetraces!D168/9.81/0.4536</f>
        <v>559.49249853814183</v>
      </c>
      <c r="I86" s="73">
        <f>Timetraces!F168/Timetraces!H168*1000</f>
        <v>2120628943.8139846</v>
      </c>
      <c r="J86" s="23"/>
      <c r="K86" s="8">
        <f>Timetraces!I168-Timetraces!J168</f>
        <v>36.857938766479492</v>
      </c>
      <c r="L86" s="8">
        <f t="shared" si="3"/>
        <v>-1.2533339302683753</v>
      </c>
      <c r="M86" s="8"/>
      <c r="N86" s="13">
        <f>Timetraces!K168/9.81/0.4536</f>
        <v>559.49244367281131</v>
      </c>
      <c r="O86" s="23">
        <f>Timetraces!M168/1000*0.145</f>
        <v>11.781091960649608</v>
      </c>
      <c r="P86" s="37">
        <f>Timetraces!O168</f>
        <v>3.8313592421531081E-2</v>
      </c>
    </row>
    <row r="87" spans="1:16" x14ac:dyDescent="0.2">
      <c r="A87" s="37">
        <f>Timetraces!E169</f>
        <v>8.3000000000000007</v>
      </c>
      <c r="B87" s="8">
        <f>Timetraces!B169-Timetraces!C169</f>
        <v>36.856802940368652</v>
      </c>
      <c r="C87" s="8">
        <f t="shared" si="2"/>
        <v>-1.2570697804448485</v>
      </c>
      <c r="D87" s="8"/>
      <c r="E87" s="23">
        <f>Timetraces!F169/1000*0.145</f>
        <v>12.075576529091508</v>
      </c>
      <c r="F87" s="8">
        <f>Timetraces!H169</f>
        <v>3.9271572979315932E-2</v>
      </c>
      <c r="G87" s="8">
        <f>(Timetraces!G169-Timetraces!$G$86)/0.3048</f>
        <v>0</v>
      </c>
      <c r="H87" s="13">
        <f>Timetraces!D169/9.81/0.4536</f>
        <v>559.46309072105453</v>
      </c>
      <c r="I87" s="73">
        <f>Timetraces!F169/Timetraces!H169*1000</f>
        <v>2120613762.4160995</v>
      </c>
      <c r="J87" s="23"/>
      <c r="K87" s="8">
        <f>Timetraces!I169-Timetraces!J169</f>
        <v>36.856797218322754</v>
      </c>
      <c r="L87" s="8">
        <f t="shared" si="3"/>
        <v>-1.2570791670030808</v>
      </c>
      <c r="M87" s="8"/>
      <c r="N87" s="13">
        <f>Timetraces!K169/9.81/0.4536</f>
        <v>559.46303585572412</v>
      </c>
      <c r="O87" s="23">
        <f>Timetraces!M169/1000*0.145</f>
        <v>12.075646341000063</v>
      </c>
      <c r="P87" s="37">
        <f>Timetraces!O169</f>
        <v>3.9271801006856365E-2</v>
      </c>
    </row>
    <row r="88" spans="1:16" x14ac:dyDescent="0.2">
      <c r="A88" s="37">
        <f>Timetraces!E170</f>
        <v>8.4000000000000021</v>
      </c>
      <c r="B88" s="8">
        <f>Timetraces!B170-Timetraces!C170</f>
        <v>36.856130599975586</v>
      </c>
      <c r="C88" s="8">
        <f t="shared" si="2"/>
        <v>-1.2592756216294496</v>
      </c>
      <c r="D88" s="8"/>
      <c r="E88" s="23">
        <f>Timetraces!F170/1000*0.145</f>
        <v>12.397552827977076</v>
      </c>
      <c r="F88" s="8">
        <f>Timetraces!H170</f>
        <v>4.0318982780843483E-2</v>
      </c>
      <c r="G88" s="8">
        <f>(Timetraces!G170-Timetraces!$G$86)/0.3048</f>
        <v>0</v>
      </c>
      <c r="H88" s="13">
        <f>Timetraces!D170/9.81/0.4536</f>
        <v>559.43582265185228</v>
      </c>
      <c r="I88" s="73">
        <f>Timetraces!F170/Timetraces!H170*1000</f>
        <v>2120598250.1001904</v>
      </c>
      <c r="J88" s="23"/>
      <c r="K88" s="8">
        <f>Timetraces!I170-Timetraces!J170</f>
        <v>36.856124877929688</v>
      </c>
      <c r="L88" s="8">
        <f t="shared" si="3"/>
        <v>-1.2592850081876819</v>
      </c>
      <c r="M88" s="8"/>
      <c r="N88" s="13">
        <f>Timetraces!K170/9.81/0.4536</f>
        <v>559.43582265185228</v>
      </c>
      <c r="O88" s="23">
        <f>Timetraces!M170/1000*0.145</f>
        <v>12.396656761141628</v>
      </c>
      <c r="P88" s="37">
        <f>Timetraces!O170</f>
        <v>4.0316068349324448E-2</v>
      </c>
    </row>
    <row r="89" spans="1:16" x14ac:dyDescent="0.2">
      <c r="A89" s="37">
        <f>Timetraces!E171</f>
        <v>8.5</v>
      </c>
      <c r="B89" s="8">
        <f>Timetraces!B171-Timetraces!C171</f>
        <v>36.855912208557129</v>
      </c>
      <c r="C89" s="8">
        <f t="shared" si="2"/>
        <v>-1.2599921289078519</v>
      </c>
      <c r="D89" s="8"/>
      <c r="E89" s="23">
        <f>Timetraces!F171/1000*0.145</f>
        <v>12.743039855472631</v>
      </c>
      <c r="F89" s="8">
        <f>Timetraces!H171</f>
        <v>4.1442865514304032E-2</v>
      </c>
      <c r="G89" s="8">
        <f>(Timetraces!G171-Timetraces!$G$86)/0.3048</f>
        <v>0</v>
      </c>
      <c r="H89" s="13">
        <f>Timetraces!D171/9.81/0.4536</f>
        <v>559.40833512132861</v>
      </c>
      <c r="I89" s="73">
        <f>Timetraces!F171/Timetraces!H171*1000</f>
        <v>2120582937.3860564</v>
      </c>
      <c r="J89" s="23"/>
      <c r="K89" s="8">
        <f>Timetraces!I171-Timetraces!J171</f>
        <v>36.85590648651123</v>
      </c>
      <c r="L89" s="8">
        <f t="shared" si="3"/>
        <v>-1.2600015154660842</v>
      </c>
      <c r="M89" s="8"/>
      <c r="N89" s="13">
        <f>Timetraces!K171/9.81/0.4536</f>
        <v>559.40838998665902</v>
      </c>
      <c r="O89" s="23">
        <f>Timetraces!M171/1000*0.145</f>
        <v>12.742147959101143</v>
      </c>
      <c r="P89" s="37">
        <f>Timetraces!O171</f>
        <v>4.1439967496720555E-2</v>
      </c>
    </row>
    <row r="90" spans="1:16" x14ac:dyDescent="0.2">
      <c r="A90" s="37">
        <f>Timetraces!E172</f>
        <v>8.6000000000000014</v>
      </c>
      <c r="B90" s="8">
        <f>Timetraces!B172-Timetraces!C172</f>
        <v>36.856130599975586</v>
      </c>
      <c r="C90" s="8">
        <f t="shared" si="2"/>
        <v>-1.2592756216294496</v>
      </c>
      <c r="D90" s="8"/>
      <c r="E90" s="23">
        <f>Timetraces!F172/1000*0.145</f>
        <v>13.110041904580429</v>
      </c>
      <c r="F90" s="8">
        <f>Timetraces!H172</f>
        <v>4.2636735463921369E-2</v>
      </c>
      <c r="G90" s="8">
        <f>(Timetraces!G172-Timetraces!$G$86)/0.3048</f>
        <v>0</v>
      </c>
      <c r="H90" s="13">
        <f>Timetraces!D172/9.81/0.4536</f>
        <v>559.37810432428557</v>
      </c>
      <c r="I90" s="73">
        <f>Timetraces!F172/Timetraces!H172*1000</f>
        <v>2120567654.0846303</v>
      </c>
      <c r="J90" s="23"/>
      <c r="K90" s="8">
        <f>Timetraces!I172-Timetraces!J172</f>
        <v>36.856123924255371</v>
      </c>
      <c r="L90" s="8">
        <f t="shared" si="3"/>
        <v>-1.2592881370404261</v>
      </c>
      <c r="M90" s="8"/>
      <c r="N90" s="13">
        <f>Timetraces!K172/9.81/0.4536</f>
        <v>559.37815918961587</v>
      </c>
      <c r="O90" s="23">
        <f>Timetraces!M172/1000*0.145</f>
        <v>13.110117018640803</v>
      </c>
      <c r="P90" s="37">
        <f>Timetraces!O172</f>
        <v>4.2636979830769479E-2</v>
      </c>
    </row>
    <row r="91" spans="1:16" x14ac:dyDescent="0.2">
      <c r="A91" s="37">
        <f>Timetraces!E173</f>
        <v>8.6999999999999993</v>
      </c>
      <c r="B91" s="8">
        <f>Timetraces!B173-Timetraces!C173</f>
        <v>36.85676383972168</v>
      </c>
      <c r="C91" s="8">
        <f t="shared" si="2"/>
        <v>-1.2571980634073572</v>
      </c>
      <c r="D91" s="8"/>
      <c r="E91" s="23">
        <f>Timetraces!F173/1000*0.145</f>
        <v>13.495601556384388</v>
      </c>
      <c r="F91" s="8">
        <f>Timetraces!H173</f>
        <v>4.3890968394372593E-2</v>
      </c>
      <c r="G91" s="8">
        <f>(Timetraces!G173-Timetraces!$G$86)/0.3048</f>
        <v>0</v>
      </c>
      <c r="H91" s="13">
        <f>Timetraces!D173/9.81/0.4536</f>
        <v>559.34216753288217</v>
      </c>
      <c r="I91" s="73">
        <f>Timetraces!F173/Timetraces!H173*1000</f>
        <v>2120552760.3235683</v>
      </c>
      <c r="J91" s="23"/>
      <c r="K91" s="8">
        <f>Timetraces!I173-Timetraces!J173</f>
        <v>36.856757164001465</v>
      </c>
      <c r="L91" s="8">
        <f t="shared" si="3"/>
        <v>-1.2572105788183336</v>
      </c>
      <c r="M91" s="8"/>
      <c r="N91" s="13">
        <f>Timetraces!K173/9.81/0.4536</f>
        <v>559.342277263543</v>
      </c>
      <c r="O91" s="23">
        <f>Timetraces!M173/1000*0.145</f>
        <v>13.495681872940521</v>
      </c>
      <c r="P91" s="37">
        <f>Timetraces!O173</f>
        <v>4.3891229672755383E-2</v>
      </c>
    </row>
    <row r="92" spans="1:16" x14ac:dyDescent="0.2">
      <c r="A92" s="37">
        <f>Timetraces!E174</f>
        <v>8.8000000000000007</v>
      </c>
      <c r="B92" s="8">
        <f>Timetraces!B174-Timetraces!C174</f>
        <v>36.857787132263184</v>
      </c>
      <c r="C92" s="8">
        <f t="shared" si="2"/>
        <v>-1.2538408044129219</v>
      </c>
      <c r="D92" s="8"/>
      <c r="E92" s="23">
        <f>Timetraces!F174/1000*0.145</f>
        <v>13.895781150011677</v>
      </c>
      <c r="F92" s="8">
        <f>Timetraces!H174</f>
        <v>4.5192749881026173E-2</v>
      </c>
      <c r="G92" s="8">
        <f>(Timetraces!G174-Timetraces!$G$86)/0.3048</f>
        <v>0</v>
      </c>
      <c r="H92" s="13">
        <f>Timetraces!D174/9.81/0.4536</f>
        <v>559.29739742328672</v>
      </c>
      <c r="I92" s="73">
        <f>Timetraces!F174/Timetraces!H174*1000</f>
        <v>2120538663.8486259</v>
      </c>
      <c r="J92" s="23"/>
      <c r="K92" s="8">
        <f>Timetraces!I174-Timetraces!J174</f>
        <v>36.857780456542969</v>
      </c>
      <c r="L92" s="8">
        <f t="shared" si="3"/>
        <v>-1.2538533198238984</v>
      </c>
      <c r="M92" s="8"/>
      <c r="N92" s="13">
        <f>Timetraces!K174/9.81/0.4536</f>
        <v>559.29750715394744</v>
      </c>
      <c r="O92" s="23">
        <f>Timetraces!M174/1000*0.145</f>
        <v>13.89586545716873</v>
      </c>
      <c r="P92" s="37">
        <f>Timetraces!O174</f>
        <v>4.5193024171501769E-2</v>
      </c>
    </row>
    <row r="93" spans="1:16" x14ac:dyDescent="0.2">
      <c r="A93" s="37">
        <f>Timetraces!E175</f>
        <v>8.9000000000000021</v>
      </c>
      <c r="B93" s="8">
        <f>Timetraces!B175-Timetraces!C175</f>
        <v>36.859170913696289</v>
      </c>
      <c r="C93" s="8">
        <f t="shared" si="2"/>
        <v>-1.249300839081211</v>
      </c>
      <c r="D93" s="8"/>
      <c r="E93" s="23">
        <f>Timetraces!F175/1000*0.145</f>
        <v>14.306666891105705</v>
      </c>
      <c r="F93" s="8">
        <f>Timetraces!H175</f>
        <v>4.6529352897827607E-2</v>
      </c>
      <c r="G93" s="8">
        <f>(Timetraces!G175-Timetraces!$G$86)/0.3048</f>
        <v>0</v>
      </c>
      <c r="H93" s="13">
        <f>Timetraces!D175/9.81/0.4536</f>
        <v>559.24137992096189</v>
      </c>
      <c r="I93" s="73">
        <f>Timetraces!F175/Timetraces!H175*1000</f>
        <v>2120525261.3588083</v>
      </c>
      <c r="J93" s="23"/>
      <c r="K93" s="8">
        <f>Timetraces!I175-Timetraces!J175</f>
        <v>36.859165191650391</v>
      </c>
      <c r="L93" s="8">
        <f t="shared" si="3"/>
        <v>-1.2493102256394433</v>
      </c>
      <c r="M93" s="8"/>
      <c r="N93" s="13">
        <f>Timetraces!K175/9.81/0.4536</f>
        <v>559.2414896516226</v>
      </c>
      <c r="O93" s="23">
        <f>Timetraces!M175/1000*0.145</f>
        <v>14.307708136478952</v>
      </c>
      <c r="P93" s="37">
        <f>Timetraces!O175</f>
        <v>4.6532743731315385E-2</v>
      </c>
    </row>
    <row r="94" spans="1:16" x14ac:dyDescent="0.2">
      <c r="A94" s="37">
        <f>Timetraces!E176</f>
        <v>9</v>
      </c>
      <c r="B94" s="8">
        <f>Timetraces!B176-Timetraces!C176</f>
        <v>36.860882759094238</v>
      </c>
      <c r="C94" s="8">
        <f t="shared" si="2"/>
        <v>-1.2436845484055246</v>
      </c>
      <c r="D94" s="8"/>
      <c r="E94" s="23">
        <f>Timetraces!F176/1000*0.145</f>
        <v>14.726265131895241</v>
      </c>
      <c r="F94" s="8">
        <f>Timetraces!H176</f>
        <v>4.7894292035569865E-2</v>
      </c>
      <c r="G94" s="8">
        <f>(Timetraces!G176-Timetraces!$G$86)/0.3048</f>
        <v>0</v>
      </c>
      <c r="H94" s="13">
        <f>Timetraces!D176/9.81/0.4536</f>
        <v>559.17296285396969</v>
      </c>
      <c r="I94" s="73">
        <f>Timetraces!F176/Timetraces!H176*1000</f>
        <v>2120512588.6412117</v>
      </c>
      <c r="J94" s="23"/>
      <c r="K94" s="8">
        <f>Timetraces!I176-Timetraces!J176</f>
        <v>36.860876083374023</v>
      </c>
      <c r="L94" s="8">
        <f t="shared" si="3"/>
        <v>-1.243697063816501</v>
      </c>
      <c r="M94" s="8"/>
      <c r="N94" s="13">
        <f>Timetraces!K176/9.81/0.4536</f>
        <v>559.1730725846304</v>
      </c>
      <c r="O94" s="23">
        <f>Timetraces!M176/1000*0.145</f>
        <v>14.725373793759692</v>
      </c>
      <c r="P94" s="37">
        <f>Timetraces!O176</f>
        <v>4.7891396344486165E-2</v>
      </c>
    </row>
    <row r="95" spans="1:16" x14ac:dyDescent="0.2">
      <c r="A95" s="37">
        <f>Timetraces!E177</f>
        <v>9.1000000000000014</v>
      </c>
      <c r="B95" s="8">
        <f>Timetraces!B177-Timetraces!C177</f>
        <v>36.862883567810059</v>
      </c>
      <c r="C95" s="8">
        <f t="shared" si="2"/>
        <v>-1.2371202153483714</v>
      </c>
      <c r="D95" s="8"/>
      <c r="E95" s="23">
        <f>Timetraces!F177/1000*0.145</f>
        <v>15.148729025671832</v>
      </c>
      <c r="F95" s="8">
        <f>Timetraces!H177</f>
        <v>4.9268547029364666E-2</v>
      </c>
      <c r="G95" s="8">
        <f>(Timetraces!G177-Timetraces!$G$86)/0.3048</f>
        <v>0</v>
      </c>
      <c r="H95" s="13">
        <f>Timetraces!D177/9.81/0.4536</f>
        <v>559.09231081830126</v>
      </c>
      <c r="I95" s="73">
        <f>Timetraces!F177/Timetraces!H177*1000</f>
        <v>2120500797.7651055</v>
      </c>
      <c r="J95" s="23"/>
      <c r="K95" s="8">
        <f>Timetraces!I177-Timetraces!J177</f>
        <v>36.862876892089844</v>
      </c>
      <c r="L95" s="8">
        <f t="shared" si="3"/>
        <v>-1.2371327307593478</v>
      </c>
      <c r="M95" s="8"/>
      <c r="N95" s="13">
        <f>Timetraces!K177/9.81/0.4536</f>
        <v>559.09242054896197</v>
      </c>
      <c r="O95" s="23">
        <f>Timetraces!M177/1000*0.145</f>
        <v>15.148813828288121</v>
      </c>
      <c r="P95" s="37">
        <f>Timetraces!O177</f>
        <v>4.9268822897677721E-2</v>
      </c>
    </row>
    <row r="96" spans="1:16" x14ac:dyDescent="0.2">
      <c r="A96" s="37">
        <f>Timetraces!E178</f>
        <v>9.1999999999999993</v>
      </c>
      <c r="B96" s="8">
        <f>Timetraces!B178-Timetraces!C178</f>
        <v>36.865130424499512</v>
      </c>
      <c r="C96" s="8">
        <f t="shared" si="2"/>
        <v>-1.2297486382832363</v>
      </c>
      <c r="D96" s="8"/>
      <c r="E96" s="23">
        <f>Timetraces!F178/1000*0.145</f>
        <v>15.573083631564907</v>
      </c>
      <c r="F96" s="8">
        <f>Timetraces!H178</f>
        <v>5.0648944756717891E-2</v>
      </c>
      <c r="G96" s="8">
        <f>(Timetraces!G178-Timetraces!$G$86)/0.3048</f>
        <v>0</v>
      </c>
      <c r="H96" s="13">
        <f>Timetraces!D178/9.81/0.4536</f>
        <v>558.99991760192995</v>
      </c>
      <c r="I96" s="73">
        <f>Timetraces!F178/Timetraces!H178*1000</f>
        <v>2120489919.0948679</v>
      </c>
      <c r="J96" s="23"/>
      <c r="K96" s="8">
        <f>Timetraces!I178-Timetraces!J178</f>
        <v>36.865124702453613</v>
      </c>
      <c r="L96" s="8">
        <f t="shared" si="3"/>
        <v>-1.2297580248414688</v>
      </c>
      <c r="M96" s="8"/>
      <c r="N96" s="13">
        <f>Timetraces!K178/9.81/0.4536</f>
        <v>559.00002733259078</v>
      </c>
      <c r="O96" s="23">
        <f>Timetraces!M178/1000*0.145</f>
        <v>15.571226368841682</v>
      </c>
      <c r="P96" s="37">
        <f>Timetraces!O178</f>
        <v>5.0642905979052147E-2</v>
      </c>
    </row>
    <row r="97" spans="1:16" x14ac:dyDescent="0.2">
      <c r="A97" s="37">
        <f>Timetraces!E179</f>
        <v>9.3000000000000007</v>
      </c>
      <c r="B97" s="8">
        <f>Timetraces!B179-Timetraces!C179</f>
        <v>36.867579460144043</v>
      </c>
      <c r="C97" s="8">
        <f t="shared" si="2"/>
        <v>-1.2217137444363491</v>
      </c>
      <c r="D97" s="8"/>
      <c r="E97" s="23">
        <f>Timetraces!F179/1000*0.145</f>
        <v>15.99249745240188</v>
      </c>
      <c r="F97" s="8">
        <f>Timetraces!H179</f>
        <v>5.2013266341549874E-2</v>
      </c>
      <c r="G97" s="8">
        <f>(Timetraces!G179-Timetraces!$G$86)/0.3048</f>
        <v>0</v>
      </c>
      <c r="H97" s="13">
        <f>Timetraces!D179/9.81/0.4536</f>
        <v>558.8963318581599</v>
      </c>
      <c r="I97" s="73">
        <f>Timetraces!F179/Timetraces!H179*1000</f>
        <v>2120479901.3079474</v>
      </c>
      <c r="J97" s="23"/>
      <c r="K97" s="8">
        <f>Timetraces!I179-Timetraces!J179</f>
        <v>36.867573738098145</v>
      </c>
      <c r="L97" s="8">
        <f t="shared" si="3"/>
        <v>-1.2217231309945815</v>
      </c>
      <c r="M97" s="8"/>
      <c r="N97" s="13">
        <f>Timetraces!K179/9.81/0.4536</f>
        <v>558.89644158882072</v>
      </c>
      <c r="O97" s="23">
        <f>Timetraces!M179/1000*0.145</f>
        <v>15.992573726244048</v>
      </c>
      <c r="P97" s="37">
        <f>Timetraces!O179</f>
        <v>5.2013511151645507E-2</v>
      </c>
    </row>
    <row r="98" spans="1:16" x14ac:dyDescent="0.2">
      <c r="A98" s="37">
        <f>Timetraces!E180</f>
        <v>9.4000000000000021</v>
      </c>
      <c r="B98" s="8">
        <f>Timetraces!B180-Timetraces!C180</f>
        <v>36.870182037353516</v>
      </c>
      <c r="C98" s="8">
        <f t="shared" si="2"/>
        <v>-1.2131751052976594</v>
      </c>
      <c r="D98" s="8"/>
      <c r="E98" s="23">
        <f>Timetraces!F180/1000*0.145</f>
        <v>16.405981400491996</v>
      </c>
      <c r="F98" s="8">
        <f>Timetraces!H180</f>
        <v>5.3358289464711592E-2</v>
      </c>
      <c r="G98" s="8">
        <f>(Timetraces!G180-Timetraces!$G$86)/0.3048</f>
        <v>0</v>
      </c>
      <c r="H98" s="13">
        <f>Timetraces!D180/9.81/0.4536</f>
        <v>558.78166331765181</v>
      </c>
      <c r="I98" s="73">
        <f>Timetraces!F180/Timetraces!H180*1000</f>
        <v>2120470885.5700097</v>
      </c>
      <c r="J98" s="23"/>
      <c r="K98" s="8">
        <f>Timetraces!I180-Timetraces!J180</f>
        <v>36.870177268981934</v>
      </c>
      <c r="L98" s="8">
        <f t="shared" si="3"/>
        <v>-1.2131813630031474</v>
      </c>
      <c r="M98" s="8"/>
      <c r="N98" s="13">
        <f>Timetraces!K180/9.81/0.4536</f>
        <v>558.78177304831252</v>
      </c>
      <c r="O98" s="23">
        <f>Timetraces!M180/1000*0.145</f>
        <v>16.406056852898818</v>
      </c>
      <c r="P98" s="37">
        <f>Timetraces!O180</f>
        <v>5.3358534910067527E-2</v>
      </c>
    </row>
    <row r="99" spans="1:16" x14ac:dyDescent="0.2">
      <c r="A99" s="37">
        <f>Timetraces!E181</f>
        <v>9.5</v>
      </c>
      <c r="B99" s="8">
        <f>Timetraces!B181-Timetraces!C181</f>
        <v>36.872888565063477</v>
      </c>
      <c r="C99" s="8">
        <f t="shared" si="2"/>
        <v>-1.2042954212098609</v>
      </c>
      <c r="D99" s="8"/>
      <c r="E99" s="23">
        <f>Timetraces!F181/1000*0.145</f>
        <v>16.808657267203746</v>
      </c>
      <c r="F99" s="8">
        <f>Timetraces!H181</f>
        <v>5.4668146198721124E-2</v>
      </c>
      <c r="G99" s="8">
        <f>(Timetraces!G181-Timetraces!$G$86)/0.3048</f>
        <v>0</v>
      </c>
      <c r="H99" s="13">
        <f>Timetraces!D181/9.81/0.4536</f>
        <v>558.65629603771811</v>
      </c>
      <c r="I99" s="73">
        <f>Timetraces!F181/Timetraces!H181*1000</f>
        <v>2120462871.2888272</v>
      </c>
      <c r="J99" s="23"/>
      <c r="K99" s="8">
        <f>Timetraces!I181-Timetraces!J181</f>
        <v>36.872883796691895</v>
      </c>
      <c r="L99" s="8">
        <f t="shared" si="3"/>
        <v>-1.2043016789153491</v>
      </c>
      <c r="M99" s="8"/>
      <c r="N99" s="13">
        <f>Timetraces!K181/9.81/0.4536</f>
        <v>558.65640576837893</v>
      </c>
      <c r="O99" s="23">
        <f>Timetraces!M181/1000*0.145</f>
        <v>16.808732653150479</v>
      </c>
      <c r="P99" s="37">
        <f>Timetraces!O181</f>
        <v>5.4668391443517303E-2</v>
      </c>
    </row>
    <row r="100" spans="1:16" x14ac:dyDescent="0.2">
      <c r="A100" s="37">
        <f>Timetraces!E182</f>
        <v>9.6000000000000014</v>
      </c>
      <c r="B100" s="8">
        <f>Timetraces!B182-Timetraces!C182</f>
        <v>36.875644683837891</v>
      </c>
      <c r="C100" s="8">
        <f t="shared" si="2"/>
        <v>-1.1952530367793686</v>
      </c>
      <c r="D100" s="8"/>
      <c r="E100" s="23">
        <f>Timetraces!F182/1000*0.145</f>
        <v>17.201440201114774</v>
      </c>
      <c r="F100" s="8">
        <f>Timetraces!H182</f>
        <v>5.594581957062688E-2</v>
      </c>
      <c r="G100" s="8">
        <f>(Timetraces!G182-Timetraces!$G$86)/0.3048</f>
        <v>0</v>
      </c>
      <c r="H100" s="13">
        <f>Timetraces!D182/9.81/0.4536</f>
        <v>558.52138219029723</v>
      </c>
      <c r="I100" s="73">
        <f>Timetraces!F182/Timetraces!H182*1000</f>
        <v>2120455522.6310067</v>
      </c>
      <c r="J100" s="23"/>
      <c r="K100" s="8">
        <f>Timetraces!I182-Timetraces!J182</f>
        <v>36.875640869140625</v>
      </c>
      <c r="L100" s="8">
        <f t="shared" si="3"/>
        <v>-1.1952561656321128</v>
      </c>
      <c r="M100" s="8"/>
      <c r="N100" s="13">
        <f>Timetraces!K182/9.81/0.4536</f>
        <v>558.52143705562764</v>
      </c>
      <c r="O100" s="23">
        <f>Timetraces!M182/1000*0.145</f>
        <v>17.20055389000245</v>
      </c>
      <c r="P100" s="37">
        <f>Timetraces!O182</f>
        <v>5.594293432972916E-2</v>
      </c>
    </row>
    <row r="101" spans="1:16" x14ac:dyDescent="0.2">
      <c r="A101" s="37">
        <f>Timetraces!E183</f>
        <v>9.6999999999999993</v>
      </c>
      <c r="B101" s="8">
        <f>Timetraces!B183-Timetraces!C183</f>
        <v>36.878397941589355</v>
      </c>
      <c r="C101" s="8">
        <f t="shared" si="2"/>
        <v>-1.1862200389071087</v>
      </c>
      <c r="D101" s="8"/>
      <c r="E101" s="23">
        <f>Timetraces!F183/1000*0.145</f>
        <v>17.574645289968547</v>
      </c>
      <c r="F101" s="8">
        <f>Timetraces!H183</f>
        <v>5.7159799895789155E-2</v>
      </c>
      <c r="G101" s="8">
        <f>(Timetraces!G183-Timetraces!$G$86)/0.3048</f>
        <v>0</v>
      </c>
      <c r="H101" s="13">
        <f>Timetraces!D183/9.81/0.4536</f>
        <v>558.37862260063105</v>
      </c>
      <c r="I101" s="73">
        <f>Timetraces!F183/Timetraces!H183*1000</f>
        <v>2120449170.5117748</v>
      </c>
      <c r="J101" s="23"/>
      <c r="K101" s="8">
        <f>Timetraces!I183-Timetraces!J183</f>
        <v>36.878395080566406</v>
      </c>
      <c r="L101" s="8">
        <f t="shared" si="3"/>
        <v>-1.1862200389071087</v>
      </c>
      <c r="M101" s="8"/>
      <c r="N101" s="13">
        <f>Timetraces!K183/9.81/0.4536</f>
        <v>558.37867746596146</v>
      </c>
      <c r="O101" s="23">
        <f>Timetraces!M183/1000*0.145</f>
        <v>17.574719843957229</v>
      </c>
      <c r="P101" s="37">
        <f>Timetraces!O183</f>
        <v>5.716004245228562E-2</v>
      </c>
    </row>
    <row r="102" spans="1:16" x14ac:dyDescent="0.2">
      <c r="A102" s="37">
        <f>Timetraces!E184</f>
        <v>9.8000000000000007</v>
      </c>
      <c r="B102" s="8">
        <f>Timetraces!B184-Timetraces!C184</f>
        <v>36.881093978881836</v>
      </c>
      <c r="C102" s="8">
        <f t="shared" si="2"/>
        <v>-1.1773747721994956</v>
      </c>
      <c r="D102" s="8"/>
      <c r="E102" s="23">
        <f>Timetraces!F184/1000*0.145</f>
        <v>17.929220556399798</v>
      </c>
      <c r="F102" s="8">
        <f>Timetraces!H184</f>
        <v>5.8313173461497309E-2</v>
      </c>
      <c r="G102" s="8">
        <f>(Timetraces!G184-Timetraces!$G$86)/0.3048</f>
        <v>0</v>
      </c>
      <c r="H102" s="13">
        <f>Timetraces!D184/9.81/0.4536</f>
        <v>558.2306508045782</v>
      </c>
      <c r="I102" s="73">
        <f>Timetraces!F184/Timetraces!H184*1000</f>
        <v>2120443625.3556161</v>
      </c>
      <c r="J102" s="23"/>
      <c r="K102" s="8">
        <f>Timetraces!I184-Timetraces!J184</f>
        <v>36.881091117858887</v>
      </c>
      <c r="L102" s="8">
        <f t="shared" si="3"/>
        <v>-1.1773747721994956</v>
      </c>
      <c r="M102" s="8"/>
      <c r="N102" s="13">
        <f>Timetraces!K184/9.81/0.4536</f>
        <v>558.23070566990862</v>
      </c>
      <c r="O102" s="23">
        <f>Timetraces!M184/1000*0.145</f>
        <v>17.928335025298651</v>
      </c>
      <c r="P102" s="37">
        <f>Timetraces!O184</f>
        <v>5.8310290515672977E-2</v>
      </c>
    </row>
    <row r="103" spans="1:16" x14ac:dyDescent="0.2">
      <c r="A103" s="37">
        <f>Timetraces!E185</f>
        <v>9.9000000000000021</v>
      </c>
      <c r="B103" s="8">
        <f>Timetraces!B185-Timetraces!C185</f>
        <v>36.883679389953613</v>
      </c>
      <c r="C103" s="8">
        <f t="shared" si="2"/>
        <v>-1.1688924524101998</v>
      </c>
      <c r="D103" s="8"/>
      <c r="E103" s="23">
        <f>Timetraces!F185/1000*0.145</f>
        <v>18.261275494702058</v>
      </c>
      <c r="F103" s="8">
        <f>Timetraces!H185</f>
        <v>5.9393293221879515E-2</v>
      </c>
      <c r="G103" s="8">
        <f>(Timetraces!G185-Timetraces!$G$86)/0.3048</f>
        <v>0</v>
      </c>
      <c r="H103" s="13">
        <f>Timetraces!D185/9.81/0.4536</f>
        <v>558.08010033799712</v>
      </c>
      <c r="I103" s="73">
        <f>Timetraces!F185/Timetraces!H185*1000</f>
        <v>2120438591.0621817</v>
      </c>
      <c r="J103" s="23"/>
      <c r="K103" s="8">
        <f>Timetraces!I185-Timetraces!J185</f>
        <v>36.883676528930664</v>
      </c>
      <c r="L103" s="8">
        <f t="shared" si="3"/>
        <v>-1.1688924524101998</v>
      </c>
      <c r="M103" s="8"/>
      <c r="N103" s="13">
        <f>Timetraces!K185/9.81/0.4536</f>
        <v>558.08015520332754</v>
      </c>
      <c r="O103" s="23">
        <f>Timetraces!M185/1000*0.145</f>
        <v>18.261355378464501</v>
      </c>
      <c r="P103" s="37">
        <f>Timetraces!O185</f>
        <v>5.9393548629170401E-2</v>
      </c>
    </row>
    <row r="104" spans="1:16" x14ac:dyDescent="0.2">
      <c r="A104" s="37">
        <f>Timetraces!E186</f>
        <v>10</v>
      </c>
      <c r="B104" s="8">
        <f>Timetraces!B186-Timetraces!C186</f>
        <v>36.886099815368652</v>
      </c>
      <c r="C104" s="8">
        <f t="shared" si="2"/>
        <v>-1.160951424145636</v>
      </c>
      <c r="D104" s="8"/>
      <c r="E104" s="23">
        <f>Timetraces!F186/1000*0.145</f>
        <v>18.568866084064297</v>
      </c>
      <c r="F104" s="8">
        <f>Timetraces!H186</f>
        <v>6.0393812863257262E-2</v>
      </c>
      <c r="G104" s="8">
        <f>(Timetraces!G186-Timetraces!$G$86)/0.3048</f>
        <v>0</v>
      </c>
      <c r="H104" s="13">
        <f>Timetraces!D186/9.81/0.4536</f>
        <v>557.92971446740717</v>
      </c>
      <c r="I104" s="73">
        <f>Timetraces!F186/Timetraces!H186*1000</f>
        <v>2120434848.1407204</v>
      </c>
      <c r="J104" s="23"/>
      <c r="K104" s="8">
        <f>Timetraces!I186-Timetraces!J186</f>
        <v>36.88609790802002</v>
      </c>
      <c r="L104" s="8">
        <f t="shared" si="3"/>
        <v>-1.1609482952928918</v>
      </c>
      <c r="M104" s="8"/>
      <c r="N104" s="13">
        <f>Timetraces!K186/9.81/0.4536</f>
        <v>557.92971446740717</v>
      </c>
      <c r="O104" s="23">
        <f>Timetraces!M186/1000*0.145</f>
        <v>18.567978537484674</v>
      </c>
      <c r="P104" s="37">
        <f>Timetraces!O186</f>
        <v>6.0390927924747671E-2</v>
      </c>
    </row>
    <row r="105" spans="1:16" x14ac:dyDescent="0.2">
      <c r="A105" s="37">
        <f>Timetraces!E187</f>
        <v>10.100000000000001</v>
      </c>
      <c r="B105" s="8">
        <f>Timetraces!B187-Timetraces!C187</f>
        <v>36.888306617736816</v>
      </c>
      <c r="C105" s="8">
        <f t="shared" si="2"/>
        <v>-1.1537112588957539</v>
      </c>
      <c r="D105" s="8"/>
      <c r="E105" s="23">
        <f>Timetraces!F187/1000*0.145</f>
        <v>18.848114976036705</v>
      </c>
      <c r="F105" s="8">
        <f>Timetraces!H187</f>
        <v>6.130215139152112E-2</v>
      </c>
      <c r="G105" s="8">
        <f>(Timetraces!G187-Timetraces!$G$86)/0.3048</f>
        <v>0</v>
      </c>
      <c r="H105" s="13">
        <f>Timetraces!D187/9.81/0.4536</f>
        <v>557.78179753668462</v>
      </c>
      <c r="I105" s="73">
        <f>Timetraces!F187/Timetraces!H187*1000</f>
        <v>2120431288.0398319</v>
      </c>
      <c r="J105" s="23"/>
      <c r="K105" s="8">
        <f>Timetraces!I187-Timetraces!J187</f>
        <v>36.8883056640625</v>
      </c>
      <c r="L105" s="8">
        <f t="shared" si="3"/>
        <v>-1.1537050011902656</v>
      </c>
      <c r="M105" s="8"/>
      <c r="N105" s="13">
        <f>Timetraces!K187/9.81/0.4536</f>
        <v>557.78179753668462</v>
      </c>
      <c r="O105" s="23">
        <f>Timetraces!M187/1000*0.145</f>
        <v>18.849158351711353</v>
      </c>
      <c r="P105" s="37">
        <f>Timetraces!O187</f>
        <v>6.1305548058251849E-2</v>
      </c>
    </row>
    <row r="106" spans="1:16" x14ac:dyDescent="0.2">
      <c r="A106" s="37">
        <f>Timetraces!E188</f>
        <v>10.199999999999999</v>
      </c>
      <c r="B106" s="8">
        <f>Timetraces!B188-Timetraces!C188</f>
        <v>36.890252113342285</v>
      </c>
      <c r="C106" s="8">
        <f t="shared" si="2"/>
        <v>-1.1473283992977592</v>
      </c>
      <c r="D106" s="8"/>
      <c r="E106" s="23">
        <f>Timetraces!F188/1000*0.145</f>
        <v>19.097046409880566</v>
      </c>
      <c r="F106" s="8">
        <f>Timetraces!H188</f>
        <v>6.2111863326974048E-2</v>
      </c>
      <c r="G106" s="8">
        <f>(Timetraces!G188-Timetraces!$G$86)/0.3048</f>
        <v>0</v>
      </c>
      <c r="H106" s="13">
        <f>Timetraces!D188/9.81/0.4536</f>
        <v>557.63810523640188</v>
      </c>
      <c r="I106" s="73">
        <f>Timetraces!F188/Timetraces!H188*1000</f>
        <v>2120428550.8338208</v>
      </c>
      <c r="J106" s="23"/>
      <c r="K106" s="8">
        <f>Timetraces!I188-Timetraces!J188</f>
        <v>36.890251159667969</v>
      </c>
      <c r="L106" s="8">
        <f t="shared" si="3"/>
        <v>-1.147322141592271</v>
      </c>
      <c r="M106" s="8"/>
      <c r="N106" s="13">
        <f>Timetraces!K188/9.81/0.4536</f>
        <v>557.63810523640188</v>
      </c>
      <c r="O106" s="23">
        <f>Timetraces!M188/1000*0.145</f>
        <v>19.097139272655404</v>
      </c>
      <c r="P106" s="37">
        <f>Timetraces!O188</f>
        <v>6.211216544375097E-2</v>
      </c>
    </row>
    <row r="107" spans="1:16" x14ac:dyDescent="0.2">
      <c r="A107" s="37">
        <f>Timetraces!E189</f>
        <v>10.3</v>
      </c>
      <c r="B107" s="8">
        <f>Timetraces!B189-Timetraces!C189</f>
        <v>36.891890525817871</v>
      </c>
      <c r="C107" s="8">
        <f t="shared" si="2"/>
        <v>-1.1419530302833696</v>
      </c>
      <c r="D107" s="8"/>
      <c r="E107" s="23">
        <f>Timetraces!F189/1000*0.145</f>
        <v>19.315652066299194</v>
      </c>
      <c r="F107" s="8">
        <f>Timetraces!H189</f>
        <v>6.2822926784652205E-2</v>
      </c>
      <c r="G107" s="8">
        <f>(Timetraces!G189-Timetraces!$G$86)/0.3048</f>
        <v>0</v>
      </c>
      <c r="H107" s="13">
        <f>Timetraces!D189/9.81/0.4536</f>
        <v>557.50006406514899</v>
      </c>
      <c r="I107" s="73">
        <f>Timetraces!F189/Timetraces!H189*1000</f>
        <v>2120426417.2109218</v>
      </c>
      <c r="J107" s="23"/>
      <c r="K107" s="8">
        <f>Timetraces!I189-Timetraces!J189</f>
        <v>36.891890525817871</v>
      </c>
      <c r="L107" s="8">
        <f t="shared" si="3"/>
        <v>-1.1419436437251373</v>
      </c>
      <c r="M107" s="8"/>
      <c r="N107" s="13">
        <f>Timetraces!K189/9.81/0.4536</f>
        <v>557.50006406514899</v>
      </c>
      <c r="O107" s="23">
        <f>Timetraces!M189/1000*0.145</f>
        <v>19.316715444225235</v>
      </c>
      <c r="P107" s="37">
        <f>Timetraces!O189</f>
        <v>6.2826383570857097E-2</v>
      </c>
    </row>
    <row r="108" spans="1:16" x14ac:dyDescent="0.2">
      <c r="A108" s="37">
        <f>Timetraces!E190</f>
        <v>10.400000000000002</v>
      </c>
      <c r="B108" s="8">
        <f>Timetraces!B190-Timetraces!C190</f>
        <v>36.893183708190918</v>
      </c>
      <c r="C108" s="8">
        <f t="shared" si="2"/>
        <v>-1.1377103059623497</v>
      </c>
      <c r="D108" s="8"/>
      <c r="E108" s="23">
        <f>Timetraces!F190/1000*0.145</f>
        <v>19.501020269396609</v>
      </c>
      <c r="F108" s="8">
        <f>Timetraces!H190</f>
        <v>6.3425867342909281E-2</v>
      </c>
      <c r="G108" s="8">
        <f>(Timetraces!G190-Timetraces!$G$86)/0.3048</f>
        <v>0</v>
      </c>
      <c r="H108" s="13">
        <f>Timetraces!D190/9.81/0.4536</f>
        <v>557.36899079085515</v>
      </c>
      <c r="I108" s="73">
        <f>Timetraces!F190/Timetraces!H190*1000</f>
        <v>2120425003.1653886</v>
      </c>
      <c r="J108" s="23"/>
      <c r="K108" s="8">
        <f>Timetraces!I190-Timetraces!J190</f>
        <v>36.893184661865234</v>
      </c>
      <c r="L108" s="8">
        <f t="shared" si="3"/>
        <v>-1.1376977905513732</v>
      </c>
      <c r="M108" s="8"/>
      <c r="N108" s="13">
        <f>Timetraces!K190/9.81/0.4536</f>
        <v>557.36904565618556</v>
      </c>
      <c r="O108" s="23">
        <f>Timetraces!M190/1000*0.145</f>
        <v>19.500148239967164</v>
      </c>
      <c r="P108" s="37">
        <f>Timetraces!O190</f>
        <v>6.3423033049503377E-2</v>
      </c>
    </row>
    <row r="109" spans="1:16" x14ac:dyDescent="0.2">
      <c r="A109" s="37">
        <f>Timetraces!E191</f>
        <v>10.5</v>
      </c>
      <c r="B109" s="8">
        <f>Timetraces!B191-Timetraces!C191</f>
        <v>36.89409351348877</v>
      </c>
      <c r="C109" s="8">
        <f t="shared" si="2"/>
        <v>-1.1347253804444641</v>
      </c>
      <c r="D109" s="8"/>
      <c r="E109" s="23">
        <f>Timetraces!F191/1000*0.145</f>
        <v>19.651198626473224</v>
      </c>
      <c r="F109" s="8">
        <f>Timetraces!H191</f>
        <v>6.3914349730581521E-2</v>
      </c>
      <c r="G109" s="8">
        <f>(Timetraces!G191-Timetraces!$G$86)/0.3048</f>
        <v>0</v>
      </c>
      <c r="H109" s="13">
        <f>Timetraces!D191/9.81/0.4536</f>
        <v>557.24658623876246</v>
      </c>
      <c r="I109" s="73">
        <f>Timetraces!F191/Timetraces!H191*1000</f>
        <v>2120423791.2153094</v>
      </c>
      <c r="J109" s="23"/>
      <c r="K109" s="8">
        <f>Timetraces!I191-Timetraces!J191</f>
        <v>36.894095420837402</v>
      </c>
      <c r="L109" s="8">
        <f t="shared" si="3"/>
        <v>-1.1347097361807434</v>
      </c>
      <c r="M109" s="8"/>
      <c r="N109" s="13">
        <f>Timetraces!K191/9.81/0.4536</f>
        <v>557.24658623876246</v>
      </c>
      <c r="O109" s="23">
        <f>Timetraces!M191/1000*0.145</f>
        <v>19.651283042290597</v>
      </c>
      <c r="P109" s="37">
        <f>Timetraces!O191</f>
        <v>6.3914619029757563E-2</v>
      </c>
    </row>
    <row r="110" spans="1:16" x14ac:dyDescent="0.2">
      <c r="A110" s="37">
        <f>Timetraces!E192</f>
        <v>10.600000000000001</v>
      </c>
      <c r="B110" s="8">
        <f>Timetraces!B192-Timetraces!C192</f>
        <v>36.894590377807617</v>
      </c>
      <c r="C110" s="8">
        <f t="shared" si="2"/>
        <v>-1.13309524816478</v>
      </c>
      <c r="D110" s="8"/>
      <c r="E110" s="23">
        <f>Timetraces!F192/1000*0.145</f>
        <v>19.76521798250133</v>
      </c>
      <c r="F110" s="8">
        <f>Timetraces!H192</f>
        <v>6.4285197782447234E-2</v>
      </c>
      <c r="G110" s="8">
        <f>(Timetraces!G192-Timetraces!$G$86)/0.3048</f>
        <v>0</v>
      </c>
      <c r="H110" s="13">
        <f>Timetraces!D192/9.81/0.4536</f>
        <v>557.13471583010391</v>
      </c>
      <c r="I110" s="73">
        <f>Timetraces!F192/Timetraces!H192*1000</f>
        <v>2120423563.3914607</v>
      </c>
      <c r="J110" s="23"/>
      <c r="K110" s="8">
        <f>Timetraces!I192-Timetraces!J192</f>
        <v>36.894591331481934</v>
      </c>
      <c r="L110" s="8">
        <f t="shared" si="3"/>
        <v>-1.1330827327538036</v>
      </c>
      <c r="M110" s="8"/>
      <c r="N110" s="13">
        <f>Timetraces!K192/9.81/0.4536</f>
        <v>557.13471583010391</v>
      </c>
      <c r="O110" s="23">
        <f>Timetraces!M192/1000*0.145</f>
        <v>19.765301132397532</v>
      </c>
      <c r="P110" s="37">
        <f>Timetraces!O192</f>
        <v>6.4285468275705263E-2</v>
      </c>
    </row>
    <row r="111" spans="1:16" x14ac:dyDescent="0.2">
      <c r="A111" s="37">
        <f>Timetraces!E193</f>
        <v>10.7</v>
      </c>
      <c r="B111" s="8">
        <f>Timetraces!B193-Timetraces!C193</f>
        <v>36.894644737243652</v>
      </c>
      <c r="C111" s="8">
        <f t="shared" si="2"/>
        <v>-1.1329169035583655</v>
      </c>
      <c r="D111" s="8"/>
      <c r="E111" s="23">
        <f>Timetraces!F193/1000*0.145</f>
        <v>19.843077361470321</v>
      </c>
      <c r="F111" s="8">
        <f>Timetraces!H193</f>
        <v>6.453842449588576E-2</v>
      </c>
      <c r="G111" s="8">
        <f>(Timetraces!G193-Timetraces!$G$86)/0.3048</f>
        <v>0</v>
      </c>
      <c r="H111" s="13">
        <f>Timetraces!D193/9.81/0.4536</f>
        <v>557.03513525545213</v>
      </c>
      <c r="I111" s="73">
        <f>Timetraces!F193/Timetraces!H193*1000</f>
        <v>2120423770.1553195</v>
      </c>
      <c r="J111" s="23"/>
      <c r="K111" s="8">
        <f>Timetraces!I193-Timetraces!J193</f>
        <v>36.894646644592285</v>
      </c>
      <c r="L111" s="8">
        <f t="shared" si="3"/>
        <v>-1.132901259294645</v>
      </c>
      <c r="M111" s="8"/>
      <c r="N111" s="13">
        <f>Timetraces!K193/9.81/0.4536</f>
        <v>557.03519012078243</v>
      </c>
      <c r="O111" s="23">
        <f>Timetraces!M193/1000*0.145</f>
        <v>19.844125964143519</v>
      </c>
      <c r="P111" s="37">
        <f>Timetraces!O193</f>
        <v>6.4541838564021931E-2</v>
      </c>
    </row>
    <row r="112" spans="1:16" x14ac:dyDescent="0.2">
      <c r="A112" s="37">
        <f>Timetraces!E194</f>
        <v>10.8</v>
      </c>
      <c r="B112" s="8">
        <f>Timetraces!B194-Timetraces!C194</f>
        <v>36.89423656463623</v>
      </c>
      <c r="C112" s="8">
        <f t="shared" si="2"/>
        <v>-1.1342560525328469</v>
      </c>
      <c r="D112" s="8"/>
      <c r="E112" s="23">
        <f>Timetraces!F194/1000*0.145</f>
        <v>19.884797525696815</v>
      </c>
      <c r="F112" s="8">
        <f>Timetraces!H194</f>
        <v>6.4674097908497347E-2</v>
      </c>
      <c r="G112" s="8">
        <f>(Timetraces!G194-Timetraces!$G$86)/0.3048</f>
        <v>0</v>
      </c>
      <c r="H112" s="13">
        <f>Timetraces!D194/9.81/0.4536</f>
        <v>556.94905155207539</v>
      </c>
      <c r="I112" s="73">
        <f>Timetraces!F194/Timetraces!H194*1000</f>
        <v>2120424390.828033</v>
      </c>
      <c r="J112" s="23"/>
      <c r="K112" s="8">
        <f>Timetraces!I194-Timetraces!J194</f>
        <v>36.89423942565918</v>
      </c>
      <c r="L112" s="8">
        <f t="shared" si="3"/>
        <v>-1.1342372794163822</v>
      </c>
      <c r="M112" s="8"/>
      <c r="N112" s="13">
        <f>Timetraces!K194/9.81/0.4536</f>
        <v>556.94905155207539</v>
      </c>
      <c r="O112" s="23">
        <f>Timetraces!M194/1000*0.145</f>
        <v>19.884881058190434</v>
      </c>
      <c r="P112" s="37">
        <f>Timetraces!O194</f>
        <v>6.4674369617119878E-2</v>
      </c>
    </row>
    <row r="113" spans="1:16" x14ac:dyDescent="0.2">
      <c r="A113" s="37">
        <f>Timetraces!E195</f>
        <v>10.900000000000002</v>
      </c>
      <c r="B113" s="8">
        <f>Timetraces!B195-Timetraces!C195</f>
        <v>36.893350601196289</v>
      </c>
      <c r="C113" s="8">
        <f t="shared" si="2"/>
        <v>-1.1371627567321296</v>
      </c>
      <c r="D113" s="8"/>
      <c r="E113" s="23">
        <f>Timetraces!F195/1000*0.145</f>
        <v>19.888441955050659</v>
      </c>
      <c r="F113" s="8">
        <f>Timetraces!H195</f>
        <v>6.4685918442264775E-2</v>
      </c>
      <c r="G113" s="8">
        <f>(Timetraces!G195-Timetraces!$G$86)/0.3048</f>
        <v>0</v>
      </c>
      <c r="H113" s="13">
        <f>Timetraces!D195/9.81/0.4536</f>
        <v>556.87668418129533</v>
      </c>
      <c r="I113" s="73">
        <f>Timetraces!F195/Timetraces!H195*1000</f>
        <v>2120425464.4377511</v>
      </c>
      <c r="J113" s="23"/>
      <c r="K113" s="8">
        <f>Timetraces!I195-Timetraces!J195</f>
        <v>36.893354415893555</v>
      </c>
      <c r="L113" s="8">
        <f t="shared" si="3"/>
        <v>-1.1371408547629207</v>
      </c>
      <c r="M113" s="8"/>
      <c r="N113" s="13">
        <f>Timetraces!K195/9.81/0.4536</f>
        <v>556.87668418129533</v>
      </c>
      <c r="O113" s="23">
        <f>Timetraces!M195/1000*0.145</f>
        <v>19.888525479129992</v>
      </c>
      <c r="P113" s="37">
        <f>Timetraces!O195</f>
        <v>6.4686190150495787E-2</v>
      </c>
    </row>
    <row r="114" spans="1:16" x14ac:dyDescent="0.2">
      <c r="A114" s="37">
        <f>Timetraces!E196</f>
        <v>11</v>
      </c>
      <c r="B114" s="8">
        <f>Timetraces!B196-Timetraces!C196</f>
        <v>36.891976356506348</v>
      </c>
      <c r="C114" s="8">
        <f t="shared" si="2"/>
        <v>-1.1416714335363993</v>
      </c>
      <c r="D114" s="8"/>
      <c r="E114" s="23">
        <f>Timetraces!F196/1000*0.145</f>
        <v>19.856914437573192</v>
      </c>
      <c r="F114" s="8">
        <f>Timetraces!H196</f>
        <v>6.4583330199814201E-2</v>
      </c>
      <c r="G114" s="8">
        <f>(Timetraces!G196-Timetraces!$G$86)/0.3048</f>
        <v>0</v>
      </c>
      <c r="H114" s="13">
        <f>Timetraces!D196/9.81/0.4536</f>
        <v>556.81781368179043</v>
      </c>
      <c r="I114" s="73">
        <f>Timetraces!F196/Timetraces!H196*1000</f>
        <v>2120427006.1146333</v>
      </c>
      <c r="J114" s="23"/>
      <c r="K114" s="8">
        <f>Timetraces!I196-Timetraces!J196</f>
        <v>36.891980171203613</v>
      </c>
      <c r="L114" s="8">
        <f t="shared" si="3"/>
        <v>-1.1416495315671906</v>
      </c>
      <c r="M114" s="8"/>
      <c r="N114" s="13">
        <f>Timetraces!K196/9.81/0.4536</f>
        <v>556.81775881646001</v>
      </c>
      <c r="O114" s="23">
        <f>Timetraces!M196/1000*0.145</f>
        <v>19.856030699807821</v>
      </c>
      <c r="P114" s="37">
        <f>Timetraces!O196</f>
        <v>6.458045809433105E-2</v>
      </c>
    </row>
    <row r="115" spans="1:16" x14ac:dyDescent="0.2">
      <c r="A115" s="37">
        <f>Timetraces!E197</f>
        <v>11.100000000000001</v>
      </c>
      <c r="B115" s="8">
        <f>Timetraces!B197-Timetraces!C197</f>
        <v>36.890108108520508</v>
      </c>
      <c r="C115" s="8">
        <f t="shared" si="2"/>
        <v>-1.1478008560621207</v>
      </c>
      <c r="D115" s="8"/>
      <c r="E115" s="23">
        <f>Timetraces!F197/1000*0.145</f>
        <v>19.788276754914545</v>
      </c>
      <c r="F115" s="8">
        <f>Timetraces!H197</f>
        <v>6.43600279878873E-2</v>
      </c>
      <c r="G115" s="8">
        <f>(Timetraces!G197-Timetraces!$G$86)/0.3048</f>
        <v>0</v>
      </c>
      <c r="H115" s="13">
        <f>Timetraces!D197/9.81/0.4536</f>
        <v>556.77183653492636</v>
      </c>
      <c r="I115" s="73">
        <f>Timetraces!F197/Timetraces!H197*1000</f>
        <v>2120429068.1400661</v>
      </c>
      <c r="J115" s="23"/>
      <c r="K115" s="8">
        <f>Timetraces!I197-Timetraces!J197</f>
        <v>36.89011287689209</v>
      </c>
      <c r="L115" s="8">
        <f t="shared" si="3"/>
        <v>-1.1477758252401677</v>
      </c>
      <c r="M115" s="8"/>
      <c r="N115" s="13">
        <f>Timetraces!K197/9.81/0.4536</f>
        <v>556.77183653492636</v>
      </c>
      <c r="O115" s="23">
        <f>Timetraces!M197/1000*0.145</f>
        <v>19.787398615946092</v>
      </c>
      <c r="P115" s="37">
        <f>Timetraces!O197</f>
        <v>6.4357174129617528E-2</v>
      </c>
    </row>
    <row r="116" spans="1:16" x14ac:dyDescent="0.2">
      <c r="A116" s="37">
        <f>Timetraces!E198</f>
        <v>11.200000000000003</v>
      </c>
      <c r="B116" s="8">
        <f>Timetraces!B198-Timetraces!C198</f>
        <v>36.887748718261719</v>
      </c>
      <c r="C116" s="8">
        <f t="shared" si="2"/>
        <v>-1.155541637751061</v>
      </c>
      <c r="D116" s="8"/>
      <c r="E116" s="23">
        <f>Timetraces!F198/1000*0.145</f>
        <v>19.68255288671288</v>
      </c>
      <c r="F116" s="8">
        <f>Timetraces!H198</f>
        <v>6.4016089821903432E-2</v>
      </c>
      <c r="G116" s="8">
        <f>(Timetraces!G198-Timetraces!$G$86)/0.3048</f>
        <v>0</v>
      </c>
      <c r="H116" s="13">
        <f>Timetraces!D198/9.81/0.4536</f>
        <v>556.73853327938161</v>
      </c>
      <c r="I116" s="73">
        <f>Timetraces!F198/Timetraces!H198*1000</f>
        <v>2120431666.8502767</v>
      </c>
      <c r="J116" s="23"/>
      <c r="K116" s="8">
        <f>Timetraces!I198-Timetraces!J198</f>
        <v>36.887753486633301</v>
      </c>
      <c r="L116" s="8">
        <f t="shared" si="3"/>
        <v>-1.1555166069291081</v>
      </c>
      <c r="M116" s="8"/>
      <c r="N116" s="13">
        <f>Timetraces!K198/9.81/0.4536</f>
        <v>556.7384784140512</v>
      </c>
      <c r="O116" s="23">
        <f>Timetraces!M198/1000*0.145</f>
        <v>19.682643367093263</v>
      </c>
      <c r="P116" s="37">
        <f>Timetraces!O198</f>
        <v>6.4016389983862956E-2</v>
      </c>
    </row>
    <row r="117" spans="1:16" x14ac:dyDescent="0.2">
      <c r="A117" s="37">
        <f>Timetraces!E199</f>
        <v>11.3</v>
      </c>
      <c r="B117" s="8">
        <f>Timetraces!B199-Timetraces!C199</f>
        <v>36.884902000427246</v>
      </c>
      <c r="C117" s="8">
        <f t="shared" si="2"/>
        <v>-1.1648812631922443</v>
      </c>
      <c r="D117" s="8"/>
      <c r="E117" s="23">
        <f>Timetraces!F199/1000*0.145</f>
        <v>19.544598483885338</v>
      </c>
      <c r="F117" s="8">
        <f>Timetraces!H199</f>
        <v>6.3567309325398003E-2</v>
      </c>
      <c r="G117" s="8">
        <f>(Timetraces!G199-Timetraces!$G$86)/0.3048</f>
        <v>0</v>
      </c>
      <c r="H117" s="13">
        <f>Timetraces!D199/9.81/0.4536</f>
        <v>556.7174649925131</v>
      </c>
      <c r="I117" s="73">
        <f>Timetraces!F199/Timetraces!H199*1000</f>
        <v>2120434792.6956885</v>
      </c>
      <c r="J117" s="23"/>
      <c r="K117" s="8">
        <f>Timetraces!I199-Timetraces!J199</f>
        <v>36.884907722473145</v>
      </c>
      <c r="L117" s="8">
        <f t="shared" si="3"/>
        <v>-1.1648531035175473</v>
      </c>
      <c r="M117" s="8"/>
      <c r="N117" s="13">
        <f>Timetraces!K199/9.81/0.4536</f>
        <v>556.71741012718269</v>
      </c>
      <c r="O117" s="23">
        <f>Timetraces!M199/1000*0.145</f>
        <v>19.544687481716419</v>
      </c>
      <c r="P117" s="37">
        <f>Timetraces!O199</f>
        <v>6.3567610485079307E-2</v>
      </c>
    </row>
    <row r="118" spans="1:16" x14ac:dyDescent="0.2">
      <c r="A118" s="37">
        <f>Timetraces!E200</f>
        <v>11.400000000000002</v>
      </c>
      <c r="B118" s="8">
        <f>Timetraces!B200-Timetraces!C200</f>
        <v>36.881580352783203</v>
      </c>
      <c r="C118" s="8">
        <f t="shared" si="2"/>
        <v>-1.1757790572999969</v>
      </c>
      <c r="D118" s="8"/>
      <c r="E118" s="23">
        <f>Timetraces!F200/1000*0.145</f>
        <v>19.370570422926871</v>
      </c>
      <c r="F118" s="8">
        <f>Timetraces!H200</f>
        <v>6.3001201669250051E-2</v>
      </c>
      <c r="G118" s="8">
        <f>(Timetraces!G200-Timetraces!$G$86)/0.3048</f>
        <v>0</v>
      </c>
      <c r="H118" s="13">
        <f>Timetraces!D200/9.81/0.4536</f>
        <v>556.70841221299929</v>
      </c>
      <c r="I118" s="73">
        <f>Timetraces!F200/Timetraces!H200*1000</f>
        <v>2120437980.6770399</v>
      </c>
      <c r="J118" s="23"/>
      <c r="K118" s="8">
        <f>Timetraces!I200-Timetraces!J200</f>
        <v>36.881587028503418</v>
      </c>
      <c r="L118" s="8">
        <f t="shared" si="3"/>
        <v>-1.1757477687725557</v>
      </c>
      <c r="M118" s="8"/>
      <c r="N118" s="13">
        <f>Timetraces!K200/9.81/0.4536</f>
        <v>556.70830248233858</v>
      </c>
      <c r="O118" s="23">
        <f>Timetraces!M200/1000*0.145</f>
        <v>19.371626687266378</v>
      </c>
      <c r="P118" s="37">
        <f>Timetraces!O200</f>
        <v>6.3004640757707273E-2</v>
      </c>
    </row>
    <row r="119" spans="1:16" x14ac:dyDescent="0.2">
      <c r="A119" s="37">
        <f>Timetraces!E201</f>
        <v>11.5</v>
      </c>
      <c r="B119" s="8">
        <f>Timetraces!B201-Timetraces!C201</f>
        <v>36.877800941467285</v>
      </c>
      <c r="C119" s="8">
        <f t="shared" si="2"/>
        <v>-1.1881787007249245</v>
      </c>
      <c r="D119" s="8"/>
      <c r="E119" s="23">
        <f>Timetraces!F201/1000*0.145</f>
        <v>19.167272542561498</v>
      </c>
      <c r="F119" s="8">
        <f>Timetraces!H201</f>
        <v>6.2339880535147954E-2</v>
      </c>
      <c r="G119" s="8">
        <f>(Timetraces!G201-Timetraces!$G$86)/0.3048</f>
        <v>0</v>
      </c>
      <c r="H119" s="13">
        <f>Timetraces!D201/9.81/0.4536</f>
        <v>556.71066169154517</v>
      </c>
      <c r="I119" s="73">
        <f>Timetraces!F201/Timetraces!H201*1000</f>
        <v>2120441768.0251241</v>
      </c>
      <c r="J119" s="23"/>
      <c r="K119" s="8">
        <f>Timetraces!I201-Timetraces!J201</f>
        <v>36.877806663513184</v>
      </c>
      <c r="L119" s="8">
        <f t="shared" si="3"/>
        <v>-1.1881505410502275</v>
      </c>
      <c r="M119" s="8"/>
      <c r="N119" s="13">
        <f>Timetraces!K201/9.81/0.4536</f>
        <v>556.71055196088435</v>
      </c>
      <c r="O119" s="23">
        <f>Timetraces!M201/1000*0.145</f>
        <v>19.168323995287022</v>
      </c>
      <c r="P119" s="37">
        <f>Timetraces!O201</f>
        <v>6.2343303981940545E-2</v>
      </c>
    </row>
    <row r="120" spans="1:16" x14ac:dyDescent="0.2">
      <c r="A120" s="37">
        <f>Timetraces!E202</f>
        <v>11.600000000000001</v>
      </c>
      <c r="B120" s="8">
        <f>Timetraces!B202-Timetraces!C202</f>
        <v>36.873583793640137</v>
      </c>
      <c r="C120" s="8">
        <f t="shared" si="2"/>
        <v>-1.202014487559401</v>
      </c>
      <c r="D120" s="8"/>
      <c r="E120" s="23">
        <f>Timetraces!F202/1000*0.145</f>
        <v>18.934727625532055</v>
      </c>
      <c r="F120" s="8">
        <f>Timetraces!H202</f>
        <v>6.1583425818150198E-2</v>
      </c>
      <c r="G120" s="8">
        <f>(Timetraces!G202-Timetraces!$G$86)/0.3048</f>
        <v>0</v>
      </c>
      <c r="H120" s="13">
        <f>Timetraces!D202/9.81/0.4536</f>
        <v>556.72306125621253</v>
      </c>
      <c r="I120" s="73">
        <f>Timetraces!F202/Timetraces!H202*1000</f>
        <v>2120445992.0360377</v>
      </c>
      <c r="J120" s="23"/>
      <c r="K120" s="8">
        <f>Timetraces!I202-Timetraces!J202</f>
        <v>36.873590469360352</v>
      </c>
      <c r="L120" s="8">
        <f t="shared" si="3"/>
        <v>-1.2019831990319598</v>
      </c>
      <c r="M120" s="8"/>
      <c r="N120" s="13">
        <f>Timetraces!K202/9.81/0.4536</f>
        <v>556.72295152555182</v>
      </c>
      <c r="O120" s="23">
        <f>Timetraces!M202/1000*0.145</f>
        <v>18.935779486449299</v>
      </c>
      <c r="P120" s="37">
        <f>Timetraces!O202</f>
        <v>6.1586850555820388E-2</v>
      </c>
    </row>
    <row r="121" spans="1:16" x14ac:dyDescent="0.2">
      <c r="A121" s="37">
        <f>Timetraces!E203</f>
        <v>11.700000000000003</v>
      </c>
      <c r="B121" s="8">
        <f>Timetraces!B203-Timetraces!C203</f>
        <v>36.868954658508301</v>
      </c>
      <c r="C121" s="8">
        <f t="shared" si="2"/>
        <v>-1.2172019387793354</v>
      </c>
      <c r="D121" s="8"/>
      <c r="E121" s="23">
        <f>Timetraces!F203/1000*0.145</f>
        <v>18.673916336968922</v>
      </c>
      <c r="F121" s="8">
        <f>Timetraces!H203</f>
        <v>6.0735030644724852E-2</v>
      </c>
      <c r="G121" s="8">
        <f>(Timetraces!G203-Timetraces!$G$86)/0.3048</f>
        <v>0</v>
      </c>
      <c r="H121" s="13">
        <f>Timetraces!D203/9.81/0.4536</f>
        <v>556.7438003510988</v>
      </c>
      <c r="I121" s="73">
        <f>Timetraces!F203/Timetraces!H203*1000</f>
        <v>2120450562.7645743</v>
      </c>
      <c r="J121" s="23"/>
      <c r="K121" s="8">
        <f>Timetraces!I203-Timetraces!J203</f>
        <v>36.868962287902832</v>
      </c>
      <c r="L121" s="8">
        <f t="shared" si="3"/>
        <v>-1.21716752139915</v>
      </c>
      <c r="M121" s="8"/>
      <c r="N121" s="13">
        <f>Timetraces!K203/9.81/0.4536</f>
        <v>556.74369062043797</v>
      </c>
      <c r="O121" s="23">
        <f>Timetraces!M203/1000*0.145</f>
        <v>18.674007384327588</v>
      </c>
      <c r="P121" s="37">
        <f>Timetraces!O203</f>
        <v>6.0735326792598916E-2</v>
      </c>
    </row>
    <row r="122" spans="1:16" x14ac:dyDescent="0.2">
      <c r="A122" s="37">
        <f>Timetraces!E204</f>
        <v>11.8</v>
      </c>
      <c r="B122" s="8">
        <f>Timetraces!B204-Timetraces!C204</f>
        <v>36.863946914672852</v>
      </c>
      <c r="C122" s="8">
        <f t="shared" si="2"/>
        <v>-1.2336315445386832</v>
      </c>
      <c r="D122" s="8"/>
      <c r="E122" s="23">
        <f>Timetraces!F204/1000*0.145</f>
        <v>18.386804216773626</v>
      </c>
      <c r="F122" s="8">
        <f>Timetraces!H204</f>
        <v>5.9801083351755539E-2</v>
      </c>
      <c r="G122" s="8">
        <f>(Timetraces!G204-Timetraces!$G$86)/0.3048</f>
        <v>0</v>
      </c>
      <c r="H122" s="13">
        <f>Timetraces!D204/9.81/0.4536</f>
        <v>556.77068436298816</v>
      </c>
      <c r="I122" s="73">
        <f>Timetraces!F204/Timetraces!H204*1000</f>
        <v>2120455670.956573</v>
      </c>
      <c r="J122" s="23"/>
      <c r="K122" s="8">
        <f>Timetraces!I204-Timetraces!J204</f>
        <v>36.863953590393066</v>
      </c>
      <c r="L122" s="8">
        <f t="shared" si="3"/>
        <v>-1.233600256011242</v>
      </c>
      <c r="M122" s="8"/>
      <c r="N122" s="13">
        <f>Timetraces!K204/9.81/0.4536</f>
        <v>556.77051976699704</v>
      </c>
      <c r="O122" s="23">
        <f>Timetraces!M204/1000*0.145</f>
        <v>18.387847072330636</v>
      </c>
      <c r="P122" s="37">
        <f>Timetraces!O204</f>
        <v>5.9804473046841548E-2</v>
      </c>
    </row>
    <row r="123" spans="1:16" x14ac:dyDescent="0.2">
      <c r="A123" s="37">
        <f>Timetraces!E205</f>
        <v>11.900000000000002</v>
      </c>
      <c r="B123" s="8">
        <f>Timetraces!B205-Timetraces!C205</f>
        <v>36.85859203338623</v>
      </c>
      <c r="C123" s="8">
        <f t="shared" si="2"/>
        <v>-1.2512000526968887</v>
      </c>
      <c r="D123" s="8"/>
      <c r="E123" s="23">
        <f>Timetraces!F205/1000*0.145</f>
        <v>18.07727440520895</v>
      </c>
      <c r="F123" s="8">
        <f>Timetraces!H205</f>
        <v>5.8794221879819662E-2</v>
      </c>
      <c r="G123" s="8">
        <f>(Timetraces!G205-Timetraces!$G$86)/0.3048</f>
        <v>0</v>
      </c>
      <c r="H123" s="13">
        <f>Timetraces!D205/9.81/0.4536</f>
        <v>556.80140894800479</v>
      </c>
      <c r="I123" s="73">
        <f>Timetraces!F205/Timetraces!H205*1000</f>
        <v>2120461058.6019154</v>
      </c>
      <c r="J123" s="23"/>
      <c r="K123" s="8">
        <f>Timetraces!I205-Timetraces!J205</f>
        <v>36.858599662780762</v>
      </c>
      <c r="L123" s="8">
        <f t="shared" si="3"/>
        <v>-1.2511656353167036</v>
      </c>
      <c r="M123" s="8"/>
      <c r="N123" s="13">
        <f>Timetraces!K205/9.81/0.4536</f>
        <v>556.80124435201367</v>
      </c>
      <c r="O123" s="23">
        <f>Timetraces!M205/1000*0.145</f>
        <v>18.078323466084854</v>
      </c>
      <c r="P123" s="37">
        <f>Timetraces!O205</f>
        <v>5.8797626174885591E-2</v>
      </c>
    </row>
    <row r="124" spans="1:16" x14ac:dyDescent="0.2">
      <c r="A124" s="37">
        <f>Timetraces!E206</f>
        <v>12</v>
      </c>
      <c r="B124" s="8">
        <f>Timetraces!B206-Timetraces!C206</f>
        <v>36.852928161621094</v>
      </c>
      <c r="C124" s="8">
        <f t="shared" si="2"/>
        <v>-1.2697823091441878</v>
      </c>
      <c r="D124" s="8"/>
      <c r="E124" s="23">
        <f>Timetraces!F206/1000*0.145</f>
        <v>17.748244579541772</v>
      </c>
      <c r="F124" s="8">
        <f>Timetraces!H206</f>
        <v>5.7723918043199866E-2</v>
      </c>
      <c r="G124" s="8">
        <f>(Timetraces!G206-Timetraces!$G$86)/0.3048</f>
        <v>0</v>
      </c>
      <c r="H124" s="13">
        <f>Timetraces!D206/9.81/0.4536</f>
        <v>556.83383435826329</v>
      </c>
      <c r="I124" s="73">
        <f>Timetraces!F206/Timetraces!H206*1000</f>
        <v>2120467405.9695084</v>
      </c>
      <c r="J124" s="23"/>
      <c r="K124" s="8">
        <f>Timetraces!I206-Timetraces!J206</f>
        <v>36.852935791015625</v>
      </c>
      <c r="L124" s="8">
        <f t="shared" si="3"/>
        <v>-1.2697478917640024</v>
      </c>
      <c r="M124" s="8"/>
      <c r="N124" s="13">
        <f>Timetraces!K206/9.81/0.4536</f>
        <v>556.83366976227217</v>
      </c>
      <c r="O124" s="23">
        <f>Timetraces!M206/1000*0.145</f>
        <v>17.749301190016244</v>
      </c>
      <c r="P124" s="37">
        <f>Timetraces!O206</f>
        <v>5.7727352548806461E-2</v>
      </c>
    </row>
    <row r="125" spans="1:16" x14ac:dyDescent="0.2">
      <c r="A125" s="37">
        <f>Timetraces!E207</f>
        <v>12.100000000000001</v>
      </c>
      <c r="B125" s="8">
        <f>Timetraces!B207-Timetraces!C207</f>
        <v>36.846996307373047</v>
      </c>
      <c r="C125" s="8">
        <f t="shared" si="2"/>
        <v>-1.289243773212583</v>
      </c>
      <c r="D125" s="8"/>
      <c r="E125" s="23">
        <f>Timetraces!F207/1000*0.145</f>
        <v>17.400701104312155</v>
      </c>
      <c r="F125" s="8">
        <f>Timetraces!H207</f>
        <v>5.6593405856090746E-2</v>
      </c>
      <c r="G125" s="8">
        <f>(Timetraces!G207-Timetraces!$G$86)/0.3048</f>
        <v>0</v>
      </c>
      <c r="H125" s="13">
        <f>Timetraces!D207/9.81/0.4536</f>
        <v>556.86625976852179</v>
      </c>
      <c r="I125" s="73">
        <f>Timetraces!F207/Timetraces!H207*1000</f>
        <v>2120473814.6933341</v>
      </c>
      <c r="J125" s="23"/>
      <c r="K125" s="8">
        <f>Timetraces!I207-Timetraces!J207</f>
        <v>36.847002983093262</v>
      </c>
      <c r="L125" s="8">
        <f t="shared" si="3"/>
        <v>-1.2892124846851418</v>
      </c>
      <c r="M125" s="8"/>
      <c r="N125" s="13">
        <f>Timetraces!K207/9.81/0.4536</f>
        <v>556.86615003786108</v>
      </c>
      <c r="O125" s="23">
        <f>Timetraces!M207/1000*0.145</f>
        <v>17.401755757236959</v>
      </c>
      <c r="P125" s="37">
        <f>Timetraces!O207</f>
        <v>5.6596845047628165E-2</v>
      </c>
    </row>
    <row r="126" spans="1:16" x14ac:dyDescent="0.2">
      <c r="A126" s="37">
        <f>Timetraces!E208</f>
        <v>12.200000000000003</v>
      </c>
      <c r="B126" s="8">
        <f>Timetraces!B208-Timetraces!C208</f>
        <v>36.840836524963379</v>
      </c>
      <c r="C126" s="8">
        <f t="shared" si="2"/>
        <v>-1.3094530330868217</v>
      </c>
      <c r="D126" s="8"/>
      <c r="E126" s="23">
        <f>Timetraces!F208/1000*0.145</f>
        <v>17.039526773138189</v>
      </c>
      <c r="F126" s="8">
        <f>Timetraces!H208</f>
        <v>5.5418560701455649E-2</v>
      </c>
      <c r="G126" s="8">
        <f>(Timetraces!G208-Timetraces!$G$86)/0.3048</f>
        <v>0</v>
      </c>
      <c r="H126" s="13">
        <f>Timetraces!D208/9.81/0.4536</f>
        <v>556.89698435353841</v>
      </c>
      <c r="I126" s="73">
        <f>Timetraces!F208/Timetraces!H208*1000</f>
        <v>2120480507.9445872</v>
      </c>
      <c r="J126" s="23"/>
      <c r="K126" s="8">
        <f>Timetraces!I208-Timetraces!J208</f>
        <v>36.84084415435791</v>
      </c>
      <c r="L126" s="8">
        <f t="shared" si="3"/>
        <v>-1.3094186157066365</v>
      </c>
      <c r="M126" s="8"/>
      <c r="N126" s="13">
        <f>Timetraces!K208/9.81/0.4536</f>
        <v>556.8968746228777</v>
      </c>
      <c r="O126" s="23">
        <f>Timetraces!M208/1000*0.145</f>
        <v>17.038651480294547</v>
      </c>
      <c r="P126" s="37">
        <f>Timetraces!O208</f>
        <v>5.5415710489111543E-2</v>
      </c>
    </row>
    <row r="127" spans="1:16" x14ac:dyDescent="0.2">
      <c r="A127" s="37">
        <f>Timetraces!E209</f>
        <v>12.3</v>
      </c>
      <c r="B127" s="8">
        <f>Timetraces!B209-Timetraces!C209</f>
        <v>36.834493637084961</v>
      </c>
      <c r="C127" s="8">
        <f t="shared" si="2"/>
        <v>-1.3302630326879306</v>
      </c>
      <c r="D127" s="8"/>
      <c r="E127" s="23">
        <f>Timetraces!F209/1000*0.145</f>
        <v>16.663759595847065</v>
      </c>
      <c r="F127" s="8">
        <f>Timetraces!H209</f>
        <v>5.4196244655732237E-2</v>
      </c>
      <c r="G127" s="8">
        <f>(Timetraces!G209-Timetraces!$G$86)/0.3048</f>
        <v>0</v>
      </c>
      <c r="H127" s="13">
        <f>Timetraces!D209/9.81/0.4536</f>
        <v>556.92425242274055</v>
      </c>
      <c r="I127" s="73">
        <f>Timetraces!F209/Timetraces!H209*1000</f>
        <v>2120487880.6894221</v>
      </c>
      <c r="J127" s="23"/>
      <c r="K127" s="8">
        <f>Timetraces!I209-Timetraces!J209</f>
        <v>36.834500312805176</v>
      </c>
      <c r="L127" s="8">
        <f t="shared" si="3"/>
        <v>-1.3302317441604894</v>
      </c>
      <c r="M127" s="8"/>
      <c r="N127" s="13">
        <f>Timetraces!K209/9.81/0.4536</f>
        <v>556.92414269207984</v>
      </c>
      <c r="O127" s="23">
        <f>Timetraces!M209/1000*0.145</f>
        <v>16.664809642021936</v>
      </c>
      <c r="P127" s="37">
        <f>Timetraces!O209</f>
        <v>5.4199668614143243E-2</v>
      </c>
    </row>
    <row r="128" spans="1:16" x14ac:dyDescent="0.2">
      <c r="A128" s="37">
        <f>Timetraces!E210</f>
        <v>12.400000000000002</v>
      </c>
      <c r="B128" s="8">
        <f>Timetraces!B210-Timetraces!C210</f>
        <v>36.828010559082031</v>
      </c>
      <c r="C128" s="8">
        <f t="shared" si="2"/>
        <v>-1.3515329736424242</v>
      </c>
      <c r="D128" s="8"/>
      <c r="E128" s="23">
        <f>Timetraces!F210/1000*0.145</f>
        <v>16.280188481751548</v>
      </c>
      <c r="F128" s="8">
        <f>Timetraces!H210</f>
        <v>5.2948550691930635E-2</v>
      </c>
      <c r="G128" s="8">
        <f>(Timetraces!G210-Timetraces!$G$86)/0.3048</f>
        <v>0</v>
      </c>
      <c r="H128" s="13">
        <f>Timetraces!D210/9.81/0.4536</f>
        <v>556.94586936291296</v>
      </c>
      <c r="I128" s="73">
        <f>Timetraces!F210/Timetraces!H210*1000</f>
        <v>2120495471.0918119</v>
      </c>
      <c r="J128" s="23"/>
      <c r="K128" s="8">
        <f>Timetraces!I210-Timetraces!J210</f>
        <v>36.828017234802246</v>
      </c>
      <c r="L128" s="8">
        <f t="shared" si="3"/>
        <v>-1.351501685114983</v>
      </c>
      <c r="M128" s="8"/>
      <c r="N128" s="13">
        <f>Timetraces!K210/9.81/0.4536</f>
        <v>556.94581449758255</v>
      </c>
      <c r="O128" s="23">
        <f>Timetraces!M210/1000*0.145</f>
        <v>16.281245579203645</v>
      </c>
      <c r="P128" s="37">
        <f>Timetraces!O210</f>
        <v>5.2951992126926473E-2</v>
      </c>
    </row>
    <row r="129" spans="1:16" x14ac:dyDescent="0.2">
      <c r="A129" s="37">
        <f>Timetraces!E211</f>
        <v>12.5</v>
      </c>
      <c r="B129" s="8">
        <f>Timetraces!B211-Timetraces!C211</f>
        <v>36.821433067321777</v>
      </c>
      <c r="C129" s="8">
        <f t="shared" si="2"/>
        <v>-1.3731126710185855</v>
      </c>
      <c r="D129" s="8"/>
      <c r="E129" s="23">
        <f>Timetraces!F211/1000*0.145</f>
        <v>15.89076031615679</v>
      </c>
      <c r="F129" s="8">
        <f>Timetraces!H211</f>
        <v>5.168179627019201E-2</v>
      </c>
      <c r="G129" s="8">
        <f>(Timetraces!G211-Timetraces!$G$86)/0.3048</f>
        <v>0</v>
      </c>
      <c r="H129" s="13">
        <f>Timetraces!D211/9.81/0.4536</f>
        <v>556.95964056084006</v>
      </c>
      <c r="I129" s="73">
        <f>Timetraces!F211/Timetraces!H211*1000</f>
        <v>2120503898.1871009</v>
      </c>
      <c r="J129" s="23"/>
      <c r="K129" s="8">
        <f>Timetraces!I211-Timetraces!J211</f>
        <v>36.821439743041992</v>
      </c>
      <c r="L129" s="8">
        <f t="shared" si="3"/>
        <v>-1.3730813824911443</v>
      </c>
      <c r="M129" s="8"/>
      <c r="N129" s="13">
        <f>Timetraces!K211/9.81/0.4536</f>
        <v>556.95964056084006</v>
      </c>
      <c r="O129" s="23">
        <f>Timetraces!M211/1000*0.145</f>
        <v>15.891813602179719</v>
      </c>
      <c r="P129" s="37">
        <f>Timetraces!O211</f>
        <v>5.1685225272197807E-2</v>
      </c>
    </row>
    <row r="130" spans="1:16" x14ac:dyDescent="0.2">
      <c r="A130" s="37">
        <f>Timetraces!E212</f>
        <v>12.600000000000001</v>
      </c>
      <c r="B130" s="8">
        <f>Timetraces!B212-Timetraces!C212</f>
        <v>36.814803123474121</v>
      </c>
      <c r="C130" s="8">
        <f t="shared" si="2"/>
        <v>-1.3948644552956728</v>
      </c>
      <c r="D130" s="8"/>
      <c r="E130" s="23">
        <f>Timetraces!F212/1000*0.145</f>
        <v>15.498386231460019</v>
      </c>
      <c r="F130" s="8">
        <f>Timetraces!H212</f>
        <v>5.0405474130922785E-2</v>
      </c>
      <c r="G130" s="8">
        <f>(Timetraces!G212-Timetraces!$G$86)/0.3048</f>
        <v>0</v>
      </c>
      <c r="H130" s="13">
        <f>Timetraces!D212/9.81/0.4536</f>
        <v>556.96353599929751</v>
      </c>
      <c r="I130" s="73">
        <f>Timetraces!F212/Timetraces!H212*1000</f>
        <v>2120512188.9798679</v>
      </c>
      <c r="J130" s="23"/>
      <c r="K130" s="8">
        <f>Timetraces!I212-Timetraces!J212</f>
        <v>36.814809799194336</v>
      </c>
      <c r="L130" s="8">
        <f t="shared" si="3"/>
        <v>-1.3948331667682317</v>
      </c>
      <c r="M130" s="8"/>
      <c r="N130" s="13">
        <f>Timetraces!K212/9.81/0.4536</f>
        <v>556.96353599929751</v>
      </c>
      <c r="O130" s="23">
        <f>Timetraces!M212/1000*0.145</f>
        <v>15.498473243367746</v>
      </c>
      <c r="P130" s="37">
        <f>Timetraces!O212</f>
        <v>5.0405757166849988E-2</v>
      </c>
    </row>
    <row r="131" spans="1:16" x14ac:dyDescent="0.2">
      <c r="A131" s="37">
        <f>Timetraces!E213</f>
        <v>12.700000000000003</v>
      </c>
      <c r="B131" s="8">
        <f>Timetraces!B213-Timetraces!C213</f>
        <v>36.808164596557617</v>
      </c>
      <c r="C131" s="8">
        <f t="shared" si="2"/>
        <v>-1.4166443992474573</v>
      </c>
      <c r="D131" s="8"/>
      <c r="E131" s="23">
        <f>Timetraces!F213/1000*0.145</f>
        <v>15.105006633277233</v>
      </c>
      <c r="F131" s="8">
        <f>Timetraces!H213</f>
        <v>4.9125866557368912E-2</v>
      </c>
      <c r="G131" s="8">
        <f>(Timetraces!G213-Timetraces!$G$86)/0.3048</f>
        <v>0</v>
      </c>
      <c r="H131" s="13">
        <f>Timetraces!D213/9.81/0.4536</f>
        <v>556.95601944903444</v>
      </c>
      <c r="I131" s="73">
        <f>Timetraces!F213/Timetraces!H213*1000</f>
        <v>2120521567.1501892</v>
      </c>
      <c r="J131" s="23"/>
      <c r="K131" s="8">
        <f>Timetraces!I213-Timetraces!J213</f>
        <v>36.808170318603516</v>
      </c>
      <c r="L131" s="8">
        <f t="shared" si="3"/>
        <v>-1.4166162395727602</v>
      </c>
      <c r="M131" s="8"/>
      <c r="N131" s="13">
        <f>Timetraces!K213/9.81/0.4536</f>
        <v>556.95607431436486</v>
      </c>
      <c r="O131" s="23">
        <f>Timetraces!M213/1000*0.145</f>
        <v>15.105093350388666</v>
      </c>
      <c r="P131" s="37">
        <f>Timetraces!O213</f>
        <v>4.9126153346906939E-2</v>
      </c>
    </row>
    <row r="132" spans="1:16" x14ac:dyDescent="0.2">
      <c r="A132" s="37">
        <f>Timetraces!E214</f>
        <v>12.8</v>
      </c>
      <c r="B132" s="8">
        <f>Timetraces!B214-Timetraces!C214</f>
        <v>36.801555633544922</v>
      </c>
      <c r="C132" s="8">
        <f t="shared" si="2"/>
        <v>-1.4383273487641741</v>
      </c>
      <c r="D132" s="8"/>
      <c r="E132" s="23">
        <f>Timetraces!F214/1000*0.145</f>
        <v>14.713549261584019</v>
      </c>
      <c r="F132" s="8">
        <f>Timetraces!H214</f>
        <v>4.7852523855500109E-2</v>
      </c>
      <c r="G132" s="8">
        <f>(Timetraces!G214-Timetraces!$G$86)/0.3048</f>
        <v>0</v>
      </c>
      <c r="H132" s="13">
        <f>Timetraces!D214/9.81/0.4536</f>
        <v>556.93643252608638</v>
      </c>
      <c r="I132" s="73">
        <f>Timetraces!F214/Timetraces!H214*1000</f>
        <v>2120530859.2412417</v>
      </c>
      <c r="J132" s="23"/>
      <c r="K132" s="8">
        <f>Timetraces!I214-Timetraces!J214</f>
        <v>36.80156135559082</v>
      </c>
      <c r="L132" s="8">
        <f t="shared" si="3"/>
        <v>-1.4382991890894772</v>
      </c>
      <c r="M132" s="8"/>
      <c r="N132" s="13">
        <f>Timetraces!K214/9.81/0.4536</f>
        <v>556.93648739141679</v>
      </c>
      <c r="O132" s="23">
        <f>Timetraces!M214/1000*0.145</f>
        <v>14.715568160616904</v>
      </c>
      <c r="P132" s="37">
        <f>Timetraces!O214</f>
        <v>4.785908712672763E-2</v>
      </c>
    </row>
    <row r="133" spans="1:16" x14ac:dyDescent="0.2">
      <c r="A133" s="37">
        <f>Timetraces!E215</f>
        <v>12.900000000000002</v>
      </c>
      <c r="B133" s="8">
        <f>Timetraces!B215-Timetraces!C215</f>
        <v>36.795015335083008</v>
      </c>
      <c r="C133" s="8">
        <f t="shared" ref="C133:C196" si="4">(B133-$B$4)/0.3048</f>
        <v>-1.4597850208833147</v>
      </c>
      <c r="D133" s="8"/>
      <c r="E133" s="23">
        <f>Timetraces!F215/1000*0.145</f>
        <v>14.329834016965812</v>
      </c>
      <c r="F133" s="8">
        <f>Timetraces!H215</f>
        <v>4.6604364013204502E-2</v>
      </c>
      <c r="G133" s="8">
        <f>(Timetraces!G215-Timetraces!$G$86)/0.3048</f>
        <v>0</v>
      </c>
      <c r="H133" s="13">
        <f>Timetraces!D215/9.81/0.4536</f>
        <v>556.90450090380136</v>
      </c>
      <c r="I133" s="73">
        <f>Timetraces!F215/Timetraces!H215*1000</f>
        <v>2120540502.780282</v>
      </c>
      <c r="J133" s="23"/>
      <c r="K133" s="8">
        <f>Timetraces!I215-Timetraces!J215</f>
        <v>36.79502010345459</v>
      </c>
      <c r="L133" s="8">
        <f t="shared" ref="L133:L196" si="5">(K133-$K$4)/0.3048</f>
        <v>-1.4597599900613618</v>
      </c>
      <c r="M133" s="8"/>
      <c r="N133" s="13">
        <f>Timetraces!K215/9.81/0.4536</f>
        <v>556.90461063446219</v>
      </c>
      <c r="O133" s="23">
        <f>Timetraces!M215/1000*0.145</f>
        <v>14.329920714195719</v>
      </c>
      <c r="P133" s="37">
        <f>Timetraces!O215</f>
        <v>4.6604637420017858E-2</v>
      </c>
    </row>
    <row r="134" spans="1:16" x14ac:dyDescent="0.2">
      <c r="A134" s="37">
        <f>Timetraces!E216</f>
        <v>13</v>
      </c>
      <c r="B134" s="8">
        <f>Timetraces!B216-Timetraces!C216</f>
        <v>36.788578033447266</v>
      </c>
      <c r="C134" s="8">
        <f t="shared" si="4"/>
        <v>-1.480904776906091</v>
      </c>
      <c r="D134" s="8"/>
      <c r="E134" s="23">
        <f>Timetraces!F216/1000*0.145</f>
        <v>13.951966230266162</v>
      </c>
      <c r="F134" s="8">
        <f>Timetraces!H216</f>
        <v>4.5375218799086132E-2</v>
      </c>
      <c r="G134" s="8">
        <f>(Timetraces!G216-Timetraces!$G$86)/0.3048</f>
        <v>0</v>
      </c>
      <c r="H134" s="13">
        <f>Timetraces!D216/9.81/0.4536</f>
        <v>556.86060863949206</v>
      </c>
      <c r="I134" s="73">
        <f>Timetraces!F216/Timetraces!H216*1000</f>
        <v>2120550805.1984138</v>
      </c>
      <c r="J134" s="23"/>
      <c r="K134" s="8">
        <f>Timetraces!I216-Timetraces!J216</f>
        <v>36.788581848144531</v>
      </c>
      <c r="L134" s="8">
        <f t="shared" si="5"/>
        <v>-1.4808828749368823</v>
      </c>
      <c r="M134" s="8"/>
      <c r="N134" s="13">
        <f>Timetraces!K216/9.81/0.4536</f>
        <v>556.86077323548318</v>
      </c>
      <c r="O134" s="23">
        <f>Timetraces!M216/1000*0.145</f>
        <v>13.953011294283153</v>
      </c>
      <c r="P134" s="37">
        <f>Timetraces!O216</f>
        <v>4.5378616495949237E-2</v>
      </c>
    </row>
    <row r="135" spans="1:16" x14ac:dyDescent="0.2">
      <c r="A135" s="37">
        <f>Timetraces!E217</f>
        <v>13.100000000000001</v>
      </c>
      <c r="B135" s="8">
        <f>Timetraces!B217-Timetraces!C217</f>
        <v>36.78227424621582</v>
      </c>
      <c r="C135" s="8">
        <f t="shared" si="4"/>
        <v>-1.5015864935446912</v>
      </c>
      <c r="D135" s="8"/>
      <c r="E135" s="23">
        <f>Timetraces!F217/1000*0.145</f>
        <v>13.585759763342017</v>
      </c>
      <c r="F135" s="8">
        <f>Timetraces!H217</f>
        <v>4.4184001866440281E-2</v>
      </c>
      <c r="G135" s="8">
        <f>(Timetraces!G217-Timetraces!$G$86)/0.3048</f>
        <v>0</v>
      </c>
      <c r="H135" s="13">
        <f>Timetraces!D217/9.81/0.4536</f>
        <v>556.80524952113183</v>
      </c>
      <c r="I135" s="73">
        <f>Timetraces!F217/Timetraces!H217*1000</f>
        <v>2120561537.2464838</v>
      </c>
      <c r="J135" s="23"/>
      <c r="K135" s="8">
        <f>Timetraces!I217-Timetraces!J217</f>
        <v>36.782278060913086</v>
      </c>
      <c r="L135" s="8">
        <f t="shared" si="5"/>
        <v>-1.5015645915754823</v>
      </c>
      <c r="M135" s="8"/>
      <c r="N135" s="13">
        <f>Timetraces!K217/9.81/0.4536</f>
        <v>556.80541411712306</v>
      </c>
      <c r="O135" s="23">
        <f>Timetraces!M217/1000*0.145</f>
        <v>13.585844940127092</v>
      </c>
      <c r="P135" s="37">
        <f>Timetraces!O217</f>
        <v>4.4184278916227331E-2</v>
      </c>
    </row>
    <row r="136" spans="1:16" x14ac:dyDescent="0.2">
      <c r="A136" s="37">
        <f>Timetraces!E218</f>
        <v>13.200000000000003</v>
      </c>
      <c r="B136" s="8">
        <f>Timetraces!B218-Timetraces!C218</f>
        <v>36.776132583618164</v>
      </c>
      <c r="C136" s="8">
        <f t="shared" si="4"/>
        <v>-1.5217363052167916</v>
      </c>
      <c r="D136" s="8"/>
      <c r="E136" s="23">
        <f>Timetraces!F218/1000*0.145</f>
        <v>13.232212156583579</v>
      </c>
      <c r="F136" s="8">
        <f>Timetraces!H218</f>
        <v>4.3033967421490106E-2</v>
      </c>
      <c r="G136" s="8">
        <f>(Timetraces!G218-Timetraces!$G$86)/0.3048</f>
        <v>0</v>
      </c>
      <c r="H136" s="13">
        <f>Timetraces!D218/9.81/0.4536</f>
        <v>556.7390270673551</v>
      </c>
      <c r="I136" s="73">
        <f>Timetraces!F218/Timetraces!H218*1000</f>
        <v>2120572213.7781339</v>
      </c>
      <c r="J136" s="23"/>
      <c r="K136" s="8">
        <f>Timetraces!I218-Timetraces!J218</f>
        <v>36.77613639831543</v>
      </c>
      <c r="L136" s="8">
        <f t="shared" si="5"/>
        <v>-1.5217144032475829</v>
      </c>
      <c r="M136" s="8"/>
      <c r="N136" s="13">
        <f>Timetraces!K218/9.81/0.4536</f>
        <v>556.73919166334633</v>
      </c>
      <c r="O136" s="23">
        <f>Timetraces!M218/1000*0.145</f>
        <v>13.231336639875837</v>
      </c>
      <c r="P136" s="37">
        <f>Timetraces!O218</f>
        <v>4.3031121059981962E-2</v>
      </c>
    </row>
    <row r="137" spans="1:16" x14ac:dyDescent="0.2">
      <c r="A137" s="37">
        <f>Timetraces!E219</f>
        <v>13.3</v>
      </c>
      <c r="B137" s="8">
        <f>Timetraces!B219-Timetraces!C219</f>
        <v>36.77017879486084</v>
      </c>
      <c r="C137" s="8">
        <f t="shared" si="4"/>
        <v>-1.5412697328983016</v>
      </c>
      <c r="D137" s="8"/>
      <c r="E137" s="23">
        <f>Timetraces!F219/1000*0.145</f>
        <v>12.894234489452936</v>
      </c>
      <c r="F137" s="8">
        <f>Timetraces!H219</f>
        <v>4.1934575656181527E-2</v>
      </c>
      <c r="G137" s="8">
        <f>(Timetraces!G219-Timetraces!$G$86)/0.3048</f>
        <v>0</v>
      </c>
      <c r="H137" s="13">
        <f>Timetraces!D219/9.81/0.4536</f>
        <v>556.66265452745688</v>
      </c>
      <c r="I137" s="73">
        <f>Timetraces!F219/Timetraces!H219*1000</f>
        <v>2120583163.3726568</v>
      </c>
      <c r="J137" s="23"/>
      <c r="K137" s="8">
        <f>Timetraces!I219-Timetraces!J219</f>
        <v>36.770182609558105</v>
      </c>
      <c r="L137" s="8">
        <f t="shared" si="5"/>
        <v>-1.5412478309290927</v>
      </c>
      <c r="M137" s="8"/>
      <c r="N137" s="13">
        <f>Timetraces!K219/9.81/0.4536</f>
        <v>556.662819123448</v>
      </c>
      <c r="O137" s="23">
        <f>Timetraces!M219/1000*0.145</f>
        <v>12.895290552000384</v>
      </c>
      <c r="P137" s="37">
        <f>Timetraces!O219</f>
        <v>4.1938012795279117E-2</v>
      </c>
    </row>
    <row r="138" spans="1:16" x14ac:dyDescent="0.2">
      <c r="A138" s="37">
        <f>Timetraces!E220</f>
        <v>13.400000000000002</v>
      </c>
      <c r="B138" s="8">
        <f>Timetraces!B220-Timetraces!C220</f>
        <v>36.764434814453125</v>
      </c>
      <c r="C138" s="8">
        <f t="shared" si="4"/>
        <v>-1.5601148129761062</v>
      </c>
      <c r="D138" s="8"/>
      <c r="E138" s="23">
        <f>Timetraces!F220/1000*0.145</f>
        <v>12.574773951235645</v>
      </c>
      <c r="F138" s="8">
        <f>Timetraces!H220</f>
        <v>4.0895415705436901E-2</v>
      </c>
      <c r="G138" s="8">
        <f>(Timetraces!G220-Timetraces!$G$86)/0.3048</f>
        <v>0</v>
      </c>
      <c r="H138" s="13">
        <f>Timetraces!D220/9.81/0.4536</f>
        <v>556.57744866936628</v>
      </c>
      <c r="I138" s="73">
        <f>Timetraces!F220/Timetraces!H220*1000</f>
        <v>2120594141.8639128</v>
      </c>
      <c r="J138" s="23"/>
      <c r="K138" s="8">
        <f>Timetraces!I220-Timetraces!J220</f>
        <v>36.764436721801758</v>
      </c>
      <c r="L138" s="8">
        <f t="shared" si="5"/>
        <v>-1.5600991687123855</v>
      </c>
      <c r="M138" s="8"/>
      <c r="N138" s="13">
        <f>Timetraces!K220/9.81/0.4536</f>
        <v>556.5775584000271</v>
      </c>
      <c r="O138" s="23">
        <f>Timetraces!M220/1000*0.145</f>
        <v>12.574858349035749</v>
      </c>
      <c r="P138" s="37">
        <f>Timetraces!O220</f>
        <v>4.08956902541463E-2</v>
      </c>
    </row>
    <row r="139" spans="1:16" x14ac:dyDescent="0.2">
      <c r="A139" s="37">
        <f>Timetraces!E221</f>
        <v>13.5</v>
      </c>
      <c r="B139" s="8">
        <f>Timetraces!B221-Timetraces!C221</f>
        <v>36.758916854858398</v>
      </c>
      <c r="C139" s="8">
        <f t="shared" si="4"/>
        <v>-1.5782183549535556</v>
      </c>
      <c r="D139" s="8"/>
      <c r="E139" s="23">
        <f>Timetraces!F221/1000*0.145</f>
        <v>12.275777007500171</v>
      </c>
      <c r="F139" s="8">
        <f>Timetraces!H221</f>
        <v>3.9922819460728343E-2</v>
      </c>
      <c r="G139" s="8">
        <f>(Timetraces!G221-Timetraces!$G$86)/0.3048</f>
        <v>0</v>
      </c>
      <c r="H139" s="13">
        <f>Timetraces!D221/9.81/0.4536</f>
        <v>556.48500058766467</v>
      </c>
      <c r="I139" s="73">
        <f>Timetraces!F221/Timetraces!H221*1000</f>
        <v>2120605013.1175666</v>
      </c>
      <c r="J139" s="23"/>
      <c r="K139" s="8">
        <f>Timetraces!I221-Timetraces!J221</f>
        <v>36.758918762207031</v>
      </c>
      <c r="L139" s="8">
        <f t="shared" si="5"/>
        <v>-1.5782027106898349</v>
      </c>
      <c r="M139" s="8"/>
      <c r="N139" s="13">
        <f>Timetraces!K221/9.81/0.4536</f>
        <v>556.48516518365591</v>
      </c>
      <c r="O139" s="23">
        <f>Timetraces!M221/1000*0.145</f>
        <v>12.275855358490498</v>
      </c>
      <c r="P139" s="37">
        <f>Timetraces!O221</f>
        <v>3.9923071571794005E-2</v>
      </c>
    </row>
    <row r="140" spans="1:16" x14ac:dyDescent="0.2">
      <c r="A140" s="37">
        <f>Timetraces!E222</f>
        <v>13.600000000000001</v>
      </c>
      <c r="B140" s="8">
        <f>Timetraces!B222-Timetraces!C222</f>
        <v>36.753642082214355</v>
      </c>
      <c r="C140" s="8">
        <f t="shared" si="4"/>
        <v>-1.5955240394812555</v>
      </c>
      <c r="D140" s="8"/>
      <c r="E140" s="23">
        <f>Timetraces!F222/1000*0.145</f>
        <v>11.997272431673302</v>
      </c>
      <c r="F140" s="8">
        <f>Timetraces!H222</f>
        <v>3.9016877856550752E-2</v>
      </c>
      <c r="G140" s="8">
        <f>(Timetraces!G222-Timetraces!$G$86)/0.3048</f>
        <v>0</v>
      </c>
      <c r="H140" s="13">
        <f>Timetraces!D222/9.81/0.4536</f>
        <v>556.38766949155877</v>
      </c>
      <c r="I140" s="73">
        <f>Timetraces!F222/Timetraces!H222*1000</f>
        <v>2120615857.0096185</v>
      </c>
      <c r="J140" s="23"/>
      <c r="K140" s="8">
        <f>Timetraces!I222-Timetraces!J222</f>
        <v>36.753643989562988</v>
      </c>
      <c r="L140" s="8">
        <f t="shared" si="5"/>
        <v>-1.5955083952175351</v>
      </c>
      <c r="M140" s="8"/>
      <c r="N140" s="13">
        <f>Timetraces!K222/9.81/0.4536</f>
        <v>556.38772435688907</v>
      </c>
      <c r="O140" s="23">
        <f>Timetraces!M222/1000*0.145</f>
        <v>11.997359543504642</v>
      </c>
      <c r="P140" s="37">
        <f>Timetraces!O222</f>
        <v>3.9017161241204579E-2</v>
      </c>
    </row>
    <row r="141" spans="1:16" x14ac:dyDescent="0.2">
      <c r="A141" s="37">
        <f>Timetraces!E223</f>
        <v>13.700000000000003</v>
      </c>
      <c r="B141" s="8">
        <f>Timetraces!B223-Timetraces!C223</f>
        <v>36.748620986938477</v>
      </c>
      <c r="C141" s="8">
        <f t="shared" si="4"/>
        <v>-1.611997449179021</v>
      </c>
      <c r="D141" s="8"/>
      <c r="E141" s="23">
        <f>Timetraces!F223/1000*0.145</f>
        <v>11.742224806939934</v>
      </c>
      <c r="F141" s="8">
        <f>Timetraces!H223</f>
        <v>3.8187234451739341E-2</v>
      </c>
      <c r="G141" s="8">
        <f>(Timetraces!G223-Timetraces!$G$86)/0.3048</f>
        <v>0</v>
      </c>
      <c r="H141" s="13">
        <f>Timetraces!D223/9.81/0.4536</f>
        <v>556.28781459025492</v>
      </c>
      <c r="I141" s="73">
        <f>Timetraces!F223/Timetraces!H223*1000</f>
        <v>2120626484.221046</v>
      </c>
      <c r="J141" s="23"/>
      <c r="K141" s="8">
        <f>Timetraces!I223-Timetraces!J223</f>
        <v>36.748622894287109</v>
      </c>
      <c r="L141" s="8">
        <f t="shared" si="5"/>
        <v>-1.6119818049153005</v>
      </c>
      <c r="M141" s="8"/>
      <c r="N141" s="13">
        <f>Timetraces!K223/9.81/0.4536</f>
        <v>556.28786945558534</v>
      </c>
      <c r="O141" s="23">
        <f>Timetraces!M223/1000*0.145</f>
        <v>11.743269132548063</v>
      </c>
      <c r="P141" s="37">
        <f>Timetraces!O223</f>
        <v>3.8190632882552478E-2</v>
      </c>
    </row>
    <row r="142" spans="1:16" x14ac:dyDescent="0.2">
      <c r="A142" s="37">
        <f>Timetraces!E224</f>
        <v>13.8</v>
      </c>
      <c r="B142" s="8">
        <f>Timetraces!B224-Timetraces!C224</f>
        <v>36.743865966796875</v>
      </c>
      <c r="C142" s="8">
        <f t="shared" si="4"/>
        <v>-1.6275979089611783</v>
      </c>
      <c r="D142" s="8"/>
      <c r="E142" s="23">
        <f>Timetraces!F224/1000*0.145</f>
        <v>11.514495989924614</v>
      </c>
      <c r="F142" s="8">
        <f>Timetraces!H224</f>
        <v>3.7446457315329237E-2</v>
      </c>
      <c r="G142" s="8">
        <f>(Timetraces!G224-Timetraces!$G$86)/0.3048</f>
        <v>0</v>
      </c>
      <c r="H142" s="13">
        <f>Timetraces!D224/9.81/0.4536</f>
        <v>556.18784995829037</v>
      </c>
      <c r="I142" s="73">
        <f>Timetraces!F224/Timetraces!H224*1000</f>
        <v>2120636312.8878992</v>
      </c>
      <c r="J142" s="23"/>
      <c r="K142" s="8">
        <f>Timetraces!I224-Timetraces!J224</f>
        <v>36.743867874145508</v>
      </c>
      <c r="L142" s="8">
        <f t="shared" si="5"/>
        <v>-1.6275822646974578</v>
      </c>
      <c r="M142" s="8"/>
      <c r="N142" s="13">
        <f>Timetraces!K224/9.81/0.4536</f>
        <v>556.18790482362078</v>
      </c>
      <c r="O142" s="23">
        <f>Timetraces!M224/1000*0.145</f>
        <v>11.513614439962222</v>
      </c>
      <c r="P142" s="37">
        <f>Timetraces!O224</f>
        <v>3.7443590563945847E-2</v>
      </c>
    </row>
    <row r="143" spans="1:16" x14ac:dyDescent="0.2">
      <c r="A143" s="37">
        <f>Timetraces!E225</f>
        <v>13.900000000000002</v>
      </c>
      <c r="B143" s="8">
        <f>Timetraces!B225-Timetraces!C225</f>
        <v>36.739385604858398</v>
      </c>
      <c r="C143" s="8">
        <f t="shared" si="4"/>
        <v>-1.6422972591530305</v>
      </c>
      <c r="D143" s="8"/>
      <c r="E143" s="23">
        <f>Timetraces!F225/1000*0.145</f>
        <v>11.311246760282671</v>
      </c>
      <c r="F143" s="8">
        <f>Timetraces!H225</f>
        <v>3.6785305410608954E-2</v>
      </c>
      <c r="G143" s="8">
        <f>(Timetraces!G225-Timetraces!$G$86)/0.3048</f>
        <v>0</v>
      </c>
      <c r="H143" s="13">
        <f>Timetraces!D225/9.81/0.4536</f>
        <v>556.08986047821975</v>
      </c>
      <c r="I143" s="73">
        <f>Timetraces!F225/Timetraces!H225*1000</f>
        <v>2120645662.0658967</v>
      </c>
      <c r="J143" s="23"/>
      <c r="K143" s="8">
        <f>Timetraces!I225-Timetraces!J225</f>
        <v>36.739385604858398</v>
      </c>
      <c r="L143" s="8">
        <f t="shared" si="5"/>
        <v>-1.6422878725947982</v>
      </c>
      <c r="M143" s="8"/>
      <c r="N143" s="13">
        <f>Timetraces!K225/9.81/0.4536</f>
        <v>556.08986047821975</v>
      </c>
      <c r="O143" s="23">
        <f>Timetraces!M225/1000*0.145</f>
        <v>11.311318784925076</v>
      </c>
      <c r="P143" s="37">
        <f>Timetraces!O225</f>
        <v>3.6785541454383827E-2</v>
      </c>
    </row>
    <row r="144" spans="1:16" x14ac:dyDescent="0.2">
      <c r="A144" s="37">
        <f>Timetraces!E226</f>
        <v>14</v>
      </c>
      <c r="B144" s="8">
        <f>Timetraces!B226-Timetraces!C226</f>
        <v>36.735184669494629</v>
      </c>
      <c r="C144" s="8">
        <f t="shared" si="4"/>
        <v>-1.6560798554908571</v>
      </c>
      <c r="D144" s="8"/>
      <c r="E144" s="23">
        <f>Timetraces!F226/1000*0.145</f>
        <v>11.136351797787892</v>
      </c>
      <c r="F144" s="8">
        <f>Timetraces!H226</f>
        <v>3.6216389386845717E-2</v>
      </c>
      <c r="G144" s="8">
        <f>(Timetraces!G226-Timetraces!$G$86)/0.3048</f>
        <v>0</v>
      </c>
      <c r="H144" s="13">
        <f>Timetraces!D226/9.81/0.4536</f>
        <v>555.9953275139635</v>
      </c>
      <c r="I144" s="73">
        <f>Timetraces!F226/Timetraces!H226*1000</f>
        <v>2120653866.7141767</v>
      </c>
      <c r="J144" s="23"/>
      <c r="K144" s="8">
        <f>Timetraces!I226-Timetraces!J226</f>
        <v>36.735185623168945</v>
      </c>
      <c r="L144" s="8">
        <f t="shared" si="5"/>
        <v>-1.6560673400798807</v>
      </c>
      <c r="M144" s="8"/>
      <c r="N144" s="13">
        <f>Timetraces!K226/9.81/0.4536</f>
        <v>555.9953275139635</v>
      </c>
      <c r="O144" s="23">
        <f>Timetraces!M226/1000*0.145</f>
        <v>11.136428467226482</v>
      </c>
      <c r="P144" s="37">
        <f>Timetraces!O226</f>
        <v>3.6216635854034916E-2</v>
      </c>
    </row>
    <row r="145" spans="1:16" x14ac:dyDescent="0.2">
      <c r="A145" s="37">
        <f>Timetraces!E227</f>
        <v>14.100000000000001</v>
      </c>
      <c r="B145" s="8">
        <f>Timetraces!B227-Timetraces!C227</f>
        <v>36.731270790100098</v>
      </c>
      <c r="C145" s="8">
        <f t="shared" si="4"/>
        <v>-1.668920667152705</v>
      </c>
      <c r="D145" s="8"/>
      <c r="E145" s="23">
        <f>Timetraces!F227/1000*0.145</f>
        <v>10.990779980181546</v>
      </c>
      <c r="F145" s="8">
        <f>Timetraces!H227</f>
        <v>3.574285606441175E-2</v>
      </c>
      <c r="G145" s="8">
        <f>(Timetraces!G227-Timetraces!$G$86)/0.3048</f>
        <v>0</v>
      </c>
      <c r="H145" s="13">
        <f>Timetraces!D227/9.81/0.4536</f>
        <v>555.90556783345085</v>
      </c>
      <c r="I145" s="73">
        <f>Timetraces!F227/Timetraces!H227*1000</f>
        <v>2120661048.611958</v>
      </c>
      <c r="J145" s="23"/>
      <c r="K145" s="8">
        <f>Timetraces!I227-Timetraces!J227</f>
        <v>36.731271743774414</v>
      </c>
      <c r="L145" s="8">
        <f t="shared" si="5"/>
        <v>-1.6689081517417286</v>
      </c>
      <c r="M145" s="8"/>
      <c r="N145" s="13">
        <f>Timetraces!K227/9.81/0.4536</f>
        <v>555.90556783345085</v>
      </c>
      <c r="O145" s="23">
        <f>Timetraces!M227/1000*0.145</f>
        <v>10.98988803646453</v>
      </c>
      <c r="P145" s="37">
        <f>Timetraces!O227</f>
        <v>3.5739953866373235E-2</v>
      </c>
    </row>
    <row r="146" spans="1:16" x14ac:dyDescent="0.2">
      <c r="A146" s="37">
        <f>Timetraces!E228</f>
        <v>14.200000000000003</v>
      </c>
      <c r="B146" s="8">
        <f>Timetraces!B228-Timetraces!C228</f>
        <v>36.727649688720703</v>
      </c>
      <c r="C146" s="8">
        <f t="shared" si="4"/>
        <v>-1.6808009210221098</v>
      </c>
      <c r="D146" s="8"/>
      <c r="E146" s="23">
        <f>Timetraces!F228/1000*0.145</f>
        <v>10.874551074984698</v>
      </c>
      <c r="F146" s="8">
        <f>Timetraces!H228</f>
        <v>3.5364771533783729E-2</v>
      </c>
      <c r="G146" s="8">
        <f>(Timetraces!G228-Timetraces!$G$86)/0.3048</f>
        <v>0</v>
      </c>
      <c r="H146" s="13">
        <f>Timetraces!D228/9.81/0.4536</f>
        <v>555.82167874328957</v>
      </c>
      <c r="I146" s="73">
        <f>Timetraces!F228/Timetraces!H228*1000</f>
        <v>2120667000.3160541</v>
      </c>
      <c r="J146" s="23"/>
      <c r="K146" s="8">
        <f>Timetraces!I228-Timetraces!J228</f>
        <v>36.727649688720703</v>
      </c>
      <c r="L146" s="8">
        <f t="shared" si="5"/>
        <v>-1.6807915344638773</v>
      </c>
      <c r="M146" s="8"/>
      <c r="N146" s="13">
        <f>Timetraces!K228/9.81/0.4536</f>
        <v>555.82162387795915</v>
      </c>
      <c r="O146" s="23">
        <f>Timetraces!M228/1000*0.145</f>
        <v>10.873664585871891</v>
      </c>
      <c r="P146" s="37">
        <f>Timetraces!O228</f>
        <v>3.5361888239107277E-2</v>
      </c>
    </row>
    <row r="147" spans="1:16" x14ac:dyDescent="0.2">
      <c r="A147" s="37">
        <f>Timetraces!E229</f>
        <v>14.3</v>
      </c>
      <c r="B147" s="8">
        <f>Timetraces!B229-Timetraces!C229</f>
        <v>36.724324226379395</v>
      </c>
      <c r="C147" s="8">
        <f t="shared" si="4"/>
        <v>-1.6917112305408386</v>
      </c>
      <c r="D147" s="8"/>
      <c r="E147" s="23">
        <f>Timetraces!F229/1000*0.145</f>
        <v>10.786721566453432</v>
      </c>
      <c r="F147" s="8">
        <f>Timetraces!H229</f>
        <v>3.507907103254905E-2</v>
      </c>
      <c r="G147" s="8">
        <f>(Timetraces!G229-Timetraces!$G$86)/0.3048</f>
        <v>0</v>
      </c>
      <c r="H147" s="13">
        <f>Timetraces!D229/9.81/0.4536</f>
        <v>555.74470268475704</v>
      </c>
      <c r="I147" s="73">
        <f>Timetraces!F229/Timetraces!H229*1000</f>
        <v>2120671415.3831038</v>
      </c>
      <c r="J147" s="23"/>
      <c r="K147" s="8">
        <f>Timetraces!I229-Timetraces!J229</f>
        <v>36.724323272705078</v>
      </c>
      <c r="L147" s="8">
        <f t="shared" si="5"/>
        <v>-1.6917049728353504</v>
      </c>
      <c r="M147" s="8"/>
      <c r="N147" s="13">
        <f>Timetraces!K229/9.81/0.4536</f>
        <v>555.74464781942663</v>
      </c>
      <c r="O147" s="23">
        <f>Timetraces!M229/1000*0.145</f>
        <v>10.785828554157314</v>
      </c>
      <c r="P147" s="37">
        <f>Timetraces!O229</f>
        <v>3.5076166410556261E-2</v>
      </c>
    </row>
    <row r="148" spans="1:16" x14ac:dyDescent="0.2">
      <c r="A148" s="37">
        <f>Timetraces!E230</f>
        <v>14.400000000000002</v>
      </c>
      <c r="B148" s="8">
        <f>Timetraces!B230-Timetraces!C230</f>
        <v>36.721298217773438</v>
      </c>
      <c r="C148" s="8">
        <f t="shared" si="4"/>
        <v>-1.7016390802979156</v>
      </c>
      <c r="D148" s="8"/>
      <c r="E148" s="23">
        <f>Timetraces!F230/1000*0.145</f>
        <v>10.732118158040786</v>
      </c>
      <c r="F148" s="8">
        <f>Timetraces!H230</f>
        <v>3.4901453465519761E-2</v>
      </c>
      <c r="G148" s="8">
        <f>(Timetraces!G230-Timetraces!$G$86)/0.3048</f>
        <v>0</v>
      </c>
      <c r="H148" s="13">
        <f>Timetraces!D230/9.81/0.4536</f>
        <v>555.67551750313942</v>
      </c>
      <c r="I148" s="73">
        <f>Timetraces!F230/Timetraces!H230*1000</f>
        <v>2120674087.6740148</v>
      </c>
      <c r="J148" s="23"/>
      <c r="K148" s="8">
        <f>Timetraces!I230-Timetraces!J230</f>
        <v>36.721297264099121</v>
      </c>
      <c r="L148" s="8">
        <f t="shared" si="5"/>
        <v>-1.7016328225924273</v>
      </c>
      <c r="M148" s="8"/>
      <c r="N148" s="13">
        <f>Timetraces!K230/9.81/0.4536</f>
        <v>555.67546263780901</v>
      </c>
      <c r="O148" s="23">
        <f>Timetraces!M230/1000*0.145</f>
        <v>10.731225165785395</v>
      </c>
      <c r="P148" s="37">
        <f>Timetraces!O230</f>
        <v>3.4898548836448627E-2</v>
      </c>
    </row>
    <row r="149" spans="1:16" x14ac:dyDescent="0.2">
      <c r="A149" s="37">
        <f>Timetraces!E231</f>
        <v>14.5</v>
      </c>
      <c r="B149" s="8">
        <f>Timetraces!B231-Timetraces!C231</f>
        <v>36.718575477600098</v>
      </c>
      <c r="C149" s="8">
        <f t="shared" si="4"/>
        <v>-1.7105719548823639</v>
      </c>
      <c r="D149" s="8"/>
      <c r="E149" s="23">
        <f>Timetraces!F231/1000*0.145</f>
        <v>10.704949915207411</v>
      </c>
      <c r="F149" s="8">
        <f>Timetraces!H231</f>
        <v>3.4813082827221453E-2</v>
      </c>
      <c r="G149" s="8">
        <f>(Timetraces!G231-Timetraces!$G$86)/0.3048</f>
        <v>0</v>
      </c>
      <c r="H149" s="13">
        <f>Timetraces!D231/9.81/0.4536</f>
        <v>555.61467185174058</v>
      </c>
      <c r="I149" s="73">
        <f>Timetraces!F231/Timetraces!H231*1000</f>
        <v>2120675182.9747758</v>
      </c>
      <c r="J149" s="23"/>
      <c r="K149" s="8">
        <f>Timetraces!I231-Timetraces!J231</f>
        <v>36.718573570251465</v>
      </c>
      <c r="L149" s="8">
        <f t="shared" si="5"/>
        <v>-1.7105688260296197</v>
      </c>
      <c r="M149" s="8"/>
      <c r="N149" s="13">
        <f>Timetraces!K231/9.81/0.4536</f>
        <v>555.61467185174058</v>
      </c>
      <c r="O149" s="23">
        <f>Timetraces!M231/1000*0.145</f>
        <v>10.704057862039255</v>
      </c>
      <c r="P149" s="37">
        <f>Timetraces!O231</f>
        <v>3.4810181184396959E-2</v>
      </c>
    </row>
    <row r="150" spans="1:16" x14ac:dyDescent="0.2">
      <c r="A150" s="37">
        <f>Timetraces!E232</f>
        <v>14.600000000000001</v>
      </c>
      <c r="B150" s="8">
        <f>Timetraces!B232-Timetraces!C232</f>
        <v>36.716156959533691</v>
      </c>
      <c r="C150" s="8">
        <f t="shared" si="4"/>
        <v>-1.7185067254414395</v>
      </c>
      <c r="D150" s="8"/>
      <c r="E150" s="23">
        <f>Timetraces!F232/1000*0.145</f>
        <v>10.709072689435786</v>
      </c>
      <c r="F150" s="8">
        <f>Timetraces!H232</f>
        <v>3.4826501954197175E-2</v>
      </c>
      <c r="G150" s="8">
        <f>(Timetraces!G232-Timetraces!$G$86)/0.3048</f>
        <v>0</v>
      </c>
      <c r="H150" s="13">
        <f>Timetraces!D232/9.81/0.4536</f>
        <v>555.56233032655166</v>
      </c>
      <c r="I150" s="73">
        <f>Timetraces!F232/Timetraces!H232*1000</f>
        <v>2120674474.2087409</v>
      </c>
      <c r="J150" s="23"/>
      <c r="K150" s="8">
        <f>Timetraces!I232-Timetraces!J232</f>
        <v>36.716156005859375</v>
      </c>
      <c r="L150" s="8">
        <f t="shared" si="5"/>
        <v>-1.7185004677359512</v>
      </c>
      <c r="M150" s="8"/>
      <c r="N150" s="13">
        <f>Timetraces!K232/9.81/0.4536</f>
        <v>555.56233032655166</v>
      </c>
      <c r="O150" s="23">
        <f>Timetraces!M232/1000*0.145</f>
        <v>10.708180438708917</v>
      </c>
      <c r="P150" s="37">
        <f>Timetraces!O232</f>
        <v>3.4823599633166953E-2</v>
      </c>
    </row>
    <row r="151" spans="1:16" x14ac:dyDescent="0.2">
      <c r="A151" s="37">
        <f>Timetraces!E233</f>
        <v>14.700000000000003</v>
      </c>
      <c r="B151" s="8">
        <f>Timetraces!B233-Timetraces!C233</f>
        <v>36.714046478271484</v>
      </c>
      <c r="C151" s="8">
        <f t="shared" si="4"/>
        <v>-1.7254308765641659</v>
      </c>
      <c r="D151" s="8"/>
      <c r="E151" s="23">
        <f>Timetraces!F233/1000*0.145</f>
        <v>10.744491740921234</v>
      </c>
      <c r="F151" s="8">
        <f>Timetraces!H233</f>
        <v>3.4941729552030093E-2</v>
      </c>
      <c r="G151" s="8">
        <f>(Timetraces!G233-Timetraces!$G$86)/0.3048</f>
        <v>0</v>
      </c>
      <c r="H151" s="13">
        <f>Timetraces!D233/9.81/0.4536</f>
        <v>555.51794427426887</v>
      </c>
      <c r="I151" s="73">
        <f>Timetraces!F233/Timetraces!H233*1000</f>
        <v>2120671872.5956981</v>
      </c>
      <c r="J151" s="23"/>
      <c r="K151" s="8">
        <f>Timetraces!I233-Timetraces!J233</f>
        <v>36.714044570922852</v>
      </c>
      <c r="L151" s="8">
        <f t="shared" si="5"/>
        <v>-1.7254277477114219</v>
      </c>
      <c r="M151" s="8"/>
      <c r="N151" s="13">
        <f>Timetraces!K233/9.81/0.4536</f>
        <v>555.51794427426887</v>
      </c>
      <c r="O151" s="23">
        <f>Timetraces!M233/1000*0.145</f>
        <v>10.742631159017353</v>
      </c>
      <c r="P151" s="37">
        <f>Timetraces!O233</f>
        <v>3.4935676486102143E-2</v>
      </c>
    </row>
    <row r="152" spans="1:16" x14ac:dyDescent="0.2">
      <c r="A152" s="37">
        <f>Timetraces!E234</f>
        <v>14.8</v>
      </c>
      <c r="B152" s="8">
        <f>Timetraces!B234-Timetraces!C234</f>
        <v>36.712244987487793</v>
      </c>
      <c r="C152" s="8">
        <f t="shared" si="4"/>
        <v>-1.7313412793977991</v>
      </c>
      <c r="D152" s="8"/>
      <c r="E152" s="23">
        <f>Timetraces!F234/1000*0.145</f>
        <v>10.806332473325677</v>
      </c>
      <c r="F152" s="8">
        <f>Timetraces!H234</f>
        <v>3.5142907698963992E-2</v>
      </c>
      <c r="G152" s="8">
        <f>(Timetraces!G234-Timetraces!$G$86)/0.3048</f>
        <v>0</v>
      </c>
      <c r="H152" s="13">
        <f>Timetraces!D234/9.81/0.4536</f>
        <v>555.48052611894514</v>
      </c>
      <c r="I152" s="73">
        <f>Timetraces!F234/Timetraces!H234*1000</f>
        <v>2120667745.7915344</v>
      </c>
      <c r="J152" s="23"/>
      <c r="K152" s="8">
        <f>Timetraces!I234-Timetraces!J234</f>
        <v>36.712242126464844</v>
      </c>
      <c r="L152" s="8">
        <f t="shared" si="5"/>
        <v>-1.7313412793977991</v>
      </c>
      <c r="M152" s="8"/>
      <c r="N152" s="13">
        <f>Timetraces!K234/9.81/0.4536</f>
        <v>555.48052611894514</v>
      </c>
      <c r="O152" s="23">
        <f>Timetraces!M234/1000*0.145</f>
        <v>10.806415128625439</v>
      </c>
      <c r="P152" s="37">
        <f>Timetraces!O234</f>
        <v>3.5143176995036822E-2</v>
      </c>
    </row>
    <row r="153" spans="1:16" x14ac:dyDescent="0.2">
      <c r="A153" s="37">
        <f>Timetraces!E235</f>
        <v>14.900000000000002</v>
      </c>
      <c r="B153" s="8">
        <f>Timetraces!B235-Timetraces!C235</f>
        <v>36.710751533508301</v>
      </c>
      <c r="C153" s="8">
        <f t="shared" si="4"/>
        <v>-1.7362410627950833</v>
      </c>
      <c r="D153" s="8"/>
      <c r="E153" s="23">
        <f>Timetraces!F235/1000*0.145</f>
        <v>10.898465759385076</v>
      </c>
      <c r="F153" s="8">
        <f>Timetraces!H235</f>
        <v>3.5442629260329948E-2</v>
      </c>
      <c r="G153" s="8">
        <f>(Timetraces!G235-Timetraces!$G$86)/0.3048</f>
        <v>0</v>
      </c>
      <c r="H153" s="13">
        <f>Timetraces!D235/9.81/0.4536</f>
        <v>555.44886882331195</v>
      </c>
      <c r="I153" s="73">
        <f>Timetraces!F235/Timetraces!H235*1000</f>
        <v>2120661880.6768978</v>
      </c>
      <c r="J153" s="23"/>
      <c r="K153" s="8">
        <f>Timetraces!I235-Timetraces!J235</f>
        <v>36.710748672485352</v>
      </c>
      <c r="L153" s="8">
        <f t="shared" si="5"/>
        <v>-1.7362410627950833</v>
      </c>
      <c r="M153" s="8"/>
      <c r="N153" s="13">
        <f>Timetraces!K235/9.81/0.4536</f>
        <v>555.44886882331195</v>
      </c>
      <c r="O153" s="23">
        <f>Timetraces!M235/1000*0.145</f>
        <v>10.897580053947896</v>
      </c>
      <c r="P153" s="37">
        <f>Timetraces!O235</f>
        <v>3.5439747788377364E-2</v>
      </c>
    </row>
    <row r="154" spans="1:16" x14ac:dyDescent="0.2">
      <c r="A154" s="37">
        <f>Timetraces!E236</f>
        <v>15</v>
      </c>
      <c r="B154" s="8">
        <f>Timetraces!B236-Timetraces!C236</f>
        <v>36.709566116333008</v>
      </c>
      <c r="C154" s="8">
        <f t="shared" si="4"/>
        <v>-1.7401302267560181</v>
      </c>
      <c r="D154" s="8"/>
      <c r="E154" s="23">
        <f>Timetraces!F236/1000*0.145</f>
        <v>11.017952609917943</v>
      </c>
      <c r="F154" s="8">
        <f>Timetraces!H236</f>
        <v>3.5831333180520349E-2</v>
      </c>
      <c r="G154" s="8">
        <f>(Timetraces!G236-Timetraces!$G$86)/0.3048</f>
        <v>0</v>
      </c>
      <c r="H154" s="13">
        <f>Timetraces!D236/9.81/0.4536</f>
        <v>555.42187508076177</v>
      </c>
      <c r="I154" s="73">
        <f>Timetraces!F236/Timetraces!H236*1000</f>
        <v>2120654559.1138992</v>
      </c>
      <c r="J154" s="23"/>
      <c r="K154" s="8">
        <f>Timetraces!I236-Timetraces!J236</f>
        <v>36.709563255310059</v>
      </c>
      <c r="L154" s="8">
        <f t="shared" si="5"/>
        <v>-1.7401302267560181</v>
      </c>
      <c r="M154" s="8"/>
      <c r="N154" s="13">
        <f>Timetraces!K236/9.81/0.4536</f>
        <v>555.42187508076177</v>
      </c>
      <c r="O154" s="23">
        <f>Timetraces!M236/1000*0.145</f>
        <v>11.017060275425267</v>
      </c>
      <c r="P154" s="37">
        <f>Timetraces!O236</f>
        <v>3.5828430126023707E-2</v>
      </c>
    </row>
    <row r="155" spans="1:16" x14ac:dyDescent="0.2">
      <c r="A155" s="37">
        <f>Timetraces!E237</f>
        <v>15.100000000000001</v>
      </c>
      <c r="B155" s="8">
        <f>Timetraces!B237-Timetraces!C237</f>
        <v>36.708684921264648</v>
      </c>
      <c r="C155" s="8">
        <f t="shared" si="4"/>
        <v>-1.7430212866915804</v>
      </c>
      <c r="D155" s="8"/>
      <c r="E155" s="23">
        <f>Timetraces!F237/1000*0.145</f>
        <v>11.161867607344231</v>
      </c>
      <c r="F155" s="8">
        <f>Timetraces!H237</f>
        <v>3.6299502327677639E-2</v>
      </c>
      <c r="G155" s="8">
        <f>(Timetraces!G237-Timetraces!$G$86)/0.3048</f>
        <v>0</v>
      </c>
      <c r="H155" s="13">
        <f>Timetraces!D237/9.81/0.4536</f>
        <v>555.39850245001708</v>
      </c>
      <c r="I155" s="73">
        <f>Timetraces!F237/Timetraces!H237*1000</f>
        <v>2120646079.3082197</v>
      </c>
      <c r="J155" s="23"/>
      <c r="K155" s="8">
        <f>Timetraces!I237-Timetraces!J237</f>
        <v>36.708682060241699</v>
      </c>
      <c r="L155" s="8">
        <f t="shared" si="5"/>
        <v>-1.7430212866915804</v>
      </c>
      <c r="M155" s="8"/>
      <c r="N155" s="13">
        <f>Timetraces!K237/9.81/0.4536</f>
        <v>555.39855731534738</v>
      </c>
      <c r="O155" s="23">
        <f>Timetraces!M237/1000*0.145</f>
        <v>11.16291951498469</v>
      </c>
      <c r="P155" s="37">
        <f>Timetraces!O237</f>
        <v>3.6302924024153339E-2</v>
      </c>
    </row>
    <row r="156" spans="1:16" x14ac:dyDescent="0.2">
      <c r="A156" s="37">
        <f>Timetraces!E238</f>
        <v>15.200000000000003</v>
      </c>
      <c r="B156" s="8">
        <f>Timetraces!B238-Timetraces!C238</f>
        <v>36.708105087280273</v>
      </c>
      <c r="C156" s="8">
        <f t="shared" si="4"/>
        <v>-1.7449236291600023</v>
      </c>
      <c r="D156" s="8"/>
      <c r="E156" s="23">
        <f>Timetraces!F238/1000*0.145</f>
        <v>11.333112732976055</v>
      </c>
      <c r="F156" s="8">
        <f>Timetraces!H238</f>
        <v>3.6856576834033088E-2</v>
      </c>
      <c r="G156" s="8">
        <f>(Timetraces!G238-Timetraces!$G$86)/0.3048</f>
        <v>0</v>
      </c>
      <c r="H156" s="13">
        <f>Timetraces!D238/9.81/0.4536</f>
        <v>555.37792795112193</v>
      </c>
      <c r="I156" s="73">
        <f>Timetraces!F238/Timetraces!H238*1000</f>
        <v>2120636393.076086</v>
      </c>
      <c r="J156" s="23"/>
      <c r="K156" s="8">
        <f>Timetraces!I238-Timetraces!J238</f>
        <v>36.708101272583008</v>
      </c>
      <c r="L156" s="8">
        <f t="shared" si="5"/>
        <v>-1.7449267580127465</v>
      </c>
      <c r="M156" s="8"/>
      <c r="N156" s="13">
        <f>Timetraces!K238/9.81/0.4536</f>
        <v>555.37798281645235</v>
      </c>
      <c r="O156" s="23">
        <f>Timetraces!M238/1000*0.145</f>
        <v>11.333189350811734</v>
      </c>
      <c r="P156" s="37">
        <f>Timetraces!O238</f>
        <v>3.6856826733486864E-2</v>
      </c>
    </row>
    <row r="157" spans="1:16" x14ac:dyDescent="0.2">
      <c r="A157" s="37">
        <f>Timetraces!E239</f>
        <v>15.3</v>
      </c>
      <c r="B157" s="8">
        <f>Timetraces!B239-Timetraces!C239</f>
        <v>36.707818031311035</v>
      </c>
      <c r="C157" s="8">
        <f t="shared" si="4"/>
        <v>-1.745865413835981</v>
      </c>
      <c r="D157" s="8"/>
      <c r="E157" s="23">
        <f>Timetraces!F239/1000*0.145</f>
        <v>11.526807706184245</v>
      </c>
      <c r="F157" s="8">
        <f>Timetraces!H239</f>
        <v>3.7486680504201821E-2</v>
      </c>
      <c r="G157" s="8">
        <f>(Timetraces!G239-Timetraces!$G$86)/0.3048</f>
        <v>0</v>
      </c>
      <c r="H157" s="13">
        <f>Timetraces!D239/9.81/0.4536</f>
        <v>555.35927373879053</v>
      </c>
      <c r="I157" s="73">
        <f>Timetraces!F239/Timetraces!H239*1000</f>
        <v>2120625899.4039459</v>
      </c>
      <c r="J157" s="23"/>
      <c r="K157" s="8">
        <f>Timetraces!I239-Timetraces!J239</f>
        <v>36.70781421661377</v>
      </c>
      <c r="L157" s="8">
        <f t="shared" si="5"/>
        <v>-1.745868542688725</v>
      </c>
      <c r="M157" s="8"/>
      <c r="N157" s="13">
        <f>Timetraces!K239/9.81/0.4536</f>
        <v>555.35932860412083</v>
      </c>
      <c r="O157" s="23">
        <f>Timetraces!M239/1000*0.145</f>
        <v>11.526897690379466</v>
      </c>
      <c r="P157" s="37">
        <f>Timetraces!O239</f>
        <v>3.7486974008938787E-2</v>
      </c>
    </row>
    <row r="158" spans="1:16" x14ac:dyDescent="0.2">
      <c r="A158" s="37">
        <f>Timetraces!E240</f>
        <v>15.400000000000002</v>
      </c>
      <c r="B158" s="8">
        <f>Timetraces!B240-Timetraces!C240</f>
        <v>36.707817077636719</v>
      </c>
      <c r="C158" s="8">
        <f t="shared" si="4"/>
        <v>-1.745868542688725</v>
      </c>
      <c r="D158" s="8"/>
      <c r="E158" s="23">
        <f>Timetraces!F240/1000*0.145</f>
        <v>11.741996874718913</v>
      </c>
      <c r="F158" s="8">
        <f>Timetraces!H240</f>
        <v>3.8186705372038283E-2</v>
      </c>
      <c r="G158" s="8">
        <f>(Timetraces!G240-Timetraces!$G$86)/0.3048</f>
        <v>0</v>
      </c>
      <c r="H158" s="13">
        <f>Timetraces!D240/9.81/0.4536</f>
        <v>555.34144250641486</v>
      </c>
      <c r="I158" s="73">
        <f>Timetraces!F240/Timetraces!H240*1000</f>
        <v>2120614700.9074244</v>
      </c>
      <c r="J158" s="23"/>
      <c r="K158" s="8">
        <f>Timetraces!I240-Timetraces!J240</f>
        <v>36.707813262939453</v>
      </c>
      <c r="L158" s="8">
        <f t="shared" si="5"/>
        <v>-1.7458716715414693</v>
      </c>
      <c r="M158" s="8"/>
      <c r="N158" s="13">
        <f>Timetraces!K240/9.81/0.4536</f>
        <v>555.34149737174528</v>
      </c>
      <c r="O158" s="23">
        <f>Timetraces!M240/1000*0.145</f>
        <v>11.740130420064148</v>
      </c>
      <c r="P158" s="37">
        <f>Timetraces!O240</f>
        <v>3.8180633635813852E-2</v>
      </c>
    </row>
    <row r="159" spans="1:16" x14ac:dyDescent="0.2">
      <c r="A159" s="37">
        <f>Timetraces!E241</f>
        <v>15.5</v>
      </c>
      <c r="B159" s="8">
        <f>Timetraces!B241-Timetraces!C241</f>
        <v>36.708090782165527</v>
      </c>
      <c r="C159" s="8">
        <f t="shared" si="4"/>
        <v>-1.7449705619511642</v>
      </c>
      <c r="D159" s="8"/>
      <c r="E159" s="23">
        <f>Timetraces!F241/1000*0.145</f>
        <v>11.97377242522067</v>
      </c>
      <c r="F159" s="8">
        <f>Timetraces!H241</f>
        <v>3.8940683345957461E-2</v>
      </c>
      <c r="G159" s="8">
        <f>(Timetraces!G241-Timetraces!$G$86)/0.3048</f>
        <v>0</v>
      </c>
      <c r="H159" s="13">
        <f>Timetraces!D241/9.81/0.4536</f>
        <v>555.32333694738725</v>
      </c>
      <c r="I159" s="73">
        <f>Timetraces!F241/Timetraces!H241*1000</f>
        <v>2120603280.8914087</v>
      </c>
      <c r="J159" s="23"/>
      <c r="K159" s="8">
        <f>Timetraces!I241-Timetraces!J241</f>
        <v>36.708086967468262</v>
      </c>
      <c r="L159" s="8">
        <f t="shared" si="5"/>
        <v>-1.7449736908039082</v>
      </c>
      <c r="M159" s="8"/>
      <c r="N159" s="13">
        <f>Timetraces!K241/9.81/0.4536</f>
        <v>555.32339181271766</v>
      </c>
      <c r="O159" s="23">
        <f>Timetraces!M241/1000*0.145</f>
        <v>11.973849435570173</v>
      </c>
      <c r="P159" s="37">
        <f>Timetraces!O241</f>
        <v>3.8940933869130827E-2</v>
      </c>
    </row>
    <row r="160" spans="1:16" x14ac:dyDescent="0.2">
      <c r="A160" s="37">
        <f>Timetraces!E242</f>
        <v>15.600000000000001</v>
      </c>
      <c r="B160" s="8">
        <f>Timetraces!B242-Timetraces!C242</f>
        <v>36.708626747131348</v>
      </c>
      <c r="C160" s="8">
        <f t="shared" si="4"/>
        <v>-1.7432121467089714</v>
      </c>
      <c r="D160" s="8"/>
      <c r="E160" s="23">
        <f>Timetraces!F242/1000*0.145</f>
        <v>12.226012674445707</v>
      </c>
      <c r="F160" s="8">
        <f>Timetraces!H242</f>
        <v>3.9761232365743603E-2</v>
      </c>
      <c r="G160" s="8">
        <f>(Timetraces!G242-Timetraces!$G$86)/0.3048</f>
        <v>0</v>
      </c>
      <c r="H160" s="13">
        <f>Timetraces!D242/9.81/0.4536</f>
        <v>555.30380488976959</v>
      </c>
      <c r="I160" s="73">
        <f>Timetraces!F242/Timetraces!H242*1000</f>
        <v>2120591434.7344167</v>
      </c>
      <c r="J160" s="23"/>
      <c r="K160" s="8">
        <f>Timetraces!I242-Timetraces!J242</f>
        <v>36.708621978759766</v>
      </c>
      <c r="L160" s="8">
        <f t="shared" si="5"/>
        <v>-1.7432184044144596</v>
      </c>
      <c r="M160" s="8"/>
      <c r="N160" s="13">
        <f>Timetraces!K242/9.81/0.4536</f>
        <v>555.30380488976959</v>
      </c>
      <c r="O160" s="23">
        <f>Timetraces!M242/1000*0.145</f>
        <v>12.226095490101258</v>
      </c>
      <c r="P160" s="37">
        <f>Timetraces!O242</f>
        <v>3.9761501784583354E-2</v>
      </c>
    </row>
    <row r="161" spans="1:16" x14ac:dyDescent="0.2">
      <c r="A161" s="37">
        <f>Timetraces!E243</f>
        <v>15.700000000000003</v>
      </c>
      <c r="B161" s="8">
        <f>Timetraces!B243-Timetraces!C243</f>
        <v>36.709409713745117</v>
      </c>
      <c r="C161" s="8">
        <f t="shared" si="4"/>
        <v>-1.740643358606053</v>
      </c>
      <c r="D161" s="8"/>
      <c r="E161" s="23">
        <f>Timetraces!F243/1000*0.145</f>
        <v>12.491907494982589</v>
      </c>
      <c r="F161" s="8">
        <f>Timetraces!H243</f>
        <v>4.0626194888166718E-2</v>
      </c>
      <c r="G161" s="8">
        <f>(Timetraces!G243-Timetraces!$G$86)/0.3048</f>
        <v>0</v>
      </c>
      <c r="H161" s="13">
        <f>Timetraces!D243/9.81/0.4536</f>
        <v>555.28185875761483</v>
      </c>
      <c r="I161" s="73">
        <f>Timetraces!F243/Timetraces!H243*1000</f>
        <v>2120579749.3327916</v>
      </c>
      <c r="J161" s="23"/>
      <c r="K161" s="8">
        <f>Timetraces!I243-Timetraces!J243</f>
        <v>36.709405899047852</v>
      </c>
      <c r="L161" s="8">
        <f t="shared" si="5"/>
        <v>-1.7406464874587972</v>
      </c>
      <c r="M161" s="8"/>
      <c r="N161" s="13">
        <f>Timetraces!K243/9.81/0.4536</f>
        <v>555.28185875761483</v>
      </c>
      <c r="O161" s="23">
        <f>Timetraces!M243/1000*0.145</f>
        <v>12.491022458535308</v>
      </c>
      <c r="P161" s="37">
        <f>Timetraces!O243</f>
        <v>4.0623315067495239E-2</v>
      </c>
    </row>
    <row r="162" spans="1:16" x14ac:dyDescent="0.2">
      <c r="A162" s="37">
        <f>Timetraces!E244</f>
        <v>15.8</v>
      </c>
      <c r="B162" s="8">
        <f>Timetraces!B244-Timetraces!C244</f>
        <v>36.710423469543457</v>
      </c>
      <c r="C162" s="8">
        <f t="shared" si="4"/>
        <v>-1.7373173881390589</v>
      </c>
      <c r="D162" s="8"/>
      <c r="E162" s="23">
        <f>Timetraces!F244/1000*0.145</f>
        <v>12.770474800753144</v>
      </c>
      <c r="F162" s="8">
        <f>Timetraces!H244</f>
        <v>4.1532378601741554E-2</v>
      </c>
      <c r="G162" s="8">
        <f>(Timetraces!G244-Timetraces!$G$86)/0.3048</f>
        <v>0</v>
      </c>
      <c r="H162" s="13">
        <f>Timetraces!D244/9.81/0.4536</f>
        <v>555.25689503228898</v>
      </c>
      <c r="I162" s="73">
        <f>Timetraces!F244/Timetraces!H244*1000</f>
        <v>2120568168.0244775</v>
      </c>
      <c r="J162" s="23"/>
      <c r="K162" s="8">
        <f>Timetraces!I244-Timetraces!J244</f>
        <v>36.710419654846191</v>
      </c>
      <c r="L162" s="8">
        <f t="shared" si="5"/>
        <v>-1.7373205169918029</v>
      </c>
      <c r="M162" s="8"/>
      <c r="N162" s="13">
        <f>Timetraces!K244/9.81/0.4536</f>
        <v>555.25694989761939</v>
      </c>
      <c r="O162" s="23">
        <f>Timetraces!M244/1000*0.145</f>
        <v>12.769583120984715</v>
      </c>
      <c r="P162" s="37">
        <f>Timetraces!O244</f>
        <v>4.1529478693580743E-2</v>
      </c>
    </row>
    <row r="163" spans="1:16" x14ac:dyDescent="0.2">
      <c r="A163" s="37">
        <f>Timetraces!E245</f>
        <v>15.900000000000002</v>
      </c>
      <c r="B163" s="8">
        <f>Timetraces!B245-Timetraces!C245</f>
        <v>36.711649894714355</v>
      </c>
      <c r="C163" s="8">
        <f t="shared" si="4"/>
        <v>-1.7332936835101269</v>
      </c>
      <c r="D163" s="8"/>
      <c r="E163" s="23">
        <f>Timetraces!F245/1000*0.145</f>
        <v>13.059748167449218</v>
      </c>
      <c r="F163" s="8">
        <f>Timetraces!H245</f>
        <v>4.2473386499904349E-2</v>
      </c>
      <c r="G163" s="8">
        <f>(Timetraces!G245-Timetraces!$G$86)/0.3048</f>
        <v>0</v>
      </c>
      <c r="H163" s="13">
        <f>Timetraces!D245/9.81/0.4536</f>
        <v>555.22869425247018</v>
      </c>
      <c r="I163" s="73">
        <f>Timetraces!F245/Timetraces!H245*1000</f>
        <v>2120556804.2292068</v>
      </c>
      <c r="J163" s="23"/>
      <c r="K163" s="8">
        <f>Timetraces!I245-Timetraces!J245</f>
        <v>36.71164608001709</v>
      </c>
      <c r="L163" s="8">
        <f t="shared" si="5"/>
        <v>-1.7332968123628711</v>
      </c>
      <c r="M163" s="8"/>
      <c r="N163" s="13">
        <f>Timetraces!K245/9.81/0.4536</f>
        <v>555.22869425247018</v>
      </c>
      <c r="O163" s="23">
        <f>Timetraces!M245/1000*0.145</f>
        <v>13.058849300331723</v>
      </c>
      <c r="P163" s="37">
        <f>Timetraces!O245</f>
        <v>4.2470461508983488E-2</v>
      </c>
    </row>
    <row r="164" spans="1:16" x14ac:dyDescent="0.2">
      <c r="A164" s="37">
        <f>Timetraces!E246</f>
        <v>16</v>
      </c>
      <c r="B164" s="8">
        <f>Timetraces!B246-Timetraces!C246</f>
        <v>36.713066101074219</v>
      </c>
      <c r="C164" s="8">
        <f t="shared" si="4"/>
        <v>-1.7286473371851161</v>
      </c>
      <c r="D164" s="8"/>
      <c r="E164" s="23">
        <f>Timetraces!F246/1000*0.145</f>
        <v>13.356816228689105</v>
      </c>
      <c r="F164" s="8">
        <f>Timetraces!H246</f>
        <v>4.3439744547621909E-2</v>
      </c>
      <c r="G164" s="8">
        <f>(Timetraces!G246-Timetraces!$G$86)/0.3048</f>
        <v>0</v>
      </c>
      <c r="H164" s="13">
        <f>Timetraces!D246/9.81/0.4536</f>
        <v>555.19714668749782</v>
      </c>
      <c r="I164" s="73">
        <f>Timetraces!F246/Timetraces!H246*1000</f>
        <v>2120545941.2859786</v>
      </c>
      <c r="J164" s="23"/>
      <c r="K164" s="8">
        <f>Timetraces!I246-Timetraces!J246</f>
        <v>36.713062286376953</v>
      </c>
      <c r="L164" s="8">
        <f t="shared" si="5"/>
        <v>-1.7286504660378603</v>
      </c>
      <c r="M164" s="8"/>
      <c r="N164" s="13">
        <f>Timetraces!K246/9.81/0.4536</f>
        <v>555.19714668749782</v>
      </c>
      <c r="O164" s="23">
        <f>Timetraces!M246/1000*0.145</f>
        <v>13.355910650236822</v>
      </c>
      <c r="P164" s="37">
        <f>Timetraces!O246</f>
        <v>4.3436797594297055E-2</v>
      </c>
    </row>
    <row r="165" spans="1:16" x14ac:dyDescent="0.2">
      <c r="A165" s="37">
        <f>Timetraces!E247</f>
        <v>16.100000000000001</v>
      </c>
      <c r="B165" s="8">
        <f>Timetraces!B247-Timetraces!C247</f>
        <v>36.714652061462402</v>
      </c>
      <c r="C165" s="8">
        <f t="shared" si="4"/>
        <v>-1.723444055071653</v>
      </c>
      <c r="D165" s="8"/>
      <c r="E165" s="23">
        <f>Timetraces!F247/1000*0.145</f>
        <v>13.657769735343242</v>
      </c>
      <c r="F165" s="8">
        <f>Timetraces!H247</f>
        <v>4.4418741250276138E-2</v>
      </c>
      <c r="G165" s="8">
        <f>(Timetraces!G247-Timetraces!$G$86)/0.3048</f>
        <v>0</v>
      </c>
      <c r="H165" s="13">
        <f>Timetraces!D247/9.81/0.4536</f>
        <v>555.16214260671109</v>
      </c>
      <c r="I165" s="73">
        <f>Timetraces!F247/Timetraces!H247*1000</f>
        <v>2120535448.8872359</v>
      </c>
      <c r="J165" s="23"/>
      <c r="K165" s="8">
        <f>Timetraces!I247-Timetraces!J247</f>
        <v>36.714648246765137</v>
      </c>
      <c r="L165" s="8">
        <f t="shared" si="5"/>
        <v>-1.723447183924397</v>
      </c>
      <c r="M165" s="8"/>
      <c r="N165" s="13">
        <f>Timetraces!K247/9.81/0.4536</f>
        <v>555.16208774138067</v>
      </c>
      <c r="O165" s="23">
        <f>Timetraces!M247/1000*0.145</f>
        <v>13.656883694935914</v>
      </c>
      <c r="P165" s="37">
        <f>Timetraces!O247</f>
        <v>4.4415859968620693E-2</v>
      </c>
    </row>
    <row r="166" spans="1:16" x14ac:dyDescent="0.2">
      <c r="A166" s="37">
        <f>Timetraces!E248</f>
        <v>16.200000000000003</v>
      </c>
      <c r="B166" s="8">
        <f>Timetraces!B248-Timetraces!C248</f>
        <v>36.71638298034668</v>
      </c>
      <c r="C166" s="8">
        <f t="shared" si="4"/>
        <v>-1.7177651873410842</v>
      </c>
      <c r="D166" s="8"/>
      <c r="E166" s="23">
        <f>Timetraces!F248/1000*0.145</f>
        <v>13.961659239006625</v>
      </c>
      <c r="F166" s="8">
        <f>Timetraces!H248</f>
        <v>4.540728514541012E-2</v>
      </c>
      <c r="G166" s="8">
        <f>(Timetraces!G248-Timetraces!$G$86)/0.3048</f>
        <v>0</v>
      </c>
      <c r="H166" s="13">
        <f>Timetraces!D248/9.81/0.4536</f>
        <v>555.12340768345814</v>
      </c>
      <c r="I166" s="73">
        <f>Timetraces!F248/Timetraces!H248*1000</f>
        <v>2120525479.298125</v>
      </c>
      <c r="J166" s="23"/>
      <c r="K166" s="8">
        <f>Timetraces!I248-Timetraces!J248</f>
        <v>36.716379165649414</v>
      </c>
      <c r="L166" s="8">
        <f t="shared" si="5"/>
        <v>-1.7177683161938284</v>
      </c>
      <c r="M166" s="8"/>
      <c r="N166" s="13">
        <f>Timetraces!K248/9.81/0.4536</f>
        <v>555.12340768345814</v>
      </c>
      <c r="O166" s="23">
        <f>Timetraces!M248/1000*0.145</f>
        <v>13.961728933854769</v>
      </c>
      <c r="P166" s="37">
        <f>Timetraces!O248</f>
        <v>4.5407509444823912E-2</v>
      </c>
    </row>
    <row r="167" spans="1:16" x14ac:dyDescent="0.2">
      <c r="A167" s="37">
        <f>Timetraces!E249</f>
        <v>16.3</v>
      </c>
      <c r="B167" s="8">
        <f>Timetraces!B249-Timetraces!C249</f>
        <v>36.718235015869141</v>
      </c>
      <c r="C167" s="8">
        <f t="shared" si="4"/>
        <v>-1.7116889553120129</v>
      </c>
      <c r="D167" s="8"/>
      <c r="E167" s="23">
        <f>Timetraces!F249/1000*0.145</f>
        <v>14.26744550985291</v>
      </c>
      <c r="F167" s="8">
        <f>Timetraces!H249</f>
        <v>4.6401988941184504E-2</v>
      </c>
      <c r="G167" s="8">
        <f>(Timetraces!G249-Timetraces!$G$86)/0.3048</f>
        <v>0</v>
      </c>
      <c r="H167" s="13">
        <f>Timetraces!D249/9.81/0.4536</f>
        <v>555.08072245641733</v>
      </c>
      <c r="I167" s="73">
        <f>Timetraces!F249/Timetraces!H249*1000</f>
        <v>2120516343.7011139</v>
      </c>
      <c r="J167" s="23"/>
      <c r="K167" s="8">
        <f>Timetraces!I249-Timetraces!J249</f>
        <v>36.718231201171875</v>
      </c>
      <c r="L167" s="8">
        <f t="shared" si="5"/>
        <v>-1.7116920841647569</v>
      </c>
      <c r="M167" s="8"/>
      <c r="N167" s="13">
        <f>Timetraces!K249/9.81/0.4536</f>
        <v>555.08072245641733</v>
      </c>
      <c r="O167" s="23">
        <f>Timetraces!M249/1000*0.145</f>
        <v>14.266560265952469</v>
      </c>
      <c r="P167" s="37">
        <f>Timetraces!O249</f>
        <v>4.6399110445427813E-2</v>
      </c>
    </row>
    <row r="168" spans="1:16" x14ac:dyDescent="0.2">
      <c r="A168" s="37">
        <f>Timetraces!E250</f>
        <v>16.400000000000002</v>
      </c>
      <c r="B168" s="8">
        <f>Timetraces!B250-Timetraces!C250</f>
        <v>36.720182418823242</v>
      </c>
      <c r="C168" s="8">
        <f t="shared" si="4"/>
        <v>-1.70529983800853</v>
      </c>
      <c r="D168" s="8"/>
      <c r="E168" s="23">
        <f>Timetraces!F250/1000*0.145</f>
        <v>14.568360592996815</v>
      </c>
      <c r="F168" s="8">
        <f>Timetraces!H250</f>
        <v>4.7380846799488098E-2</v>
      </c>
      <c r="G168" s="8">
        <f>(Timetraces!G250-Timetraces!$G$86)/0.3048</f>
        <v>0</v>
      </c>
      <c r="H168" s="13">
        <f>Timetraces!D250/9.81/0.4536</f>
        <v>555.03375773360631</v>
      </c>
      <c r="I168" s="73">
        <f>Timetraces!F250/Timetraces!H250*1000</f>
        <v>2120507739.9878967</v>
      </c>
      <c r="J168" s="23"/>
      <c r="K168" s="8">
        <f>Timetraces!I250-Timetraces!J250</f>
        <v>36.720179557800293</v>
      </c>
      <c r="L168" s="8">
        <f t="shared" si="5"/>
        <v>-1.70529983800853</v>
      </c>
      <c r="M168" s="8"/>
      <c r="N168" s="13">
        <f>Timetraces!K250/9.81/0.4536</f>
        <v>555.03375773360631</v>
      </c>
      <c r="O168" s="23">
        <f>Timetraces!M250/1000*0.145</f>
        <v>14.568443548361081</v>
      </c>
      <c r="P168" s="37">
        <f>Timetraces!O250</f>
        <v>4.7381116646338199E-2</v>
      </c>
    </row>
    <row r="169" spans="1:16" x14ac:dyDescent="0.2">
      <c r="A169" s="37">
        <f>Timetraces!E251</f>
        <v>16.5</v>
      </c>
      <c r="B169" s="8">
        <f>Timetraces!B251-Timetraces!C251</f>
        <v>36.722200393676758</v>
      </c>
      <c r="C169" s="8">
        <f t="shared" si="4"/>
        <v>-1.6986791856019827</v>
      </c>
      <c r="D169" s="8"/>
      <c r="E169" s="23">
        <f>Timetraces!F251/1000*0.145</f>
        <v>14.865352864433374</v>
      </c>
      <c r="F169" s="8">
        <f>Timetraces!H251</f>
        <v>4.8346937419501773E-2</v>
      </c>
      <c r="G169" s="8">
        <f>(Timetraces!G251-Timetraces!$G$86)/0.3048</f>
        <v>0</v>
      </c>
      <c r="H169" s="13">
        <f>Timetraces!D251/9.81/0.4536</f>
        <v>554.98251351502506</v>
      </c>
      <c r="I169" s="73">
        <f>Timetraces!F251/Timetraces!H251*1000</f>
        <v>2120499878.5667284</v>
      </c>
      <c r="J169" s="23"/>
      <c r="K169" s="8">
        <f>Timetraces!I251-Timetraces!J251</f>
        <v>36.722197532653809</v>
      </c>
      <c r="L169" s="8">
        <f t="shared" si="5"/>
        <v>-1.6986791856019827</v>
      </c>
      <c r="M169" s="8"/>
      <c r="N169" s="13">
        <f>Timetraces!K251/9.81/0.4536</f>
        <v>554.98251351502506</v>
      </c>
      <c r="O169" s="23">
        <f>Timetraces!M251/1000*0.145</f>
        <v>14.86445940149682</v>
      </c>
      <c r="P169" s="37">
        <f>Timetraces!O251</f>
        <v>4.834403541175758E-2</v>
      </c>
    </row>
    <row r="170" spans="1:16" x14ac:dyDescent="0.2">
      <c r="A170" s="37">
        <f>Timetraces!E252</f>
        <v>16.600000000000001</v>
      </c>
      <c r="B170" s="8">
        <f>Timetraces!B252-Timetraces!C252</f>
        <v>36.724261283874512</v>
      </c>
      <c r="C170" s="8">
        <f t="shared" si="4"/>
        <v>-1.6919177348219503</v>
      </c>
      <c r="D170" s="8"/>
      <c r="E170" s="23">
        <f>Timetraces!F252/1000*0.145</f>
        <v>15.154501332340446</v>
      </c>
      <c r="F170" s="8">
        <f>Timetraces!H252</f>
        <v>4.9287511385823678E-2</v>
      </c>
      <c r="G170" s="8">
        <f>(Timetraces!G252-Timetraces!$G$86)/0.3048</f>
        <v>0</v>
      </c>
      <c r="H170" s="13">
        <f>Timetraces!D252/9.81/0.4536</f>
        <v>554.92715439666495</v>
      </c>
      <c r="I170" s="73">
        <f>Timetraces!F252/Timetraces!H252*1000</f>
        <v>2120492582.2662632</v>
      </c>
      <c r="J170" s="23"/>
      <c r="K170" s="8">
        <f>Timetraces!I252-Timetraces!J252</f>
        <v>36.724258422851563</v>
      </c>
      <c r="L170" s="8">
        <f t="shared" si="5"/>
        <v>-1.6919177348219503</v>
      </c>
      <c r="M170" s="8"/>
      <c r="N170" s="13">
        <f>Timetraces!K252/9.81/0.4536</f>
        <v>554.92715439666495</v>
      </c>
      <c r="O170" s="23">
        <f>Timetraces!M252/1000*0.145</f>
        <v>15.15361625932729</v>
      </c>
      <c r="P170" s="37">
        <f>Timetraces!O252</f>
        <v>4.9284630588819156E-2</v>
      </c>
    </row>
    <row r="171" spans="1:16" x14ac:dyDescent="0.2">
      <c r="A171" s="37">
        <f>Timetraces!E253</f>
        <v>16.700000000000003</v>
      </c>
      <c r="B171" s="8">
        <f>Timetraces!B253-Timetraces!C253</f>
        <v>36.726338386535645</v>
      </c>
      <c r="C171" s="8">
        <f t="shared" si="4"/>
        <v>-1.6851030935452678</v>
      </c>
      <c r="D171" s="8"/>
      <c r="E171" s="23">
        <f>Timetraces!F253/1000*0.145</f>
        <v>15.432901167454071</v>
      </c>
      <c r="F171" s="8">
        <f>Timetraces!H253</f>
        <v>5.0193114541365526E-2</v>
      </c>
      <c r="G171" s="8">
        <f>(Timetraces!G253-Timetraces!$G$86)/0.3048</f>
        <v>0</v>
      </c>
      <c r="H171" s="13">
        <f>Timetraces!D253/9.81/0.4536</f>
        <v>554.86806443583839</v>
      </c>
      <c r="I171" s="73">
        <f>Timetraces!F253/Timetraces!H253*1000</f>
        <v>2120486089.125644</v>
      </c>
      <c r="J171" s="23"/>
      <c r="K171" s="8">
        <f>Timetraces!I253-Timetraces!J253</f>
        <v>36.726336479187012</v>
      </c>
      <c r="L171" s="8">
        <f t="shared" si="5"/>
        <v>-1.6850999646925238</v>
      </c>
      <c r="M171" s="8"/>
      <c r="N171" s="13">
        <f>Timetraces!K253/9.81/0.4536</f>
        <v>554.8681193011688</v>
      </c>
      <c r="O171" s="23">
        <f>Timetraces!M253/1000*0.145</f>
        <v>15.432984868070674</v>
      </c>
      <c r="P171" s="37">
        <f>Timetraces!O253</f>
        <v>5.0193386831597998E-2</v>
      </c>
    </row>
    <row r="172" spans="1:16" x14ac:dyDescent="0.2">
      <c r="A172" s="37">
        <f>Timetraces!E254</f>
        <v>16.8</v>
      </c>
      <c r="B172" s="8">
        <f>Timetraces!B254-Timetraces!C254</f>
        <v>36.728404998779297</v>
      </c>
      <c r="C172" s="8">
        <f t="shared" si="4"/>
        <v>-1.6783228696487706</v>
      </c>
      <c r="D172" s="8"/>
      <c r="E172" s="23">
        <f>Timetraces!F254/1000*0.145</f>
        <v>15.701513521117578</v>
      </c>
      <c r="F172" s="8">
        <f>Timetraces!H254</f>
        <v>5.1066878681989683E-2</v>
      </c>
      <c r="G172" s="8">
        <f>(Timetraces!G254-Timetraces!$G$86)/0.3048</f>
        <v>0</v>
      </c>
      <c r="H172" s="13">
        <f>Timetraces!D254/9.81/0.4536</f>
        <v>554.80590201651023</v>
      </c>
      <c r="I172" s="73">
        <f>Timetraces!F254/Timetraces!H254*1000</f>
        <v>2120480102.5724137</v>
      </c>
      <c r="J172" s="23"/>
      <c r="K172" s="8">
        <f>Timetraces!I254-Timetraces!J254</f>
        <v>36.728402137756348</v>
      </c>
      <c r="L172" s="8">
        <f t="shared" si="5"/>
        <v>-1.6783228696487706</v>
      </c>
      <c r="M172" s="8"/>
      <c r="N172" s="13">
        <f>Timetraces!K254/9.81/0.4536</f>
        <v>554.80595688184076</v>
      </c>
      <c r="O172" s="23">
        <f>Timetraces!M254/1000*0.145</f>
        <v>15.700622246741878</v>
      </c>
      <c r="P172" s="37">
        <f>Timetraces!O254</f>
        <v>5.1063977524069694E-2</v>
      </c>
    </row>
    <row r="173" spans="1:16" x14ac:dyDescent="0.2">
      <c r="A173" s="37">
        <f>Timetraces!E255</f>
        <v>16.900000000000002</v>
      </c>
      <c r="B173" s="8">
        <f>Timetraces!B255-Timetraces!C255</f>
        <v>36.730432510375977</v>
      </c>
      <c r="C173" s="8">
        <f t="shared" si="4"/>
        <v>-1.6716709287147822</v>
      </c>
      <c r="D173" s="8"/>
      <c r="E173" s="23">
        <f>Timetraces!F255/1000*0.145</f>
        <v>15.953519050928165</v>
      </c>
      <c r="F173" s="8">
        <f>Timetraces!H255</f>
        <v>5.1886618444846246E-2</v>
      </c>
      <c r="G173" s="8">
        <f>(Timetraces!G255-Timetraces!$G$86)/0.3048</f>
        <v>0</v>
      </c>
      <c r="H173" s="13">
        <f>Timetraces!D255/9.81/0.4536</f>
        <v>554.74116092665395</v>
      </c>
      <c r="I173" s="73">
        <f>Timetraces!F255/Timetraces!H255*1000</f>
        <v>2120474847.1650374</v>
      </c>
      <c r="J173" s="23"/>
      <c r="K173" s="8">
        <f>Timetraces!I255-Timetraces!J255</f>
        <v>36.730430603027344</v>
      </c>
      <c r="L173" s="8">
        <f t="shared" si="5"/>
        <v>-1.671667799862038</v>
      </c>
      <c r="M173" s="8"/>
      <c r="N173" s="13">
        <f>Timetraces!K255/9.81/0.4536</f>
        <v>554.74121579198436</v>
      </c>
      <c r="O173" s="23">
        <f>Timetraces!M255/1000*0.145</f>
        <v>15.952635395509688</v>
      </c>
      <c r="P173" s="37">
        <f>Timetraces!O255</f>
        <v>5.1883741949926308E-2</v>
      </c>
    </row>
    <row r="174" spans="1:16" x14ac:dyDescent="0.2">
      <c r="A174" s="37">
        <f>Timetraces!E256</f>
        <v>17</v>
      </c>
      <c r="B174" s="8">
        <f>Timetraces!B256-Timetraces!C256</f>
        <v>36.732394218444824</v>
      </c>
      <c r="C174" s="8">
        <f t="shared" si="4"/>
        <v>-1.6652348786201376</v>
      </c>
      <c r="D174" s="8"/>
      <c r="E174" s="23">
        <f>Timetraces!F256/1000*0.145</f>
        <v>16.189890340447345</v>
      </c>
      <c r="F174" s="8">
        <f>Timetraces!H256</f>
        <v>5.2655499856240566E-2</v>
      </c>
      <c r="G174" s="8">
        <f>(Timetraces!G256-Timetraces!$G$86)/0.3048</f>
        <v>0</v>
      </c>
      <c r="H174" s="13">
        <f>Timetraces!D256/9.81/0.4536</f>
        <v>554.67428008891261</v>
      </c>
      <c r="I174" s="73">
        <f>Timetraces!F256/Timetraces!H256*1000</f>
        <v>2120470158.7840548</v>
      </c>
      <c r="J174" s="23"/>
      <c r="K174" s="8">
        <f>Timetraces!I256-Timetraces!J256</f>
        <v>36.732393264770508</v>
      </c>
      <c r="L174" s="8">
        <f t="shared" si="5"/>
        <v>-1.6652286209146494</v>
      </c>
      <c r="M174" s="8"/>
      <c r="N174" s="13">
        <f>Timetraces!K256/9.81/0.4536</f>
        <v>554.67438981957343</v>
      </c>
      <c r="O174" s="23">
        <f>Timetraces!M256/1000*0.145</f>
        <v>16.189974810377713</v>
      </c>
      <c r="P174" s="37">
        <f>Timetraces!O256</f>
        <v>5.2655774618677535E-2</v>
      </c>
    </row>
    <row r="175" spans="1:16" x14ac:dyDescent="0.2">
      <c r="A175" s="37">
        <f>Timetraces!E257</f>
        <v>17.100000000000001</v>
      </c>
      <c r="B175" s="8">
        <f>Timetraces!B257-Timetraces!C257</f>
        <v>36.734265327453613</v>
      </c>
      <c r="C175" s="8">
        <f t="shared" si="4"/>
        <v>-1.659096069536184</v>
      </c>
      <c r="D175" s="8"/>
      <c r="E175" s="23">
        <f>Timetraces!F257/1000*0.145</f>
        <v>16.40770238454245</v>
      </c>
      <c r="F175" s="8">
        <f>Timetraces!H257</f>
        <v>5.3364001912727589E-2</v>
      </c>
      <c r="G175" s="8">
        <f>(Timetraces!G257-Timetraces!$G$86)/0.3048</f>
        <v>0</v>
      </c>
      <c r="H175" s="13">
        <f>Timetraces!D257/9.81/0.4536</f>
        <v>554.6057532912597</v>
      </c>
      <c r="I175" s="73">
        <f>Timetraces!F257/Timetraces!H257*1000</f>
        <v>2120466308.9982731</v>
      </c>
      <c r="J175" s="23"/>
      <c r="K175" s="8">
        <f>Timetraces!I257-Timetraces!J257</f>
        <v>36.73426342010498</v>
      </c>
      <c r="L175" s="8">
        <f t="shared" si="5"/>
        <v>-1.6590929406834398</v>
      </c>
      <c r="M175" s="8"/>
      <c r="N175" s="13">
        <f>Timetraces!K257/9.81/0.4536</f>
        <v>554.60586302192041</v>
      </c>
      <c r="O175" s="23">
        <f>Timetraces!M257/1000*0.145</f>
        <v>16.407778493896572</v>
      </c>
      <c r="P175" s="37">
        <f>Timetraces!O257</f>
        <v>5.3364253481700541E-2</v>
      </c>
    </row>
    <row r="176" spans="1:16" x14ac:dyDescent="0.2">
      <c r="A176" s="37">
        <f>Timetraces!E258</f>
        <v>17.200000000000003</v>
      </c>
      <c r="B176" s="8">
        <f>Timetraces!B258-Timetraces!C258</f>
        <v>36.736017227172852</v>
      </c>
      <c r="C176" s="8">
        <f t="shared" si="4"/>
        <v>-1.6533483670452447</v>
      </c>
      <c r="D176" s="8"/>
      <c r="E176" s="23">
        <f>Timetraces!F258/1000*0.145</f>
        <v>16.605970834746714</v>
      </c>
      <c r="F176" s="8">
        <f>Timetraces!H258</f>
        <v>5.4008936586303173E-2</v>
      </c>
      <c r="G176" s="8">
        <f>(Timetraces!G258-Timetraces!$G$86)/0.3048</f>
        <v>0</v>
      </c>
      <c r="H176" s="13">
        <f>Timetraces!D258/9.81/0.4536</f>
        <v>554.53629378299013</v>
      </c>
      <c r="I176" s="73">
        <f>Timetraces!F258/Timetraces!H258*1000</f>
        <v>2120462723.9485447</v>
      </c>
      <c r="J176" s="23"/>
      <c r="K176" s="8">
        <f>Timetraces!I258-Timetraces!J258</f>
        <v>36.736016273498535</v>
      </c>
      <c r="L176" s="8">
        <f t="shared" si="5"/>
        <v>-1.6533421093397564</v>
      </c>
      <c r="M176" s="8"/>
      <c r="N176" s="13">
        <f>Timetraces!K258/9.81/0.4536</f>
        <v>554.53634864832043</v>
      </c>
      <c r="O176" s="23">
        <f>Timetraces!M258/1000*0.145</f>
        <v>16.605088058954198</v>
      </c>
      <c r="P176" s="37">
        <f>Timetraces!O258</f>
        <v>5.4006058645114541E-2</v>
      </c>
    </row>
    <row r="177" spans="1:16" x14ac:dyDescent="0.2">
      <c r="A177" s="37">
        <f>Timetraces!E259</f>
        <v>17.3</v>
      </c>
      <c r="B177" s="8">
        <f>Timetraces!B259-Timetraces!C259</f>
        <v>36.737626075744629</v>
      </c>
      <c r="C177" s="8">
        <f t="shared" si="4"/>
        <v>-1.6480699924659228</v>
      </c>
      <c r="D177" s="8"/>
      <c r="E177" s="23">
        <f>Timetraces!F259/1000*0.145</f>
        <v>16.782753292783728</v>
      </c>
      <c r="F177" s="8">
        <f>Timetraces!H259</f>
        <v>5.4583964920461782E-2</v>
      </c>
      <c r="G177" s="8">
        <f>(Timetraces!G259-Timetraces!$G$86)/0.3048</f>
        <v>0</v>
      </c>
      <c r="H177" s="13">
        <f>Timetraces!D259/9.81/0.4536</f>
        <v>554.46677940939014</v>
      </c>
      <c r="I177" s="73">
        <f>Timetraces!F259/Timetraces!H259*1000</f>
        <v>2120460218.0473106</v>
      </c>
      <c r="J177" s="23"/>
      <c r="K177" s="8">
        <f>Timetraces!I259-Timetraces!J259</f>
        <v>36.737626075744629</v>
      </c>
      <c r="L177" s="8">
        <f t="shared" si="5"/>
        <v>-1.6480606059076903</v>
      </c>
      <c r="M177" s="8"/>
      <c r="N177" s="13">
        <f>Timetraces!K259/9.81/0.4536</f>
        <v>554.46683427472055</v>
      </c>
      <c r="O177" s="23">
        <f>Timetraces!M259/1000*0.145</f>
        <v>16.781875563458634</v>
      </c>
      <c r="P177" s="37">
        <f>Timetraces!O259</f>
        <v>5.4581115863493103E-2</v>
      </c>
    </row>
    <row r="178" spans="1:16" x14ac:dyDescent="0.2">
      <c r="A178" s="37">
        <f>Timetraces!E260</f>
        <v>17.400000000000002</v>
      </c>
      <c r="B178" s="8">
        <f>Timetraces!B260-Timetraces!C260</f>
        <v>36.739068031311035</v>
      </c>
      <c r="C178" s="8">
        <f t="shared" si="4"/>
        <v>-1.6433391671168209</v>
      </c>
      <c r="D178" s="8"/>
      <c r="E178" s="23">
        <f>Timetraces!F260/1000*0.145</f>
        <v>16.935135650447876</v>
      </c>
      <c r="F178" s="8">
        <f>Timetraces!H260</f>
        <v>5.5079629987047046E-2</v>
      </c>
      <c r="G178" s="8">
        <f>(Timetraces!G260-Timetraces!$G$86)/0.3048</f>
        <v>0</v>
      </c>
      <c r="H178" s="13">
        <f>Timetraces!D260/9.81/0.4536</f>
        <v>554.39847207305877</v>
      </c>
      <c r="I178" s="73">
        <f>Timetraces!F260/Timetraces!H260*1000</f>
        <v>2120457944.1814017</v>
      </c>
      <c r="J178" s="23"/>
      <c r="K178" s="8">
        <f>Timetraces!I260-Timetraces!J260</f>
        <v>36.739067077636719</v>
      </c>
      <c r="L178" s="8">
        <f t="shared" si="5"/>
        <v>-1.6433329094113327</v>
      </c>
      <c r="M178" s="8"/>
      <c r="N178" s="13">
        <f>Timetraces!K260/9.81/0.4536</f>
        <v>554.39852693838907</v>
      </c>
      <c r="O178" s="23">
        <f>Timetraces!M260/1000*0.145</f>
        <v>16.935212257756778</v>
      </c>
      <c r="P178" s="37">
        <f>Timetraces!O260</f>
        <v>5.5079879148467382E-2</v>
      </c>
    </row>
    <row r="179" spans="1:16" x14ac:dyDescent="0.2">
      <c r="A179" s="37">
        <f>Timetraces!E261</f>
        <v>17.5</v>
      </c>
      <c r="B179" s="8">
        <f>Timetraces!B261-Timetraces!C261</f>
        <v>36.740317344665527</v>
      </c>
      <c r="C179" s="8">
        <f t="shared" si="4"/>
        <v>-1.6392403700220302</v>
      </c>
      <c r="D179" s="8"/>
      <c r="E179" s="23">
        <f>Timetraces!F261/1000*0.145</f>
        <v>17.065079910991198</v>
      </c>
      <c r="F179" s="8">
        <f>Timetraces!H261</f>
        <v>5.5502306584686655E-2</v>
      </c>
      <c r="G179" s="8">
        <f>(Timetraces!G261-Timetraces!$G$86)/0.3048</f>
        <v>0</v>
      </c>
      <c r="H179" s="13">
        <f>Timetraces!D261/9.81/0.4536</f>
        <v>554.33274340725552</v>
      </c>
      <c r="I179" s="73">
        <f>Timetraces!F261/Timetraces!H261*1000</f>
        <v>2120456131.0100434</v>
      </c>
      <c r="J179" s="23"/>
      <c r="K179" s="8">
        <f>Timetraces!I261-Timetraces!J261</f>
        <v>36.740318298339844</v>
      </c>
      <c r="L179" s="8">
        <f t="shared" si="5"/>
        <v>-1.6392278546110537</v>
      </c>
      <c r="M179" s="8"/>
      <c r="N179" s="13">
        <f>Timetraces!K261/9.81/0.4536</f>
        <v>554.33279827258582</v>
      </c>
      <c r="O179" s="23">
        <f>Timetraces!M261/1000*0.145</f>
        <v>17.066124436160912</v>
      </c>
      <c r="P179" s="37">
        <f>Timetraces!O261</f>
        <v>5.5505702325992758E-2</v>
      </c>
    </row>
    <row r="180" spans="1:16" x14ac:dyDescent="0.2">
      <c r="A180" s="37">
        <f>Timetraces!E262</f>
        <v>17.600000000000001</v>
      </c>
      <c r="B180" s="8">
        <f>Timetraces!B262-Timetraces!C262</f>
        <v>36.741355895996094</v>
      </c>
      <c r="C180" s="8">
        <f t="shared" si="4"/>
        <v>-1.635833049383689</v>
      </c>
      <c r="D180" s="8"/>
      <c r="E180" s="23">
        <f>Timetraces!F262/1000*0.145</f>
        <v>17.169658258422526</v>
      </c>
      <c r="F180" s="8">
        <f>Timetraces!H262</f>
        <v>5.584245916702027E-2</v>
      </c>
      <c r="G180" s="8">
        <f>(Timetraces!G262-Timetraces!$G$86)/0.3048</f>
        <v>0</v>
      </c>
      <c r="H180" s="13">
        <f>Timetraces!D262/9.81/0.4536</f>
        <v>554.27096504524002</v>
      </c>
      <c r="I180" s="73">
        <f>Timetraces!F262/Timetraces!H262*1000</f>
        <v>2120455259.8735657</v>
      </c>
      <c r="J180" s="23"/>
      <c r="K180" s="8">
        <f>Timetraces!I262-Timetraces!J262</f>
        <v>36.741355895996094</v>
      </c>
      <c r="L180" s="8">
        <f t="shared" si="5"/>
        <v>-1.6358236628254568</v>
      </c>
      <c r="M180" s="8"/>
      <c r="N180" s="13">
        <f>Timetraces!K262/9.81/0.4536</f>
        <v>554.27107477590084</v>
      </c>
      <c r="O180" s="23">
        <f>Timetraces!M262/1000*0.145</f>
        <v>17.170701286466326</v>
      </c>
      <c r="P180" s="37">
        <f>Timetraces!O262</f>
        <v>5.5845859094188502E-2</v>
      </c>
    </row>
    <row r="181" spans="1:16" x14ac:dyDescent="0.2">
      <c r="A181" s="37">
        <f>Timetraces!E263</f>
        <v>17.700000000000003</v>
      </c>
      <c r="B181" s="8">
        <f>Timetraces!B263-Timetraces!C263</f>
        <v>36.742161750793457</v>
      </c>
      <c r="C181" s="8">
        <f t="shared" si="4"/>
        <v>-1.6331891688149118</v>
      </c>
      <c r="D181" s="8"/>
      <c r="E181" s="23">
        <f>Timetraces!F263/1000*0.145</f>
        <v>17.248881909734575</v>
      </c>
      <c r="F181" s="8">
        <f>Timetraces!H263</f>
        <v>5.6100147011139814E-2</v>
      </c>
      <c r="G181" s="8">
        <f>(Timetraces!G263-Timetraces!$G$86)/0.3048</f>
        <v>0</v>
      </c>
      <c r="H181" s="13">
        <f>Timetraces!D263/9.81/0.4536</f>
        <v>554.2144537549417</v>
      </c>
      <c r="I181" s="73">
        <f>Timetraces!F263/Timetraces!H263*1000</f>
        <v>2120454448.1926239</v>
      </c>
      <c r="J181" s="23"/>
      <c r="K181" s="8">
        <f>Timetraces!I263-Timetraces!J263</f>
        <v>36.742162704467773</v>
      </c>
      <c r="L181" s="8">
        <f t="shared" si="5"/>
        <v>-1.6331766534039354</v>
      </c>
      <c r="M181" s="8"/>
      <c r="N181" s="13">
        <f>Timetraces!K263/9.81/0.4536</f>
        <v>554.21450862027211</v>
      </c>
      <c r="O181" s="23">
        <f>Timetraces!M263/1000*0.145</f>
        <v>17.249942265888567</v>
      </c>
      <c r="P181" s="37">
        <f>Timetraces!O263</f>
        <v>5.610358952429545E-2</v>
      </c>
    </row>
    <row r="182" spans="1:16" x14ac:dyDescent="0.2">
      <c r="A182" s="37">
        <f>Timetraces!E264</f>
        <v>17.8</v>
      </c>
      <c r="B182" s="8">
        <f>Timetraces!B264-Timetraces!C264</f>
        <v>36.742720603942871</v>
      </c>
      <c r="C182" s="8">
        <f t="shared" si="4"/>
        <v>-1.6313556611068605</v>
      </c>
      <c r="D182" s="8"/>
      <c r="E182" s="23">
        <f>Timetraces!F264/1000*0.145</f>
        <v>17.300847252346095</v>
      </c>
      <c r="F182" s="8">
        <f>Timetraces!H264</f>
        <v>5.6269159392563974E-2</v>
      </c>
      <c r="G182" s="8">
        <f>(Timetraces!G264-Timetraces!$G$86)/0.3048</f>
        <v>0</v>
      </c>
      <c r="H182" s="13">
        <f>Timetraces!D264/9.81/0.4536</f>
        <v>554.16414224697712</v>
      </c>
      <c r="I182" s="73">
        <f>Timetraces!F264/Timetraces!H264*1000</f>
        <v>2120454423.6177485</v>
      </c>
      <c r="J182" s="23"/>
      <c r="K182" s="8">
        <f>Timetraces!I264-Timetraces!J264</f>
        <v>36.742721557617188</v>
      </c>
      <c r="L182" s="8">
        <f t="shared" si="5"/>
        <v>-1.631343145695884</v>
      </c>
      <c r="M182" s="8"/>
      <c r="N182" s="13">
        <f>Timetraces!K264/9.81/0.4536</f>
        <v>554.16414224697712</v>
      </c>
      <c r="O182" s="23">
        <f>Timetraces!M264/1000*0.145</f>
        <v>17.301904626595263</v>
      </c>
      <c r="P182" s="37">
        <f>Timetraces!O264</f>
        <v>5.6272601513844708E-2</v>
      </c>
    </row>
    <row r="183" spans="1:16" x14ac:dyDescent="0.2">
      <c r="A183" s="37">
        <f>Timetraces!E265</f>
        <v>17.900000000000002</v>
      </c>
      <c r="B183" s="8">
        <f>Timetraces!B265-Timetraces!C265</f>
        <v>36.743017196655273</v>
      </c>
      <c r="C183" s="8">
        <f t="shared" si="4"/>
        <v>-1.6303825879034406</v>
      </c>
      <c r="D183" s="8"/>
      <c r="E183" s="23">
        <f>Timetraces!F265/1000*0.145</f>
        <v>17.328444232659209</v>
      </c>
      <c r="F183" s="8">
        <f>Timetraces!H265</f>
        <v>5.6358904775256444E-2</v>
      </c>
      <c r="G183" s="8">
        <f>(Timetraces!G265-Timetraces!$G$86)/0.3048</f>
        <v>0</v>
      </c>
      <c r="H183" s="13">
        <f>Timetraces!D265/9.81/0.4536</f>
        <v>554.12090836663242</v>
      </c>
      <c r="I183" s="73">
        <f>Timetraces!F265/Timetraces!H265*1000</f>
        <v>2120454831.8660986</v>
      </c>
      <c r="J183" s="23"/>
      <c r="K183" s="8">
        <f>Timetraces!I265-Timetraces!J265</f>
        <v>36.743019104003906</v>
      </c>
      <c r="L183" s="8">
        <f t="shared" si="5"/>
        <v>-1.6303669436397201</v>
      </c>
      <c r="M183" s="8"/>
      <c r="N183" s="13">
        <f>Timetraces!K265/9.81/0.4536</f>
        <v>554.12090836663242</v>
      </c>
      <c r="O183" s="23">
        <f>Timetraces!M265/1000*0.145</f>
        <v>17.328526693203834</v>
      </c>
      <c r="P183" s="37">
        <f>Timetraces!O265</f>
        <v>5.63591730609369E-2</v>
      </c>
    </row>
    <row r="184" spans="1:16" x14ac:dyDescent="0.2">
      <c r="A184" s="37">
        <f>Timetraces!E266</f>
        <v>18</v>
      </c>
      <c r="B184" s="8">
        <f>Timetraces!B266-Timetraces!C266</f>
        <v>36.743041038513184</v>
      </c>
      <c r="C184" s="8">
        <f t="shared" si="4"/>
        <v>-1.6303043665848378</v>
      </c>
      <c r="D184" s="8"/>
      <c r="E184" s="23">
        <f>Timetraces!F266/1000*0.145</f>
        <v>17.327813216902971</v>
      </c>
      <c r="F184" s="8">
        <f>Timetraces!H266</f>
        <v>5.6356827387545418E-2</v>
      </c>
      <c r="G184" s="8">
        <f>(Timetraces!G266-Timetraces!$G$86)/0.3048</f>
        <v>0</v>
      </c>
      <c r="H184" s="13">
        <f>Timetraces!D266/9.81/0.4536</f>
        <v>554.08552022853303</v>
      </c>
      <c r="I184" s="73">
        <f>Timetraces!F266/Timetraces!H266*1000</f>
        <v>2120455775.3898971</v>
      </c>
      <c r="J184" s="23"/>
      <c r="K184" s="8">
        <f>Timetraces!I266-Timetraces!J266</f>
        <v>36.743043899536133</v>
      </c>
      <c r="L184" s="8">
        <f t="shared" si="5"/>
        <v>-1.6302855934683731</v>
      </c>
      <c r="M184" s="8"/>
      <c r="N184" s="13">
        <f>Timetraces!K266/9.81/0.4536</f>
        <v>554.08546536320262</v>
      </c>
      <c r="O184" s="23">
        <f>Timetraces!M266/1000*0.145</f>
        <v>17.328865071639601</v>
      </c>
      <c r="P184" s="37">
        <f>Timetraces!O266</f>
        <v>5.6360241969351091E-2</v>
      </c>
    </row>
    <row r="185" spans="1:16" x14ac:dyDescent="0.2">
      <c r="A185" s="37">
        <f>Timetraces!E267</f>
        <v>18.100000000000001</v>
      </c>
      <c r="B185" s="8">
        <f>Timetraces!B267-Timetraces!C267</f>
        <v>36.742785453796387</v>
      </c>
      <c r="C185" s="8">
        <f t="shared" si="4"/>
        <v>-1.6311428991202606</v>
      </c>
      <c r="D185" s="8"/>
      <c r="E185" s="23">
        <f>Timetraces!F267/1000*0.145</f>
        <v>17.300899107759275</v>
      </c>
      <c r="F185" s="8">
        <f>Timetraces!H267</f>
        <v>5.6269254449205351E-2</v>
      </c>
      <c r="G185" s="8">
        <f>(Timetraces!G267-Timetraces!$G$86)/0.3048</f>
        <v>0</v>
      </c>
      <c r="H185" s="13">
        <f>Timetraces!D267/9.81/0.4536</f>
        <v>554.05869108197385</v>
      </c>
      <c r="I185" s="73">
        <f>Timetraces!F267/Timetraces!H267*1000</f>
        <v>2120457197.0730746</v>
      </c>
      <c r="J185" s="23"/>
      <c r="K185" s="8">
        <f>Timetraces!I267-Timetraces!J267</f>
        <v>36.742788314819336</v>
      </c>
      <c r="L185" s="8">
        <f t="shared" si="5"/>
        <v>-1.6311241260037959</v>
      </c>
      <c r="M185" s="8"/>
      <c r="N185" s="13">
        <f>Timetraces!K267/9.81/0.4536</f>
        <v>554.05863621664355</v>
      </c>
      <c r="O185" s="23">
        <f>Timetraces!M267/1000*0.145</f>
        <v>17.300987097832941</v>
      </c>
      <c r="P185" s="37">
        <f>Timetraces!O267</f>
        <v>5.6269545570948439E-2</v>
      </c>
    </row>
    <row r="186" spans="1:16" x14ac:dyDescent="0.2">
      <c r="A186" s="37">
        <f>Timetraces!E268</f>
        <v>18.200000000000003</v>
      </c>
      <c r="B186" s="8">
        <f>Timetraces!B268-Timetraces!C268</f>
        <v>36.742246627807617</v>
      </c>
      <c r="C186" s="8">
        <f t="shared" si="4"/>
        <v>-1.6329107009206856</v>
      </c>
      <c r="D186" s="8"/>
      <c r="E186" s="23">
        <f>Timetraces!F268/1000*0.145</f>
        <v>17.247714836323137</v>
      </c>
      <c r="F186" s="8">
        <f>Timetraces!H268</f>
        <v>5.6096228252681166E-2</v>
      </c>
      <c r="G186" s="8">
        <f>(Timetraces!G268-Timetraces!$G$86)/0.3048</f>
        <v>0</v>
      </c>
      <c r="H186" s="13">
        <f>Timetraces!D268/9.81/0.4536</f>
        <v>554.04091471492859</v>
      </c>
      <c r="I186" s="73">
        <f>Timetraces!F268/Timetraces!H268*1000</f>
        <v>2120459096.7521672</v>
      </c>
      <c r="J186" s="23"/>
      <c r="K186" s="8">
        <f>Timetraces!I268-Timetraces!J268</f>
        <v>36.742250442504883</v>
      </c>
      <c r="L186" s="8">
        <f t="shared" si="5"/>
        <v>-1.6328887989514769</v>
      </c>
      <c r="M186" s="8"/>
      <c r="N186" s="13">
        <f>Timetraces!K268/9.81/0.4536</f>
        <v>554.04080498426788</v>
      </c>
      <c r="O186" s="23">
        <f>Timetraces!M268/1000*0.145</f>
        <v>17.248762127251663</v>
      </c>
      <c r="P186" s="37">
        <f>Timetraces!O268</f>
        <v>5.6099642594013011E-2</v>
      </c>
    </row>
    <row r="187" spans="1:16" x14ac:dyDescent="0.2">
      <c r="A187" s="37">
        <f>Timetraces!E269</f>
        <v>18.3</v>
      </c>
      <c r="B187" s="8">
        <f>Timetraces!B269-Timetraces!C269</f>
        <v>36.741424560546875</v>
      </c>
      <c r="C187" s="8">
        <f t="shared" si="4"/>
        <v>-1.6356077719861128</v>
      </c>
      <c r="D187" s="8"/>
      <c r="E187" s="23">
        <f>Timetraces!F269/1000*0.145</f>
        <v>17.169255277396701</v>
      </c>
      <c r="F187" s="8">
        <f>Timetraces!H269</f>
        <v>5.5840987718094363E-2</v>
      </c>
      <c r="G187" s="8">
        <f>(Timetraces!G269-Timetraces!$G$86)/0.3048</f>
        <v>0</v>
      </c>
      <c r="H187" s="13">
        <f>Timetraces!D269/9.81/0.4536</f>
        <v>554.03241058871868</v>
      </c>
      <c r="I187" s="73">
        <f>Timetraces!F269/Timetraces!H269*1000</f>
        <v>2120461365.8208289</v>
      </c>
      <c r="J187" s="23"/>
      <c r="K187" s="8">
        <f>Timetraces!I269-Timetraces!J269</f>
        <v>36.741428375244141</v>
      </c>
      <c r="L187" s="8">
        <f t="shared" si="5"/>
        <v>-1.6355858700169039</v>
      </c>
      <c r="M187" s="8"/>
      <c r="N187" s="13">
        <f>Timetraces!K269/9.81/0.4536</f>
        <v>554.03230085805797</v>
      </c>
      <c r="O187" s="23">
        <f>Timetraces!M269/1000*0.145</f>
        <v>17.169335403928379</v>
      </c>
      <c r="P187" s="37">
        <f>Timetraces!O269</f>
        <v>5.5841253298604079E-2</v>
      </c>
    </row>
    <row r="188" spans="1:16" x14ac:dyDescent="0.2">
      <c r="A188" s="37">
        <f>Timetraces!E270</f>
        <v>18.400000000000002</v>
      </c>
      <c r="B188" s="8">
        <f>Timetraces!B270-Timetraces!C270</f>
        <v>36.740324020385742</v>
      </c>
      <c r="C188" s="8">
        <f t="shared" si="4"/>
        <v>-1.6392184680528215</v>
      </c>
      <c r="D188" s="8"/>
      <c r="E188" s="23">
        <f>Timetraces!F270/1000*0.145</f>
        <v>17.066472451692107</v>
      </c>
      <c r="F188" s="8">
        <f>Timetraces!H270</f>
        <v>5.5506627654088467E-2</v>
      </c>
      <c r="G188" s="8">
        <f>(Timetraces!G270-Timetraces!$G$86)/0.3048</f>
        <v>0</v>
      </c>
      <c r="H188" s="13">
        <f>Timetraces!D270/9.81/0.4536</f>
        <v>554.03312383801369</v>
      </c>
      <c r="I188" s="73">
        <f>Timetraces!F270/Timetraces!H270*1000</f>
        <v>2120464077.6442537</v>
      </c>
      <c r="J188" s="23"/>
      <c r="K188" s="8">
        <f>Timetraces!I270-Timetraces!J270</f>
        <v>36.740327835083008</v>
      </c>
      <c r="L188" s="8">
        <f t="shared" si="5"/>
        <v>-1.6391965660836125</v>
      </c>
      <c r="M188" s="8"/>
      <c r="N188" s="13">
        <f>Timetraces!K270/9.81/0.4536</f>
        <v>554.03301410735287</v>
      </c>
      <c r="O188" s="23">
        <f>Timetraces!M270/1000*0.145</f>
        <v>17.067525898066325</v>
      </c>
      <c r="P188" s="37">
        <f>Timetraces!O270</f>
        <v>5.5510066974762032E-2</v>
      </c>
    </row>
    <row r="189" spans="1:16" x14ac:dyDescent="0.2">
      <c r="A189" s="37">
        <f>Timetraces!E271</f>
        <v>18.5</v>
      </c>
      <c r="B189" s="8">
        <f>Timetraces!B271-Timetraces!C271</f>
        <v>36.738951683044434</v>
      </c>
      <c r="C189" s="8">
        <f t="shared" si="4"/>
        <v>-1.6437208871516029</v>
      </c>
      <c r="D189" s="8"/>
      <c r="E189" s="23">
        <f>Timetraces!F271/1000*0.145</f>
        <v>16.938433573091679</v>
      </c>
      <c r="F189" s="8">
        <f>Timetraces!H271</f>
        <v>5.5090125740947245E-2</v>
      </c>
      <c r="G189" s="8">
        <f>(Timetraces!G271-Timetraces!$G$86)/0.3048</f>
        <v>0</v>
      </c>
      <c r="H189" s="13">
        <f>Timetraces!D271/9.81/0.4536</f>
        <v>554.04239607884904</v>
      </c>
      <c r="I189" s="73">
        <f>Timetraces!F271/Timetraces!H271*1000</f>
        <v>2120466811.2760172</v>
      </c>
      <c r="J189" s="23"/>
      <c r="K189" s="8">
        <f>Timetraces!I271-Timetraces!J271</f>
        <v>36.738955497741699</v>
      </c>
      <c r="L189" s="8">
        <f t="shared" si="5"/>
        <v>-1.6436989851823942</v>
      </c>
      <c r="M189" s="8"/>
      <c r="N189" s="13">
        <f>Timetraces!K271/9.81/0.4536</f>
        <v>554.04223148285791</v>
      </c>
      <c r="O189" s="23">
        <f>Timetraces!M271/1000*0.145</f>
        <v>16.940451842917547</v>
      </c>
      <c r="P189" s="37">
        <f>Timetraces!O271</f>
        <v>5.5096681683795966E-2</v>
      </c>
    </row>
    <row r="190" spans="1:16" x14ac:dyDescent="0.2">
      <c r="A190" s="37">
        <f>Timetraces!E272</f>
        <v>18.600000000000001</v>
      </c>
      <c r="B190" s="8">
        <f>Timetraces!B272-Timetraces!C272</f>
        <v>36.737319946289063</v>
      </c>
      <c r="C190" s="8">
        <f t="shared" si="4"/>
        <v>-1.6490743541967836</v>
      </c>
      <c r="D190" s="8"/>
      <c r="E190" s="23">
        <f>Timetraces!F272/1000*0.145</f>
        <v>16.790928920635505</v>
      </c>
      <c r="F190" s="8">
        <f>Timetraces!H272</f>
        <v>5.4610294201630112E-2</v>
      </c>
      <c r="G190" s="8">
        <f>(Timetraces!G272-Timetraces!$G$86)/0.3048</f>
        <v>0</v>
      </c>
      <c r="H190" s="13">
        <f>Timetraces!D272/9.81/0.4536</f>
        <v>554.05913000461703</v>
      </c>
      <c r="I190" s="73">
        <f>Timetraces!F272/Timetraces!H272*1000</f>
        <v>2120470352.5297921</v>
      </c>
      <c r="J190" s="23"/>
      <c r="K190" s="8">
        <f>Timetraces!I272-Timetraces!J272</f>
        <v>36.737323760986328</v>
      </c>
      <c r="L190" s="8">
        <f t="shared" si="5"/>
        <v>-1.6490524522275749</v>
      </c>
      <c r="M190" s="8"/>
      <c r="N190" s="13">
        <f>Timetraces!K272/9.81/0.4536</f>
        <v>554.05896540862591</v>
      </c>
      <c r="O190" s="23">
        <f>Timetraces!M272/1000*0.145</f>
        <v>16.790048531152422</v>
      </c>
      <c r="P190" s="37">
        <f>Timetraces!O272</f>
        <v>5.460743258241163E-2</v>
      </c>
    </row>
    <row r="191" spans="1:16" x14ac:dyDescent="0.2">
      <c r="A191" s="37">
        <f>Timetraces!E273</f>
        <v>18.700000000000003</v>
      </c>
      <c r="B191" s="8">
        <f>Timetraces!B273-Timetraces!C273</f>
        <v>36.735444068908691</v>
      </c>
      <c r="C191" s="8">
        <f t="shared" si="4"/>
        <v>-1.6552288075444579</v>
      </c>
      <c r="D191" s="8"/>
      <c r="E191" s="23">
        <f>Timetraces!F273/1000*0.145</f>
        <v>16.618155266672858</v>
      </c>
      <c r="F191" s="8">
        <f>Timetraces!H273</f>
        <v>5.4048268779655531E-2</v>
      </c>
      <c r="G191" s="8">
        <f>(Timetraces!G273-Timetraces!$G$86)/0.3048</f>
        <v>0</v>
      </c>
      <c r="H191" s="13">
        <f>Timetraces!D273/9.81/0.4536</f>
        <v>554.08200884738824</v>
      </c>
      <c r="I191" s="73">
        <f>Timetraces!F273/Timetraces!H273*1000</f>
        <v>2120474345.3226843</v>
      </c>
      <c r="J191" s="23"/>
      <c r="K191" s="8">
        <f>Timetraces!I273-Timetraces!J273</f>
        <v>36.735447883605957</v>
      </c>
      <c r="L191" s="8">
        <f t="shared" si="5"/>
        <v>-1.655206905575249</v>
      </c>
      <c r="M191" s="8"/>
      <c r="N191" s="13">
        <f>Timetraces!K273/9.81/0.4536</f>
        <v>554.08189911672753</v>
      </c>
      <c r="O191" s="23">
        <f>Timetraces!M273/1000*0.145</f>
        <v>16.619204289337915</v>
      </c>
      <c r="P191" s="37">
        <f>Timetraces!O273</f>
        <v>5.405168380347334E-2</v>
      </c>
    </row>
    <row r="192" spans="1:16" x14ac:dyDescent="0.2">
      <c r="A192" s="37">
        <f>Timetraces!E274</f>
        <v>18.8</v>
      </c>
      <c r="B192" s="8">
        <f>Timetraces!B274-Timetraces!C274</f>
        <v>36.733341217041016</v>
      </c>
      <c r="C192" s="8">
        <f t="shared" si="4"/>
        <v>-1.6621279278452314</v>
      </c>
      <c r="D192" s="8"/>
      <c r="E192" s="23">
        <f>Timetraces!F274/1000*0.145</f>
        <v>16.427865762236042</v>
      </c>
      <c r="F192" s="8">
        <f>Timetraces!H274</f>
        <v>5.3429271605238957E-2</v>
      </c>
      <c r="G192" s="8">
        <f>(Timetraces!G274-Timetraces!$G$86)/0.3048</f>
        <v>0</v>
      </c>
      <c r="H192" s="13">
        <f>Timetraces!D274/9.81/0.4536</f>
        <v>554.10960610857273</v>
      </c>
      <c r="I192" s="73">
        <f>Timetraces!F274/Timetraces!H274*1000</f>
        <v>2120478579.2989619</v>
      </c>
      <c r="J192" s="23"/>
      <c r="K192" s="8">
        <f>Timetraces!I274-Timetraces!J274</f>
        <v>36.733345985412598</v>
      </c>
      <c r="L192" s="8">
        <f t="shared" si="5"/>
        <v>-1.6621028970232785</v>
      </c>
      <c r="M192" s="8"/>
      <c r="N192" s="13">
        <f>Timetraces!K274/9.81/0.4536</f>
        <v>554.10955124324244</v>
      </c>
      <c r="O192" s="23">
        <f>Timetraces!M274/1000*0.145</f>
        <v>16.427942243352106</v>
      </c>
      <c r="P192" s="37">
        <f>Timetraces!O274</f>
        <v>5.3429515532947371E-2</v>
      </c>
    </row>
    <row r="193" spans="1:16" x14ac:dyDescent="0.2">
      <c r="A193" s="37">
        <f>Timetraces!E275</f>
        <v>18.900000000000002</v>
      </c>
      <c r="B193" s="8">
        <f>Timetraces!B275-Timetraces!C275</f>
        <v>36.731033325195313</v>
      </c>
      <c r="C193" s="8">
        <f t="shared" si="4"/>
        <v>-1.6696997514859897</v>
      </c>
      <c r="D193" s="8"/>
      <c r="E193" s="23">
        <f>Timetraces!F275/1000*0.145</f>
        <v>16.21714746715638</v>
      </c>
      <c r="F193" s="8">
        <f>Timetraces!H275</f>
        <v>5.2743819051620858E-2</v>
      </c>
      <c r="G193" s="8">
        <f>(Timetraces!G275-Timetraces!$G$86)/0.3048</f>
        <v>0</v>
      </c>
      <c r="H193" s="13">
        <f>Timetraces!D275/9.81/0.4536</f>
        <v>554.14044042425007</v>
      </c>
      <c r="I193" s="73">
        <f>Timetraces!F275/Timetraces!H275*1000</f>
        <v>2120483467.7548711</v>
      </c>
      <c r="J193" s="23"/>
      <c r="K193" s="8">
        <f>Timetraces!I275-Timetraces!J275</f>
        <v>36.731038093566895</v>
      </c>
      <c r="L193" s="8">
        <f t="shared" si="5"/>
        <v>-1.6696747206640368</v>
      </c>
      <c r="M193" s="8"/>
      <c r="N193" s="13">
        <f>Timetraces!K275/9.81/0.4536</f>
        <v>554.14038555891966</v>
      </c>
      <c r="O193" s="23">
        <f>Timetraces!M275/1000*0.145</f>
        <v>16.218205538150929</v>
      </c>
      <c r="P193" s="37">
        <f>Timetraces!O275</f>
        <v>5.2747258720541861E-2</v>
      </c>
    </row>
    <row r="194" spans="1:16" x14ac:dyDescent="0.2">
      <c r="A194" s="37">
        <f>Timetraces!E276</f>
        <v>19</v>
      </c>
      <c r="B194" s="8">
        <f>Timetraces!B276-Timetraces!C276</f>
        <v>36.728541374206543</v>
      </c>
      <c r="C194" s="8">
        <f t="shared" si="4"/>
        <v>-1.6778754437063621</v>
      </c>
      <c r="D194" s="8"/>
      <c r="E194" s="23">
        <f>Timetraces!F276/1000*0.145</f>
        <v>15.992792942719005</v>
      </c>
      <c r="F194" s="8">
        <f>Timetraces!H276</f>
        <v>5.2014010626496437E-2</v>
      </c>
      <c r="G194" s="8">
        <f>(Timetraces!G276-Timetraces!$G$86)/0.3048</f>
        <v>0</v>
      </c>
      <c r="H194" s="13">
        <f>Timetraces!D276/9.81/0.4536</f>
        <v>554.17303043049981</v>
      </c>
      <c r="I194" s="73">
        <f>Timetraces!F276/Timetraces!H276*1000</f>
        <v>2120488737.8306546</v>
      </c>
      <c r="J194" s="23"/>
      <c r="K194" s="8">
        <f>Timetraces!I276-Timetraces!J276</f>
        <v>36.728546142578125</v>
      </c>
      <c r="L194" s="8">
        <f t="shared" si="5"/>
        <v>-1.6778504128844092</v>
      </c>
      <c r="M194" s="8"/>
      <c r="N194" s="13">
        <f>Timetraces!K276/9.81/0.4536</f>
        <v>554.17297556516939</v>
      </c>
      <c r="O194" s="23">
        <f>Timetraces!M276/1000*0.145</f>
        <v>15.991906230933733</v>
      </c>
      <c r="P194" s="37">
        <f>Timetraces!O276</f>
        <v>5.2011128412030545E-2</v>
      </c>
    </row>
    <row r="195" spans="1:16" x14ac:dyDescent="0.2">
      <c r="A195" s="37">
        <f>Timetraces!E277</f>
        <v>19.100000000000001</v>
      </c>
      <c r="B195" s="8">
        <f>Timetraces!B277-Timetraces!C277</f>
        <v>36.725890159606934</v>
      </c>
      <c r="C195" s="8">
        <f t="shared" si="4"/>
        <v>-1.6865736543350018</v>
      </c>
      <c r="D195" s="8"/>
      <c r="E195" s="23">
        <f>Timetraces!F277/1000*0.145</f>
        <v>15.750927807793991</v>
      </c>
      <c r="F195" s="8">
        <f>Timetraces!H277</f>
        <v>5.1227246976812656E-2</v>
      </c>
      <c r="G195" s="8">
        <f>(Timetraces!G277-Timetraces!$G$86)/0.3048</f>
        <v>0</v>
      </c>
      <c r="H195" s="13">
        <f>Timetraces!D277/9.81/0.4536</f>
        <v>554.20573016741025</v>
      </c>
      <c r="I195" s="73">
        <f>Timetraces!F277/Timetraces!H277*1000</f>
        <v>2120494360.7214024</v>
      </c>
      <c r="J195" s="23"/>
      <c r="K195" s="8">
        <f>Timetraces!I277-Timetraces!J277</f>
        <v>36.725894927978516</v>
      </c>
      <c r="L195" s="8">
        <f t="shared" si="5"/>
        <v>-1.6865486235130489</v>
      </c>
      <c r="M195" s="8"/>
      <c r="N195" s="13">
        <f>Timetraces!K277/9.81/0.4536</f>
        <v>554.20573016741025</v>
      </c>
      <c r="O195" s="23">
        <f>Timetraces!M277/1000*0.145</f>
        <v>15.75101178135384</v>
      </c>
      <c r="P195" s="37">
        <f>Timetraces!O277</f>
        <v>5.1227515503524078E-2</v>
      </c>
    </row>
    <row r="196" spans="1:16" x14ac:dyDescent="0.2">
      <c r="A196" s="37">
        <f>Timetraces!E278</f>
        <v>19.200000000000003</v>
      </c>
      <c r="B196" s="8">
        <f>Timetraces!B278-Timetraces!C278</f>
        <v>36.723105430603027</v>
      </c>
      <c r="C196" s="8">
        <f t="shared" si="4"/>
        <v>-1.6957099043478177</v>
      </c>
      <c r="D196" s="8"/>
      <c r="E196" s="23">
        <f>Timetraces!F278/1000*0.145</f>
        <v>15.496384739958225</v>
      </c>
      <c r="F196" s="8">
        <f>Timetraces!H278</f>
        <v>5.0399242118369963E-2</v>
      </c>
      <c r="G196" s="8">
        <f>(Timetraces!G278-Timetraces!$G$86)/0.3048</f>
        <v>0</v>
      </c>
      <c r="H196" s="13">
        <f>Timetraces!D278/9.81/0.4536</f>
        <v>554.23711313639149</v>
      </c>
      <c r="I196" s="73">
        <f>Timetraces!F278/Timetraces!H278*1000</f>
        <v>2120500515.5684693</v>
      </c>
      <c r="J196" s="23"/>
      <c r="K196" s="8">
        <f>Timetraces!I278-Timetraces!J278</f>
        <v>36.723109245300293</v>
      </c>
      <c r="L196" s="8">
        <f t="shared" si="5"/>
        <v>-1.6956880023786087</v>
      </c>
      <c r="M196" s="8"/>
      <c r="N196" s="13">
        <f>Timetraces!K278/9.81/0.4536</f>
        <v>554.23711313639149</v>
      </c>
      <c r="O196" s="23">
        <f>Timetraces!M278/1000*0.145</f>
        <v>15.497441536586875</v>
      </c>
      <c r="P196" s="37">
        <f>Timetraces!O278</f>
        <v>5.0402682358701684E-2</v>
      </c>
    </row>
    <row r="197" spans="1:16" x14ac:dyDescent="0.2">
      <c r="A197" s="37">
        <f>Timetraces!E279</f>
        <v>19.3</v>
      </c>
      <c r="B197" s="8">
        <f>Timetraces!B279-Timetraces!C279</f>
        <v>36.720210075378418</v>
      </c>
      <c r="C197" s="8">
        <f t="shared" ref="C197:C260" si="6">(B197-$B$4)/0.3048</f>
        <v>-1.7052091012789508</v>
      </c>
      <c r="D197" s="8"/>
      <c r="E197" s="23">
        <f>Timetraces!F279/1000*0.145</f>
        <v>15.233051979675981</v>
      </c>
      <c r="F197" s="8">
        <f>Timetraces!H279</f>
        <v>4.9542654058147104E-2</v>
      </c>
      <c r="G197" s="8">
        <f>(Timetraces!G279-Timetraces!$G$86)/0.3048</f>
        <v>0</v>
      </c>
      <c r="H197" s="13">
        <f>Timetraces!D279/9.81/0.4536</f>
        <v>554.26547851220141</v>
      </c>
      <c r="I197" s="73">
        <f>Timetraces!F279/Timetraces!H279*1000</f>
        <v>2120506720.7545195</v>
      </c>
      <c r="J197" s="23"/>
      <c r="K197" s="8">
        <f>Timetraces!I279-Timetraces!J279</f>
        <v>36.72021484375</v>
      </c>
      <c r="L197" s="8">
        <f t="shared" ref="L197:L260" si="7">(K197-$K$4)/0.3048</f>
        <v>-1.7051840704569978</v>
      </c>
      <c r="M197" s="8"/>
      <c r="N197" s="13">
        <f>Timetraces!K279/9.81/0.4536</f>
        <v>554.26547851220141</v>
      </c>
      <c r="O197" s="23">
        <f>Timetraces!M279/1000*0.145</f>
        <v>15.232174156154302</v>
      </c>
      <c r="P197" s="37">
        <f>Timetraces!O279</f>
        <v>4.9539796075884275E-2</v>
      </c>
    </row>
    <row r="198" spans="1:16" x14ac:dyDescent="0.2">
      <c r="A198" s="37">
        <f>Timetraces!E280</f>
        <v>19.400000000000002</v>
      </c>
      <c r="B198" s="8">
        <f>Timetraces!B280-Timetraces!C280</f>
        <v>36.717232704162598</v>
      </c>
      <c r="C198" s="8">
        <f t="shared" si="6"/>
        <v>-1.7149773795460779</v>
      </c>
      <c r="D198" s="8"/>
      <c r="E198" s="23">
        <f>Timetraces!F280/1000*0.145</f>
        <v>14.958992471162295</v>
      </c>
      <c r="F198" s="8">
        <f>Timetraces!H280</f>
        <v>4.8651167231189826E-2</v>
      </c>
      <c r="G198" s="8">
        <f>(Timetraces!G280-Timetraces!$G$86)/0.3048</f>
        <v>0</v>
      </c>
      <c r="H198" s="13">
        <f>Timetraces!D280/9.81/0.4536</f>
        <v>554.28939979625</v>
      </c>
      <c r="I198" s="73">
        <f>Timetraces!F280/Timetraces!H280*1000</f>
        <v>2120513672.9427161</v>
      </c>
      <c r="J198" s="23"/>
      <c r="K198" s="8">
        <f>Timetraces!I280-Timetraces!J280</f>
        <v>36.717236518859863</v>
      </c>
      <c r="L198" s="8">
        <f t="shared" si="7"/>
        <v>-1.7149554775768689</v>
      </c>
      <c r="M198" s="8"/>
      <c r="N198" s="13">
        <f>Timetraces!K280/9.81/0.4536</f>
        <v>554.28945466158041</v>
      </c>
      <c r="O198" s="23">
        <f>Timetraces!M280/1000*0.145</f>
        <v>14.958101413896449</v>
      </c>
      <c r="P198" s="37">
        <f>Timetraces!O280</f>
        <v>4.8648266345652683E-2</v>
      </c>
    </row>
    <row r="199" spans="1:16" x14ac:dyDescent="0.2">
      <c r="A199" s="37">
        <f>Timetraces!E281</f>
        <v>19.5</v>
      </c>
      <c r="B199" s="8">
        <f>Timetraces!B281-Timetraces!C281</f>
        <v>36.714195251464844</v>
      </c>
      <c r="C199" s="8">
        <f t="shared" si="6"/>
        <v>-1.724942775536084</v>
      </c>
      <c r="D199" s="8"/>
      <c r="E199" s="23">
        <f>Timetraces!F281/1000*0.145</f>
        <v>14.68000659110289</v>
      </c>
      <c r="F199" s="8">
        <f>Timetraces!H281</f>
        <v>4.7743655624922499E-2</v>
      </c>
      <c r="G199" s="8">
        <f>(Timetraces!G281-Timetraces!$G$86)/0.3048</f>
        <v>0</v>
      </c>
      <c r="H199" s="13">
        <f>Timetraces!D281/9.81/0.4536</f>
        <v>554.30777968192945</v>
      </c>
      <c r="I199" s="73">
        <f>Timetraces!F281/Timetraces!H281*1000</f>
        <v>2120521008.3112731</v>
      </c>
      <c r="J199" s="23"/>
      <c r="K199" s="8">
        <f>Timetraces!I281-Timetraces!J281</f>
        <v>36.714199066162109</v>
      </c>
      <c r="L199" s="8">
        <f t="shared" si="7"/>
        <v>-1.7249208735668753</v>
      </c>
      <c r="M199" s="8"/>
      <c r="N199" s="13">
        <f>Timetraces!K281/9.81/0.4536</f>
        <v>554.30783454725986</v>
      </c>
      <c r="O199" s="23">
        <f>Timetraces!M281/1000*0.145</f>
        <v>14.67913410316252</v>
      </c>
      <c r="P199" s="37">
        <f>Timetraces!O281</f>
        <v>4.7740819414706426E-2</v>
      </c>
    </row>
    <row r="200" spans="1:16" x14ac:dyDescent="0.2">
      <c r="A200" s="37">
        <f>Timetraces!E282</f>
        <v>19.600000000000001</v>
      </c>
      <c r="B200" s="8">
        <f>Timetraces!B282-Timetraces!C282</f>
        <v>36.711124420166016</v>
      </c>
      <c r="C200" s="8">
        <f t="shared" si="6"/>
        <v>-1.7350176813721343</v>
      </c>
      <c r="D200" s="8"/>
      <c r="E200" s="23">
        <f>Timetraces!F282/1000*0.145</f>
        <v>14.394177842475699</v>
      </c>
      <c r="F200" s="8">
        <f>Timetraces!H282</f>
        <v>4.6813892521760228E-2</v>
      </c>
      <c r="G200" s="8">
        <f>(Timetraces!G282-Timetraces!$G$86)/0.3048</f>
        <v>0</v>
      </c>
      <c r="H200" s="13">
        <f>Timetraces!D282/9.81/0.4536</f>
        <v>554.31979518928426</v>
      </c>
      <c r="I200" s="73">
        <f>Timetraces!F282/Timetraces!H282*1000</f>
        <v>2120528472.8444791</v>
      </c>
      <c r="J200" s="23"/>
      <c r="K200" s="8">
        <f>Timetraces!I282-Timetraces!J282</f>
        <v>36.711127281188965</v>
      </c>
      <c r="L200" s="8">
        <f t="shared" si="7"/>
        <v>-1.7349989082556696</v>
      </c>
      <c r="M200" s="8"/>
      <c r="N200" s="13">
        <f>Timetraces!K282/9.81/0.4536</f>
        <v>554.31985005461456</v>
      </c>
      <c r="O200" s="23">
        <f>Timetraces!M282/1000*0.145</f>
        <v>14.394267742657973</v>
      </c>
      <c r="P200" s="37">
        <f>Timetraces!O282</f>
        <v>4.6814184982264515E-2</v>
      </c>
    </row>
    <row r="201" spans="1:16" x14ac:dyDescent="0.2">
      <c r="A201" s="37">
        <f>Timetraces!E283</f>
        <v>19.700000000000003</v>
      </c>
      <c r="B201" s="8">
        <f>Timetraces!B283-Timetraces!C283</f>
        <v>36.708040237426758</v>
      </c>
      <c r="C201" s="8">
        <f t="shared" si="6"/>
        <v>-1.7451363911466022</v>
      </c>
      <c r="D201" s="8"/>
      <c r="E201" s="23">
        <f>Timetraces!F283/1000*0.145</f>
        <v>14.107329101945503</v>
      </c>
      <c r="F201" s="8">
        <f>Timetraces!H283</f>
        <v>4.5880803613598066E-2</v>
      </c>
      <c r="G201" s="8">
        <f>(Timetraces!G283-Timetraces!$G$86)/0.3048</f>
        <v>0</v>
      </c>
      <c r="H201" s="13">
        <f>Timetraces!D283/9.81/0.4536</f>
        <v>554.32511712633163</v>
      </c>
      <c r="I201" s="73">
        <f>Timetraces!F283/Timetraces!H283*1000</f>
        <v>2120536633.5860839</v>
      </c>
      <c r="J201" s="23"/>
      <c r="K201" s="8">
        <f>Timetraces!I283-Timetraces!J283</f>
        <v>36.708044052124023</v>
      </c>
      <c r="L201" s="8">
        <f t="shared" si="7"/>
        <v>-1.7451144891773933</v>
      </c>
      <c r="M201" s="8"/>
      <c r="N201" s="13">
        <f>Timetraces!K283/9.81/0.4536</f>
        <v>554.32522685699246</v>
      </c>
      <c r="O201" s="23">
        <f>Timetraces!M283/1000*0.145</f>
        <v>14.108382457302206</v>
      </c>
      <c r="P201" s="37">
        <f>Timetraces!O283</f>
        <v>4.58842283240656E-2</v>
      </c>
    </row>
    <row r="202" spans="1:16" x14ac:dyDescent="0.2">
      <c r="A202" s="37">
        <f>Timetraces!E284</f>
        <v>19.8</v>
      </c>
      <c r="B202" s="8">
        <f>Timetraces!B284-Timetraces!C284</f>
        <v>36.70496654510498</v>
      </c>
      <c r="C202" s="8">
        <f t="shared" si="6"/>
        <v>-1.7552206835408848</v>
      </c>
      <c r="D202" s="8"/>
      <c r="E202" s="23">
        <f>Timetraces!F284/1000*0.145</f>
        <v>13.820451291913701</v>
      </c>
      <c r="F202" s="8">
        <f>Timetraces!H284</f>
        <v>4.4947626301314957E-2</v>
      </c>
      <c r="G202" s="8">
        <f>(Timetraces!G284-Timetraces!$G$86)/0.3048</f>
        <v>0</v>
      </c>
      <c r="H202" s="13">
        <f>Timetraces!D284/9.81/0.4536</f>
        <v>554.32380035840242</v>
      </c>
      <c r="I202" s="73">
        <f>Timetraces!F284/Timetraces!H284*1000</f>
        <v>2120544843.6066425</v>
      </c>
      <c r="J202" s="23"/>
      <c r="K202" s="8">
        <f>Timetraces!I284-Timetraces!J284</f>
        <v>36.70496940612793</v>
      </c>
      <c r="L202" s="8">
        <f t="shared" si="7"/>
        <v>-1.7552019104244201</v>
      </c>
      <c r="M202" s="8"/>
      <c r="N202" s="13">
        <f>Timetraces!K284/9.81/0.4536</f>
        <v>554.32385522373283</v>
      </c>
      <c r="O202" s="23">
        <f>Timetraces!M284/1000*0.145</f>
        <v>13.819572783089608</v>
      </c>
      <c r="P202" s="37">
        <f>Timetraces!O284</f>
        <v>4.4944766504689898E-2</v>
      </c>
    </row>
    <row r="203" spans="1:16" x14ac:dyDescent="0.2">
      <c r="A203" s="37">
        <f>Timetraces!E285</f>
        <v>19.900000000000002</v>
      </c>
      <c r="B203" s="8">
        <f>Timetraces!B285-Timetraces!C285</f>
        <v>36.701920509338379</v>
      </c>
      <c r="C203" s="8">
        <f t="shared" si="6"/>
        <v>-1.7652142392055881</v>
      </c>
      <c r="D203" s="8"/>
      <c r="E203" s="23">
        <f>Timetraces!F285/1000*0.145</f>
        <v>13.534515993836983</v>
      </c>
      <c r="F203" s="8">
        <f>Timetraces!H285</f>
        <v>4.4017511177382243E-2</v>
      </c>
      <c r="G203" s="8">
        <f>(Timetraces!G285-Timetraces!$G$86)/0.3048</f>
        <v>0</v>
      </c>
      <c r="H203" s="13">
        <f>Timetraces!D285/9.81/0.4536</f>
        <v>554.31600948148753</v>
      </c>
      <c r="I203" s="73">
        <f>Timetraces!F285/Timetraces!H285*1000</f>
        <v>2120553550.5294771</v>
      </c>
      <c r="J203" s="23"/>
      <c r="K203" s="8">
        <f>Timetraces!I285-Timetraces!J285</f>
        <v>36.701924324035645</v>
      </c>
      <c r="L203" s="8">
        <f t="shared" si="7"/>
        <v>-1.7651923372363794</v>
      </c>
      <c r="M203" s="8"/>
      <c r="N203" s="13">
        <f>Timetraces!K285/9.81/0.4536</f>
        <v>554.31606434681794</v>
      </c>
      <c r="O203" s="23">
        <f>Timetraces!M285/1000*0.145</f>
        <v>13.53556983826221</v>
      </c>
      <c r="P203" s="37">
        <f>Timetraces!O285</f>
        <v>4.4020934008236284E-2</v>
      </c>
    </row>
    <row r="204" spans="1:16" x14ac:dyDescent="0.2">
      <c r="A204" s="37">
        <f>Timetraces!E286</f>
        <v>20</v>
      </c>
      <c r="B204" s="8">
        <f>Timetraces!B286-Timetraces!C286</f>
        <v>36.698922157287598</v>
      </c>
      <c r="C204" s="8">
        <f t="shared" si="6"/>
        <v>-1.7750513522330857</v>
      </c>
      <c r="D204" s="8"/>
      <c r="E204" s="23">
        <f>Timetraces!F286/1000*0.145</f>
        <v>13.253421274648479</v>
      </c>
      <c r="F204" s="8">
        <f>Timetraces!H286</f>
        <v>4.3103142583258272E-2</v>
      </c>
      <c r="G204" s="8">
        <f>(Timetraces!G286-Timetraces!$G$86)/0.3048</f>
        <v>0</v>
      </c>
      <c r="H204" s="13">
        <f>Timetraces!D286/9.81/0.4536</f>
        <v>554.30218341823013</v>
      </c>
      <c r="I204" s="73">
        <f>Timetraces!F286/Timetraces!H286*1000</f>
        <v>2120562443.117667</v>
      </c>
      <c r="J204" s="23"/>
      <c r="K204" s="8">
        <f>Timetraces!I286-Timetraces!J286</f>
        <v>36.698925971984863</v>
      </c>
      <c r="L204" s="8">
        <f t="shared" si="7"/>
        <v>-1.7750294502638768</v>
      </c>
      <c r="M204" s="8"/>
      <c r="N204" s="13">
        <f>Timetraces!K286/9.81/0.4536</f>
        <v>554.30223828356043</v>
      </c>
      <c r="O204" s="23">
        <f>Timetraces!M286/1000*0.145</f>
        <v>13.253504876086673</v>
      </c>
      <c r="P204" s="37">
        <f>Timetraces!O286</f>
        <v>4.3103414519598829E-2</v>
      </c>
    </row>
    <row r="205" spans="1:16" x14ac:dyDescent="0.2">
      <c r="A205" s="37">
        <f>Timetraces!E287</f>
        <v>20.100000000000001</v>
      </c>
      <c r="B205" s="8">
        <f>Timetraces!B287-Timetraces!C287</f>
        <v>36.695988655090332</v>
      </c>
      <c r="C205" s="8">
        <f t="shared" si="6"/>
        <v>-1.7846757032739833</v>
      </c>
      <c r="D205" s="8"/>
      <c r="E205" s="23">
        <f>Timetraces!F287/1000*0.145</f>
        <v>12.978153321157508</v>
      </c>
      <c r="F205" s="8">
        <f>Timetraces!H287</f>
        <v>4.2207723344792704E-2</v>
      </c>
      <c r="G205" s="8">
        <f>(Timetraces!G287-Timetraces!$G$86)/0.3048</f>
        <v>0</v>
      </c>
      <c r="H205" s="13">
        <f>Timetraces!D287/9.81/0.4536</f>
        <v>554.28270622594277</v>
      </c>
      <c r="I205" s="73">
        <f>Timetraces!F287/Timetraces!H287*1000</f>
        <v>2120571747.7817404</v>
      </c>
      <c r="J205" s="23"/>
      <c r="K205" s="8">
        <f>Timetraces!I287-Timetraces!J287</f>
        <v>36.695991516113281</v>
      </c>
      <c r="L205" s="8">
        <f t="shared" si="7"/>
        <v>-1.7846569301575186</v>
      </c>
      <c r="M205" s="8"/>
      <c r="N205" s="13">
        <f>Timetraces!K287/9.81/0.4536</f>
        <v>554.28276109127319</v>
      </c>
      <c r="O205" s="23">
        <f>Timetraces!M287/1000*0.145</f>
        <v>12.977262485012792</v>
      </c>
      <c r="P205" s="37">
        <f>Timetraces!O287</f>
        <v>4.2204823724701766E-2</v>
      </c>
    </row>
    <row r="206" spans="1:16" x14ac:dyDescent="0.2">
      <c r="A206" s="37">
        <f>Timetraces!E288</f>
        <v>20.200000000000003</v>
      </c>
      <c r="B206" s="8">
        <f>Timetraces!B288-Timetraces!C288</f>
        <v>36.693133354187012</v>
      </c>
      <c r="C206" s="8">
        <f t="shared" si="6"/>
        <v>-1.7940434883898637</v>
      </c>
      <c r="D206" s="8"/>
      <c r="E206" s="23">
        <f>Timetraces!F288/1000*0.145</f>
        <v>12.708712164177427</v>
      </c>
      <c r="F206" s="8">
        <f>Timetraces!H288</f>
        <v>4.133126311169262E-2</v>
      </c>
      <c r="G206" s="8">
        <f>(Timetraces!G288-Timetraces!$G$86)/0.3048</f>
        <v>0</v>
      </c>
      <c r="H206" s="13">
        <f>Timetraces!D288/9.81/0.4536</f>
        <v>554.25834601925112</v>
      </c>
      <c r="I206" s="73">
        <f>Timetraces!F288/Timetraces!H288*1000</f>
        <v>2120580988.5504177</v>
      </c>
      <c r="J206" s="23"/>
      <c r="K206" s="8">
        <f>Timetraces!I288-Timetraces!J288</f>
        <v>36.693136215209961</v>
      </c>
      <c r="L206" s="8">
        <f t="shared" si="7"/>
        <v>-1.794024715273399</v>
      </c>
      <c r="M206" s="8"/>
      <c r="N206" s="13">
        <f>Timetraces!K288/9.81/0.4536</f>
        <v>554.25834601925112</v>
      </c>
      <c r="O206" s="23">
        <f>Timetraces!M288/1000*0.145</f>
        <v>12.709770050133743</v>
      </c>
      <c r="P206" s="37">
        <f>Timetraces!O288</f>
        <v>4.1334703002320082E-2</v>
      </c>
    </row>
    <row r="207" spans="1:16" x14ac:dyDescent="0.2">
      <c r="A207" s="37">
        <f>Timetraces!E289</f>
        <v>20.3</v>
      </c>
      <c r="B207" s="8">
        <f>Timetraces!B289-Timetraces!C289</f>
        <v>36.690371513366699</v>
      </c>
      <c r="C207" s="8">
        <f t="shared" si="6"/>
        <v>-1.8031046459368207</v>
      </c>
      <c r="D207" s="8"/>
      <c r="E207" s="23">
        <f>Timetraces!F289/1000*0.145</f>
        <v>12.45289674181382</v>
      </c>
      <c r="F207" s="8">
        <f>Timetraces!H289</f>
        <v>4.0499116973832877E-2</v>
      </c>
      <c r="G207" s="8">
        <f>(Timetraces!G289-Timetraces!$G$86)/0.3048</f>
        <v>0</v>
      </c>
      <c r="H207" s="13">
        <f>Timetraces!D289/9.81/0.4536</f>
        <v>554.22976118211966</v>
      </c>
      <c r="I207" s="73">
        <f>Timetraces!F289/Timetraces!H289*1000</f>
        <v>2120590593.3889244</v>
      </c>
      <c r="J207" s="23"/>
      <c r="K207" s="8">
        <f>Timetraces!I289-Timetraces!J289</f>
        <v>36.690374374389648</v>
      </c>
      <c r="L207" s="8">
        <f t="shared" si="7"/>
        <v>-1.803085872820356</v>
      </c>
      <c r="M207" s="8"/>
      <c r="N207" s="13">
        <f>Timetraces!K289/9.81/0.4536</f>
        <v>554.22976118211966</v>
      </c>
      <c r="O207" s="23">
        <f>Timetraces!M289/1000*0.145</f>
        <v>12.452009953274242</v>
      </c>
      <c r="P207" s="37">
        <f>Timetraces!O289</f>
        <v>4.0496233584246213E-2</v>
      </c>
    </row>
    <row r="208" spans="1:16" x14ac:dyDescent="0.2">
      <c r="A208" s="37">
        <f>Timetraces!E290</f>
        <v>20.400000000000002</v>
      </c>
      <c r="B208" s="8">
        <f>Timetraces!B290-Timetraces!C290</f>
        <v>36.687716484069824</v>
      </c>
      <c r="C208" s="8">
        <f t="shared" si="6"/>
        <v>-1.8118153719764367</v>
      </c>
      <c r="D208" s="8"/>
      <c r="E208" s="23">
        <f>Timetraces!F290/1000*0.145</f>
        <v>12.204884542125555</v>
      </c>
      <c r="F208" s="8">
        <f>Timetraces!H290</f>
        <v>3.9692355781052104E-2</v>
      </c>
      <c r="G208" s="8">
        <f>(Timetraces!G290-Timetraces!$G$86)/0.3048</f>
        <v>0</v>
      </c>
      <c r="H208" s="13">
        <f>Timetraces!D290/9.81/0.4536</f>
        <v>554.19799415582577</v>
      </c>
      <c r="I208" s="73">
        <f>Timetraces!F290/Timetraces!H290*1000</f>
        <v>2120600198.0885522</v>
      </c>
      <c r="J208" s="23"/>
      <c r="K208" s="8">
        <f>Timetraces!I290-Timetraces!J290</f>
        <v>36.687719345092773</v>
      </c>
      <c r="L208" s="8">
        <f t="shared" si="7"/>
        <v>-1.811796598859972</v>
      </c>
      <c r="M208" s="8"/>
      <c r="N208" s="13">
        <f>Timetraces!K290/9.81/0.4536</f>
        <v>554.19799415582577</v>
      </c>
      <c r="O208" s="23">
        <f>Timetraces!M290/1000*0.145</f>
        <v>12.20496728230135</v>
      </c>
      <c r="P208" s="37">
        <f>Timetraces!O290</f>
        <v>3.9692624955287692E-2</v>
      </c>
    </row>
    <row r="209" spans="1:16" x14ac:dyDescent="0.2">
      <c r="A209" s="37">
        <f>Timetraces!E291</f>
        <v>20.5</v>
      </c>
      <c r="B209" s="8">
        <f>Timetraces!B291-Timetraces!C291</f>
        <v>36.685179710388184</v>
      </c>
      <c r="C209" s="8">
        <f t="shared" si="6"/>
        <v>-1.8201381202757827</v>
      </c>
      <c r="D209" s="8"/>
      <c r="E209" s="23">
        <f>Timetraces!F291/1000*0.145</f>
        <v>11.971486960181155</v>
      </c>
      <c r="F209" s="8">
        <f>Timetraces!H291</f>
        <v>3.8933140410215214E-2</v>
      </c>
      <c r="G209" s="8">
        <f>(Timetraces!G291-Timetraces!$G$86)/0.3048</f>
        <v>0</v>
      </c>
      <c r="H209" s="13">
        <f>Timetraces!D291/9.81/0.4536</f>
        <v>554.16403251631641</v>
      </c>
      <c r="I209" s="73">
        <f>Timetraces!F291/Timetraces!H291*1000</f>
        <v>2120609284.6820447</v>
      </c>
      <c r="J209" s="23"/>
      <c r="K209" s="8">
        <f>Timetraces!I291-Timetraces!J291</f>
        <v>36.685181617736816</v>
      </c>
      <c r="L209" s="8">
        <f t="shared" si="7"/>
        <v>-1.8201224760120622</v>
      </c>
      <c r="M209" s="8"/>
      <c r="N209" s="13">
        <f>Timetraces!K291/9.81/0.4536</f>
        <v>554.16403251631641</v>
      </c>
      <c r="O209" s="23">
        <f>Timetraces!M291/1000*0.145</f>
        <v>11.97060083948438</v>
      </c>
      <c r="P209" s="37">
        <f>Timetraces!O291</f>
        <v>3.8930256578399602E-2</v>
      </c>
    </row>
    <row r="210" spans="1:16" x14ac:dyDescent="0.2">
      <c r="A210" s="37">
        <f>Timetraces!E292</f>
        <v>20.6</v>
      </c>
      <c r="B210" s="8">
        <f>Timetraces!B292-Timetraces!C292</f>
        <v>36.682770729064941</v>
      </c>
      <c r="C210" s="8">
        <f t="shared" si="6"/>
        <v>-1.8280416023074171</v>
      </c>
      <c r="D210" s="8"/>
      <c r="E210" s="23">
        <f>Timetraces!F292/1000*0.145</f>
        <v>11.750789210561912</v>
      </c>
      <c r="F210" s="8">
        <f>Timetraces!H292</f>
        <v>3.8215220312405269E-2</v>
      </c>
      <c r="G210" s="8">
        <f>(Timetraces!G292-Timetraces!$G$86)/0.3048</f>
        <v>0</v>
      </c>
      <c r="H210" s="13">
        <f>Timetraces!D292/9.81/0.4536</f>
        <v>554.12886383953844</v>
      </c>
      <c r="I210" s="73">
        <f>Timetraces!F292/Timetraces!H292*1000</f>
        <v>2120619086.5207524</v>
      </c>
      <c r="J210" s="23"/>
      <c r="K210" s="8">
        <f>Timetraces!I292-Timetraces!J292</f>
        <v>36.682772636413574</v>
      </c>
      <c r="L210" s="8">
        <f t="shared" si="7"/>
        <v>-1.8280259580436966</v>
      </c>
      <c r="M210" s="8"/>
      <c r="N210" s="13">
        <f>Timetraces!K292/9.81/0.4536</f>
        <v>554.12886383953844</v>
      </c>
      <c r="O210" s="23">
        <f>Timetraces!M292/1000*0.145</f>
        <v>11.751835361832281</v>
      </c>
      <c r="P210" s="37">
        <f>Timetraces!O292</f>
        <v>3.8218624625238208E-2</v>
      </c>
    </row>
    <row r="211" spans="1:16" x14ac:dyDescent="0.2">
      <c r="A211" s="37">
        <f>Timetraces!E293</f>
        <v>20.700000000000003</v>
      </c>
      <c r="B211" s="8">
        <f>Timetraces!B293-Timetraces!C293</f>
        <v>36.680501937866211</v>
      </c>
      <c r="C211" s="8">
        <f t="shared" si="6"/>
        <v>-1.8354851429856667</v>
      </c>
      <c r="D211" s="8"/>
      <c r="E211" s="23">
        <f>Timetraces!F293/1000*0.145</f>
        <v>11.547634216410149</v>
      </c>
      <c r="F211" s="8">
        <f>Timetraces!H293</f>
        <v>3.7554372573072196E-2</v>
      </c>
      <c r="G211" s="8">
        <f>(Timetraces!G293-Timetraces!$G$86)/0.3048</f>
        <v>0</v>
      </c>
      <c r="H211" s="13">
        <f>Timetraces!D293/9.81/0.4536</f>
        <v>554.09325624011751</v>
      </c>
      <c r="I211" s="73">
        <f>Timetraces!F293/Timetraces!H293*1000</f>
        <v>2120628070.9373755</v>
      </c>
      <c r="J211" s="23"/>
      <c r="K211" s="8">
        <f>Timetraces!I293-Timetraces!J293</f>
        <v>36.680502891540527</v>
      </c>
      <c r="L211" s="8">
        <f t="shared" si="7"/>
        <v>-1.8354726275746902</v>
      </c>
      <c r="M211" s="8"/>
      <c r="N211" s="13">
        <f>Timetraces!K293/9.81/0.4536</f>
        <v>554.09325624011751</v>
      </c>
      <c r="O211" s="23">
        <f>Timetraces!M293/1000*0.145</f>
        <v>11.547722346632806</v>
      </c>
      <c r="P211" s="37">
        <f>Timetraces!O293</f>
        <v>3.7554659274636686E-2</v>
      </c>
    </row>
    <row r="212" spans="1:16" x14ac:dyDescent="0.2">
      <c r="A212" s="37">
        <f>Timetraces!E294</f>
        <v>20.8</v>
      </c>
      <c r="B212" s="8">
        <f>Timetraces!B294-Timetraces!C294</f>
        <v>36.678380012512207</v>
      </c>
      <c r="C212" s="8">
        <f t="shared" si="6"/>
        <v>-1.8424468403413226</v>
      </c>
      <c r="D212" s="8"/>
      <c r="E212" s="23">
        <f>Timetraces!F294/1000*0.145</f>
        <v>11.363981132932992</v>
      </c>
      <c r="F212" s="8">
        <f>Timetraces!H294</f>
        <v>3.6956963055525684E-2</v>
      </c>
      <c r="G212" s="8">
        <f>(Timetraces!G294-Timetraces!$G$86)/0.3048</f>
        <v>0</v>
      </c>
      <c r="H212" s="13">
        <f>Timetraces!D294/9.81/0.4536</f>
        <v>554.05786810201812</v>
      </c>
      <c r="I212" s="73">
        <f>Timetraces!F294/Timetraces!H294*1000</f>
        <v>2120636469.9840233</v>
      </c>
      <c r="J212" s="23"/>
      <c r="K212" s="8">
        <f>Timetraces!I294-Timetraces!J294</f>
        <v>36.67838191986084</v>
      </c>
      <c r="L212" s="8">
        <f t="shared" si="7"/>
        <v>-1.8424311960776021</v>
      </c>
      <c r="M212" s="8"/>
      <c r="N212" s="13">
        <f>Timetraces!K294/9.81/0.4536</f>
        <v>554.05786810201812</v>
      </c>
      <c r="O212" s="23">
        <f>Timetraces!M294/1000*0.145</f>
        <v>11.362121109699016</v>
      </c>
      <c r="P212" s="37">
        <f>Timetraces!O294</f>
        <v>3.6950906971640315E-2</v>
      </c>
    </row>
    <row r="213" spans="1:16" x14ac:dyDescent="0.2">
      <c r="A213" s="37">
        <f>Timetraces!E295</f>
        <v>20.900000000000002</v>
      </c>
      <c r="B213" s="8">
        <f>Timetraces!B295-Timetraces!C295</f>
        <v>36.676416397094727</v>
      </c>
      <c r="C213" s="8">
        <f t="shared" si="6"/>
        <v>-1.8488891481414553</v>
      </c>
      <c r="D213" s="8"/>
      <c r="E213" s="23">
        <f>Timetraces!F295/1000*0.145</f>
        <v>11.195947999701342</v>
      </c>
      <c r="F213" s="8">
        <f>Timetraces!H295</f>
        <v>3.6410360054508095E-2</v>
      </c>
      <c r="G213" s="8">
        <f>(Timetraces!G295-Timetraces!$G$86)/0.3048</f>
        <v>0</v>
      </c>
      <c r="H213" s="13">
        <f>Timetraces!D295/9.81/0.4536</f>
        <v>554.02313834788333</v>
      </c>
      <c r="I213" s="73">
        <f>Timetraces!F295/Timetraces!H295*1000</f>
        <v>2120644628.7569423</v>
      </c>
      <c r="J213" s="23"/>
      <c r="K213" s="8">
        <f>Timetraces!I295-Timetraces!J295</f>
        <v>36.676416397094727</v>
      </c>
      <c r="L213" s="8">
        <f t="shared" si="7"/>
        <v>-1.8488797615832231</v>
      </c>
      <c r="M213" s="8"/>
      <c r="N213" s="13">
        <f>Timetraces!K295/9.81/0.4536</f>
        <v>554.02313834788333</v>
      </c>
      <c r="O213" s="23">
        <f>Timetraces!M295/1000*0.145</f>
        <v>11.197964964163074</v>
      </c>
      <c r="P213" s="37">
        <f>Timetraces!O295</f>
        <v>3.6416916838282569E-2</v>
      </c>
    </row>
    <row r="214" spans="1:16" x14ac:dyDescent="0.2">
      <c r="A214" s="37">
        <f>Timetraces!E296</f>
        <v>21</v>
      </c>
      <c r="B214" s="8">
        <f>Timetraces!B296-Timetraces!C296</f>
        <v>36.674616813659668</v>
      </c>
      <c r="C214" s="8">
        <f t="shared" si="6"/>
        <v>-1.8547932932696003</v>
      </c>
      <c r="D214" s="8"/>
      <c r="E214" s="23">
        <f>Timetraces!F296/1000*0.145</f>
        <v>11.04936960683084</v>
      </c>
      <c r="F214" s="8">
        <f>Timetraces!H296</f>
        <v>3.5933541746520588E-2</v>
      </c>
      <c r="G214" s="8">
        <f>(Timetraces!G296-Timetraces!$G$86)/0.3048</f>
        <v>0</v>
      </c>
      <c r="H214" s="13">
        <f>Timetraces!D296/9.81/0.4536</f>
        <v>553.9892864390348</v>
      </c>
      <c r="I214" s="73">
        <f>Timetraces!F296/Timetraces!H296*1000</f>
        <v>2120652329.5189826</v>
      </c>
      <c r="J214" s="23"/>
      <c r="K214" s="8">
        <f>Timetraces!I296-Timetraces!J296</f>
        <v>36.674616813659668</v>
      </c>
      <c r="L214" s="8">
        <f t="shared" si="7"/>
        <v>-1.8547839067113681</v>
      </c>
      <c r="M214" s="8"/>
      <c r="N214" s="13">
        <f>Timetraces!K296/9.81/0.4536</f>
        <v>553.9892864390348</v>
      </c>
      <c r="O214" s="23">
        <f>Timetraces!M296/1000*0.145</f>
        <v>11.047502327154737</v>
      </c>
      <c r="P214" s="37">
        <f>Timetraces!O296</f>
        <v>3.5927468681420535E-2</v>
      </c>
    </row>
    <row r="215" spans="1:16" x14ac:dyDescent="0.2">
      <c r="A215" s="37">
        <f>Timetraces!E297</f>
        <v>21.1</v>
      </c>
      <c r="B215" s="8">
        <f>Timetraces!B297-Timetraces!C297</f>
        <v>36.672988891601563</v>
      </c>
      <c r="C215" s="8">
        <f t="shared" si="6"/>
        <v>-1.8601342449038047</v>
      </c>
      <c r="D215" s="8"/>
      <c r="E215" s="23">
        <f>Timetraces!F297/1000*0.145</f>
        <v>10.920353626818423</v>
      </c>
      <c r="F215" s="8">
        <f>Timetraces!H297</f>
        <v>3.5513857924081071E-2</v>
      </c>
      <c r="G215" s="8">
        <f>(Timetraces!G297-Timetraces!$G$86)/0.3048</f>
        <v>0</v>
      </c>
      <c r="H215" s="13">
        <f>Timetraces!D297/9.81/0.4536</f>
        <v>553.95669643278507</v>
      </c>
      <c r="I215" s="73">
        <f>Timetraces!F297/Timetraces!H297*1000</f>
        <v>2120659033.8404989</v>
      </c>
      <c r="J215" s="23"/>
      <c r="K215" s="8">
        <f>Timetraces!I297-Timetraces!J297</f>
        <v>36.672988891601563</v>
      </c>
      <c r="L215" s="8">
        <f t="shared" si="7"/>
        <v>-1.8601248583455723</v>
      </c>
      <c r="M215" s="8"/>
      <c r="N215" s="13">
        <f>Timetraces!K297/9.81/0.4536</f>
        <v>553.95669643278507</v>
      </c>
      <c r="O215" s="23">
        <f>Timetraces!M297/1000*0.145</f>
        <v>10.918491875672673</v>
      </c>
      <c r="P215" s="37">
        <f>Timetraces!O297</f>
        <v>3.5507802639729781E-2</v>
      </c>
    </row>
    <row r="216" spans="1:16" x14ac:dyDescent="0.2">
      <c r="A216" s="37">
        <f>Timetraces!E298</f>
        <v>21.200000000000003</v>
      </c>
      <c r="B216" s="8">
        <f>Timetraces!B298-Timetraces!C298</f>
        <v>36.671538352966309</v>
      </c>
      <c r="C216" s="8">
        <f t="shared" si="6"/>
        <v>-1.8648932299276035</v>
      </c>
      <c r="D216" s="8"/>
      <c r="E216" s="23">
        <f>Timetraces!F298/1000*0.145</f>
        <v>10.814721089229685</v>
      </c>
      <c r="F216" s="8">
        <f>Timetraces!H298</f>
        <v>3.5170238190702266E-2</v>
      </c>
      <c r="G216" s="8">
        <f>(Timetraces!G298-Timetraces!$G$86)/0.3048</f>
        <v>0</v>
      </c>
      <c r="H216" s="13">
        <f>Timetraces!D298/9.81/0.4536</f>
        <v>553.92564265578619</v>
      </c>
      <c r="I216" s="73">
        <f>Timetraces!F298/Timetraces!H298*1000</f>
        <v>2120664721.3926237</v>
      </c>
      <c r="J216" s="23"/>
      <c r="K216" s="8">
        <f>Timetraces!I298-Timetraces!J298</f>
        <v>36.671538352966309</v>
      </c>
      <c r="L216" s="8">
        <f t="shared" si="7"/>
        <v>-1.8648838433693713</v>
      </c>
      <c r="M216" s="8"/>
      <c r="N216" s="13">
        <f>Timetraces!K298/9.81/0.4536</f>
        <v>553.92564265578619</v>
      </c>
      <c r="O216" s="23">
        <f>Timetraces!M298/1000*0.145</f>
        <v>10.814798333310911</v>
      </c>
      <c r="P216" s="37">
        <f>Timetraces!O298</f>
        <v>3.5170489476556793E-2</v>
      </c>
    </row>
    <row r="217" spans="1:16" x14ac:dyDescent="0.2">
      <c r="A217" s="37">
        <f>Timetraces!E299</f>
        <v>21.3</v>
      </c>
      <c r="B217" s="8">
        <f>Timetraces!B299-Timetraces!C299</f>
        <v>36.670270919799805</v>
      </c>
      <c r="C217" s="8">
        <f t="shared" si="6"/>
        <v>-1.8690514752245324</v>
      </c>
      <c r="D217" s="8"/>
      <c r="E217" s="23">
        <f>Timetraces!F299/1000*0.145</f>
        <v>10.728612327252995</v>
      </c>
      <c r="F217" s="8">
        <f>Timetraces!H299</f>
        <v>3.4890129266175414E-2</v>
      </c>
      <c r="G217" s="8">
        <f>(Timetraces!G299-Timetraces!$G$86)/0.3048</f>
        <v>0</v>
      </c>
      <c r="H217" s="13">
        <f>Timetraces!D299/9.81/0.4536</f>
        <v>553.89634456935971</v>
      </c>
      <c r="I217" s="73">
        <f>Timetraces!F299/Timetraces!H299*1000</f>
        <v>2120669409.9254851</v>
      </c>
      <c r="J217" s="23"/>
      <c r="K217" s="8">
        <f>Timetraces!I299-Timetraces!J299</f>
        <v>36.670270919799805</v>
      </c>
      <c r="L217" s="8">
        <f t="shared" si="7"/>
        <v>-1.8690420886663</v>
      </c>
      <c r="M217" s="8"/>
      <c r="N217" s="13">
        <f>Timetraces!K299/9.81/0.4536</f>
        <v>553.89639943469012</v>
      </c>
      <c r="O217" s="23">
        <f>Timetraces!M299/1000*0.145</f>
        <v>10.728690103360588</v>
      </c>
      <c r="P217" s="37">
        <f>Timetraces!O299</f>
        <v>3.4890382293498619E-2</v>
      </c>
    </row>
    <row r="218" spans="1:16" x14ac:dyDescent="0.2">
      <c r="A218" s="37">
        <f>Timetraces!E300</f>
        <v>21.400000000000002</v>
      </c>
      <c r="B218" s="8">
        <f>Timetraces!B300-Timetraces!C300</f>
        <v>36.669190406799316</v>
      </c>
      <c r="C218" s="8">
        <f t="shared" si="6"/>
        <v>-1.8725964653836147</v>
      </c>
      <c r="D218" s="8"/>
      <c r="E218" s="23">
        <f>Timetraces!F300/1000*0.145</f>
        <v>10.665898071599615</v>
      </c>
      <c r="F218" s="8">
        <f>Timetraces!H300</f>
        <v>3.4686121570515864E-2</v>
      </c>
      <c r="G218" s="8">
        <f>(Timetraces!G300-Timetraces!$G$86)/0.3048</f>
        <v>0</v>
      </c>
      <c r="H218" s="13">
        <f>Timetraces!D300/9.81/0.4536</f>
        <v>553.86913136548787</v>
      </c>
      <c r="I218" s="73">
        <f>Timetraces!F300/Timetraces!H300*1000</f>
        <v>2120672891.7682161</v>
      </c>
      <c r="J218" s="23"/>
      <c r="K218" s="8">
        <f>Timetraces!I300-Timetraces!J300</f>
        <v>36.669189453125</v>
      </c>
      <c r="L218" s="8">
        <f t="shared" si="7"/>
        <v>-1.8725902076781265</v>
      </c>
      <c r="M218" s="8"/>
      <c r="N218" s="13">
        <f>Timetraces!K300/9.81/0.4536</f>
        <v>553.8692410961487</v>
      </c>
      <c r="O218" s="23">
        <f>Timetraces!M300/1000*0.145</f>
        <v>10.667915653086686</v>
      </c>
      <c r="P218" s="37">
        <f>Timetraces!O300</f>
        <v>3.4692685636870828E-2</v>
      </c>
    </row>
    <row r="219" spans="1:16" x14ac:dyDescent="0.2">
      <c r="A219" s="37">
        <f>Timetraces!E301</f>
        <v>21.5</v>
      </c>
      <c r="B219" s="8">
        <f>Timetraces!B301-Timetraces!C301</f>
        <v>36.668298721313477</v>
      </c>
      <c r="C219" s="8">
        <f t="shared" si="6"/>
        <v>-1.8755219426993621</v>
      </c>
      <c r="D219" s="8"/>
      <c r="E219" s="23">
        <f>Timetraces!F301/1000*0.145</f>
        <v>10.626579065868437</v>
      </c>
      <c r="F219" s="8">
        <f>Timetraces!H301</f>
        <v>3.455821828330731E-2</v>
      </c>
      <c r="G219" s="8">
        <f>(Timetraces!G301-Timetraces!$G$86)/0.3048</f>
        <v>0</v>
      </c>
      <c r="H219" s="13">
        <f>Timetraces!D301/9.81/0.4536</f>
        <v>553.8440579095012</v>
      </c>
      <c r="I219" s="73">
        <f>Timetraces!F301/Timetraces!H301*1000</f>
        <v>2120675075.8271236</v>
      </c>
      <c r="J219" s="23"/>
      <c r="K219" s="8">
        <f>Timetraces!I301-Timetraces!J301</f>
        <v>36.66829776763916</v>
      </c>
      <c r="L219" s="8">
        <f t="shared" si="7"/>
        <v>-1.8755156849938739</v>
      </c>
      <c r="M219" s="8"/>
      <c r="N219" s="13">
        <f>Timetraces!K301/9.81/0.4536</f>
        <v>553.8441127748315</v>
      </c>
      <c r="O219" s="23">
        <f>Timetraces!M301/1000*0.145</f>
        <v>10.624718113673028</v>
      </c>
      <c r="P219" s="37">
        <f>Timetraces!O301</f>
        <v>3.4552165017882143E-2</v>
      </c>
    </row>
    <row r="220" spans="1:16" x14ac:dyDescent="0.2">
      <c r="A220" s="37">
        <f>Timetraces!E302</f>
        <v>21.6</v>
      </c>
      <c r="B220" s="8">
        <f>Timetraces!B302-Timetraces!C302</f>
        <v>36.667598724365234</v>
      </c>
      <c r="C220" s="8">
        <f t="shared" si="6"/>
        <v>-1.8778185206135427</v>
      </c>
      <c r="D220" s="8"/>
      <c r="E220" s="23">
        <f>Timetraces!F302/1000*0.145</f>
        <v>10.606766301743461</v>
      </c>
      <c r="F220" s="8">
        <f>Timetraces!H302</f>
        <v>3.4493770613842636E-2</v>
      </c>
      <c r="G220" s="8">
        <f>(Timetraces!G302-Timetraces!$G$86)/0.3048</f>
        <v>0</v>
      </c>
      <c r="H220" s="13">
        <f>Timetraces!D302/9.81/0.4536</f>
        <v>553.82112420139947</v>
      </c>
      <c r="I220" s="73">
        <f>Timetraces!F302/Timetraces!H302*1000</f>
        <v>2120676027.1218717</v>
      </c>
      <c r="J220" s="23"/>
      <c r="K220" s="8">
        <f>Timetraces!I302-Timetraces!J302</f>
        <v>36.667596817016602</v>
      </c>
      <c r="L220" s="8">
        <f t="shared" si="7"/>
        <v>-1.8778153917607985</v>
      </c>
      <c r="M220" s="8"/>
      <c r="N220" s="13">
        <f>Timetraces!K302/9.81/0.4536</f>
        <v>553.8212339320603</v>
      </c>
      <c r="O220" s="23">
        <f>Timetraces!M302/1000*0.145</f>
        <v>10.604906487944856</v>
      </c>
      <c r="P220" s="37">
        <f>Timetraces!O302</f>
        <v>3.448771805902872E-2</v>
      </c>
    </row>
    <row r="221" spans="1:16" x14ac:dyDescent="0.2">
      <c r="A221" s="37">
        <f>Timetraces!E303</f>
        <v>21.700000000000003</v>
      </c>
      <c r="B221" s="8">
        <f>Timetraces!B303-Timetraces!C303</f>
        <v>36.667088508605957</v>
      </c>
      <c r="C221" s="8">
        <f t="shared" si="6"/>
        <v>-1.879492456831644</v>
      </c>
      <c r="D221" s="8"/>
      <c r="E221" s="23">
        <f>Timetraces!F303/1000*0.145</f>
        <v>10.610349154027558</v>
      </c>
      <c r="F221" s="8">
        <f>Timetraces!H303</f>
        <v>3.4505426671957974E-2</v>
      </c>
      <c r="G221" s="8">
        <f>(Timetraces!G303-Timetraces!$G$86)/0.3048</f>
        <v>0</v>
      </c>
      <c r="H221" s="13">
        <f>Timetraces!D303/9.81/0.4536</f>
        <v>553.80038510651332</v>
      </c>
      <c r="I221" s="73">
        <f>Timetraces!F303/Timetraces!H303*1000</f>
        <v>2120675754.7902524</v>
      </c>
      <c r="J221" s="23"/>
      <c r="K221" s="8">
        <f>Timetraces!I303-Timetraces!J303</f>
        <v>36.667087554931641</v>
      </c>
      <c r="L221" s="8">
        <f t="shared" si="7"/>
        <v>-1.879486199126156</v>
      </c>
      <c r="M221" s="8"/>
      <c r="N221" s="13">
        <f>Timetraces!K303/9.81/0.4536</f>
        <v>553.80043997184373</v>
      </c>
      <c r="O221" s="23">
        <f>Timetraces!M303/1000*0.145</f>
        <v>10.6104272463245</v>
      </c>
      <c r="P221" s="37">
        <f>Timetraces!O303</f>
        <v>3.4505681563825268E-2</v>
      </c>
    </row>
    <row r="222" spans="1:16" x14ac:dyDescent="0.2">
      <c r="A222" s="37">
        <f>Timetraces!E304</f>
        <v>21.8</v>
      </c>
      <c r="B222" s="8">
        <f>Timetraces!B304-Timetraces!C304</f>
        <v>36.666769027709961</v>
      </c>
      <c r="C222" s="8">
        <f t="shared" si="6"/>
        <v>-1.8805406225009227</v>
      </c>
      <c r="D222" s="8"/>
      <c r="E222" s="23">
        <f>Timetraces!F304/1000*0.145</f>
        <v>10.637316010130204</v>
      </c>
      <c r="F222" s="8">
        <f>Timetraces!H304</f>
        <v>3.4593154381316278E-2</v>
      </c>
      <c r="G222" s="8">
        <f>(Timetraces!G304-Timetraces!$G$86)/0.3048</f>
        <v>0</v>
      </c>
      <c r="H222" s="13">
        <f>Timetraces!D304/9.81/0.4536</f>
        <v>553.78184062484263</v>
      </c>
      <c r="I222" s="73">
        <f>Timetraces!F304/Timetraces!H304*1000</f>
        <v>2120673913.1452427</v>
      </c>
      <c r="J222" s="23"/>
      <c r="K222" s="8">
        <f>Timetraces!I304-Timetraces!J304</f>
        <v>36.666767120361328</v>
      </c>
      <c r="L222" s="8">
        <f t="shared" si="7"/>
        <v>-1.8805374936481785</v>
      </c>
      <c r="M222" s="8"/>
      <c r="N222" s="13">
        <f>Timetraces!K304/9.81/0.4536</f>
        <v>553.78189549017304</v>
      </c>
      <c r="O222" s="23">
        <f>Timetraces!M304/1000*0.145</f>
        <v>10.635455114327543</v>
      </c>
      <c r="P222" s="37">
        <f>Timetraces!O304</f>
        <v>3.4587100357418639E-2</v>
      </c>
    </row>
    <row r="223" spans="1:16" x14ac:dyDescent="0.2">
      <c r="A223" s="37">
        <f>Timetraces!E305</f>
        <v>21.900000000000002</v>
      </c>
      <c r="B223" s="8">
        <f>Timetraces!B305-Timetraces!C305</f>
        <v>36.66663646697998</v>
      </c>
      <c r="C223" s="8">
        <f t="shared" si="6"/>
        <v>-1.8809755330323545</v>
      </c>
      <c r="D223" s="8"/>
      <c r="E223" s="23">
        <f>Timetraces!F305/1000*0.145</f>
        <v>10.679913686603696</v>
      </c>
      <c r="F223" s="8">
        <f>Timetraces!H305</f>
        <v>3.473172871024878E-2</v>
      </c>
      <c r="G223" s="8">
        <f>(Timetraces!G305-Timetraces!$G$86)/0.3048</f>
        <v>0</v>
      </c>
      <c r="H223" s="13">
        <f>Timetraces!D305/9.81/0.4536</f>
        <v>553.76565535237864</v>
      </c>
      <c r="I223" s="73">
        <f>Timetraces!F305/Timetraces!H305*1000</f>
        <v>2120671209.9895194</v>
      </c>
      <c r="J223" s="23"/>
      <c r="K223" s="8">
        <f>Timetraces!I305-Timetraces!J305</f>
        <v>36.666634559631348</v>
      </c>
      <c r="L223" s="8">
        <f t="shared" si="7"/>
        <v>-1.8809724041796105</v>
      </c>
      <c r="M223" s="8"/>
      <c r="N223" s="13">
        <f>Timetraces!K305/9.81/0.4536</f>
        <v>553.76565535237864</v>
      </c>
      <c r="O223" s="23">
        <f>Timetraces!M305/1000*0.145</f>
        <v>10.681930144577343</v>
      </c>
      <c r="P223" s="37">
        <f>Timetraces!O305</f>
        <v>3.4738288072124951E-2</v>
      </c>
    </row>
    <row r="224" spans="1:16" x14ac:dyDescent="0.2">
      <c r="A224" s="37">
        <f>Timetraces!E306</f>
        <v>22</v>
      </c>
      <c r="B224" s="8">
        <f>Timetraces!B306-Timetraces!C306</f>
        <v>36.666687965393066</v>
      </c>
      <c r="C224" s="8">
        <f t="shared" si="6"/>
        <v>-1.8808065749841725</v>
      </c>
      <c r="D224" s="8"/>
      <c r="E224" s="23">
        <f>Timetraces!F306/1000*0.145</f>
        <v>10.745894639180365</v>
      </c>
      <c r="F224" s="8">
        <f>Timetraces!H306</f>
        <v>3.4946371404296593E-2</v>
      </c>
      <c r="G224" s="8">
        <f>(Timetraces!G306-Timetraces!$G$86)/0.3048</f>
        <v>0</v>
      </c>
      <c r="H224" s="13">
        <f>Timetraces!D306/9.81/0.4536</f>
        <v>553.75199388511226</v>
      </c>
      <c r="I224" s="73">
        <f>Timetraces!F306/Timetraces!H306*1000</f>
        <v>2120667045.6244354</v>
      </c>
      <c r="J224" s="23"/>
      <c r="K224" s="8">
        <f>Timetraces!I306-Timetraces!J306</f>
        <v>36.666686058044434</v>
      </c>
      <c r="L224" s="8">
        <f t="shared" si="7"/>
        <v>-1.8808034461314282</v>
      </c>
      <c r="M224" s="8"/>
      <c r="N224" s="13">
        <f>Timetraces!K306/9.81/0.4536</f>
        <v>553.75204875044267</v>
      </c>
      <c r="O224" s="23">
        <f>Timetraces!M306/1000*0.145</f>
        <v>10.745972959697188</v>
      </c>
      <c r="P224" s="37">
        <f>Timetraces!O306</f>
        <v>3.4946624753882931E-2</v>
      </c>
    </row>
    <row r="225" spans="1:16" x14ac:dyDescent="0.2">
      <c r="A225" s="37">
        <f>Timetraces!E307</f>
        <v>22.1</v>
      </c>
      <c r="B225" s="8">
        <f>Timetraces!B307-Timetraces!C307</f>
        <v>36.666918754577637</v>
      </c>
      <c r="C225" s="8">
        <f t="shared" si="6"/>
        <v>-1.8800493926200965</v>
      </c>
      <c r="D225" s="8"/>
      <c r="E225" s="23">
        <f>Timetraces!F307/1000*0.145</f>
        <v>10.83332985501897</v>
      </c>
      <c r="F225" s="8">
        <f>Timetraces!H307</f>
        <v>3.5230803992040829E-2</v>
      </c>
      <c r="G225" s="8">
        <f>(Timetraces!G307-Timetraces!$G$86)/0.3048</f>
        <v>0</v>
      </c>
      <c r="H225" s="13">
        <f>Timetraces!D307/9.81/0.4536</f>
        <v>553.74118541502605</v>
      </c>
      <c r="I225" s="73">
        <f>Timetraces!F307/Timetraces!H307*1000</f>
        <v>2120661785.2565813</v>
      </c>
      <c r="J225" s="23"/>
      <c r="K225" s="8">
        <f>Timetraces!I307-Timetraces!J307</f>
        <v>36.666916847229004</v>
      </c>
      <c r="L225" s="8">
        <f t="shared" si="7"/>
        <v>-1.8800462637673525</v>
      </c>
      <c r="M225" s="8"/>
      <c r="N225" s="13">
        <f>Timetraces!K307/9.81/0.4536</f>
        <v>553.74118541502605</v>
      </c>
      <c r="O225" s="23">
        <f>Timetraces!M307/1000*0.145</f>
        <v>10.833412088120173</v>
      </c>
      <c r="P225" s="37">
        <f>Timetraces!O307</f>
        <v>3.5231072307523648E-2</v>
      </c>
    </row>
    <row r="226" spans="1:16" x14ac:dyDescent="0.2">
      <c r="A226" s="37">
        <f>Timetraces!E308</f>
        <v>22.200000000000003</v>
      </c>
      <c r="B226" s="8">
        <f>Timetraces!B308-Timetraces!C308</f>
        <v>36.667323112487793</v>
      </c>
      <c r="C226" s="8">
        <f t="shared" si="6"/>
        <v>-1.8787227590565918</v>
      </c>
      <c r="D226" s="8"/>
      <c r="E226" s="23">
        <f>Timetraces!F308/1000*0.145</f>
        <v>10.940274686257691</v>
      </c>
      <c r="F226" s="8">
        <f>Timetraces!H308</f>
        <v>3.557870344564279E-2</v>
      </c>
      <c r="G226" s="8">
        <f>(Timetraces!G308-Timetraces!$G$86)/0.3048</f>
        <v>0</v>
      </c>
      <c r="H226" s="13">
        <f>Timetraces!D308/9.81/0.4536</f>
        <v>553.73322994212003</v>
      </c>
      <c r="I226" s="73">
        <f>Timetraces!F308/Timetraces!H308*1000</f>
        <v>2120655418.6362066</v>
      </c>
      <c r="J226" s="23"/>
      <c r="K226" s="8">
        <f>Timetraces!I308-Timetraces!J308</f>
        <v>36.66732120513916</v>
      </c>
      <c r="L226" s="8">
        <f t="shared" si="7"/>
        <v>-1.8787196302038478</v>
      </c>
      <c r="M226" s="8"/>
      <c r="N226" s="13">
        <f>Timetraces!K308/9.81/0.4536</f>
        <v>553.73322994212003</v>
      </c>
      <c r="O226" s="23">
        <f>Timetraces!M308/1000*0.145</f>
        <v>10.938418112587291</v>
      </c>
      <c r="P226" s="37">
        <f>Timetraces!O308</f>
        <v>3.5572665162110766E-2</v>
      </c>
    </row>
    <row r="227" spans="1:16" x14ac:dyDescent="0.2">
      <c r="A227" s="37">
        <f>Timetraces!E309</f>
        <v>22.3</v>
      </c>
      <c r="B227" s="8">
        <f>Timetraces!B309-Timetraces!C309</f>
        <v>36.667895317077637</v>
      </c>
      <c r="C227" s="8">
        <f t="shared" si="6"/>
        <v>-1.8768454474101228</v>
      </c>
      <c r="D227" s="8"/>
      <c r="E227" s="23">
        <f>Timetraces!F309/1000*0.145</f>
        <v>11.062846710133332</v>
      </c>
      <c r="F227" s="8">
        <f>Timetraces!H309</f>
        <v>3.5977439230175039E-2</v>
      </c>
      <c r="G227" s="8">
        <f>(Timetraces!G309-Timetraces!$G$86)/0.3048</f>
        <v>0</v>
      </c>
      <c r="H227" s="13">
        <f>Timetraces!D309/9.81/0.4536</f>
        <v>553.7281823317245</v>
      </c>
      <c r="I227" s="73">
        <f>Timetraces!F309/Timetraces!H309*1000</f>
        <v>2120648278.0645778</v>
      </c>
      <c r="J227" s="23"/>
      <c r="K227" s="8">
        <f>Timetraces!I309-Timetraces!J309</f>
        <v>36.667893409729004</v>
      </c>
      <c r="L227" s="8">
        <f t="shared" si="7"/>
        <v>-1.8768423185573788</v>
      </c>
      <c r="M227" s="8"/>
      <c r="N227" s="13">
        <f>Timetraces!K309/9.81/0.4536</f>
        <v>553.72812746639408</v>
      </c>
      <c r="O227" s="23">
        <f>Timetraces!M309/1000*0.145</f>
        <v>11.064857400372201</v>
      </c>
      <c r="P227" s="37">
        <f>Timetraces!O309</f>
        <v>3.5983979678573245E-2</v>
      </c>
    </row>
    <row r="228" spans="1:16" x14ac:dyDescent="0.2">
      <c r="A228" s="37">
        <f>Timetraces!E310</f>
        <v>22.400000000000002</v>
      </c>
      <c r="B228" s="8">
        <f>Timetraces!B310-Timetraces!C310</f>
        <v>36.668628692626953</v>
      </c>
      <c r="C228" s="8">
        <f t="shared" si="6"/>
        <v>-1.8744393596498985</v>
      </c>
      <c r="D228" s="8"/>
      <c r="E228" s="23">
        <f>Timetraces!F310/1000*0.145</f>
        <v>11.202970904624092</v>
      </c>
      <c r="F228" s="8">
        <f>Timetraces!H310</f>
        <v>3.6433271737995904E-2</v>
      </c>
      <c r="G228" s="8">
        <f>(Timetraces!G310-Timetraces!$G$86)/0.3048</f>
        <v>0</v>
      </c>
      <c r="H228" s="13">
        <f>Timetraces!D310/9.81/0.4536</f>
        <v>553.72571339185708</v>
      </c>
      <c r="I228" s="73">
        <f>Timetraces!F310/Timetraces!H310*1000</f>
        <v>2120640409.7707403</v>
      </c>
      <c r="J228" s="23"/>
      <c r="K228" s="8">
        <f>Timetraces!I310-Timetraces!J310</f>
        <v>36.66862678527832</v>
      </c>
      <c r="L228" s="8">
        <f t="shared" si="7"/>
        <v>-1.8744362307971543</v>
      </c>
      <c r="M228" s="8"/>
      <c r="N228" s="13">
        <f>Timetraces!K310/9.81/0.4536</f>
        <v>553.72565852652667</v>
      </c>
      <c r="O228" s="23">
        <f>Timetraces!M310/1000*0.145</f>
        <v>11.203052908038583</v>
      </c>
      <c r="P228" s="37">
        <f>Timetraces!O310</f>
        <v>3.6433538513953409E-2</v>
      </c>
    </row>
    <row r="229" spans="1:16" x14ac:dyDescent="0.2">
      <c r="A229" s="37">
        <f>Timetraces!E311</f>
        <v>22.5</v>
      </c>
      <c r="B229" s="8">
        <f>Timetraces!B311-Timetraces!C311</f>
        <v>36.669515609741211</v>
      </c>
      <c r="C229" s="8">
        <f t="shared" si="6"/>
        <v>-1.8715295265978715</v>
      </c>
      <c r="D229" s="8"/>
      <c r="E229" s="23">
        <f>Timetraces!F311/1000*0.145</f>
        <v>11.35871017995165</v>
      </c>
      <c r="F229" s="8">
        <f>Timetraces!H311</f>
        <v>3.6939899350908599E-2</v>
      </c>
      <c r="G229" s="8">
        <f>(Timetraces!G311-Timetraces!$G$86)/0.3048</f>
        <v>0</v>
      </c>
      <c r="H229" s="13">
        <f>Timetraces!D311/9.81/0.4536</f>
        <v>553.72554879586596</v>
      </c>
      <c r="I229" s="73">
        <f>Timetraces!F311/Timetraces!H311*1000</f>
        <v>2120631990.1248412</v>
      </c>
      <c r="J229" s="23"/>
      <c r="K229" s="8">
        <f>Timetraces!I311-Timetraces!J311</f>
        <v>36.669513702392578</v>
      </c>
      <c r="L229" s="8">
        <f t="shared" si="7"/>
        <v>-1.8715263977451273</v>
      </c>
      <c r="M229" s="8"/>
      <c r="N229" s="13">
        <f>Timetraces!K311/9.81/0.4536</f>
        <v>553.72549393053555</v>
      </c>
      <c r="O229" s="23">
        <f>Timetraces!M311/1000*0.145</f>
        <v>11.354908965904128</v>
      </c>
      <c r="P229" s="37">
        <f>Timetraces!O311</f>
        <v>3.6927533666611834E-2</v>
      </c>
    </row>
    <row r="230" spans="1:16" x14ac:dyDescent="0.2">
      <c r="A230" s="37">
        <f>Timetraces!E312</f>
        <v>22.6</v>
      </c>
      <c r="B230" s="8">
        <f>Timetraces!B312-Timetraces!C312</f>
        <v>36.670548439025879</v>
      </c>
      <c r="C230" s="8">
        <f t="shared" si="6"/>
        <v>-1.8681409790759949</v>
      </c>
      <c r="D230" s="8"/>
      <c r="E230" s="23">
        <f>Timetraces!F312/1000*0.145</f>
        <v>11.524238065943907</v>
      </c>
      <c r="F230" s="8">
        <f>Timetraces!H312</f>
        <v>3.7478369927882657E-2</v>
      </c>
      <c r="G230" s="8">
        <f>(Timetraces!G312-Timetraces!$G$86)/0.3048</f>
        <v>0</v>
      </c>
      <c r="H230" s="13">
        <f>Timetraces!D312/9.81/0.4536</f>
        <v>553.72735935176865</v>
      </c>
      <c r="I230" s="73">
        <f>Timetraces!F312/Timetraces!H312*1000</f>
        <v>2120623283.6698914</v>
      </c>
      <c r="J230" s="23"/>
      <c r="K230" s="8">
        <f>Timetraces!I312-Timetraces!J312</f>
        <v>36.670546531677246</v>
      </c>
      <c r="L230" s="8">
        <f t="shared" si="7"/>
        <v>-1.8681378502232509</v>
      </c>
      <c r="M230" s="8"/>
      <c r="N230" s="13">
        <f>Timetraces!K312/9.81/0.4536</f>
        <v>553.72730448643824</v>
      </c>
      <c r="O230" s="23">
        <f>Timetraces!M312/1000*0.145</f>
        <v>11.526254030475656</v>
      </c>
      <c r="P230" s="37">
        <f>Timetraces!O312</f>
        <v>3.7484925463949541E-2</v>
      </c>
    </row>
    <row r="231" spans="1:16" x14ac:dyDescent="0.2">
      <c r="A231" s="37">
        <f>Timetraces!E313</f>
        <v>22.700000000000003</v>
      </c>
      <c r="B231" s="8">
        <f>Timetraces!B313-Timetraces!C313</f>
        <v>36.671719551086426</v>
      </c>
      <c r="C231" s="8">
        <f t="shared" si="6"/>
        <v>-1.8642987479062216</v>
      </c>
      <c r="D231" s="8"/>
      <c r="E231" s="23">
        <f>Timetraces!F313/1000*0.145</f>
        <v>11.707292779221937</v>
      </c>
      <c r="F231" s="8">
        <f>Timetraces!H313</f>
        <v>3.807385510160622E-2</v>
      </c>
      <c r="G231" s="8">
        <f>(Timetraces!G313-Timetraces!$G$86)/0.3048</f>
        <v>0</v>
      </c>
      <c r="H231" s="13">
        <f>Timetraces!D313/9.81/0.4536</f>
        <v>553.7305964062615</v>
      </c>
      <c r="I231" s="73">
        <f>Timetraces!F313/Timetraces!H313*1000</f>
        <v>2120614001.0267682</v>
      </c>
      <c r="J231" s="23"/>
      <c r="K231" s="8">
        <f>Timetraces!I313-Timetraces!J313</f>
        <v>36.671717643737793</v>
      </c>
      <c r="L231" s="8">
        <f t="shared" si="7"/>
        <v>-1.8642956190534776</v>
      </c>
      <c r="M231" s="8"/>
      <c r="N231" s="13">
        <f>Timetraces!K313/9.81/0.4536</f>
        <v>553.73054154093109</v>
      </c>
      <c r="O231" s="23">
        <f>Timetraces!M313/1000*0.145</f>
        <v>11.707380155264694</v>
      </c>
      <c r="P231" s="37">
        <f>Timetraces!O313</f>
        <v>3.8074137398690991E-2</v>
      </c>
    </row>
    <row r="232" spans="1:16" x14ac:dyDescent="0.2">
      <c r="A232" s="37">
        <f>Timetraces!E314</f>
        <v>22.8</v>
      </c>
      <c r="B232" s="8">
        <f>Timetraces!B314-Timetraces!C314</f>
        <v>36.67302131652832</v>
      </c>
      <c r="C232" s="8">
        <f t="shared" si="6"/>
        <v>-1.8600278639105048</v>
      </c>
      <c r="D232" s="8"/>
      <c r="E232" s="23">
        <f>Timetraces!F314/1000*0.145</f>
        <v>11.900119996481108</v>
      </c>
      <c r="F232" s="8">
        <f>Timetraces!H314</f>
        <v>3.870112680872919E-2</v>
      </c>
      <c r="G232" s="8">
        <f>(Timetraces!G314-Timetraces!$G$86)/0.3048</f>
        <v>0</v>
      </c>
      <c r="H232" s="13">
        <f>Timetraces!D314/9.81/0.4536</f>
        <v>553.7348759020316</v>
      </c>
      <c r="I232" s="73">
        <f>Timetraces!F314/Timetraces!H314*1000</f>
        <v>2120604743.2362847</v>
      </c>
      <c r="J232" s="23"/>
      <c r="K232" s="8">
        <f>Timetraces!I314-Timetraces!J314</f>
        <v>36.673019409179688</v>
      </c>
      <c r="L232" s="8">
        <f t="shared" si="7"/>
        <v>-1.8600247350577606</v>
      </c>
      <c r="M232" s="8"/>
      <c r="N232" s="13">
        <f>Timetraces!K314/9.81/0.4536</f>
        <v>553.73476617137089</v>
      </c>
      <c r="O232" s="23">
        <f>Timetraces!M314/1000*0.145</f>
        <v>11.898262648492892</v>
      </c>
      <c r="P232" s="37">
        <f>Timetraces!O314</f>
        <v>3.8695083550963218E-2</v>
      </c>
    </row>
    <row r="233" spans="1:16" x14ac:dyDescent="0.2">
      <c r="A233" s="37">
        <f>Timetraces!E315</f>
        <v>22.900000000000002</v>
      </c>
      <c r="B233" s="8">
        <f>Timetraces!B315-Timetraces!C315</f>
        <v>36.674444198608398</v>
      </c>
      <c r="C233" s="8">
        <f t="shared" si="6"/>
        <v>-1.8553596156162853</v>
      </c>
      <c r="D233" s="8"/>
      <c r="E233" s="23">
        <f>Timetraces!F315/1000*0.145</f>
        <v>12.098810245158495</v>
      </c>
      <c r="F233" s="8">
        <f>Timetraces!H315</f>
        <v>3.9347471022139681E-2</v>
      </c>
      <c r="G233" s="8">
        <f>(Timetraces!G315-Timetraces!$G$86)/0.3048</f>
        <v>0</v>
      </c>
      <c r="H233" s="13">
        <f>Timetraces!D315/9.81/0.4536</f>
        <v>553.73942972445377</v>
      </c>
      <c r="I233" s="73">
        <f>Timetraces!F315/Timetraces!H315*1000</f>
        <v>2120595517.0363095</v>
      </c>
      <c r="J233" s="23"/>
      <c r="K233" s="8">
        <f>Timetraces!I315-Timetraces!J315</f>
        <v>36.674441337585449</v>
      </c>
      <c r="L233" s="8">
        <f t="shared" si="7"/>
        <v>-1.8553596156162853</v>
      </c>
      <c r="M233" s="8"/>
      <c r="N233" s="13">
        <f>Timetraces!K315/9.81/0.4536</f>
        <v>553.73937485912336</v>
      </c>
      <c r="O233" s="23">
        <f>Timetraces!M315/1000*0.145</f>
        <v>12.100826948619867</v>
      </c>
      <c r="P233" s="37">
        <f>Timetraces!O315</f>
        <v>3.9354027671091994E-2</v>
      </c>
    </row>
    <row r="234" spans="1:16" x14ac:dyDescent="0.2">
      <c r="A234" s="37">
        <f>Timetraces!E316</f>
        <v>23</v>
      </c>
      <c r="B234" s="8">
        <f>Timetraces!B316-Timetraces!C316</f>
        <v>36.675979614257812</v>
      </c>
      <c r="C234" s="8">
        <f t="shared" si="6"/>
        <v>-1.85032216269826</v>
      </c>
      <c r="D234" s="8"/>
      <c r="E234" s="23">
        <f>Timetraces!F316/1000*0.145</f>
        <v>12.307234600902925</v>
      </c>
      <c r="F234" s="8">
        <f>Timetraces!H316</f>
        <v>4.0025475533787366E-2</v>
      </c>
      <c r="G234" s="8">
        <f>(Timetraces!G316-Timetraces!$G$86)/0.3048</f>
        <v>0</v>
      </c>
      <c r="H234" s="13">
        <f>Timetraces!D316/9.81/0.4536</f>
        <v>553.74359948956317</v>
      </c>
      <c r="I234" s="73">
        <f>Timetraces!F316/Timetraces!H316*1000</f>
        <v>2120586423.3787315</v>
      </c>
      <c r="J234" s="23"/>
      <c r="K234" s="8">
        <f>Timetraces!I316-Timetraces!J316</f>
        <v>36.675976753234863</v>
      </c>
      <c r="L234" s="8">
        <f t="shared" si="7"/>
        <v>-1.85032216269826</v>
      </c>
      <c r="M234" s="8"/>
      <c r="N234" s="13">
        <f>Timetraces!K316/9.81/0.4536</f>
        <v>553.74359948956317</v>
      </c>
      <c r="O234" s="23">
        <f>Timetraces!M316/1000*0.145</f>
        <v>12.309261877806353</v>
      </c>
      <c r="P234" s="37">
        <f>Timetraces!O316</f>
        <v>4.0032068996170511E-2</v>
      </c>
    </row>
    <row r="235" spans="1:16" x14ac:dyDescent="0.2">
      <c r="A235" s="37">
        <f>Timetraces!E317</f>
        <v>23.1</v>
      </c>
      <c r="B235" s="8">
        <f>Timetraces!B317-Timetraces!C317</f>
        <v>36.677618026733398</v>
      </c>
      <c r="C235" s="8">
        <f t="shared" si="6"/>
        <v>-1.8449467936838704</v>
      </c>
      <c r="D235" s="8"/>
      <c r="E235" s="23">
        <f>Timetraces!F317/1000*0.145</f>
        <v>12.523451412386256</v>
      </c>
      <c r="F235" s="8">
        <f>Timetraces!H317</f>
        <v>4.0728833813798222E-2</v>
      </c>
      <c r="G235" s="8">
        <f>(Timetraces!G317-Timetraces!$G$86)/0.3048</f>
        <v>0</v>
      </c>
      <c r="H235" s="13">
        <f>Timetraces!D317/9.81/0.4536</f>
        <v>553.74656221740395</v>
      </c>
      <c r="I235" s="73">
        <f>Timetraces!F317/Timetraces!H317*1000</f>
        <v>2120577054.2094395</v>
      </c>
      <c r="J235" s="23"/>
      <c r="K235" s="8">
        <f>Timetraces!I317-Timetraces!J317</f>
        <v>36.677616119384766</v>
      </c>
      <c r="L235" s="8">
        <f t="shared" si="7"/>
        <v>-1.8449436648311264</v>
      </c>
      <c r="M235" s="8"/>
      <c r="N235" s="13">
        <f>Timetraces!K317/9.81/0.4536</f>
        <v>553.74656221740395</v>
      </c>
      <c r="O235" s="23">
        <f>Timetraces!M317/1000*0.145</f>
        <v>12.523524012955988</v>
      </c>
      <c r="P235" s="37">
        <f>Timetraces!O317</f>
        <v>4.0729066826096415E-2</v>
      </c>
    </row>
    <row r="236" spans="1:16" x14ac:dyDescent="0.2">
      <c r="A236" s="37">
        <f>Timetraces!E318</f>
        <v>23.200000000000003</v>
      </c>
      <c r="B236" s="8">
        <f>Timetraces!B318-Timetraces!C318</f>
        <v>36.679349899291992</v>
      </c>
      <c r="C236" s="8">
        <f t="shared" si="6"/>
        <v>-1.8392647971005576</v>
      </c>
      <c r="D236" s="8"/>
      <c r="E236" s="23">
        <f>Timetraces!F318/1000*0.145</f>
        <v>12.739649464018965</v>
      </c>
      <c r="F236" s="8">
        <f>Timetraces!H318</f>
        <v>4.1432119775096948E-2</v>
      </c>
      <c r="G236" s="8">
        <f>(Timetraces!G318-Timetraces!$G$86)/0.3048</f>
        <v>0</v>
      </c>
      <c r="H236" s="13">
        <f>Timetraces!D318/9.81/0.4536</f>
        <v>553.74738519735979</v>
      </c>
      <c r="I236" s="73">
        <f>Timetraces!F318/Timetraces!H318*1000</f>
        <v>2120568581.8856294</v>
      </c>
      <c r="J236" s="23"/>
      <c r="K236" s="8">
        <f>Timetraces!I318-Timetraces!J318</f>
        <v>36.679347991943359</v>
      </c>
      <c r="L236" s="8">
        <f t="shared" si="7"/>
        <v>-1.8392616682478136</v>
      </c>
      <c r="M236" s="8"/>
      <c r="N236" s="13">
        <f>Timetraces!K318/9.81/0.4536</f>
        <v>553.74738519735979</v>
      </c>
      <c r="O236" s="23">
        <f>Timetraces!M318/1000*0.145</f>
        <v>12.739732924898052</v>
      </c>
      <c r="P236" s="37">
        <f>Timetraces!O318</f>
        <v>4.1432387712224919E-2</v>
      </c>
    </row>
    <row r="237" spans="1:16" x14ac:dyDescent="0.2">
      <c r="A237" s="37">
        <f>Timetraces!E319</f>
        <v>23.3</v>
      </c>
      <c r="B237" s="8">
        <f>Timetraces!B319-Timetraces!C319</f>
        <v>36.681164741516113</v>
      </c>
      <c r="C237" s="8">
        <f t="shared" si="6"/>
        <v>-1.8333105903285067</v>
      </c>
      <c r="D237" s="8"/>
      <c r="E237" s="23">
        <f>Timetraces!F319/1000*0.145</f>
        <v>12.959721314224103</v>
      </c>
      <c r="F237" s="8">
        <f>Timetraces!H319</f>
        <v>4.214800483768643E-2</v>
      </c>
      <c r="G237" s="8">
        <f>(Timetraces!G319-Timetraces!$G$86)/0.3048</f>
        <v>0</v>
      </c>
      <c r="H237" s="13">
        <f>Timetraces!D319/9.81/0.4536</f>
        <v>553.74530031480515</v>
      </c>
      <c r="I237" s="73">
        <f>Timetraces!F319/Timetraces!H319*1000</f>
        <v>2120560361.4727445</v>
      </c>
      <c r="J237" s="23"/>
      <c r="K237" s="8">
        <f>Timetraces!I319-Timetraces!J319</f>
        <v>36.681161880493164</v>
      </c>
      <c r="L237" s="8">
        <f t="shared" si="7"/>
        <v>-1.8333105903285067</v>
      </c>
      <c r="M237" s="8"/>
      <c r="N237" s="13">
        <f>Timetraces!K319/9.81/0.4536</f>
        <v>553.74535518013545</v>
      </c>
      <c r="O237" s="23">
        <f>Timetraces!M319/1000*0.145</f>
        <v>12.959798412720305</v>
      </c>
      <c r="P237" s="37">
        <f>Timetraces!O319</f>
        <v>4.2148259543669006E-2</v>
      </c>
    </row>
    <row r="238" spans="1:16" x14ac:dyDescent="0.2">
      <c r="A238" s="37">
        <f>Timetraces!E320</f>
        <v>23.400000000000002</v>
      </c>
      <c r="B238" s="8">
        <f>Timetraces!B320-Timetraces!C320</f>
        <v>36.683050155639648</v>
      </c>
      <c r="C238" s="8">
        <f t="shared" si="6"/>
        <v>-1.8271248484533915</v>
      </c>
      <c r="D238" s="8"/>
      <c r="E238" s="23">
        <f>Timetraces!F320/1000*0.145</f>
        <v>13.177826093145514</v>
      </c>
      <c r="F238" s="8">
        <f>Timetraces!H320</f>
        <v>4.285749878641746E-2</v>
      </c>
      <c r="G238" s="8">
        <f>(Timetraces!G320-Timetraces!$G$86)/0.3048</f>
        <v>0</v>
      </c>
      <c r="H238" s="13">
        <f>Timetraces!D320/9.81/0.4536</f>
        <v>553.73981378176643</v>
      </c>
      <c r="I238" s="73">
        <f>Timetraces!F320/Timetraces!H320*1000</f>
        <v>2120552104.9183347</v>
      </c>
      <c r="J238" s="23"/>
      <c r="K238" s="8">
        <f>Timetraces!I320-Timetraces!J320</f>
        <v>36.683047294616699</v>
      </c>
      <c r="L238" s="8">
        <f t="shared" si="7"/>
        <v>-1.8271248484533915</v>
      </c>
      <c r="M238" s="8"/>
      <c r="N238" s="13">
        <f>Timetraces!K320/9.81/0.4536</f>
        <v>553.73986864709684</v>
      </c>
      <c r="O238" s="23">
        <f>Timetraces!M320/1000*0.145</f>
        <v>13.175960557438504</v>
      </c>
      <c r="P238" s="37">
        <f>Timetraces!O320</f>
        <v>4.2851427930528659E-2</v>
      </c>
    </row>
    <row r="239" spans="1:16" x14ac:dyDescent="0.2">
      <c r="A239" s="37">
        <f>Timetraces!E321</f>
        <v>23.5</v>
      </c>
      <c r="B239" s="8">
        <f>Timetraces!B321-Timetraces!C321</f>
        <v>36.684993743896484</v>
      </c>
      <c r="C239" s="8">
        <f t="shared" si="6"/>
        <v>-1.8207482465608851</v>
      </c>
      <c r="D239" s="8"/>
      <c r="E239" s="23">
        <f>Timetraces!F321/1000*0.145</f>
        <v>13.393930840640644</v>
      </c>
      <c r="F239" s="8">
        <f>Timetraces!H321</f>
        <v>4.3560469758612552E-2</v>
      </c>
      <c r="G239" s="8">
        <f>(Timetraces!G321-Timetraces!$G$86)/0.3048</f>
        <v>0</v>
      </c>
      <c r="H239" s="13">
        <f>Timetraces!D321/9.81/0.4536</f>
        <v>553.73043181027037</v>
      </c>
      <c r="I239" s="73">
        <f>Timetraces!F321/Timetraces!H321*1000</f>
        <v>2120545011.1965592</v>
      </c>
      <c r="J239" s="23"/>
      <c r="K239" s="8">
        <f>Timetraces!I321-Timetraces!J321</f>
        <v>36.684990882873535</v>
      </c>
      <c r="L239" s="8">
        <f t="shared" si="7"/>
        <v>-1.8207482465608851</v>
      </c>
      <c r="M239" s="8"/>
      <c r="N239" s="13">
        <f>Timetraces!K321/9.81/0.4536</f>
        <v>553.73048667560067</v>
      </c>
      <c r="O239" s="23">
        <f>Timetraces!M321/1000*0.145</f>
        <v>13.394011659622558</v>
      </c>
      <c r="P239" s="37">
        <f>Timetraces!O321</f>
        <v>4.3560741723530007E-2</v>
      </c>
    </row>
    <row r="240" spans="1:16" x14ac:dyDescent="0.2">
      <c r="A240" s="37">
        <f>Timetraces!E322</f>
        <v>23.6</v>
      </c>
      <c r="B240" s="8">
        <f>Timetraces!B322-Timetraces!C322</f>
        <v>36.686981201171875</v>
      </c>
      <c r="C240" s="8">
        <f t="shared" si="6"/>
        <v>-1.8142277174421495</v>
      </c>
      <c r="D240" s="8"/>
      <c r="E240" s="23">
        <f>Timetraces!F322/1000*0.145</f>
        <v>13.608050459134057</v>
      </c>
      <c r="F240" s="8">
        <f>Timetraces!H322</f>
        <v>4.4256987169294083E-2</v>
      </c>
      <c r="G240" s="8">
        <f>(Timetraces!G322-Timetraces!$G$86)/0.3048</f>
        <v>0</v>
      </c>
      <c r="H240" s="13">
        <f>Timetraces!D322/9.81/0.4536</f>
        <v>553.71704466965605</v>
      </c>
      <c r="I240" s="73">
        <f>Timetraces!F322/Timetraces!H322*1000</f>
        <v>2120538018.0332298</v>
      </c>
      <c r="J240" s="23"/>
      <c r="K240" s="8">
        <f>Timetraces!I322-Timetraces!J322</f>
        <v>36.686979293823242</v>
      </c>
      <c r="L240" s="8">
        <f t="shared" si="7"/>
        <v>-1.8142245885894053</v>
      </c>
      <c r="M240" s="8"/>
      <c r="N240" s="13">
        <f>Timetraces!K322/9.81/0.4536</f>
        <v>553.71715440031676</v>
      </c>
      <c r="O240" s="23">
        <f>Timetraces!M322/1000*0.145</f>
        <v>13.608131802568577</v>
      </c>
      <c r="P240" s="37">
        <f>Timetraces!O322</f>
        <v>4.425726151038132E-2</v>
      </c>
    </row>
    <row r="241" spans="1:16" x14ac:dyDescent="0.2">
      <c r="A241" s="37">
        <f>Timetraces!E323</f>
        <v>23.700000000000003</v>
      </c>
      <c r="B241" s="8">
        <f>Timetraces!B323-Timetraces!C323</f>
        <v>36.688999176025391</v>
      </c>
      <c r="C241" s="8">
        <f t="shared" si="6"/>
        <v>-1.8076070650356022</v>
      </c>
      <c r="D241" s="8"/>
      <c r="E241" s="23">
        <f>Timetraces!F323/1000*0.145</f>
        <v>13.816281615684019</v>
      </c>
      <c r="F241" s="8">
        <f>Timetraces!H323</f>
        <v>4.4934354646967371E-2</v>
      </c>
      <c r="G241" s="8">
        <f>(Timetraces!G323-Timetraces!$G$86)/0.3048</f>
        <v>0</v>
      </c>
      <c r="H241" s="13">
        <f>Timetraces!D323/9.81/0.4536</f>
        <v>553.69976209058416</v>
      </c>
      <c r="I241" s="73">
        <f>Timetraces!F323/Timetraces!H323*1000</f>
        <v>2120531195.9287617</v>
      </c>
      <c r="J241" s="23"/>
      <c r="K241" s="8">
        <f>Timetraces!I323-Timetraces!J323</f>
        <v>36.688997268676758</v>
      </c>
      <c r="L241" s="8">
        <f t="shared" si="7"/>
        <v>-1.807603936182858</v>
      </c>
      <c r="M241" s="8"/>
      <c r="N241" s="13">
        <f>Timetraces!K323/9.81/0.4536</f>
        <v>553.69981695591457</v>
      </c>
      <c r="O241" s="23">
        <f>Timetraces!M323/1000*0.145</f>
        <v>13.814425779771899</v>
      </c>
      <c r="P241" s="37">
        <f>Timetraces!O323</f>
        <v>4.4928319983094447E-2</v>
      </c>
    </row>
    <row r="242" spans="1:16" x14ac:dyDescent="0.2">
      <c r="A242" s="37">
        <f>Timetraces!E324</f>
        <v>23.8</v>
      </c>
      <c r="B242" s="8">
        <f>Timetraces!B324-Timetraces!C324</f>
        <v>36.691030502319336</v>
      </c>
      <c r="C242" s="8">
        <f t="shared" si="6"/>
        <v>-1.8009426086906373</v>
      </c>
      <c r="D242" s="8"/>
      <c r="E242" s="23">
        <f>Timetraces!F324/1000*0.145</f>
        <v>14.016692155291164</v>
      </c>
      <c r="F242" s="8">
        <f>Timetraces!H324</f>
        <v>4.558626890280517E-2</v>
      </c>
      <c r="G242" s="8">
        <f>(Timetraces!G324-Timetraces!$G$86)/0.3048</f>
        <v>0</v>
      </c>
      <c r="H242" s="13">
        <f>Timetraces!D324/9.81/0.4536</f>
        <v>553.67874866904606</v>
      </c>
      <c r="I242" s="73">
        <f>Timetraces!F324/Timetraces!H324*1000</f>
        <v>2120525429.6285574</v>
      </c>
      <c r="J242" s="23"/>
      <c r="K242" s="8">
        <f>Timetraces!I324-Timetraces!J324</f>
        <v>36.69102954864502</v>
      </c>
      <c r="L242" s="8">
        <f t="shared" si="7"/>
        <v>-1.800936350985149</v>
      </c>
      <c r="M242" s="8"/>
      <c r="N242" s="13">
        <f>Timetraces!K324/9.81/0.4536</f>
        <v>553.67880353437647</v>
      </c>
      <c r="O242" s="23">
        <f>Timetraces!M324/1000*0.145</f>
        <v>14.01483050078614</v>
      </c>
      <c r="P242" s="37">
        <f>Timetraces!O324</f>
        <v>4.5580215500024161E-2</v>
      </c>
    </row>
    <row r="243" spans="1:16" x14ac:dyDescent="0.2">
      <c r="A243" s="37">
        <f>Timetraces!E325</f>
        <v>23.900000000000002</v>
      </c>
      <c r="B243" s="8">
        <f>Timetraces!B325-Timetraces!C325</f>
        <v>36.693059921264648</v>
      </c>
      <c r="C243" s="8">
        <f t="shared" si="6"/>
        <v>-1.7942844100511606</v>
      </c>
      <c r="D243" s="8"/>
      <c r="E243" s="23">
        <f>Timetraces!F325/1000*0.145</f>
        <v>14.207322030948822</v>
      </c>
      <c r="F243" s="8">
        <f>Timetraces!H325</f>
        <v>4.6206372112335366E-2</v>
      </c>
      <c r="G243" s="8">
        <f>(Timetraces!G325-Timetraces!$G$86)/0.3048</f>
        <v>0</v>
      </c>
      <c r="H243" s="13">
        <f>Timetraces!D325/9.81/0.4536</f>
        <v>553.6543884623544</v>
      </c>
      <c r="I243" s="73">
        <f>Timetraces!F325/Timetraces!H325*1000</f>
        <v>2120519893.0076907</v>
      </c>
      <c r="J243" s="23"/>
      <c r="K243" s="8">
        <f>Timetraces!I325-Timetraces!J325</f>
        <v>36.693058967590332</v>
      </c>
      <c r="L243" s="8">
        <f t="shared" si="7"/>
        <v>-1.7942781523456723</v>
      </c>
      <c r="M243" s="8"/>
      <c r="N243" s="13">
        <f>Timetraces!K325/9.81/0.4536</f>
        <v>553.65449819301512</v>
      </c>
      <c r="O243" s="23">
        <f>Timetraces!M325/1000*0.145</f>
        <v>14.207394504296595</v>
      </c>
      <c r="P243" s="37">
        <f>Timetraces!O325</f>
        <v>4.6206607896218971E-2</v>
      </c>
    </row>
    <row r="244" spans="1:16" x14ac:dyDescent="0.2">
      <c r="A244" s="37">
        <f>Timetraces!E326</f>
        <v>24</v>
      </c>
      <c r="B244" s="8">
        <f>Timetraces!B326-Timetraces!C326</f>
        <v>36.695070266723633</v>
      </c>
      <c r="C244" s="8">
        <f t="shared" si="6"/>
        <v>-1.7876887884665662</v>
      </c>
      <c r="D244" s="8"/>
      <c r="E244" s="23">
        <f>Timetraces!F326/1000*0.145</f>
        <v>14.386239967361186</v>
      </c>
      <c r="F244" s="8">
        <f>Timetraces!H326</f>
        <v>4.678836782246993E-2</v>
      </c>
      <c r="G244" s="8">
        <f>(Timetraces!G326-Timetraces!$G$86)/0.3048</f>
        <v>0</v>
      </c>
      <c r="H244" s="13">
        <f>Timetraces!D326/9.81/0.4536</f>
        <v>553.6273947198041</v>
      </c>
      <c r="I244" s="73">
        <f>Timetraces!F326/Timetraces!H326*1000</f>
        <v>2120515261.9818249</v>
      </c>
      <c r="J244" s="23"/>
      <c r="K244" s="8">
        <f>Timetraces!I326-Timetraces!J326</f>
        <v>36.695068359375</v>
      </c>
      <c r="L244" s="8">
        <f t="shared" si="7"/>
        <v>-1.787685659613822</v>
      </c>
      <c r="M244" s="8"/>
      <c r="N244" s="13">
        <f>Timetraces!K326/9.81/0.4536</f>
        <v>553.62744958513451</v>
      </c>
      <c r="O244" s="23">
        <f>Timetraces!M326/1000*0.145</f>
        <v>14.388249320282922</v>
      </c>
      <c r="P244" s="37">
        <f>Timetraces!O326</f>
        <v>4.6794907513032266E-2</v>
      </c>
    </row>
    <row r="245" spans="1:16" x14ac:dyDescent="0.2">
      <c r="A245" s="37">
        <f>Timetraces!E327</f>
        <v>24.1</v>
      </c>
      <c r="B245" s="8">
        <f>Timetraces!B327-Timetraces!C327</f>
        <v>36.697042465209961</v>
      </c>
      <c r="C245" s="8">
        <f t="shared" si="6"/>
        <v>-1.7812183209917363</v>
      </c>
      <c r="D245" s="8"/>
      <c r="E245" s="23">
        <f>Timetraces!F327/1000*0.145</f>
        <v>14.555377908168063</v>
      </c>
      <c r="F245" s="8">
        <f>Timetraces!H327</f>
        <v>4.7338555833553071E-2</v>
      </c>
      <c r="G245" s="8">
        <f>(Timetraces!G327-Timetraces!$G$86)/0.3048</f>
        <v>0</v>
      </c>
      <c r="H245" s="13">
        <f>Timetraces!D327/9.81/0.4536</f>
        <v>553.59848069069039</v>
      </c>
      <c r="I245" s="73">
        <f>Timetraces!F327/Timetraces!H327*1000</f>
        <v>2120510751.553303</v>
      </c>
      <c r="J245" s="23"/>
      <c r="K245" s="8">
        <f>Timetraces!I327-Timetraces!J327</f>
        <v>36.697041511535645</v>
      </c>
      <c r="L245" s="8">
        <f t="shared" si="7"/>
        <v>-1.781212063286248</v>
      </c>
      <c r="M245" s="8"/>
      <c r="N245" s="13">
        <f>Timetraces!K327/9.81/0.4536</f>
        <v>553.59853555602069</v>
      </c>
      <c r="O245" s="23">
        <f>Timetraces!M327/1000*0.145</f>
        <v>14.555460943154165</v>
      </c>
      <c r="P245" s="37">
        <f>Timetraces!O327</f>
        <v>4.7338825975380118E-2</v>
      </c>
    </row>
    <row r="246" spans="1:16" x14ac:dyDescent="0.2">
      <c r="A246" s="37">
        <f>Timetraces!E328</f>
        <v>24.200000000000003</v>
      </c>
      <c r="B246" s="8">
        <f>Timetraces!B328-Timetraces!C328</f>
        <v>36.698960304260254</v>
      </c>
      <c r="C246" s="8">
        <f t="shared" si="6"/>
        <v>-1.7749261981233211</v>
      </c>
      <c r="D246" s="8"/>
      <c r="E246" s="23">
        <f>Timetraces!F328/1000*0.145</f>
        <v>14.712809825354112</v>
      </c>
      <c r="F246" s="8">
        <f>Timetraces!H328</f>
        <v>4.7850655334618658E-2</v>
      </c>
      <c r="G246" s="8">
        <f>(Timetraces!G328-Timetraces!$G$86)/0.3048</f>
        <v>0</v>
      </c>
      <c r="H246" s="13">
        <f>Timetraces!D328/9.81/0.4536</f>
        <v>553.56874368162073</v>
      </c>
      <c r="I246" s="73">
        <f>Timetraces!F328/Timetraces!H328*1000</f>
        <v>2120507091.4577489</v>
      </c>
      <c r="J246" s="23"/>
      <c r="K246" s="8">
        <f>Timetraces!I328-Timetraces!J328</f>
        <v>36.698959350585938</v>
      </c>
      <c r="L246" s="8">
        <f t="shared" si="7"/>
        <v>-1.7749199404178329</v>
      </c>
      <c r="M246" s="8"/>
      <c r="N246" s="13">
        <f>Timetraces!K328/9.81/0.4536</f>
        <v>553.56879854695114</v>
      </c>
      <c r="O246" s="23">
        <f>Timetraces!M328/1000*0.145</f>
        <v>14.712887369620832</v>
      </c>
      <c r="P246" s="37">
        <f>Timetraces!O328</f>
        <v>4.7850907605400415E-2</v>
      </c>
    </row>
    <row r="247" spans="1:16" x14ac:dyDescent="0.2">
      <c r="A247" s="37">
        <f>Timetraces!E329</f>
        <v>24.300000000000004</v>
      </c>
      <c r="B247" s="8">
        <f>Timetraces!B329-Timetraces!C329</f>
        <v>36.7008056640625</v>
      </c>
      <c r="C247" s="8">
        <f t="shared" si="6"/>
        <v>-1.7688718680634585</v>
      </c>
      <c r="D247" s="8"/>
      <c r="E247" s="23">
        <f>Timetraces!F329/1000*0.145</f>
        <v>14.852719622624699</v>
      </c>
      <c r="F247" s="8">
        <f>Timetraces!H329</f>
        <v>4.8305762068556281E-2</v>
      </c>
      <c r="G247" s="8">
        <f>(Timetraces!G329-Timetraces!$G$86)/0.3048</f>
        <v>0</v>
      </c>
      <c r="H247" s="13">
        <f>Timetraces!D329/9.81/0.4536</f>
        <v>553.53928099920302</v>
      </c>
      <c r="I247" s="73">
        <f>Timetraces!F329/Timetraces!H329*1000</f>
        <v>2120503739.8266444</v>
      </c>
      <c r="J247" s="23"/>
      <c r="K247" s="8">
        <f>Timetraces!I329-Timetraces!J329</f>
        <v>36.700804710388184</v>
      </c>
      <c r="L247" s="8">
        <f t="shared" si="7"/>
        <v>-1.7688656103579703</v>
      </c>
      <c r="M247" s="8"/>
      <c r="N247" s="13">
        <f>Timetraces!K329/9.81/0.4536</f>
        <v>553.53933586453343</v>
      </c>
      <c r="O247" s="23">
        <f>Timetraces!M329/1000*0.145</f>
        <v>14.850858303348403</v>
      </c>
      <c r="P247" s="37">
        <f>Timetraces!O329</f>
        <v>4.8299710350035434E-2</v>
      </c>
    </row>
    <row r="248" spans="1:16" x14ac:dyDescent="0.2">
      <c r="A248" s="37">
        <f>Timetraces!E330</f>
        <v>24.4</v>
      </c>
      <c r="B248" s="8">
        <f>Timetraces!B330-Timetraces!C330</f>
        <v>36.70256233215332</v>
      </c>
      <c r="C248" s="8">
        <f t="shared" si="6"/>
        <v>-1.7631085213087987</v>
      </c>
      <c r="D248" s="8"/>
      <c r="E248" s="23">
        <f>Timetraces!F330/1000*0.145</f>
        <v>14.978995560093205</v>
      </c>
      <c r="F248" s="8">
        <f>Timetraces!H330</f>
        <v>4.8716518965568133E-2</v>
      </c>
      <c r="G248" s="8">
        <f>(Timetraces!G330-Timetraces!$G$86)/0.3048</f>
        <v>0</v>
      </c>
      <c r="H248" s="13">
        <f>Timetraces!D330/9.81/0.4536</f>
        <v>553.51135454603627</v>
      </c>
      <c r="I248" s="73">
        <f>Timetraces!F330/Timetraces!H330*1000</f>
        <v>2120500804.43613</v>
      </c>
      <c r="J248" s="23"/>
      <c r="K248" s="8">
        <f>Timetraces!I330-Timetraces!J330</f>
        <v>36.70256233215332</v>
      </c>
      <c r="L248" s="8">
        <f t="shared" si="7"/>
        <v>-1.7630991347505665</v>
      </c>
      <c r="M248" s="8"/>
      <c r="N248" s="13">
        <f>Timetraces!K330/9.81/0.4536</f>
        <v>553.51135454603627</v>
      </c>
      <c r="O248" s="23">
        <f>Timetraces!M330/1000*0.145</f>
        <v>14.9771370858825</v>
      </c>
      <c r="P248" s="37">
        <f>Timetraces!O330</f>
        <v>4.871046268882543E-2</v>
      </c>
    </row>
    <row r="249" spans="1:16" x14ac:dyDescent="0.2">
      <c r="A249" s="37">
        <f>Timetraces!E331</f>
        <v>24.5</v>
      </c>
      <c r="B249" s="8">
        <f>Timetraces!B331-Timetraces!C331</f>
        <v>36.704215049743652</v>
      </c>
      <c r="C249" s="8">
        <f t="shared" si="6"/>
        <v>-1.7576862195032474</v>
      </c>
      <c r="D249" s="8"/>
      <c r="E249" s="23">
        <f>Timetraces!F331/1000*0.145</f>
        <v>15.087765524658957</v>
      </c>
      <c r="F249" s="8">
        <f>Timetraces!H331</f>
        <v>4.9070322720639131E-2</v>
      </c>
      <c r="G249" s="8">
        <f>(Timetraces!G331-Timetraces!$G$86)/0.3048</f>
        <v>0</v>
      </c>
      <c r="H249" s="13">
        <f>Timetraces!D331/9.81/0.4536</f>
        <v>553.48600676339754</v>
      </c>
      <c r="I249" s="73">
        <f>Timetraces!F331/Timetraces!H331*1000</f>
        <v>2120498696.0216248</v>
      </c>
      <c r="J249" s="23"/>
      <c r="K249" s="8">
        <f>Timetraces!I331-Timetraces!J331</f>
        <v>36.704216003417969</v>
      </c>
      <c r="L249" s="8">
        <f t="shared" si="7"/>
        <v>-1.757673704092271</v>
      </c>
      <c r="M249" s="8"/>
      <c r="N249" s="13">
        <f>Timetraces!K331/9.81/0.4536</f>
        <v>553.48600676339754</v>
      </c>
      <c r="O249" s="23">
        <f>Timetraces!M331/1000*0.145</f>
        <v>15.085904939254888</v>
      </c>
      <c r="P249" s="37">
        <f>Timetraces!O331</f>
        <v>4.9064266443279894E-2</v>
      </c>
    </row>
    <row r="250" spans="1:16" x14ac:dyDescent="0.2">
      <c r="A250" s="37">
        <f>Timetraces!E332</f>
        <v>24.6</v>
      </c>
      <c r="B250" s="8">
        <f>Timetraces!B332-Timetraces!C332</f>
        <v>36.705750465393066</v>
      </c>
      <c r="C250" s="8">
        <f t="shared" si="6"/>
        <v>-1.7526487665852224</v>
      </c>
      <c r="D250" s="8"/>
      <c r="E250" s="23">
        <f>Timetraces!F332/1000*0.145</f>
        <v>15.179041789151356</v>
      </c>
      <c r="F250" s="8">
        <f>Timetraces!H332</f>
        <v>4.936721286574805E-2</v>
      </c>
      <c r="G250" s="8">
        <f>(Timetraces!G332-Timetraces!$G$86)/0.3048</f>
        <v>0</v>
      </c>
      <c r="H250" s="13">
        <f>Timetraces!D332/9.81/0.4536</f>
        <v>553.46422522723412</v>
      </c>
      <c r="I250" s="73">
        <f>Timetraces!F332/Timetraces!H332*1000</f>
        <v>2120497405.968905</v>
      </c>
      <c r="J250" s="23"/>
      <c r="K250" s="8">
        <f>Timetraces!I332-Timetraces!J332</f>
        <v>36.705750465393066</v>
      </c>
      <c r="L250" s="8">
        <f t="shared" si="7"/>
        <v>-1.7526393800269899</v>
      </c>
      <c r="M250" s="8"/>
      <c r="N250" s="13">
        <f>Timetraces!K332/9.81/0.4536</f>
        <v>553.46417036190371</v>
      </c>
      <c r="O250" s="23">
        <f>Timetraces!M332/1000*0.145</f>
        <v>15.177176736897101</v>
      </c>
      <c r="P250" s="37">
        <f>Timetraces!O332</f>
        <v>4.9361156620844927E-2</v>
      </c>
    </row>
    <row r="251" spans="1:16" x14ac:dyDescent="0.2">
      <c r="A251" s="37">
        <f>Timetraces!E333</f>
        <v>24.700000000000003</v>
      </c>
      <c r="B251" s="8">
        <f>Timetraces!B333-Timetraces!C333</f>
        <v>36.707155227661133</v>
      </c>
      <c r="C251" s="8">
        <f t="shared" si="6"/>
        <v>-1.748039966493141</v>
      </c>
      <c r="D251" s="8"/>
      <c r="E251" s="23">
        <f>Timetraces!F333/1000*0.145</f>
        <v>15.252809985255022</v>
      </c>
      <c r="F251" s="8">
        <f>Timetraces!H333</f>
        <v>4.9607164940460372E-2</v>
      </c>
      <c r="G251" s="8">
        <f>(Timetraces!G333-Timetraces!$G$86)/0.3048</f>
        <v>0</v>
      </c>
      <c r="H251" s="13">
        <f>Timetraces!D333/9.81/0.4536</f>
        <v>553.4467231868407</v>
      </c>
      <c r="I251" s="73">
        <f>Timetraces!F333/Timetraces!H333*1000</f>
        <v>2120495963.1942749</v>
      </c>
      <c r="J251" s="23"/>
      <c r="K251" s="8">
        <f>Timetraces!I333-Timetraces!J333</f>
        <v>36.707156181335449</v>
      </c>
      <c r="L251" s="8">
        <f t="shared" si="7"/>
        <v>-1.7480274510821645</v>
      </c>
      <c r="M251" s="8"/>
      <c r="N251" s="13">
        <f>Timetraces!K333/9.81/0.4536</f>
        <v>553.4466683215104</v>
      </c>
      <c r="O251" s="23">
        <f>Timetraces!M333/1000*0.145</f>
        <v>15.250954748095666</v>
      </c>
      <c r="P251" s="37">
        <f>Timetraces!O333</f>
        <v>4.960112586519231E-2</v>
      </c>
    </row>
    <row r="252" spans="1:16" x14ac:dyDescent="0.2">
      <c r="A252" s="37">
        <f>Timetraces!E334</f>
        <v>24.800000000000004</v>
      </c>
      <c r="B252" s="8">
        <f>Timetraces!B334-Timetraces!C334</f>
        <v>36.708419799804688</v>
      </c>
      <c r="C252" s="8">
        <f t="shared" si="6"/>
        <v>-1.7438911077544443</v>
      </c>
      <c r="D252" s="8"/>
      <c r="E252" s="23">
        <f>Timetraces!F334/1000*0.145</f>
        <v>15.30715752039921</v>
      </c>
      <c r="F252" s="8">
        <f>Timetraces!H334</f>
        <v>4.9783939010877146E-2</v>
      </c>
      <c r="G252" s="8">
        <f>(Timetraces!G334-Timetraces!$G$86)/0.3048</f>
        <v>0</v>
      </c>
      <c r="H252" s="13">
        <f>Timetraces!D334/9.81/0.4536</f>
        <v>553.43415902618221</v>
      </c>
      <c r="I252" s="73">
        <f>Timetraces!F334/Timetraces!H334*1000</f>
        <v>2120495197.5755701</v>
      </c>
      <c r="J252" s="23"/>
      <c r="K252" s="8">
        <f>Timetraces!I334-Timetraces!J334</f>
        <v>36.708420753479004</v>
      </c>
      <c r="L252" s="8">
        <f t="shared" si="7"/>
        <v>-1.7438785923434679</v>
      </c>
      <c r="M252" s="8"/>
      <c r="N252" s="13">
        <f>Timetraces!K334/9.81/0.4536</f>
        <v>553.43404929552139</v>
      </c>
      <c r="O252" s="23">
        <f>Timetraces!M334/1000*0.145</f>
        <v>15.305302082705623</v>
      </c>
      <c r="P252" s="37">
        <f>Timetraces!O334</f>
        <v>4.9777899172240486E-2</v>
      </c>
    </row>
    <row r="253" spans="1:16" x14ac:dyDescent="0.2">
      <c r="A253" s="37">
        <f>Timetraces!E335</f>
        <v>24.9</v>
      </c>
      <c r="B253" s="8">
        <f>Timetraces!B335-Timetraces!C335</f>
        <v>36.709536552429199</v>
      </c>
      <c r="C253" s="8">
        <f t="shared" si="6"/>
        <v>-1.7402272211910859</v>
      </c>
      <c r="D253" s="8"/>
      <c r="E253" s="23">
        <f>Timetraces!F335/1000*0.145</f>
        <v>15.340138245781052</v>
      </c>
      <c r="F253" s="8">
        <f>Timetraces!H335</f>
        <v>4.9891207723798382E-2</v>
      </c>
      <c r="G253" s="8">
        <f>(Timetraces!G335-Timetraces!$G$86)/0.3048</f>
        <v>0</v>
      </c>
      <c r="H253" s="13">
        <f>Timetraces!D335/9.81/0.4536</f>
        <v>553.4268619372408</v>
      </c>
      <c r="I253" s="73">
        <f>Timetraces!F335/Timetraces!H335*1000</f>
        <v>2120495006.9186478</v>
      </c>
      <c r="J253" s="23"/>
      <c r="K253" s="8">
        <f>Timetraces!I335-Timetraces!J335</f>
        <v>36.709538459777832</v>
      </c>
      <c r="L253" s="8">
        <f t="shared" si="7"/>
        <v>-1.7402115769273652</v>
      </c>
      <c r="M253" s="8"/>
      <c r="N253" s="13">
        <f>Timetraces!K335/9.81/0.4536</f>
        <v>553.42680707191039</v>
      </c>
      <c r="O253" s="23">
        <f>Timetraces!M335/1000*0.145</f>
        <v>15.3421592559692</v>
      </c>
      <c r="P253" s="37">
        <f>Timetraces!O335</f>
        <v>4.989777845942503E-2</v>
      </c>
    </row>
    <row r="254" spans="1:16" x14ac:dyDescent="0.2">
      <c r="A254" s="37">
        <f>Timetraces!E336</f>
        <v>25</v>
      </c>
      <c r="B254" s="8">
        <f>Timetraces!B336-Timetraces!C336</f>
        <v>36.710500717163086</v>
      </c>
      <c r="C254" s="8">
        <f t="shared" si="6"/>
        <v>-1.7370639510667856</v>
      </c>
      <c r="D254" s="8"/>
      <c r="E254" s="23">
        <f>Timetraces!F336/1000*0.145</f>
        <v>15.357570798331933</v>
      </c>
      <c r="F254" s="8">
        <f>Timetraces!H336</f>
        <v>4.994789619120079E-2</v>
      </c>
      <c r="G254" s="8">
        <f>(Timetraces!G336-Timetraces!$G$86)/0.3048</f>
        <v>0</v>
      </c>
      <c r="H254" s="13">
        <f>Timetraces!D336/9.81/0.4536</f>
        <v>553.42516111199882</v>
      </c>
      <c r="I254" s="73">
        <f>Timetraces!F336/Timetraces!H336*1000</f>
        <v>2120495345.0364769</v>
      </c>
      <c r="J254" s="23"/>
      <c r="K254" s="8">
        <f>Timetraces!I336-Timetraces!J336</f>
        <v>36.710502624511719</v>
      </c>
      <c r="L254" s="8">
        <f t="shared" si="7"/>
        <v>-1.7370483068030649</v>
      </c>
      <c r="M254" s="8"/>
      <c r="N254" s="13">
        <f>Timetraces!K336/9.81/0.4536</f>
        <v>553.42510624666841</v>
      </c>
      <c r="O254" s="23">
        <f>Timetraces!M336/1000*0.145</f>
        <v>15.359586343481299</v>
      </c>
      <c r="P254" s="37">
        <f>Timetraces!O336</f>
        <v>4.9954449080316078E-2</v>
      </c>
    </row>
    <row r="255" spans="1:16" x14ac:dyDescent="0.2">
      <c r="A255" s="37">
        <f>Timetraces!E337</f>
        <v>25.1</v>
      </c>
      <c r="B255" s="8">
        <f>Timetraces!B337-Timetraces!C337</f>
        <v>36.711308479309082</v>
      </c>
      <c r="C255" s="8">
        <f t="shared" si="6"/>
        <v>-1.7344138127925202</v>
      </c>
      <c r="D255" s="8"/>
      <c r="E255" s="23">
        <f>Timetraces!F337/1000*0.145</f>
        <v>15.359448608081806</v>
      </c>
      <c r="F255" s="8">
        <f>Timetraces!H337</f>
        <v>4.9953990851386854E-2</v>
      </c>
      <c r="G255" s="8">
        <f>(Timetraces!G337-Timetraces!$G$86)/0.3048</f>
        <v>0</v>
      </c>
      <c r="H255" s="13">
        <f>Timetraces!D337/9.81/0.4536</f>
        <v>553.42905655045615</v>
      </c>
      <c r="I255" s="73">
        <f>Timetraces!F337/Timetraces!H337*1000</f>
        <v>2120495879.798835</v>
      </c>
      <c r="J255" s="23"/>
      <c r="K255" s="8">
        <f>Timetraces!I337-Timetraces!J337</f>
        <v>36.711310386657715</v>
      </c>
      <c r="L255" s="8">
        <f t="shared" si="7"/>
        <v>-1.7343981685287995</v>
      </c>
      <c r="M255" s="8"/>
      <c r="N255" s="13">
        <f>Timetraces!K337/9.81/0.4536</f>
        <v>553.42894681979544</v>
      </c>
      <c r="O255" s="23">
        <f>Timetraces!M337/1000*0.145</f>
        <v>15.355651235897856</v>
      </c>
      <c r="P255" s="37">
        <f>Timetraces!O337</f>
        <v>4.9941645386404554E-2</v>
      </c>
    </row>
    <row r="256" spans="1:16" x14ac:dyDescent="0.2">
      <c r="A256" s="37">
        <f>Timetraces!E338</f>
        <v>25.200000000000003</v>
      </c>
      <c r="B256" s="8">
        <f>Timetraces!B338-Timetraces!C338</f>
        <v>36.711958885192871</v>
      </c>
      <c r="C256" s="8">
        <f t="shared" si="6"/>
        <v>-1.7322799352210336</v>
      </c>
      <c r="D256" s="8"/>
      <c r="E256" s="23">
        <f>Timetraces!F338/1000*0.145</f>
        <v>15.336089629876611</v>
      </c>
      <c r="F256" s="8">
        <f>Timetraces!H338</f>
        <v>4.9877990970681116E-2</v>
      </c>
      <c r="G256" s="8">
        <f>(Timetraces!G338-Timetraces!$G$86)/0.3048</f>
        <v>0</v>
      </c>
      <c r="H256" s="13">
        <f>Timetraces!D338/9.81/0.4536</f>
        <v>553.4382739259612</v>
      </c>
      <c r="I256" s="73">
        <f>Timetraces!F338/Timetraces!H338*1000</f>
        <v>2120497103.4344587</v>
      </c>
      <c r="J256" s="23"/>
      <c r="K256" s="8">
        <f>Timetraces!I338-Timetraces!J338</f>
        <v>36.711960792541504</v>
      </c>
      <c r="L256" s="8">
        <f t="shared" si="7"/>
        <v>-1.7322642909573132</v>
      </c>
      <c r="M256" s="8"/>
      <c r="N256" s="13">
        <f>Timetraces!K338/9.81/0.4536</f>
        <v>553.43821906063079</v>
      </c>
      <c r="O256" s="23">
        <f>Timetraces!M338/1000*0.145</f>
        <v>15.3342343776769</v>
      </c>
      <c r="P256" s="37">
        <f>Timetraces!O338</f>
        <v>4.9871951589810906E-2</v>
      </c>
    </row>
    <row r="257" spans="1:16" x14ac:dyDescent="0.2">
      <c r="A257" s="37">
        <f>Timetraces!E339</f>
        <v>25.300000000000004</v>
      </c>
      <c r="B257" s="8">
        <f>Timetraces!B339-Timetraces!C339</f>
        <v>36.712454795837402</v>
      </c>
      <c r="C257" s="8">
        <f t="shared" si="6"/>
        <v>-1.730652931794094</v>
      </c>
      <c r="D257" s="8"/>
      <c r="E257" s="23">
        <f>Timetraces!F339/1000*0.145</f>
        <v>15.295236963930526</v>
      </c>
      <c r="F257" s="8">
        <f>Timetraces!H339</f>
        <v>4.9745077911291839E-2</v>
      </c>
      <c r="G257" s="8">
        <f>(Timetraces!G339-Timetraces!$G$86)/0.3048</f>
        <v>0</v>
      </c>
      <c r="H257" s="13">
        <f>Timetraces!D339/9.81/0.4536</f>
        <v>553.45237431587054</v>
      </c>
      <c r="I257" s="73">
        <f>Timetraces!F339/Timetraces!H339*1000</f>
        <v>2120499098.278605</v>
      </c>
      <c r="J257" s="23"/>
      <c r="K257" s="8">
        <f>Timetraces!I339-Timetraces!J339</f>
        <v>36.712456703186035</v>
      </c>
      <c r="L257" s="8">
        <f t="shared" si="7"/>
        <v>-1.7306372875303733</v>
      </c>
      <c r="M257" s="8"/>
      <c r="N257" s="13">
        <f>Timetraces!K339/9.81/0.4536</f>
        <v>553.45231945054024</v>
      </c>
      <c r="O257" s="23">
        <f>Timetraces!M339/1000*0.145</f>
        <v>15.295317044632002</v>
      </c>
      <c r="P257" s="37">
        <f>Timetraces!O339</f>
        <v>4.9745346442388774E-2</v>
      </c>
    </row>
    <row r="258" spans="1:16" x14ac:dyDescent="0.2">
      <c r="A258" s="37">
        <f>Timetraces!E340</f>
        <v>25.4</v>
      </c>
      <c r="B258" s="8">
        <f>Timetraces!B340-Timetraces!C340</f>
        <v>36.712799072265625</v>
      </c>
      <c r="C258" s="8">
        <f t="shared" si="6"/>
        <v>-1.7295234159534685</v>
      </c>
      <c r="D258" s="8"/>
      <c r="E258" s="23">
        <f>Timetraces!F340/1000*0.145</f>
        <v>15.236878144253838</v>
      </c>
      <c r="F258" s="8">
        <f>Timetraces!H340</f>
        <v>4.955523521065517E-2</v>
      </c>
      <c r="G258" s="8">
        <f>(Timetraces!G340-Timetraces!$G$86)/0.3048</f>
        <v>0</v>
      </c>
      <c r="H258" s="13">
        <f>Timetraces!D340/9.81/0.4536</f>
        <v>553.47075420155011</v>
      </c>
      <c r="I258" s="73">
        <f>Timetraces!F340/Timetraces!H340*1000</f>
        <v>2120500846.974874</v>
      </c>
      <c r="J258" s="23"/>
      <c r="K258" s="8">
        <f>Timetraces!I340-Timetraces!J340</f>
        <v>36.712800979614258</v>
      </c>
      <c r="L258" s="8">
        <f t="shared" si="7"/>
        <v>-1.7295077716897478</v>
      </c>
      <c r="M258" s="8"/>
      <c r="N258" s="13">
        <f>Timetraces!K340/9.81/0.4536</f>
        <v>553.47075420155011</v>
      </c>
      <c r="O258" s="23">
        <f>Timetraces!M340/1000*0.145</f>
        <v>15.235026953356263</v>
      </c>
      <c r="P258" s="37">
        <f>Timetraces!O340</f>
        <v>4.9549217043545868E-2</v>
      </c>
    </row>
    <row r="259" spans="1:16" x14ac:dyDescent="0.2">
      <c r="A259" s="37">
        <f>Timetraces!E341</f>
        <v>25.5</v>
      </c>
      <c r="B259" s="8">
        <f>Timetraces!B341-Timetraces!C341</f>
        <v>36.712998390197754</v>
      </c>
      <c r="C259" s="8">
        <f t="shared" si="6"/>
        <v>-1.7288694857299483</v>
      </c>
      <c r="D259" s="8"/>
      <c r="E259" s="23">
        <f>Timetraces!F341/1000*0.145</f>
        <v>15.157154239994561</v>
      </c>
      <c r="F259" s="8">
        <f>Timetraces!H341</f>
        <v>4.9295885181469101E-2</v>
      </c>
      <c r="G259" s="8">
        <f>(Timetraces!G341-Timetraces!$G$86)/0.3048</f>
        <v>0</v>
      </c>
      <c r="H259" s="13">
        <f>Timetraces!D341/9.81/0.4536</f>
        <v>553.49259060304405</v>
      </c>
      <c r="I259" s="73">
        <f>Timetraces!F341/Timetraces!H341*1000</f>
        <v>2120503523.2059062</v>
      </c>
      <c r="J259" s="23"/>
      <c r="K259" s="8">
        <f>Timetraces!I341-Timetraces!J341</f>
        <v>36.713000297546387</v>
      </c>
      <c r="L259" s="8">
        <f t="shared" si="7"/>
        <v>-1.7288538414662278</v>
      </c>
      <c r="M259" s="8"/>
      <c r="N259" s="13">
        <f>Timetraces!K341/9.81/0.4536</f>
        <v>553.49259060304405</v>
      </c>
      <c r="O259" s="23">
        <f>Timetraces!M341/1000*0.145</f>
        <v>15.159173723884042</v>
      </c>
      <c r="P259" s="37">
        <f>Timetraces!O341</f>
        <v>4.9302458875234004E-2</v>
      </c>
    </row>
    <row r="260" spans="1:16" x14ac:dyDescent="0.2">
      <c r="A260" s="37">
        <f>Timetraces!E342</f>
        <v>25.6</v>
      </c>
      <c r="B260" s="8">
        <f>Timetraces!B342-Timetraces!C342</f>
        <v>36.713058471679688</v>
      </c>
      <c r="C260" s="8">
        <f t="shared" si="6"/>
        <v>-1.728672368007069</v>
      </c>
      <c r="D260" s="8"/>
      <c r="E260" s="23">
        <f>Timetraces!F342/1000*0.145</f>
        <v>15.065736411374212</v>
      </c>
      <c r="F260" s="8">
        <f>Timetraces!H342</f>
        <v>4.8998509524843865E-2</v>
      </c>
      <c r="G260" s="8">
        <f>(Timetraces!G342-Timetraces!$G$86)/0.3048</f>
        <v>0</v>
      </c>
      <c r="H260" s="13">
        <f>Timetraces!D342/9.81/0.4536</f>
        <v>553.51711540572683</v>
      </c>
      <c r="I260" s="73">
        <f>Timetraces!F342/Timetraces!H342*1000</f>
        <v>2120505938.463064</v>
      </c>
      <c r="J260" s="23"/>
      <c r="K260" s="8">
        <f>Timetraces!I342-Timetraces!J342</f>
        <v>36.71306037902832</v>
      </c>
      <c r="L260" s="8">
        <f t="shared" si="7"/>
        <v>-1.7286567237433486</v>
      </c>
      <c r="M260" s="8"/>
      <c r="N260" s="13">
        <f>Timetraces!K342/9.81/0.4536</f>
        <v>553.51711540572683</v>
      </c>
      <c r="O260" s="23">
        <f>Timetraces!M342/1000*0.145</f>
        <v>15.065815108106069</v>
      </c>
      <c r="P260" s="37">
        <f>Timetraces!O342</f>
        <v>4.8998757571734053E-2</v>
      </c>
    </row>
    <row r="261" spans="1:16" x14ac:dyDescent="0.2">
      <c r="A261" s="37">
        <f>Timetraces!E343</f>
        <v>25.700000000000003</v>
      </c>
      <c r="B261" s="8">
        <f>Timetraces!B343-Timetraces!C343</f>
        <v>36.712987899780273</v>
      </c>
      <c r="C261" s="8">
        <f t="shared" ref="C261:C324" si="8">(B261-$B$4)/0.3048</f>
        <v>-1.7289039031101336</v>
      </c>
      <c r="D261" s="8"/>
      <c r="E261" s="23">
        <f>Timetraces!F343/1000*0.145</f>
        <v>14.954872539274261</v>
      </c>
      <c r="F261" s="8">
        <f>Timetraces!H343</f>
        <v>4.8637865434457875E-2</v>
      </c>
      <c r="G261" s="8">
        <f>(Timetraces!G343-Timetraces!$G$86)/0.3048</f>
        <v>0</v>
      </c>
      <c r="H261" s="13">
        <f>Timetraces!D343/9.81/0.4536</f>
        <v>553.54345076431241</v>
      </c>
      <c r="I261" s="73">
        <f>Timetraces!F343/Timetraces!H343*1000</f>
        <v>2120509423.5473309</v>
      </c>
      <c r="J261" s="23"/>
      <c r="K261" s="8">
        <f>Timetraces!I343-Timetraces!J343</f>
        <v>36.712990760803223</v>
      </c>
      <c r="L261" s="8">
        <f t="shared" ref="L261:L324" si="9">(K261-$K$4)/0.3048</f>
        <v>-1.7288851299936689</v>
      </c>
      <c r="M261" s="8"/>
      <c r="N261" s="13">
        <f>Timetraces!K343/9.81/0.4536</f>
        <v>553.54345076431241</v>
      </c>
      <c r="O261" s="23">
        <f>Timetraces!M343/1000*0.145</f>
        <v>14.954951758414541</v>
      </c>
      <c r="P261" s="37">
        <f>Timetraces!O343</f>
        <v>4.8638115153207401E-2</v>
      </c>
    </row>
    <row r="262" spans="1:16" x14ac:dyDescent="0.2">
      <c r="A262" s="37">
        <f>Timetraces!E344</f>
        <v>25.800000000000004</v>
      </c>
      <c r="B262" s="8">
        <f>Timetraces!B344-Timetraces!C344</f>
        <v>36.712797164916992</v>
      </c>
      <c r="C262" s="8">
        <f t="shared" si="8"/>
        <v>-1.7295296736589567</v>
      </c>
      <c r="D262" s="8"/>
      <c r="E262" s="23">
        <f>Timetraces!F344/1000*0.145</f>
        <v>14.828438533940803</v>
      </c>
      <c r="F262" s="8">
        <f>Timetraces!H344</f>
        <v>4.8226577691932525E-2</v>
      </c>
      <c r="G262" s="8">
        <f>(Timetraces!G344-Timetraces!$G$86)/0.3048</f>
        <v>0</v>
      </c>
      <c r="H262" s="13">
        <f>Timetraces!D344/9.81/0.4536</f>
        <v>553.5709382948362</v>
      </c>
      <c r="I262" s="73">
        <f>Timetraces!F344/Timetraces!H344*1000</f>
        <v>2120513174.1004708</v>
      </c>
      <c r="J262" s="23"/>
      <c r="K262" s="8">
        <f>Timetraces!I344-Timetraces!J344</f>
        <v>36.712799072265625</v>
      </c>
      <c r="L262" s="8">
        <f t="shared" si="9"/>
        <v>-1.729514029395236</v>
      </c>
      <c r="M262" s="8"/>
      <c r="N262" s="13">
        <f>Timetraces!K344/9.81/0.4536</f>
        <v>553.5709382948362</v>
      </c>
      <c r="O262" s="23">
        <f>Timetraces!M344/1000*0.145</f>
        <v>14.828515344396166</v>
      </c>
      <c r="P262" s="37">
        <f>Timetraces!O344</f>
        <v>4.822682757151469E-2</v>
      </c>
    </row>
    <row r="263" spans="1:16" x14ac:dyDescent="0.2">
      <c r="A263" s="37">
        <f>Timetraces!E345</f>
        <v>25.9</v>
      </c>
      <c r="B263" s="8">
        <f>Timetraces!B345-Timetraces!C345</f>
        <v>36.712495803833008</v>
      </c>
      <c r="C263" s="8">
        <f t="shared" si="8"/>
        <v>-1.7305183911260968</v>
      </c>
      <c r="D263" s="8"/>
      <c r="E263" s="23">
        <f>Timetraces!F345/1000*0.145</f>
        <v>14.690299495594543</v>
      </c>
      <c r="F263" s="8">
        <f>Timetraces!H345</f>
        <v>4.7777212012174802E-2</v>
      </c>
      <c r="G263" s="8">
        <f>(Timetraces!G345-Timetraces!$G$86)/0.3048</f>
        <v>0</v>
      </c>
      <c r="H263" s="13">
        <f>Timetraces!D345/9.81/0.4536</f>
        <v>553.59891961333346</v>
      </c>
      <c r="I263" s="73">
        <f>Timetraces!F345/Timetraces!H345*1000</f>
        <v>2120517419.2380304</v>
      </c>
      <c r="J263" s="23"/>
      <c r="K263" s="8">
        <f>Timetraces!I345-Timetraces!J345</f>
        <v>36.712497711181641</v>
      </c>
      <c r="L263" s="8">
        <f t="shared" si="9"/>
        <v>-1.7305027468623764</v>
      </c>
      <c r="M263" s="8"/>
      <c r="N263" s="13">
        <f>Timetraces!K345/9.81/0.4536</f>
        <v>553.59891961333346</v>
      </c>
      <c r="O263" s="23">
        <f>Timetraces!M345/1000*0.145</f>
        <v>14.688444532857295</v>
      </c>
      <c r="P263" s="37">
        <f>Timetraces!O345</f>
        <v>4.7771173659996134E-2</v>
      </c>
    </row>
    <row r="264" spans="1:16" x14ac:dyDescent="0.2">
      <c r="A264" s="37">
        <f>Timetraces!E346</f>
        <v>26</v>
      </c>
      <c r="B264" s="8">
        <f>Timetraces!B346-Timetraces!C346</f>
        <v>36.712094306945801</v>
      </c>
      <c r="C264" s="8">
        <f t="shared" si="8"/>
        <v>-1.7318356381313693</v>
      </c>
      <c r="D264" s="8"/>
      <c r="E264" s="23">
        <f>Timetraces!F346/1000*0.145</f>
        <v>14.532725410084053</v>
      </c>
      <c r="F264" s="8">
        <f>Timetraces!H346</f>
        <v>4.7264629437705152E-2</v>
      </c>
      <c r="G264" s="8">
        <f>(Timetraces!G346-Timetraces!$G$86)/0.3048</f>
        <v>0</v>
      </c>
      <c r="H264" s="13">
        <f>Timetraces!D346/9.81/0.4536</f>
        <v>553.62684606650032</v>
      </c>
      <c r="I264" s="73">
        <f>Timetraces!F346/Timetraces!H346*1000</f>
        <v>2120522125.6507664</v>
      </c>
      <c r="J264" s="23"/>
      <c r="K264" s="8">
        <f>Timetraces!I346-Timetraces!J346</f>
        <v>36.712096214294434</v>
      </c>
      <c r="L264" s="8">
        <f t="shared" si="9"/>
        <v>-1.7318199938676488</v>
      </c>
      <c r="M264" s="8"/>
      <c r="N264" s="13">
        <f>Timetraces!K346/9.81/0.4536</f>
        <v>553.62690093183062</v>
      </c>
      <c r="O264" s="23">
        <f>Timetraces!M346/1000*0.145</f>
        <v>14.536688352140619</v>
      </c>
      <c r="P264" s="37">
        <f>Timetraces!O346</f>
        <v>4.7277513600528023E-2</v>
      </c>
    </row>
    <row r="265" spans="1:16" x14ac:dyDescent="0.2">
      <c r="A265" s="37">
        <f>Timetraces!E347</f>
        <v>26.1</v>
      </c>
      <c r="B265" s="8">
        <f>Timetraces!B347-Timetraces!C347</f>
        <v>36.711603164672852</v>
      </c>
      <c r="C265" s="8">
        <f t="shared" si="8"/>
        <v>-1.7334469972945885</v>
      </c>
      <c r="D265" s="8"/>
      <c r="E265" s="23">
        <f>Timetraces!F347/1000*0.145</f>
        <v>14.369281477031015</v>
      </c>
      <c r="F265" s="8">
        <f>Timetraces!H347</f>
        <v>4.6732955190210153E-2</v>
      </c>
      <c r="G265" s="8">
        <f>(Timetraces!G347-Timetraces!$G$86)/0.3048</f>
        <v>0</v>
      </c>
      <c r="H265" s="13">
        <f>Timetraces!D347/9.81/0.4536</f>
        <v>553.65422386636317</v>
      </c>
      <c r="I265" s="73">
        <f>Timetraces!F347/Timetraces!H347*1000</f>
        <v>2120526993.0329831</v>
      </c>
      <c r="J265" s="23"/>
      <c r="K265" s="8">
        <f>Timetraces!I347-Timetraces!J347</f>
        <v>36.711605072021484</v>
      </c>
      <c r="L265" s="8">
        <f t="shared" si="9"/>
        <v>-1.733431353030868</v>
      </c>
      <c r="M265" s="8"/>
      <c r="N265" s="13">
        <f>Timetraces!K347/9.81/0.4536</f>
        <v>553.65427873169358</v>
      </c>
      <c r="O265" s="23">
        <f>Timetraces!M347/1000*0.145</f>
        <v>14.369361519090967</v>
      </c>
      <c r="P265" s="37">
        <f>Timetraces!O347</f>
        <v>4.6733207935454012E-2</v>
      </c>
    </row>
    <row r="266" spans="1:16" x14ac:dyDescent="0.2">
      <c r="A266" s="37">
        <f>Timetraces!E348</f>
        <v>26.200000000000003</v>
      </c>
      <c r="B266" s="8">
        <f>Timetraces!B348-Timetraces!C348</f>
        <v>36.711034774780273</v>
      </c>
      <c r="C266" s="8">
        <f t="shared" si="8"/>
        <v>-1.735311793530081</v>
      </c>
      <c r="D266" s="8"/>
      <c r="E266" s="23">
        <f>Timetraces!F348/1000*0.145</f>
        <v>14.194153985317653</v>
      </c>
      <c r="F266" s="8">
        <f>Timetraces!H348</f>
        <v>4.6163272676595E-2</v>
      </c>
      <c r="G266" s="8">
        <f>(Timetraces!G348-Timetraces!$G$86)/0.3048</f>
        <v>0</v>
      </c>
      <c r="H266" s="13">
        <f>Timetraces!D348/9.81/0.4536</f>
        <v>553.68072382093999</v>
      </c>
      <c r="I266" s="73">
        <f>Timetraces!F348/Timetraces!H348*1000</f>
        <v>2120532437.6785965</v>
      </c>
      <c r="J266" s="23"/>
      <c r="K266" s="8">
        <f>Timetraces!I348-Timetraces!J348</f>
        <v>36.711036682128906</v>
      </c>
      <c r="L266" s="8">
        <f t="shared" si="9"/>
        <v>-1.7352961492663606</v>
      </c>
      <c r="M266" s="8"/>
      <c r="N266" s="13">
        <f>Timetraces!K348/9.81/0.4536</f>
        <v>553.68072382093999</v>
      </c>
      <c r="O266" s="23">
        <f>Timetraces!M348/1000*0.145</f>
        <v>14.19229685118073</v>
      </c>
      <c r="P266" s="37">
        <f>Timetraces!O348</f>
        <v>4.6157234897623134E-2</v>
      </c>
    </row>
    <row r="267" spans="1:16" x14ac:dyDescent="0.2">
      <c r="A267" s="37">
        <f>Timetraces!E349</f>
        <v>26.300000000000004</v>
      </c>
      <c r="B267" s="8">
        <f>Timetraces!B349-Timetraces!C349</f>
        <v>36.710399627685547</v>
      </c>
      <c r="C267" s="8">
        <f t="shared" si="8"/>
        <v>-1.7373956094576617</v>
      </c>
      <c r="D267" s="8"/>
      <c r="E267" s="23">
        <f>Timetraces!F349/1000*0.145</f>
        <v>14.007347086645353</v>
      </c>
      <c r="F267" s="8">
        <f>Timetraces!H349</f>
        <v>4.5555602668966522E-2</v>
      </c>
      <c r="G267" s="8">
        <f>(Timetraces!G349-Timetraces!$G$86)/0.3048</f>
        <v>0</v>
      </c>
      <c r="H267" s="13">
        <f>Timetraces!D349/9.81/0.4536</f>
        <v>553.7059618729179</v>
      </c>
      <c r="I267" s="73">
        <f>Timetraces!F349/Timetraces!H349*1000</f>
        <v>2120538156.4803686</v>
      </c>
      <c r="J267" s="23"/>
      <c r="K267" s="8">
        <f>Timetraces!I349-Timetraces!J349</f>
        <v>36.71040153503418</v>
      </c>
      <c r="L267" s="8">
        <f t="shared" si="9"/>
        <v>-1.7373799651939412</v>
      </c>
      <c r="M267" s="8"/>
      <c r="N267" s="13">
        <f>Timetraces!K349/9.81/0.4536</f>
        <v>553.7059618729179</v>
      </c>
      <c r="O267" s="23">
        <f>Timetraces!M349/1000*0.145</f>
        <v>14.005486707263906</v>
      </c>
      <c r="P267" s="37">
        <f>Timetraces!O349</f>
        <v>4.5549546940408851E-2</v>
      </c>
    </row>
    <row r="268" spans="1:16" x14ac:dyDescent="0.2">
      <c r="A268" s="37">
        <f>Timetraces!E350</f>
        <v>26.4</v>
      </c>
      <c r="B268" s="8">
        <f>Timetraces!B350-Timetraces!C350</f>
        <v>36.709709167480469</v>
      </c>
      <c r="C268" s="8">
        <f t="shared" si="8"/>
        <v>-1.7396608988444009</v>
      </c>
      <c r="D268" s="8"/>
      <c r="E268" s="23">
        <f>Timetraces!F350/1000*0.145</f>
        <v>13.812742364163304</v>
      </c>
      <c r="F268" s="8">
        <f>Timetraces!H350</f>
        <v>4.492257200160521E-2</v>
      </c>
      <c r="G268" s="8">
        <f>(Timetraces!G350-Timetraces!$G$86)/0.3048</f>
        <v>0</v>
      </c>
      <c r="H268" s="13">
        <f>Timetraces!D350/9.81/0.4536</f>
        <v>553.72982829163607</v>
      </c>
      <c r="I268" s="73">
        <f>Timetraces!F350/Timetraces!H350*1000</f>
        <v>2120544036.5978949</v>
      </c>
      <c r="J268" s="23"/>
      <c r="K268" s="8">
        <f>Timetraces!I350-Timetraces!J350</f>
        <v>36.709712028503418</v>
      </c>
      <c r="L268" s="8">
        <f t="shared" si="9"/>
        <v>-1.7396421257279362</v>
      </c>
      <c r="M268" s="8"/>
      <c r="N268" s="13">
        <f>Timetraces!K350/9.81/0.4536</f>
        <v>553.72982829163607</v>
      </c>
      <c r="O268" s="23">
        <f>Timetraces!M350/1000*0.145</f>
        <v>13.812827082833049</v>
      </c>
      <c r="P268" s="37">
        <f>Timetraces!O350</f>
        <v>4.4922840466129627E-2</v>
      </c>
    </row>
    <row r="269" spans="1:16" x14ac:dyDescent="0.2">
      <c r="A269" s="37">
        <f>Timetraces!E351</f>
        <v>26.5</v>
      </c>
      <c r="B269" s="8">
        <f>Timetraces!B351-Timetraces!C351</f>
        <v>36.708975791931152</v>
      </c>
      <c r="C269" s="8">
        <f t="shared" si="8"/>
        <v>-1.7420669866046254</v>
      </c>
      <c r="D269" s="8"/>
      <c r="E269" s="23">
        <f>Timetraces!F351/1000*0.145</f>
        <v>13.610358192882813</v>
      </c>
      <c r="F269" s="8">
        <f>Timetraces!H351</f>
        <v>4.4264226045720979E-2</v>
      </c>
      <c r="G269" s="8">
        <f>(Timetraces!G351-Timetraces!$G$86)/0.3048</f>
        <v>0</v>
      </c>
      <c r="H269" s="13">
        <f>Timetraces!D351/9.81/0.4536</f>
        <v>553.7522682117642</v>
      </c>
      <c r="I269" s="73">
        <f>Timetraces!F351/Timetraces!H351*1000</f>
        <v>2120550784.3807578</v>
      </c>
      <c r="J269" s="23"/>
      <c r="K269" s="8">
        <f>Timetraces!I351-Timetraces!J351</f>
        <v>36.708978652954102</v>
      </c>
      <c r="L269" s="8">
        <f t="shared" si="9"/>
        <v>-1.7420482134881607</v>
      </c>
      <c r="M269" s="8"/>
      <c r="N269" s="13">
        <f>Timetraces!K351/9.81/0.4536</f>
        <v>553.7522682117642</v>
      </c>
      <c r="O269" s="23">
        <f>Timetraces!M351/1000*0.145</f>
        <v>13.612381115539559</v>
      </c>
      <c r="P269" s="37">
        <f>Timetraces!O351</f>
        <v>4.4270803376315337E-2</v>
      </c>
    </row>
    <row r="270" spans="1:16" x14ac:dyDescent="0.2">
      <c r="A270" s="37">
        <f>Timetraces!E352</f>
        <v>26.6</v>
      </c>
      <c r="B270" s="8">
        <f>Timetraces!B352-Timetraces!C352</f>
        <v>36.708209991455078</v>
      </c>
      <c r="C270" s="8">
        <f t="shared" si="8"/>
        <v>-1.7445794553581497</v>
      </c>
      <c r="D270" s="8"/>
      <c r="E270" s="23">
        <f>Timetraces!F352/1000*0.145</f>
        <v>13.407954298715204</v>
      </c>
      <c r="F270" s="8">
        <f>Timetraces!H352</f>
        <v>4.360582203697777E-2</v>
      </c>
      <c r="G270" s="8">
        <f>(Timetraces!G352-Timetraces!$G$86)/0.3048</f>
        <v>0</v>
      </c>
      <c r="H270" s="13">
        <f>Timetraces!D352/9.81/0.4536</f>
        <v>553.77339136396313</v>
      </c>
      <c r="I270" s="73">
        <f>Timetraces!F352/Timetraces!H352*1000</f>
        <v>2120557439.7279668</v>
      </c>
      <c r="J270" s="23"/>
      <c r="K270" s="8">
        <f>Timetraces!I352-Timetraces!J352</f>
        <v>36.708212852478027</v>
      </c>
      <c r="L270" s="8">
        <f t="shared" si="9"/>
        <v>-1.744560682241685</v>
      </c>
      <c r="M270" s="8"/>
      <c r="N270" s="13">
        <f>Timetraces!K352/9.81/0.4536</f>
        <v>553.77333649863272</v>
      </c>
      <c r="O270" s="23">
        <f>Timetraces!M352/1000*0.145</f>
        <v>13.408029351988652</v>
      </c>
      <c r="P270" s="37">
        <f>Timetraces!O352</f>
        <v>4.3606072810167977E-2</v>
      </c>
    </row>
    <row r="271" spans="1:16" x14ac:dyDescent="0.2">
      <c r="A271" s="37">
        <f>Timetraces!E353</f>
        <v>26.700000000000003</v>
      </c>
      <c r="B271" s="8">
        <f>Timetraces!B353-Timetraces!C353</f>
        <v>36.707424163818359</v>
      </c>
      <c r="C271" s="8">
        <f t="shared" si="8"/>
        <v>-1.7471576300193006</v>
      </c>
      <c r="D271" s="8"/>
      <c r="E271" s="23">
        <f>Timetraces!F353/1000*0.145</f>
        <v>13.199720592477128</v>
      </c>
      <c r="F271" s="8">
        <f>Timetraces!H353</f>
        <v>4.2928448794539727E-2</v>
      </c>
      <c r="G271" s="8">
        <f>(Timetraces!G353-Timetraces!$G$86)/0.3048</f>
        <v>0</v>
      </c>
      <c r="H271" s="13">
        <f>Timetraces!D353/9.81/0.4536</f>
        <v>553.79319774823273</v>
      </c>
      <c r="I271" s="73">
        <f>Timetraces!F353/Timetraces!H353*1000</f>
        <v>2120564762.2134891</v>
      </c>
      <c r="J271" s="23"/>
      <c r="K271" s="8">
        <f>Timetraces!I353-Timetraces!J353</f>
        <v>36.707427024841309</v>
      </c>
      <c r="L271" s="8">
        <f t="shared" si="9"/>
        <v>-1.7471388569028359</v>
      </c>
      <c r="M271" s="8"/>
      <c r="N271" s="13">
        <f>Timetraces!K353/9.81/0.4536</f>
        <v>553.79314288290232</v>
      </c>
      <c r="O271" s="23">
        <f>Timetraces!M353/1000*0.145</f>
        <v>13.201745677197746</v>
      </c>
      <c r="P271" s="37">
        <f>Timetraces!O353</f>
        <v>4.2935039830561288E-2</v>
      </c>
    </row>
    <row r="272" spans="1:16" x14ac:dyDescent="0.2">
      <c r="A272" s="37">
        <f>Timetraces!E354</f>
        <v>26.800000000000004</v>
      </c>
      <c r="B272" s="8">
        <f>Timetraces!B354-Timetraces!C354</f>
        <v>36.706629753112793</v>
      </c>
      <c r="C272" s="8">
        <f t="shared" si="8"/>
        <v>-1.7497639643551484</v>
      </c>
      <c r="D272" s="8"/>
      <c r="E272" s="23">
        <f>Timetraces!F354/1000*0.145</f>
        <v>12.991492437507146</v>
      </c>
      <c r="F272" s="8">
        <f>Timetraces!H354</f>
        <v>4.2251098971350889E-2</v>
      </c>
      <c r="G272" s="8">
        <f>(Timetraces!G354-Timetraces!$G$86)/0.3048</f>
        <v>0</v>
      </c>
      <c r="H272" s="13">
        <f>Timetraces!D354/9.81/0.4536</f>
        <v>553.81174222990342</v>
      </c>
      <c r="I272" s="73">
        <f>Timetraces!F354/Timetraces!H354*1000</f>
        <v>2120572050.2031748</v>
      </c>
      <c r="J272" s="23"/>
      <c r="K272" s="8">
        <f>Timetraces!I354-Timetraces!J354</f>
        <v>36.706631660461426</v>
      </c>
      <c r="L272" s="8">
        <f t="shared" si="9"/>
        <v>-1.7497483200914277</v>
      </c>
      <c r="M272" s="8"/>
      <c r="N272" s="13">
        <f>Timetraces!K354/9.81/0.4536</f>
        <v>553.811687364573</v>
      </c>
      <c r="O272" s="23">
        <f>Timetraces!M354/1000*0.145</f>
        <v>12.991571075146378</v>
      </c>
      <c r="P272" s="37">
        <f>Timetraces!O354</f>
        <v>4.2251348591313957E-2</v>
      </c>
    </row>
    <row r="273" spans="1:16" x14ac:dyDescent="0.2">
      <c r="A273" s="37">
        <f>Timetraces!E355</f>
        <v>26.9</v>
      </c>
      <c r="B273" s="8">
        <f>Timetraces!B355-Timetraces!C355</f>
        <v>36.705838203430176</v>
      </c>
      <c r="C273" s="8">
        <f t="shared" si="8"/>
        <v>-1.7523609121327637</v>
      </c>
      <c r="D273" s="8"/>
      <c r="E273" s="23">
        <f>Timetraces!F355/1000*0.145</f>
        <v>12.781327365252668</v>
      </c>
      <c r="F273" s="8">
        <f>Timetraces!H355</f>
        <v>4.1567443806764422E-2</v>
      </c>
      <c r="G273" s="8">
        <f>(Timetraces!G355-Timetraces!$G$86)/0.3048</f>
        <v>0</v>
      </c>
      <c r="H273" s="13">
        <f>Timetraces!D355/9.81/0.4536</f>
        <v>553.82896994364489</v>
      </c>
      <c r="I273" s="73">
        <f>Timetraces!F355/Timetraces!H355*1000</f>
        <v>2120579886.6867087</v>
      </c>
      <c r="J273" s="23"/>
      <c r="K273" s="8">
        <f>Timetraces!I355-Timetraces!J355</f>
        <v>36.705840110778809</v>
      </c>
      <c r="L273" s="8">
        <f t="shared" si="9"/>
        <v>-1.7523452678690432</v>
      </c>
      <c r="M273" s="8"/>
      <c r="N273" s="13">
        <f>Timetraces!K355/9.81/0.4536</f>
        <v>553.82891507831448</v>
      </c>
      <c r="O273" s="23">
        <f>Timetraces!M355/1000*0.145</f>
        <v>12.783349368296061</v>
      </c>
      <c r="P273" s="37">
        <f>Timetraces!O355</f>
        <v>4.1574018667791618E-2</v>
      </c>
    </row>
    <row r="274" spans="1:16" x14ac:dyDescent="0.2">
      <c r="A274" s="37">
        <f>Timetraces!E356</f>
        <v>27</v>
      </c>
      <c r="B274" s="8">
        <f>Timetraces!B356-Timetraces!C356</f>
        <v>36.705060958862305</v>
      </c>
      <c r="C274" s="8">
        <f t="shared" si="8"/>
        <v>-1.7549109271192174</v>
      </c>
      <c r="D274" s="8"/>
      <c r="E274" s="23">
        <f>Timetraces!F356/1000*0.145</f>
        <v>12.571165872284702</v>
      </c>
      <c r="F274" s="8">
        <f>Timetraces!H356</f>
        <v>4.0883804717364497E-2</v>
      </c>
      <c r="G274" s="8">
        <f>(Timetraces!G356-Timetraces!$G$86)/0.3048</f>
        <v>0</v>
      </c>
      <c r="H274" s="13">
        <f>Timetraces!D356/9.81/0.4536</f>
        <v>553.84482602412663</v>
      </c>
      <c r="I274" s="73">
        <f>Timetraces!F356/Timetraces!H356*1000</f>
        <v>2120587755.2317445</v>
      </c>
      <c r="J274" s="23"/>
      <c r="K274" s="8">
        <f>Timetraces!I356-Timetraces!J356</f>
        <v>36.705063819885254</v>
      </c>
      <c r="L274" s="8">
        <f t="shared" si="9"/>
        <v>-1.7548921540027527</v>
      </c>
      <c r="M274" s="8"/>
      <c r="N274" s="13">
        <f>Timetraces!K356/9.81/0.4536</f>
        <v>553.84477115879622</v>
      </c>
      <c r="O274" s="23">
        <f>Timetraces!M356/1000*0.145</f>
        <v>12.569313807265821</v>
      </c>
      <c r="P274" s="37">
        <f>Timetraces!O356</f>
        <v>4.0877776948061523E-2</v>
      </c>
    </row>
    <row r="275" spans="1:16" x14ac:dyDescent="0.2">
      <c r="A275" s="37">
        <f>Timetraces!E357</f>
        <v>27.1</v>
      </c>
      <c r="B275" s="8">
        <f>Timetraces!B357-Timetraces!C357</f>
        <v>36.704311370849609</v>
      </c>
      <c r="C275" s="8">
        <f t="shared" si="8"/>
        <v>-1.7573702053760918</v>
      </c>
      <c r="D275" s="8"/>
      <c r="E275" s="23">
        <f>Timetraces!F357/1000*0.145</f>
        <v>12.366834952556303</v>
      </c>
      <c r="F275" s="8">
        <f>Timetraces!H357</f>
        <v>4.0219133810118587E-2</v>
      </c>
      <c r="G275" s="8">
        <f>(Timetraces!G357-Timetraces!$G$86)/0.3048</f>
        <v>0</v>
      </c>
      <c r="H275" s="13">
        <f>Timetraces!D357/9.81/0.4536</f>
        <v>553.85914587535751</v>
      </c>
      <c r="I275" s="73">
        <f>Timetraces!F357/Timetraces!H357*1000</f>
        <v>2120595568.190083</v>
      </c>
      <c r="J275" s="23"/>
      <c r="K275" s="8">
        <f>Timetraces!I357-Timetraces!J357</f>
        <v>36.704313278198242</v>
      </c>
      <c r="L275" s="8">
        <f t="shared" si="9"/>
        <v>-1.7573545611123713</v>
      </c>
      <c r="M275" s="8"/>
      <c r="N275" s="13">
        <f>Timetraces!K357/9.81/0.4536</f>
        <v>553.8590910100271</v>
      </c>
      <c r="O275" s="23">
        <f>Timetraces!M357/1000*0.145</f>
        <v>12.364982668446844</v>
      </c>
      <c r="P275" s="37">
        <f>Timetraces!O357</f>
        <v>4.0213105523968978E-2</v>
      </c>
    </row>
    <row r="276" spans="1:16" x14ac:dyDescent="0.2">
      <c r="A276" s="37">
        <f>Timetraces!E358</f>
        <v>27.200000000000003</v>
      </c>
      <c r="B276" s="8">
        <f>Timetraces!B358-Timetraces!C358</f>
        <v>36.703598976135254</v>
      </c>
      <c r="C276" s="8">
        <f t="shared" si="8"/>
        <v>-1.7597074583759458</v>
      </c>
      <c r="D276" s="8"/>
      <c r="E276" s="23">
        <f>Timetraces!F358/1000*0.145</f>
        <v>12.164469425980442</v>
      </c>
      <c r="F276" s="8">
        <f>Timetraces!H358</f>
        <v>3.956084691666617E-2</v>
      </c>
      <c r="G276" s="8">
        <f>(Timetraces!G358-Timetraces!$G$86)/0.3048</f>
        <v>0</v>
      </c>
      <c r="H276" s="13">
        <f>Timetraces!D358/9.81/0.4536</f>
        <v>553.87176490134652</v>
      </c>
      <c r="I276" s="73">
        <f>Timetraces!F358/Timetraces!H358*1000</f>
        <v>2120604060.1124299</v>
      </c>
      <c r="J276" s="23"/>
      <c r="K276" s="8">
        <f>Timetraces!I358-Timetraces!J358</f>
        <v>36.703600883483887</v>
      </c>
      <c r="L276" s="8">
        <f t="shared" si="9"/>
        <v>-1.7596918141122251</v>
      </c>
      <c r="M276" s="8"/>
      <c r="N276" s="13">
        <f>Timetraces!K358/9.81/0.4536</f>
        <v>553.87176490134652</v>
      </c>
      <c r="O276" s="23">
        <f>Timetraces!M358/1000*0.145</f>
        <v>12.162608398759463</v>
      </c>
      <c r="P276" s="37">
        <f>Timetraces!O358</f>
        <v>3.9554790330220427E-2</v>
      </c>
    </row>
    <row r="277" spans="1:16" x14ac:dyDescent="0.2">
      <c r="A277" s="37">
        <f>Timetraces!E359</f>
        <v>27.300000000000004</v>
      </c>
      <c r="B277" s="8">
        <f>Timetraces!B359-Timetraces!C359</f>
        <v>36.702936172485352</v>
      </c>
      <c r="C277" s="8">
        <f t="shared" si="8"/>
        <v>-1.7618820110331057</v>
      </c>
      <c r="D277" s="8"/>
      <c r="E277" s="23">
        <f>Timetraces!F359/1000*0.145</f>
        <v>11.969874808870117</v>
      </c>
      <c r="F277" s="8">
        <f>Timetraces!H359</f>
        <v>3.8927838108328019E-2</v>
      </c>
      <c r="G277" s="8">
        <f>(Timetraces!G359-Timetraces!$G$86)/0.3048</f>
        <v>0</v>
      </c>
      <c r="H277" s="13">
        <f>Timetraces!D359/9.81/0.4536</f>
        <v>553.88257337143261</v>
      </c>
      <c r="I277" s="73">
        <f>Timetraces!F359/Timetraces!H359*1000</f>
        <v>2120612516.9629669</v>
      </c>
      <c r="J277" s="23"/>
      <c r="K277" s="8">
        <f>Timetraces!I359-Timetraces!J359</f>
        <v>36.702938079833984</v>
      </c>
      <c r="L277" s="8">
        <f t="shared" si="9"/>
        <v>-1.761866366769385</v>
      </c>
      <c r="M277" s="8"/>
      <c r="N277" s="13">
        <f>Timetraces!K359/9.81/0.4536</f>
        <v>553.88257337143261</v>
      </c>
      <c r="O277" s="23">
        <f>Timetraces!M359/1000*0.145</f>
        <v>11.968013704819434</v>
      </c>
      <c r="P277" s="37">
        <f>Timetraces!O359</f>
        <v>3.8921781443191833E-2</v>
      </c>
    </row>
    <row r="278" spans="1:16" x14ac:dyDescent="0.2">
      <c r="A278" s="37">
        <f>Timetraces!E360</f>
        <v>27.4</v>
      </c>
      <c r="B278" s="8">
        <f>Timetraces!B360-Timetraces!C360</f>
        <v>36.702334403991699</v>
      </c>
      <c r="C278" s="8">
        <f t="shared" si="8"/>
        <v>-1.7638563171146422</v>
      </c>
      <c r="D278" s="8"/>
      <c r="E278" s="23">
        <f>Timetraces!F360/1000*0.145</f>
        <v>11.77917197931291</v>
      </c>
      <c r="F278" s="8">
        <f>Timetraces!H360</f>
        <v>3.8307483817512707E-2</v>
      </c>
      <c r="G278" s="8">
        <f>(Timetraces!G360-Timetraces!$G$86)/0.3048</f>
        <v>0</v>
      </c>
      <c r="H278" s="13">
        <f>Timetraces!D360/9.81/0.4536</f>
        <v>553.89151642028571</v>
      </c>
      <c r="I278" s="73">
        <f>Timetraces!F360/Timetraces!H360*1000</f>
        <v>2120621370.2219157</v>
      </c>
      <c r="J278" s="23"/>
      <c r="K278" s="8">
        <f>Timetraces!I360-Timetraces!J360</f>
        <v>36.702335357666016</v>
      </c>
      <c r="L278" s="8">
        <f t="shared" si="9"/>
        <v>-1.7638438017036657</v>
      </c>
      <c r="M278" s="8"/>
      <c r="N278" s="13">
        <f>Timetraces!K360/9.81/0.4536</f>
        <v>553.89151642028571</v>
      </c>
      <c r="O278" s="23">
        <f>Timetraces!M360/1000*0.145</f>
        <v>11.779257549827474</v>
      </c>
      <c r="P278" s="37">
        <f>Timetraces!O360</f>
        <v>3.8307766484968322E-2</v>
      </c>
    </row>
    <row r="279" spans="1:16" x14ac:dyDescent="0.2">
      <c r="A279" s="37">
        <f>Timetraces!E361</f>
        <v>27.5</v>
      </c>
      <c r="B279" s="8">
        <f>Timetraces!B361-Timetraces!C361</f>
        <v>36.701802253723145</v>
      </c>
      <c r="C279" s="8">
        <f t="shared" si="8"/>
        <v>-1.7656022169458583</v>
      </c>
      <c r="D279" s="8"/>
      <c r="E279" s="23">
        <f>Timetraces!F361/1000*0.145</f>
        <v>11.598188574106416</v>
      </c>
      <c r="F279" s="8">
        <f>Timetraces!H361</f>
        <v>3.7718760482370967E-2</v>
      </c>
      <c r="G279" s="8">
        <f>(Timetraces!G361-Timetraces!$G$86)/0.3048</f>
        <v>0</v>
      </c>
      <c r="H279" s="13">
        <f>Timetraces!D361/9.81/0.4536</f>
        <v>553.89831972125364</v>
      </c>
      <c r="I279" s="73">
        <f>Timetraces!F361/Timetraces!H361*1000</f>
        <v>2120629267.3645811</v>
      </c>
      <c r="J279" s="23"/>
      <c r="K279" s="8">
        <f>Timetraces!I361-Timetraces!J361</f>
        <v>36.701803207397461</v>
      </c>
      <c r="L279" s="8">
        <f t="shared" si="9"/>
        <v>-1.7655897015348818</v>
      </c>
      <c r="M279" s="8"/>
      <c r="N279" s="13">
        <f>Timetraces!K361/9.81/0.4536</f>
        <v>553.89831972125364</v>
      </c>
      <c r="O279" s="23">
        <f>Timetraces!M361/1000*0.145</f>
        <v>11.600211423992937</v>
      </c>
      <c r="P279" s="37">
        <f>Timetraces!O361</f>
        <v>3.7725339099988153E-2</v>
      </c>
    </row>
    <row r="280" spans="1:16" x14ac:dyDescent="0.2">
      <c r="A280" s="37">
        <f>Timetraces!E362</f>
        <v>27.6</v>
      </c>
      <c r="B280" s="8">
        <f>Timetraces!B362-Timetraces!C362</f>
        <v>36.701350212097168</v>
      </c>
      <c r="C280" s="8">
        <f t="shared" si="8"/>
        <v>-1.7670852931465688</v>
      </c>
      <c r="D280" s="8"/>
      <c r="E280" s="23">
        <f>Timetraces!F362/1000*0.145</f>
        <v>11.428872142191244</v>
      </c>
      <c r="F280" s="8">
        <f>Timetraces!H362</f>
        <v>3.7167973255747354E-2</v>
      </c>
      <c r="G280" s="8">
        <f>(Timetraces!G362-Timetraces!$G$86)/0.3048</f>
        <v>0</v>
      </c>
      <c r="H280" s="13">
        <f>Timetraces!D362/9.81/0.4536</f>
        <v>553.90292840900611</v>
      </c>
      <c r="I280" s="73">
        <f>Timetraces!F362/Timetraces!H362*1000</f>
        <v>2120637768.8348377</v>
      </c>
      <c r="J280" s="23"/>
      <c r="K280" s="8">
        <f>Timetraces!I362-Timetraces!J362</f>
        <v>36.701351165771484</v>
      </c>
      <c r="L280" s="8">
        <f t="shared" si="9"/>
        <v>-1.7670727777355923</v>
      </c>
      <c r="M280" s="8"/>
      <c r="N280" s="13">
        <f>Timetraces!K362/9.81/0.4536</f>
        <v>553.90298327433652</v>
      </c>
      <c r="O280" s="23">
        <f>Timetraces!M362/1000*0.145</f>
        <v>11.428950839478434</v>
      </c>
      <c r="P280" s="37">
        <f>Timetraces!O362</f>
        <v>3.7168229271883568E-2</v>
      </c>
    </row>
    <row r="281" spans="1:16" x14ac:dyDescent="0.2">
      <c r="A281" s="37">
        <f>Timetraces!E363</f>
        <v>27.700000000000003</v>
      </c>
      <c r="B281" s="8">
        <f>Timetraces!B363-Timetraces!C363</f>
        <v>36.700985908508301</v>
      </c>
      <c r="C281" s="8">
        <f t="shared" si="8"/>
        <v>-1.7682805148948209</v>
      </c>
      <c r="D281" s="8"/>
      <c r="E281" s="23">
        <f>Timetraces!F363/1000*0.145</f>
        <v>11.267327174024015</v>
      </c>
      <c r="F281" s="8">
        <f>Timetraces!H363</f>
        <v>3.6642469583941191E-2</v>
      </c>
      <c r="G281" s="8">
        <f>(Timetraces!G363-Timetraces!$G$86)/0.3048</f>
        <v>0</v>
      </c>
      <c r="H281" s="13">
        <f>Timetraces!D363/9.81/0.4536</f>
        <v>553.9052876182127</v>
      </c>
      <c r="I281" s="73">
        <f>Timetraces!F363/Timetraces!H363*1000</f>
        <v>2120645948.0148289</v>
      </c>
      <c r="J281" s="23"/>
      <c r="K281" s="8">
        <f>Timetraces!I363-Timetraces!J363</f>
        <v>36.700986862182617</v>
      </c>
      <c r="L281" s="8">
        <f t="shared" si="9"/>
        <v>-1.7682679994838444</v>
      </c>
      <c r="M281" s="8"/>
      <c r="N281" s="13">
        <f>Timetraces!K363/9.81/0.4536</f>
        <v>553.90534248354311</v>
      </c>
      <c r="O281" s="23">
        <f>Timetraces!M363/1000*0.145</f>
        <v>11.267404247592033</v>
      </c>
      <c r="P281" s="37">
        <f>Timetraces!O363</f>
        <v>3.6642726656891104E-2</v>
      </c>
    </row>
    <row r="282" spans="1:16" x14ac:dyDescent="0.2">
      <c r="A282" s="37">
        <f>Timetraces!E364</f>
        <v>27.800000000000004</v>
      </c>
      <c r="B282" s="8">
        <f>Timetraces!B364-Timetraces!C364</f>
        <v>36.700716972351074</v>
      </c>
      <c r="C282" s="8">
        <f t="shared" si="8"/>
        <v>-1.7691628513686612</v>
      </c>
      <c r="D282" s="8"/>
      <c r="E282" s="23">
        <f>Timetraces!F364/1000*0.145</f>
        <v>11.119379739325465</v>
      </c>
      <c r="F282" s="8">
        <f>Timetraces!H364</f>
        <v>3.6161199727315685E-2</v>
      </c>
      <c r="G282" s="8">
        <f>(Timetraces!G364-Timetraces!$G$86)/0.3048</f>
        <v>0</v>
      </c>
      <c r="H282" s="13">
        <f>Timetraces!D364/9.81/0.4536</f>
        <v>553.90534248354311</v>
      </c>
      <c r="I282" s="73">
        <f>Timetraces!F364/Timetraces!H364*1000</f>
        <v>2120653575.9559529</v>
      </c>
      <c r="J282" s="23"/>
      <c r="K282" s="8">
        <f>Timetraces!I364-Timetraces!J364</f>
        <v>36.700717926025391</v>
      </c>
      <c r="L282" s="8">
        <f t="shared" si="9"/>
        <v>-1.7691503359576848</v>
      </c>
      <c r="M282" s="8"/>
      <c r="N282" s="13">
        <f>Timetraces!K364/9.81/0.4536</f>
        <v>553.90539734887352</v>
      </c>
      <c r="O282" s="23">
        <f>Timetraces!M364/1000*0.145</f>
        <v>11.117519350363096</v>
      </c>
      <c r="P282" s="37">
        <f>Timetraces!O364</f>
        <v>3.6155151929258895E-2</v>
      </c>
    </row>
    <row r="283" spans="1:16" x14ac:dyDescent="0.2">
      <c r="A283" s="37">
        <f>Timetraces!E365</f>
        <v>27.9</v>
      </c>
      <c r="B283" s="8">
        <f>Timetraces!B365-Timetraces!C365</f>
        <v>36.700550079345703</v>
      </c>
      <c r="C283" s="8">
        <f t="shared" si="8"/>
        <v>-1.7697104005988813</v>
      </c>
      <c r="D283" s="8"/>
      <c r="E283" s="23">
        <f>Timetraces!F365/1000*0.145</f>
        <v>10.983100690795569</v>
      </c>
      <c r="F283" s="8">
        <f>Timetraces!H365</f>
        <v>3.5717886025097914E-2</v>
      </c>
      <c r="G283" s="8">
        <f>(Timetraces!G365-Timetraces!$G$86)/0.3048</f>
        <v>0</v>
      </c>
      <c r="H283" s="13">
        <f>Timetraces!D365/9.81/0.4536</f>
        <v>553.90325760098847</v>
      </c>
      <c r="I283" s="73">
        <f>Timetraces!F365/Timetraces!H365*1000</f>
        <v>2120660835.0858874</v>
      </c>
      <c r="J283" s="23"/>
      <c r="K283" s="8">
        <f>Timetraces!I365-Timetraces!J365</f>
        <v>36.700550079345703</v>
      </c>
      <c r="L283" s="8">
        <f t="shared" si="9"/>
        <v>-1.7697010140406491</v>
      </c>
      <c r="M283" s="8"/>
      <c r="N283" s="13">
        <f>Timetraces!K365/9.81/0.4536</f>
        <v>553.90336733164918</v>
      </c>
      <c r="O283" s="23">
        <f>Timetraces!M365/1000*0.145</f>
        <v>10.981235716099844</v>
      </c>
      <c r="P283" s="37">
        <f>Timetraces!O365</f>
        <v>3.5711820315835044E-2</v>
      </c>
    </row>
    <row r="284" spans="1:16" x14ac:dyDescent="0.2">
      <c r="A284" s="37">
        <f>Timetraces!E366</f>
        <v>28</v>
      </c>
      <c r="B284" s="8">
        <f>Timetraces!B366-Timetraces!C366</f>
        <v>36.700488090515137</v>
      </c>
      <c r="C284" s="8">
        <f t="shared" si="8"/>
        <v>-1.7699137760272488</v>
      </c>
      <c r="D284" s="8"/>
      <c r="E284" s="23">
        <f>Timetraces!F366/1000*0.145</f>
        <v>10.86042063745529</v>
      </c>
      <c r="F284" s="8">
        <f>Timetraces!H366</f>
        <v>3.5318803392840561E-2</v>
      </c>
      <c r="G284" s="8">
        <f>(Timetraces!G366-Timetraces!$G$86)/0.3048</f>
        <v>0</v>
      </c>
      <c r="H284" s="13">
        <f>Timetraces!D366/9.81/0.4536</f>
        <v>553.89936216253091</v>
      </c>
      <c r="I284" s="73">
        <f>Timetraces!F366/Timetraces!H366*1000</f>
        <v>2120667901.4297593</v>
      </c>
      <c r="J284" s="23"/>
      <c r="K284" s="8">
        <f>Timetraces!I366-Timetraces!J366</f>
        <v>36.700488090515137</v>
      </c>
      <c r="L284" s="8">
        <f t="shared" si="9"/>
        <v>-1.7699043894690165</v>
      </c>
      <c r="M284" s="8"/>
      <c r="N284" s="13">
        <f>Timetraces!K366/9.81/0.4536</f>
        <v>553.89941702786132</v>
      </c>
      <c r="O284" s="23">
        <f>Timetraces!M366/1000*0.145</f>
        <v>10.858560450195002</v>
      </c>
      <c r="P284" s="37">
        <f>Timetraces!O366</f>
        <v>3.5312755337659769E-2</v>
      </c>
    </row>
    <row r="285" spans="1:16" x14ac:dyDescent="0.2">
      <c r="A285" s="37">
        <f>Timetraces!E367</f>
        <v>28.1</v>
      </c>
      <c r="B285" s="8">
        <f>Timetraces!B367-Timetraces!C367</f>
        <v>36.700535774230957</v>
      </c>
      <c r="C285" s="8">
        <f t="shared" si="8"/>
        <v>-1.7697573333900432</v>
      </c>
      <c r="D285" s="8"/>
      <c r="E285" s="23">
        <f>Timetraces!F367/1000*0.145</f>
        <v>10.749415267845979</v>
      </c>
      <c r="F285" s="8">
        <f>Timetraces!H367</f>
        <v>3.4957704496952617E-2</v>
      </c>
      <c r="G285" s="8">
        <f>(Timetraces!G367-Timetraces!$G$86)/0.3048</f>
        <v>0</v>
      </c>
      <c r="H285" s="13">
        <f>Timetraces!D367/9.81/0.4536</f>
        <v>553.89404022548342</v>
      </c>
      <c r="I285" s="73">
        <f>Timetraces!F367/Timetraces!H367*1000</f>
        <v>2120674096.475651</v>
      </c>
      <c r="J285" s="23"/>
      <c r="K285" s="8">
        <f>Timetraces!I367-Timetraces!J367</f>
        <v>36.700535774230957</v>
      </c>
      <c r="L285" s="8">
        <f t="shared" si="9"/>
        <v>-1.7697479468318107</v>
      </c>
      <c r="M285" s="8"/>
      <c r="N285" s="13">
        <f>Timetraces!K367/9.81/0.4536</f>
        <v>553.89414995614425</v>
      </c>
      <c r="O285" s="23">
        <f>Timetraces!M367/1000*0.145</f>
        <v>10.749494885317931</v>
      </c>
      <c r="P285" s="37">
        <f>Timetraces!O367</f>
        <v>3.4957963509515112E-2</v>
      </c>
    </row>
    <row r="286" spans="1:16" x14ac:dyDescent="0.2">
      <c r="A286" s="37">
        <f>Timetraces!E368</f>
        <v>28.200000000000003</v>
      </c>
      <c r="B286" s="8">
        <f>Timetraces!B368-Timetraces!C368</f>
        <v>36.700695037841797</v>
      </c>
      <c r="C286" s="8">
        <f t="shared" si="8"/>
        <v>-1.7692348149817758</v>
      </c>
      <c r="D286" s="8"/>
      <c r="E286" s="23">
        <f>Timetraces!F368/1000*0.145</f>
        <v>10.657846974654229</v>
      </c>
      <c r="F286" s="8">
        <f>Timetraces!H368</f>
        <v>3.465982726518875E-2</v>
      </c>
      <c r="G286" s="8">
        <f>(Timetraces!G368-Timetraces!$G$86)/0.3048</f>
        <v>0</v>
      </c>
      <c r="H286" s="13">
        <f>Timetraces!D368/9.81/0.4536</f>
        <v>553.88795017381051</v>
      </c>
      <c r="I286" s="73">
        <f>Timetraces!F368/Timetraces!H368*1000</f>
        <v>2120679724.2891448</v>
      </c>
      <c r="J286" s="23"/>
      <c r="K286" s="8">
        <f>Timetraces!I368-Timetraces!J368</f>
        <v>36.700695037841797</v>
      </c>
      <c r="L286" s="8">
        <f t="shared" si="9"/>
        <v>-1.7692254284235436</v>
      </c>
      <c r="M286" s="8"/>
      <c r="N286" s="13">
        <f>Timetraces!K368/9.81/0.4536</f>
        <v>553.88800503914092</v>
      </c>
      <c r="O286" s="23">
        <f>Timetraces!M368/1000*0.145</f>
        <v>10.657931383868211</v>
      </c>
      <c r="P286" s="37">
        <f>Timetraces!O368</f>
        <v>3.4660104994138977E-2</v>
      </c>
    </row>
    <row r="287" spans="1:16" x14ac:dyDescent="0.2">
      <c r="A287" s="37">
        <f>Timetraces!E369</f>
        <v>28.300000000000004</v>
      </c>
      <c r="B287" s="8">
        <f>Timetraces!B369-Timetraces!C369</f>
        <v>36.700965881347656</v>
      </c>
      <c r="C287" s="8">
        <f t="shared" si="8"/>
        <v>-1.7683462208024472</v>
      </c>
      <c r="D287" s="8"/>
      <c r="E287" s="23">
        <f>Timetraces!F369/1000*0.145</f>
        <v>10.577969456379302</v>
      </c>
      <c r="F287" s="8">
        <f>Timetraces!H369</f>
        <v>3.4399982099942335E-2</v>
      </c>
      <c r="G287" s="8">
        <f>(Timetraces!G369-Timetraces!$G$86)/0.3048</f>
        <v>0</v>
      </c>
      <c r="H287" s="13">
        <f>Timetraces!D369/9.81/0.4536</f>
        <v>553.88164066081606</v>
      </c>
      <c r="I287" s="73">
        <f>Timetraces!F369/Timetraces!H369*1000</f>
        <v>2120684635.2514043</v>
      </c>
      <c r="J287" s="23"/>
      <c r="K287" s="8">
        <f>Timetraces!I369-Timetraces!J369</f>
        <v>36.70096492767334</v>
      </c>
      <c r="L287" s="8">
        <f t="shared" si="9"/>
        <v>-1.768339963096959</v>
      </c>
      <c r="M287" s="8"/>
      <c r="N287" s="13">
        <f>Timetraces!K369/9.81/0.4536</f>
        <v>553.88169552614647</v>
      </c>
      <c r="O287" s="23">
        <f>Timetraces!M369/1000*0.145</f>
        <v>10.578048424102924</v>
      </c>
      <c r="P287" s="37">
        <f>Timetraces!O369</f>
        <v>3.4400238996456591E-2</v>
      </c>
    </row>
    <row r="288" spans="1:16" x14ac:dyDescent="0.2">
      <c r="A288" s="37">
        <f>Timetraces!E370</f>
        <v>28.4</v>
      </c>
      <c r="B288" s="8">
        <f>Timetraces!B370-Timetraces!C370</f>
        <v>36.701348304748535</v>
      </c>
      <c r="C288" s="8">
        <f t="shared" si="8"/>
        <v>-1.767091550852057</v>
      </c>
      <c r="D288" s="8"/>
      <c r="E288" s="23">
        <f>Timetraces!F370/1000*0.145</f>
        <v>10.513664943094211</v>
      </c>
      <c r="F288" s="8">
        <f>Timetraces!H370</f>
        <v>3.4190797475065919E-2</v>
      </c>
      <c r="G288" s="8">
        <f>(Timetraces!G370-Timetraces!$G$86)/0.3048</f>
        <v>0</v>
      </c>
      <c r="H288" s="13">
        <f>Timetraces!D370/9.81/0.4536</f>
        <v>553.87587980112551</v>
      </c>
      <c r="I288" s="73">
        <f>Timetraces!F370/Timetraces!H370*1000</f>
        <v>2120688590.0565009</v>
      </c>
      <c r="J288" s="23"/>
      <c r="K288" s="8">
        <f>Timetraces!I370-Timetraces!J370</f>
        <v>36.701347351074219</v>
      </c>
      <c r="L288" s="8">
        <f t="shared" si="9"/>
        <v>-1.7670852931465688</v>
      </c>
      <c r="M288" s="8"/>
      <c r="N288" s="13">
        <f>Timetraces!K370/9.81/0.4536</f>
        <v>553.87587980112551</v>
      </c>
      <c r="O288" s="23">
        <f>Timetraces!M370/1000*0.145</f>
        <v>10.515687469009576</v>
      </c>
      <c r="P288" s="37">
        <f>Timetraces!O370</f>
        <v>3.4197377473374965E-2</v>
      </c>
    </row>
    <row r="289" spans="1:16" x14ac:dyDescent="0.2">
      <c r="A289" s="37">
        <f>Timetraces!E371</f>
        <v>28.5</v>
      </c>
      <c r="B289" s="8">
        <f>Timetraces!B371-Timetraces!C371</f>
        <v>36.701840400695801</v>
      </c>
      <c r="C289" s="8">
        <f t="shared" si="8"/>
        <v>-1.7654770628360938</v>
      </c>
      <c r="D289" s="8"/>
      <c r="E289" s="23">
        <f>Timetraces!F371/1000*0.145</f>
        <v>10.468828117136354</v>
      </c>
      <c r="F289" s="8">
        <f>Timetraces!H371</f>
        <v>3.4044938872077685E-2</v>
      </c>
      <c r="G289" s="8">
        <f>(Timetraces!G371-Timetraces!$G$86)/0.3048</f>
        <v>0</v>
      </c>
      <c r="H289" s="13">
        <f>Timetraces!D371/9.81/0.4536</f>
        <v>553.87121624804251</v>
      </c>
      <c r="I289" s="73">
        <f>Timetraces!F371/Timetraces!H371*1000</f>
        <v>2120691562.1797462</v>
      </c>
      <c r="J289" s="23"/>
      <c r="K289" s="8">
        <f>Timetraces!I371-Timetraces!J371</f>
        <v>36.701840400695801</v>
      </c>
      <c r="L289" s="8">
        <f t="shared" si="9"/>
        <v>-1.7654676762778614</v>
      </c>
      <c r="M289" s="8"/>
      <c r="N289" s="13">
        <f>Timetraces!K371/9.81/0.4536</f>
        <v>553.87127111337293</v>
      </c>
      <c r="O289" s="23">
        <f>Timetraces!M371/1000*0.145</f>
        <v>10.468909012135784</v>
      </c>
      <c r="P289" s="37">
        <f>Timetraces!O371</f>
        <v>3.4045202967436662E-2</v>
      </c>
    </row>
    <row r="290" spans="1:16" x14ac:dyDescent="0.2">
      <c r="A290" s="37">
        <f>Timetraces!E372</f>
        <v>28.6</v>
      </c>
      <c r="B290" s="8">
        <f>Timetraces!B372-Timetraces!C372</f>
        <v>36.702442169189453</v>
      </c>
      <c r="C290" s="8">
        <f t="shared" si="8"/>
        <v>-1.7635027567545571</v>
      </c>
      <c r="D290" s="8"/>
      <c r="E290" s="23">
        <f>Timetraces!F372/1000*0.145</f>
        <v>10.435695975561435</v>
      </c>
      <c r="F290" s="8">
        <f>Timetraces!H372</f>
        <v>3.3937157944388757E-2</v>
      </c>
      <c r="G290" s="8">
        <f>(Timetraces!G372-Timetraces!$G$86)/0.3048</f>
        <v>0</v>
      </c>
      <c r="H290" s="13">
        <f>Timetraces!D372/9.81/0.4536</f>
        <v>553.86841811619286</v>
      </c>
      <c r="I290" s="73">
        <f>Timetraces!F372/Timetraces!H372*1000</f>
        <v>2120693700.7150655</v>
      </c>
      <c r="J290" s="23"/>
      <c r="K290" s="8">
        <f>Timetraces!I372-Timetraces!J372</f>
        <v>36.702441215515137</v>
      </c>
      <c r="L290" s="8">
        <f t="shared" si="9"/>
        <v>-1.7634964990490689</v>
      </c>
      <c r="M290" s="8"/>
      <c r="N290" s="13">
        <f>Timetraces!K372/9.81/0.4536</f>
        <v>553.86841811619286</v>
      </c>
      <c r="O290" s="23">
        <f>Timetraces!M372/1000*0.145</f>
        <v>10.437716653987254</v>
      </c>
      <c r="P290" s="37">
        <f>Timetraces!O372</f>
        <v>3.3943731748080991E-2</v>
      </c>
    </row>
    <row r="291" spans="1:16" x14ac:dyDescent="0.2">
      <c r="A291" s="37">
        <f>Timetraces!E373</f>
        <v>28.700000000000003</v>
      </c>
      <c r="B291" s="8">
        <f>Timetraces!B373-Timetraces!C373</f>
        <v>36.703149795532227</v>
      </c>
      <c r="C291" s="8">
        <f t="shared" si="8"/>
        <v>-1.7611811480184238</v>
      </c>
      <c r="D291" s="8"/>
      <c r="E291" s="23">
        <f>Timetraces!F373/1000*0.145</f>
        <v>10.423981204691831</v>
      </c>
      <c r="F291" s="8">
        <f>Timetraces!H373</f>
        <v>3.3899047873773215E-2</v>
      </c>
      <c r="G291" s="8">
        <f>(Timetraces!G373-Timetraces!$G$86)/0.3048</f>
        <v>0</v>
      </c>
      <c r="H291" s="13">
        <f>Timetraces!D373/9.81/0.4536</f>
        <v>553.8680889242105</v>
      </c>
      <c r="I291" s="73">
        <f>Timetraces!F373/Timetraces!H373*1000</f>
        <v>2120694534.4685576</v>
      </c>
      <c r="J291" s="23"/>
      <c r="K291" s="8">
        <f>Timetraces!I373-Timetraces!J373</f>
        <v>36.70314884185791</v>
      </c>
      <c r="L291" s="8">
        <f t="shared" si="9"/>
        <v>-1.7611748903129356</v>
      </c>
      <c r="M291" s="8"/>
      <c r="N291" s="13">
        <f>Timetraces!K373/9.81/0.4536</f>
        <v>553.8680340588802</v>
      </c>
      <c r="O291" s="23">
        <f>Timetraces!M373/1000*0.145</f>
        <v>10.424062888799387</v>
      </c>
      <c r="P291" s="37">
        <f>Timetraces!O373</f>
        <v>3.3899313014011077E-2</v>
      </c>
    </row>
    <row r="292" spans="1:16" x14ac:dyDescent="0.2">
      <c r="A292" s="37">
        <f>Timetraces!E374</f>
        <v>28.800000000000004</v>
      </c>
      <c r="B292" s="8">
        <f>Timetraces!B374-Timetraces!C374</f>
        <v>36.703961372375488</v>
      </c>
      <c r="C292" s="8">
        <f t="shared" si="8"/>
        <v>-1.758518494333182</v>
      </c>
      <c r="D292" s="8"/>
      <c r="E292" s="23">
        <f>Timetraces!F374/1000*0.145</f>
        <v>10.425935001046351</v>
      </c>
      <c r="F292" s="8">
        <f>Timetraces!H374</f>
        <v>3.3905401770419702E-2</v>
      </c>
      <c r="G292" s="8">
        <f>(Timetraces!G374-Timetraces!$G$86)/0.3048</f>
        <v>0</v>
      </c>
      <c r="H292" s="13">
        <f>Timetraces!D374/9.81/0.4536</f>
        <v>553.87066759473873</v>
      </c>
      <c r="I292" s="73">
        <f>Timetraces!F374/Timetraces!H374*1000</f>
        <v>2120694528.0898278</v>
      </c>
      <c r="J292" s="23"/>
      <c r="K292" s="8">
        <f>Timetraces!I374-Timetraces!J374</f>
        <v>36.703961372375488</v>
      </c>
      <c r="L292" s="8">
        <f t="shared" si="9"/>
        <v>-1.7585091077749497</v>
      </c>
      <c r="M292" s="8"/>
      <c r="N292" s="13">
        <f>Timetraces!K374/9.81/0.4536</f>
        <v>553.87061272940832</v>
      </c>
      <c r="O292" s="23">
        <f>Timetraces!M374/1000*0.145</f>
        <v>10.422131792580901</v>
      </c>
      <c r="P292" s="37">
        <f>Timetraces!O374</f>
        <v>3.3893030085726021E-2</v>
      </c>
    </row>
    <row r="293" spans="1:16" x14ac:dyDescent="0.2">
      <c r="A293" s="37">
        <f>Timetraces!E375</f>
        <v>28.9</v>
      </c>
      <c r="B293" s="8">
        <f>Timetraces!B375-Timetraces!C375</f>
        <v>36.704874038696289</v>
      </c>
      <c r="C293" s="8">
        <f t="shared" si="8"/>
        <v>-1.755524182257064</v>
      </c>
      <c r="D293" s="8"/>
      <c r="E293" s="23">
        <f>Timetraces!F375/1000*0.145</f>
        <v>10.443490444030232</v>
      </c>
      <c r="F293" s="8">
        <f>Timetraces!H375</f>
        <v>3.3962509089908464E-2</v>
      </c>
      <c r="G293" s="8">
        <f>(Timetraces!G375-Timetraces!$G$86)/0.3048</f>
        <v>0</v>
      </c>
      <c r="H293" s="13">
        <f>Timetraces!D375/9.81/0.4536</f>
        <v>553.87664791575082</v>
      </c>
      <c r="I293" s="73">
        <f>Timetraces!F375/Timetraces!H375*1000</f>
        <v>2120693492.8490236</v>
      </c>
      <c r="J293" s="23"/>
      <c r="K293" s="8">
        <f>Timetraces!I375-Timetraces!J375</f>
        <v>36.704874038696289</v>
      </c>
      <c r="L293" s="8">
        <f t="shared" si="9"/>
        <v>-1.7555147956988317</v>
      </c>
      <c r="M293" s="8"/>
      <c r="N293" s="13">
        <f>Timetraces!K375/9.81/0.4536</f>
        <v>553.87659305042052</v>
      </c>
      <c r="O293" s="23">
        <f>Timetraces!M375/1000*0.145</f>
        <v>10.44357604698093</v>
      </c>
      <c r="P293" s="37">
        <f>Timetraces!O375</f>
        <v>3.3962788021370281E-2</v>
      </c>
    </row>
    <row r="294" spans="1:16" x14ac:dyDescent="0.2">
      <c r="A294" s="37">
        <f>Timetraces!E376</f>
        <v>29</v>
      </c>
      <c r="B294" s="8">
        <f>Timetraces!B376-Timetraces!C376</f>
        <v>36.705886840820312</v>
      </c>
      <c r="C294" s="8">
        <f t="shared" si="8"/>
        <v>-1.7522013406428139</v>
      </c>
      <c r="D294" s="8"/>
      <c r="E294" s="23">
        <f>Timetraces!F376/1000*0.145</f>
        <v>10.476659517284359</v>
      </c>
      <c r="F294" s="8">
        <f>Timetraces!H376</f>
        <v>3.4070408818699292E-2</v>
      </c>
      <c r="G294" s="8">
        <f>(Timetraces!G376-Timetraces!$G$86)/0.3048</f>
        <v>0</v>
      </c>
      <c r="H294" s="13">
        <f>Timetraces!D376/9.81/0.4536</f>
        <v>553.88619448323811</v>
      </c>
      <c r="I294" s="73">
        <f>Timetraces!F376/Timetraces!H376*1000</f>
        <v>2120691437.5937307</v>
      </c>
      <c r="J294" s="23"/>
      <c r="K294" s="8">
        <f>Timetraces!I376-Timetraces!J376</f>
        <v>36.705885887145996</v>
      </c>
      <c r="L294" s="8">
        <f t="shared" si="9"/>
        <v>-1.7521950829373256</v>
      </c>
      <c r="M294" s="8"/>
      <c r="N294" s="13">
        <f>Timetraces!K376/9.81/0.4536</f>
        <v>553.88613961790782</v>
      </c>
      <c r="O294" s="23">
        <f>Timetraces!M376/1000*0.145</f>
        <v>10.47674108740231</v>
      </c>
      <c r="P294" s="37">
        <f>Timetraces!O376</f>
        <v>3.4070674593934987E-2</v>
      </c>
    </row>
    <row r="295" spans="1:16" x14ac:dyDescent="0.2">
      <c r="A295" s="37">
        <f>Timetraces!E377</f>
        <v>29.1</v>
      </c>
      <c r="B295" s="8">
        <f>Timetraces!B377-Timetraces!C377</f>
        <v>36.706995010375977</v>
      </c>
      <c r="C295" s="8">
        <f t="shared" si="8"/>
        <v>-1.7485656137541523</v>
      </c>
      <c r="D295" s="8"/>
      <c r="E295" s="23">
        <f>Timetraces!F377/1000*0.145</f>
        <v>10.523496139207014</v>
      </c>
      <c r="F295" s="8">
        <f>Timetraces!H377</f>
        <v>3.4222770375608828E-2</v>
      </c>
      <c r="G295" s="8">
        <f>(Timetraces!G377-Timetraces!$G$86)/0.3048</f>
        <v>0</v>
      </c>
      <c r="H295" s="13">
        <f>Timetraces!D377/9.81/0.4536</f>
        <v>553.89936216253091</v>
      </c>
      <c r="I295" s="73">
        <f>Timetraces!F377/Timetraces!H377*1000</f>
        <v>2120688496.1754313</v>
      </c>
      <c r="J295" s="23"/>
      <c r="K295" s="8">
        <f>Timetraces!I377-Timetraces!J377</f>
        <v>36.706995010375977</v>
      </c>
      <c r="L295" s="8">
        <f t="shared" si="9"/>
        <v>-1.7485562271959199</v>
      </c>
      <c r="M295" s="8"/>
      <c r="N295" s="13">
        <f>Timetraces!K377/9.81/0.4536</f>
        <v>553.8992524318702</v>
      </c>
      <c r="O295" s="23">
        <f>Timetraces!M377/1000*0.145</f>
        <v>10.523577020429661</v>
      </c>
      <c r="P295" s="37">
        <f>Timetraces!O377</f>
        <v>3.422303383394041E-2</v>
      </c>
    </row>
    <row r="296" spans="1:16" x14ac:dyDescent="0.2">
      <c r="A296" s="37">
        <f>Timetraces!E378</f>
        <v>29.200000000000003</v>
      </c>
      <c r="B296" s="8">
        <f>Timetraces!B378-Timetraces!C378</f>
        <v>36.708199501037598</v>
      </c>
      <c r="C296" s="8">
        <f t="shared" si="8"/>
        <v>-1.7446138727383349</v>
      </c>
      <c r="D296" s="8"/>
      <c r="E296" s="23">
        <f>Timetraces!F378/1000*0.145</f>
        <v>10.587878136156405</v>
      </c>
      <c r="F296" s="8">
        <f>Timetraces!H378</f>
        <v>3.4432207900406901E-2</v>
      </c>
      <c r="G296" s="8">
        <f>(Timetraces!G378-Timetraces!$G$86)/0.3048</f>
        <v>0</v>
      </c>
      <c r="H296" s="13">
        <f>Timetraces!D378/9.81/0.4536</f>
        <v>553.91587662697737</v>
      </c>
      <c r="I296" s="73">
        <f>Timetraces!F378/Timetraces!H378*1000</f>
        <v>2120684488.9551461</v>
      </c>
      <c r="J296" s="23"/>
      <c r="K296" s="8">
        <f>Timetraces!I378-Timetraces!J378</f>
        <v>36.708198547363281</v>
      </c>
      <c r="L296" s="8">
        <f t="shared" si="9"/>
        <v>-1.7446076150328467</v>
      </c>
      <c r="M296" s="8"/>
      <c r="N296" s="13">
        <f>Timetraces!K378/9.81/0.4536</f>
        <v>553.91582176164695</v>
      </c>
      <c r="O296" s="23">
        <f>Timetraces!M378/1000*0.145</f>
        <v>10.586015487494999</v>
      </c>
      <c r="P296" s="37">
        <f>Timetraces!O378</f>
        <v>3.4426148336424989E-2</v>
      </c>
    </row>
    <row r="297" spans="1:16" x14ac:dyDescent="0.2">
      <c r="A297" s="37">
        <f>Timetraces!E379</f>
        <v>29.300000000000004</v>
      </c>
      <c r="B297" s="8">
        <f>Timetraces!B379-Timetraces!C379</f>
        <v>36.70949649810791</v>
      </c>
      <c r="C297" s="8">
        <f t="shared" si="8"/>
        <v>-1.7403586330063385</v>
      </c>
      <c r="D297" s="8"/>
      <c r="E297" s="23">
        <f>Timetraces!F379/1000*0.145</f>
        <v>10.660089970582268</v>
      </c>
      <c r="F297" s="8">
        <f>Timetraces!H379</f>
        <v>3.4667115989957406E-2</v>
      </c>
      <c r="G297" s="8">
        <f>(Timetraces!G379-Timetraces!$G$86)/0.3048</f>
        <v>0</v>
      </c>
      <c r="H297" s="13">
        <f>Timetraces!D379/9.81/0.4536</f>
        <v>553.93535381926461</v>
      </c>
      <c r="I297" s="73">
        <f>Timetraces!F379/Timetraces!H379*1000</f>
        <v>2120680067.1674488</v>
      </c>
      <c r="J297" s="23"/>
      <c r="K297" s="8">
        <f>Timetraces!I379-Timetraces!J379</f>
        <v>36.709495544433594</v>
      </c>
      <c r="L297" s="8">
        <f t="shared" si="9"/>
        <v>-1.7403523753008503</v>
      </c>
      <c r="M297" s="8"/>
      <c r="N297" s="13">
        <f>Timetraces!K379/9.81/0.4536</f>
        <v>553.93529895393419</v>
      </c>
      <c r="O297" s="23">
        <f>Timetraces!M379/1000*0.145</f>
        <v>10.660171623249052</v>
      </c>
      <c r="P297" s="37">
        <f>Timetraces!O379</f>
        <v>3.4667381078249813E-2</v>
      </c>
    </row>
    <row r="298" spans="1:16" x14ac:dyDescent="0.2">
      <c r="A298" s="37">
        <f>Timetraces!E380</f>
        <v>29.4</v>
      </c>
      <c r="B298" s="8">
        <f>Timetraces!B380-Timetraces!C380</f>
        <v>36.710885047912598</v>
      </c>
      <c r="C298" s="8">
        <f t="shared" si="8"/>
        <v>-1.7358030234109072</v>
      </c>
      <c r="D298" s="8"/>
      <c r="E298" s="23">
        <f>Timetraces!F380/1000*0.145</f>
        <v>10.747896525006524</v>
      </c>
      <c r="F298" s="8">
        <f>Timetraces!H380</f>
        <v>3.4952754840401945E-2</v>
      </c>
      <c r="G298" s="8">
        <f>(Timetraces!G380-Timetraces!$G$86)/0.3048</f>
        <v>0</v>
      </c>
      <c r="H298" s="13">
        <f>Timetraces!D380/9.81/0.4536</f>
        <v>553.95724508608885</v>
      </c>
      <c r="I298" s="73">
        <f>Timetraces!F380/Timetraces!H380*1000</f>
        <v>2120674740.7706599</v>
      </c>
      <c r="J298" s="23"/>
      <c r="K298" s="8">
        <f>Timetraces!I380-Timetraces!J380</f>
        <v>36.710884094238281</v>
      </c>
      <c r="L298" s="8">
        <f t="shared" si="9"/>
        <v>-1.735796765705419</v>
      </c>
      <c r="M298" s="8"/>
      <c r="N298" s="13">
        <f>Timetraces!K380/9.81/0.4536</f>
        <v>553.95724508608885</v>
      </c>
      <c r="O298" s="23">
        <f>Timetraces!M380/1000*0.145</f>
        <v>10.747975080682698</v>
      </c>
      <c r="P298" s="37">
        <f>Timetraces!O380</f>
        <v>3.4953009747853668E-2</v>
      </c>
    </row>
    <row r="299" spans="1:16" x14ac:dyDescent="0.2">
      <c r="A299" s="37">
        <f>Timetraces!E381</f>
        <v>29.5</v>
      </c>
      <c r="B299" s="8">
        <f>Timetraces!B381-Timetraces!C381</f>
        <v>36.712364196777344</v>
      </c>
      <c r="C299" s="8">
        <f t="shared" si="8"/>
        <v>-1.7309501728047849</v>
      </c>
      <c r="D299" s="8"/>
      <c r="E299" s="23">
        <f>Timetraces!F381/1000*0.145</f>
        <v>10.851279242312327</v>
      </c>
      <c r="F299" s="8">
        <f>Timetraces!H381</f>
        <v>3.5289064089783224E-2</v>
      </c>
      <c r="G299" s="8">
        <f>(Timetraces!G381-Timetraces!$G$86)/0.3048</f>
        <v>0</v>
      </c>
      <c r="H299" s="13">
        <f>Timetraces!D381/9.81/0.4536</f>
        <v>553.9808920434856</v>
      </c>
      <c r="I299" s="73">
        <f>Timetraces!F381/Timetraces!H381*1000</f>
        <v>2120668555.4842362</v>
      </c>
      <c r="J299" s="23"/>
      <c r="K299" s="8">
        <f>Timetraces!I381-Timetraces!J381</f>
        <v>36.712362289428711</v>
      </c>
      <c r="L299" s="8">
        <f t="shared" si="9"/>
        <v>-1.7309470439520407</v>
      </c>
      <c r="M299" s="8"/>
      <c r="N299" s="13">
        <f>Timetraces!K381/9.81/0.4536</f>
        <v>553.9808920434856</v>
      </c>
      <c r="O299" s="23">
        <f>Timetraces!M381/1000*0.145</f>
        <v>10.851357819841027</v>
      </c>
      <c r="P299" s="37">
        <f>Timetraces!O381</f>
        <v>3.5289318968257516E-2</v>
      </c>
    </row>
    <row r="300" spans="1:16" x14ac:dyDescent="0.2">
      <c r="A300" s="37">
        <f>Timetraces!E382</f>
        <v>29.6</v>
      </c>
      <c r="B300" s="8">
        <f>Timetraces!B382-Timetraces!C382</f>
        <v>36.713931083679199</v>
      </c>
      <c r="C300" s="8">
        <f t="shared" si="8"/>
        <v>-1.7258094677462039</v>
      </c>
      <c r="D300" s="8"/>
      <c r="E300" s="23">
        <f>Timetraces!F382/1000*0.145</f>
        <v>10.960524252217214</v>
      </c>
      <c r="F300" s="8">
        <f>Timetraces!H382</f>
        <v>3.5644442346276985E-2</v>
      </c>
      <c r="G300" s="8">
        <f>(Timetraces!G382-Timetraces!$G$86)/0.3048</f>
        <v>0</v>
      </c>
      <c r="H300" s="13">
        <f>Timetraces!D382/9.81/0.4536</f>
        <v>554.0055265768292</v>
      </c>
      <c r="I300" s="73">
        <f>Timetraces!F382/Timetraces!H382*1000</f>
        <v>2120662225.3968153</v>
      </c>
      <c r="J300" s="23"/>
      <c r="K300" s="8">
        <f>Timetraces!I382-Timetraces!J382</f>
        <v>36.713930130004883</v>
      </c>
      <c r="L300" s="8">
        <f t="shared" si="9"/>
        <v>-1.7258032100407157</v>
      </c>
      <c r="M300" s="8"/>
      <c r="N300" s="13">
        <f>Timetraces!K382/9.81/0.4536</f>
        <v>554.0055265768292</v>
      </c>
      <c r="O300" s="23">
        <f>Timetraces!M382/1000*0.145</f>
        <v>10.962546857861216</v>
      </c>
      <c r="P300" s="37">
        <f>Timetraces!O382</f>
        <v>3.5651022530774755E-2</v>
      </c>
    </row>
    <row r="301" spans="1:16" x14ac:dyDescent="0.2">
      <c r="A301" s="37">
        <f>Timetraces!E383</f>
        <v>29.700000000000003</v>
      </c>
      <c r="B301" s="8">
        <f>Timetraces!B383-Timetraces!C383</f>
        <v>36.715585708618164</v>
      </c>
      <c r="C301" s="8">
        <f t="shared" si="8"/>
        <v>-1.7203809082351644</v>
      </c>
      <c r="D301" s="8"/>
      <c r="E301" s="23">
        <f>Timetraces!F383/1000*0.145</f>
        <v>11.083384000719997</v>
      </c>
      <c r="F301" s="8">
        <f>Timetraces!H383</f>
        <v>3.6044109311129703E-2</v>
      </c>
      <c r="G301" s="8">
        <f>(Timetraces!G383-Timetraces!$G$86)/0.3048</f>
        <v>0</v>
      </c>
      <c r="H301" s="13">
        <f>Timetraces!D383/9.81/0.4536</f>
        <v>554.03043543682475</v>
      </c>
      <c r="I301" s="73">
        <f>Timetraces!F383/Timetraces!H383*1000</f>
        <v>2120655288.7643692</v>
      </c>
      <c r="J301" s="23"/>
      <c r="K301" s="8">
        <f>Timetraces!I383-Timetraces!J383</f>
        <v>36.715583801269531</v>
      </c>
      <c r="L301" s="8">
        <f t="shared" si="9"/>
        <v>-1.7203777793824202</v>
      </c>
      <c r="M301" s="8"/>
      <c r="N301" s="13">
        <f>Timetraces!K383/9.81/0.4536</f>
        <v>554.03043543682475</v>
      </c>
      <c r="O301" s="23">
        <f>Timetraces!M383/1000*0.145</f>
        <v>11.083470183546808</v>
      </c>
      <c r="P301" s="37">
        <f>Timetraces!O383</f>
        <v>3.604439080343487E-2</v>
      </c>
    </row>
    <row r="302" spans="1:16" x14ac:dyDescent="0.2">
      <c r="A302" s="37">
        <f>Timetraces!E384</f>
        <v>29.800000000000004</v>
      </c>
      <c r="B302" s="8">
        <f>Timetraces!B384-Timetraces!C384</f>
        <v>36.717324256896973</v>
      </c>
      <c r="C302" s="8">
        <f t="shared" si="8"/>
        <v>-1.7146770096826427</v>
      </c>
      <c r="D302" s="8"/>
      <c r="E302" s="23">
        <f>Timetraces!F384/1000*0.145</f>
        <v>11.212087815692618</v>
      </c>
      <c r="F302" s="8">
        <f>Timetraces!H384</f>
        <v>3.646278866722133E-2</v>
      </c>
      <c r="G302" s="8">
        <f>(Timetraces!G384-Timetraces!$G$86)/0.3048</f>
        <v>0</v>
      </c>
      <c r="H302" s="13">
        <f>Timetraces!D384/9.81/0.4536</f>
        <v>554.05479564351651</v>
      </c>
      <c r="I302" s="73">
        <f>Timetraces!F384/Timetraces!H384*1000</f>
        <v>2120648101.3344116</v>
      </c>
      <c r="J302" s="23"/>
      <c r="K302" s="8">
        <f>Timetraces!I384-Timetraces!J384</f>
        <v>36.71732234954834</v>
      </c>
      <c r="L302" s="8">
        <f t="shared" si="9"/>
        <v>-1.7146738808298987</v>
      </c>
      <c r="M302" s="8"/>
      <c r="N302" s="13">
        <f>Timetraces!K384/9.81/0.4536</f>
        <v>554.05485050884693</v>
      </c>
      <c r="O302" s="23">
        <f>Timetraces!M384/1000*0.145</f>
        <v>11.212169178307178</v>
      </c>
      <c r="P302" s="37">
        <f>Timetraces!O384</f>
        <v>3.6463052041504317E-2</v>
      </c>
    </row>
    <row r="303" spans="1:16" x14ac:dyDescent="0.2">
      <c r="A303" s="37">
        <f>Timetraces!E385</f>
        <v>29.9</v>
      </c>
      <c r="B303" s="8">
        <f>Timetraces!B385-Timetraces!C385</f>
        <v>36.719142913818359</v>
      </c>
      <c r="C303" s="8">
        <f t="shared" si="8"/>
        <v>-1.7087102874996154</v>
      </c>
      <c r="D303" s="8"/>
      <c r="E303" s="23">
        <f>Timetraces!F385/1000*0.145</f>
        <v>11.350499221815086</v>
      </c>
      <c r="F303" s="8">
        <f>Timetraces!H385</f>
        <v>3.6913043635296197E-2</v>
      </c>
      <c r="G303" s="8">
        <f>(Timetraces!G385-Timetraces!$G$86)/0.3048</f>
        <v>0</v>
      </c>
      <c r="H303" s="13">
        <f>Timetraces!D385/9.81/0.4536</f>
        <v>554.07794881293967</v>
      </c>
      <c r="I303" s="73">
        <f>Timetraces!F385/Timetraces!H385*1000</f>
        <v>2120640761.8792107</v>
      </c>
      <c r="J303" s="23"/>
      <c r="K303" s="8">
        <f>Timetraces!I385-Timetraces!J385</f>
        <v>36.719141960144043</v>
      </c>
      <c r="L303" s="8">
        <f t="shared" si="9"/>
        <v>-1.7087040297941272</v>
      </c>
      <c r="M303" s="8"/>
      <c r="N303" s="13">
        <f>Timetraces!K385/9.81/0.4536</f>
        <v>554.07800367827008</v>
      </c>
      <c r="O303" s="23">
        <f>Timetraces!M385/1000*0.145</f>
        <v>11.352518051458683</v>
      </c>
      <c r="P303" s="37">
        <f>Timetraces!O385</f>
        <v>3.6919613372121227E-2</v>
      </c>
    </row>
    <row r="304" spans="1:16" x14ac:dyDescent="0.2">
      <c r="A304" s="37">
        <f>Timetraces!E386</f>
        <v>30</v>
      </c>
      <c r="B304" s="8">
        <f>Timetraces!B386-Timetraces!C386</f>
        <v>36.721038818359375</v>
      </c>
      <c r="C304" s="8">
        <f t="shared" si="8"/>
        <v>-1.7024901282443148</v>
      </c>
      <c r="D304" s="8"/>
      <c r="E304" s="23">
        <f>Timetraces!F386/1000*0.145</f>
        <v>11.496671210572172</v>
      </c>
      <c r="F304" s="8">
        <f>Timetraces!H386</f>
        <v>3.738854316893761E-2</v>
      </c>
      <c r="G304" s="8">
        <f>(Timetraces!G386-Timetraces!$G$86)/0.3048</f>
        <v>0</v>
      </c>
      <c r="H304" s="13">
        <f>Timetraces!D386/9.81/0.4536</f>
        <v>554.09929142646013</v>
      </c>
      <c r="I304" s="73">
        <f>Timetraces!F386/Timetraces!H386*1000</f>
        <v>2120633245.8813312</v>
      </c>
      <c r="J304" s="23"/>
      <c r="K304" s="8">
        <f>Timetraces!I386-Timetraces!J386</f>
        <v>36.721037864685059</v>
      </c>
      <c r="L304" s="8">
        <f t="shared" si="9"/>
        <v>-1.7024838705388265</v>
      </c>
      <c r="M304" s="8"/>
      <c r="N304" s="13">
        <f>Timetraces!K386/9.81/0.4536</f>
        <v>554.09934629179043</v>
      </c>
      <c r="O304" s="23">
        <f>Timetraces!M386/1000*0.145</f>
        <v>11.496749907315385</v>
      </c>
      <c r="P304" s="37">
        <f>Timetraces!O386</f>
        <v>3.7388801008792986E-2</v>
      </c>
    </row>
    <row r="305" spans="1:16" x14ac:dyDescent="0.2">
      <c r="A305" s="37">
        <f>Timetraces!E387</f>
        <v>30.1</v>
      </c>
      <c r="B305" s="8">
        <f>Timetraces!B387-Timetraces!C387</f>
        <v>36.723006248474121</v>
      </c>
      <c r="C305" s="8">
        <f t="shared" si="8"/>
        <v>-1.6960353050332055</v>
      </c>
      <c r="D305" s="8"/>
      <c r="E305" s="23">
        <f>Timetraces!F387/1000*0.145</f>
        <v>11.644770454381314</v>
      </c>
      <c r="F305" s="8">
        <f>Timetraces!H387</f>
        <v>3.7870314081455712E-2</v>
      </c>
      <c r="G305" s="8">
        <f>(Timetraces!G387-Timetraces!$G$86)/0.3048</f>
        <v>0</v>
      </c>
      <c r="H305" s="13">
        <f>Timetraces!D387/9.81/0.4536</f>
        <v>554.11821996544347</v>
      </c>
      <c r="I305" s="73">
        <f>Timetraces!F387/Timetraces!H387*1000</f>
        <v>2120625711.7809169</v>
      </c>
      <c r="J305" s="23"/>
      <c r="K305" s="8">
        <f>Timetraces!I387-Timetraces!J387</f>
        <v>36.723005294799805</v>
      </c>
      <c r="L305" s="8">
        <f t="shared" si="9"/>
        <v>-1.6960290473277173</v>
      </c>
      <c r="M305" s="8"/>
      <c r="N305" s="13">
        <f>Timetraces!K387/9.81/0.4536</f>
        <v>554.1183296961043</v>
      </c>
      <c r="O305" s="23">
        <f>Timetraces!M387/1000*0.145</f>
        <v>11.646786112739063</v>
      </c>
      <c r="P305" s="37">
        <f>Timetraces!O387</f>
        <v>3.7876872223542288E-2</v>
      </c>
    </row>
    <row r="306" spans="1:16" x14ac:dyDescent="0.2">
      <c r="A306" s="37">
        <f>Timetraces!E388</f>
        <v>30.200000000000003</v>
      </c>
      <c r="B306" s="8">
        <f>Timetraces!B388-Timetraces!C388</f>
        <v>36.725039482116699</v>
      </c>
      <c r="C306" s="8">
        <f t="shared" si="8"/>
        <v>-1.6893645909827524</v>
      </c>
      <c r="D306" s="8"/>
      <c r="E306" s="23">
        <f>Timetraces!F388/1000*0.145</f>
        <v>11.800608564400543</v>
      </c>
      <c r="F306" s="8">
        <f>Timetraces!H388</f>
        <v>3.8377257448003375E-2</v>
      </c>
      <c r="G306" s="8">
        <f>(Timetraces!G388-Timetraces!$G$86)/0.3048</f>
        <v>0</v>
      </c>
      <c r="H306" s="13">
        <f>Timetraces!D388/9.81/0.4536</f>
        <v>554.13456983389869</v>
      </c>
      <c r="I306" s="73">
        <f>Timetraces!F388/Timetraces!H388*1000</f>
        <v>2120618114.8029761</v>
      </c>
      <c r="J306" s="23"/>
      <c r="K306" s="8">
        <f>Timetraces!I388-Timetraces!J388</f>
        <v>36.725037574768066</v>
      </c>
      <c r="L306" s="8">
        <f t="shared" si="9"/>
        <v>-1.6893614621300084</v>
      </c>
      <c r="M306" s="8"/>
      <c r="N306" s="13">
        <f>Timetraces!K388/9.81/0.4536</f>
        <v>554.13467956455952</v>
      </c>
      <c r="O306" s="23">
        <f>Timetraces!M388/1000*0.145</f>
        <v>11.798747707529756</v>
      </c>
      <c r="P306" s="37">
        <f>Timetraces!O388</f>
        <v>3.8371205041077376E-2</v>
      </c>
    </row>
    <row r="307" spans="1:16" x14ac:dyDescent="0.2">
      <c r="A307" s="37">
        <f>Timetraces!E389</f>
        <v>30.300000000000004</v>
      </c>
      <c r="B307" s="8">
        <f>Timetraces!B389-Timetraces!C389</f>
        <v>36.727129936218262</v>
      </c>
      <c r="C307" s="8">
        <f t="shared" si="8"/>
        <v>-1.6825061457676525</v>
      </c>
      <c r="D307" s="8"/>
      <c r="E307" s="23">
        <f>Timetraces!F389/1000*0.145</f>
        <v>11.956424792407766</v>
      </c>
      <c r="F307" s="8">
        <f>Timetraces!H389</f>
        <v>3.8884128701306905E-2</v>
      </c>
      <c r="G307" s="8">
        <f>(Timetraces!G389-Timetraces!$G$86)/0.3048</f>
        <v>0</v>
      </c>
      <c r="H307" s="13">
        <f>Timetraces!D389/9.81/0.4536</f>
        <v>554.14823130116497</v>
      </c>
      <c r="I307" s="73">
        <f>Timetraces!F389/Timetraces!H389*1000</f>
        <v>2120610767.6995177</v>
      </c>
      <c r="J307" s="23"/>
      <c r="K307" s="8">
        <f>Timetraces!I389-Timetraces!J389</f>
        <v>36.727128982543945</v>
      </c>
      <c r="L307" s="8">
        <f t="shared" si="9"/>
        <v>-1.6824998880621642</v>
      </c>
      <c r="M307" s="8"/>
      <c r="N307" s="13">
        <f>Timetraces!K389/9.81/0.4536</f>
        <v>554.14828616649538</v>
      </c>
      <c r="O307" s="23">
        <f>Timetraces!M389/1000*0.145</f>
        <v>11.954565178580147</v>
      </c>
      <c r="P307" s="37">
        <f>Timetraces!O389</f>
        <v>3.88780804525517E-2</v>
      </c>
    </row>
    <row r="308" spans="1:16" x14ac:dyDescent="0.2">
      <c r="A308" s="37">
        <f>Timetraces!E390</f>
        <v>30.400000000000006</v>
      </c>
      <c r="B308" s="8">
        <f>Timetraces!B390-Timetraces!C390</f>
        <v>36.729270935058594</v>
      </c>
      <c r="C308" s="8">
        <f t="shared" si="8"/>
        <v>-1.6754818713571142</v>
      </c>
      <c r="D308" s="8"/>
      <c r="E308" s="23">
        <f>Timetraces!F390/1000*0.145</f>
        <v>12.112215615897568</v>
      </c>
      <c r="F308" s="8">
        <f>Timetraces!H390</f>
        <v>3.9390910847373922E-2</v>
      </c>
      <c r="G308" s="8">
        <f>(Timetraces!G390-Timetraces!$G$86)/0.3048</f>
        <v>0</v>
      </c>
      <c r="H308" s="13">
        <f>Timetraces!D390/9.81/0.4536</f>
        <v>554.15931409790312</v>
      </c>
      <c r="I308" s="73">
        <f>Timetraces!F390/Timetraces!H390*1000</f>
        <v>2120603958.9337809</v>
      </c>
      <c r="J308" s="23"/>
      <c r="K308" s="8">
        <f>Timetraces!I390-Timetraces!J390</f>
        <v>36.729269027709961</v>
      </c>
      <c r="L308" s="8">
        <f t="shared" si="9"/>
        <v>-1.67547874250437</v>
      </c>
      <c r="M308" s="8"/>
      <c r="N308" s="13">
        <f>Timetraces!K390/9.81/0.4536</f>
        <v>554.15936896323353</v>
      </c>
      <c r="O308" s="23">
        <f>Timetraces!M390/1000*0.145</f>
        <v>12.110360242239372</v>
      </c>
      <c r="P308" s="37">
        <f>Timetraces!O390</f>
        <v>3.9384876562082373E-2</v>
      </c>
    </row>
    <row r="309" spans="1:16" x14ac:dyDescent="0.2">
      <c r="A309" s="37">
        <f>Timetraces!E391</f>
        <v>30.5</v>
      </c>
      <c r="B309" s="8">
        <f>Timetraces!B391-Timetraces!C391</f>
        <v>36.731451034545898</v>
      </c>
      <c r="C309" s="8">
        <f t="shared" si="8"/>
        <v>-1.6683293139840674</v>
      </c>
      <c r="D309" s="8"/>
      <c r="E309" s="23">
        <f>Timetraces!F391/1000*0.145</f>
        <v>12.267985640566888</v>
      </c>
      <c r="F309" s="8">
        <f>Timetraces!H391</f>
        <v>3.9897629626081663E-2</v>
      </c>
      <c r="G309" s="8">
        <f>(Timetraces!G391-Timetraces!$G$86)/0.3048</f>
        <v>0</v>
      </c>
      <c r="H309" s="13">
        <f>Timetraces!D391/9.81/0.4536</f>
        <v>554.16803768543457</v>
      </c>
      <c r="I309" s="73">
        <f>Timetraces!F391/Timetraces!H391*1000</f>
        <v>2120597095.969888</v>
      </c>
      <c r="J309" s="23"/>
      <c r="K309" s="8">
        <f>Timetraces!I391-Timetraces!J391</f>
        <v>36.731450080871582</v>
      </c>
      <c r="L309" s="8">
        <f t="shared" si="9"/>
        <v>-1.6683230562785791</v>
      </c>
      <c r="M309" s="8"/>
      <c r="N309" s="13">
        <f>Timetraces!K391/9.81/0.4536</f>
        <v>554.16809255076498</v>
      </c>
      <c r="O309" s="23">
        <f>Timetraces!M391/1000*0.145</f>
        <v>12.268069471974043</v>
      </c>
      <c r="P309" s="37">
        <f>Timetraces!O391</f>
        <v>3.9897899250500198E-2</v>
      </c>
    </row>
    <row r="310" spans="1:16" x14ac:dyDescent="0.2">
      <c r="A310" s="37">
        <f>Timetraces!E392</f>
        <v>30.6</v>
      </c>
      <c r="B310" s="8">
        <f>Timetraces!B392-Timetraces!C392</f>
        <v>36.733661651611328</v>
      </c>
      <c r="C310" s="8">
        <f t="shared" si="8"/>
        <v>-1.6610766333232088</v>
      </c>
      <c r="D310" s="8"/>
      <c r="E310" s="23">
        <f>Timetraces!F392/1000*0.145</f>
        <v>12.423734541572996</v>
      </c>
      <c r="F310" s="8">
        <f>Timetraces!H392</f>
        <v>4.0404272215740347E-2</v>
      </c>
      <c r="G310" s="8">
        <f>(Timetraces!G392-Timetraces!$G$86)/0.3048</f>
        <v>0</v>
      </c>
      <c r="H310" s="13">
        <f>Timetraces!D392/9.81/0.4536</f>
        <v>554.17495071706333</v>
      </c>
      <c r="I310" s="73">
        <f>Timetraces!F392/Timetraces!H392*1000</f>
        <v>2120590798.3051949</v>
      </c>
      <c r="J310" s="23"/>
      <c r="K310" s="8">
        <f>Timetraces!I392-Timetraces!J392</f>
        <v>36.733660697937012</v>
      </c>
      <c r="L310" s="8">
        <f t="shared" si="9"/>
        <v>-1.6610703756177205</v>
      </c>
      <c r="M310" s="8"/>
      <c r="N310" s="13">
        <f>Timetraces!K392/9.81/0.4536</f>
        <v>554.17495071706333</v>
      </c>
      <c r="O310" s="23">
        <f>Timetraces!M392/1000*0.145</f>
        <v>12.423812691177639</v>
      </c>
      <c r="P310" s="37">
        <f>Timetraces!O392</f>
        <v>4.0404526446843114E-2</v>
      </c>
    </row>
    <row r="311" spans="1:16" x14ac:dyDescent="0.2">
      <c r="A311" s="37">
        <f>Timetraces!E393</f>
        <v>30.700000000000003</v>
      </c>
      <c r="B311" s="8">
        <f>Timetraces!B393-Timetraces!C393</f>
        <v>36.735891342163086</v>
      </c>
      <c r="C311" s="8">
        <f t="shared" si="8"/>
        <v>-1.6537613756074678</v>
      </c>
      <c r="D311" s="8"/>
      <c r="E311" s="23">
        <f>Timetraces!F393/1000*0.145</f>
        <v>12.57557184003273</v>
      </c>
      <c r="F311" s="8">
        <f>Timetraces!H393</f>
        <v>4.089819908179676E-2</v>
      </c>
      <c r="G311" s="8">
        <f>(Timetraces!G393-Timetraces!$G$86)/0.3048</f>
        <v>0</v>
      </c>
      <c r="H311" s="13">
        <f>Timetraces!D393/9.81/0.4536</f>
        <v>554.18043725010193</v>
      </c>
      <c r="I311" s="73">
        <f>Timetraces!F393/Timetraces!H393*1000</f>
        <v>2120584368.077949</v>
      </c>
      <c r="J311" s="23"/>
      <c r="K311" s="8">
        <f>Timetraces!I393-Timetraces!J393</f>
        <v>36.73589038848877</v>
      </c>
      <c r="L311" s="8">
        <f t="shared" si="9"/>
        <v>-1.6537551179019796</v>
      </c>
      <c r="M311" s="8"/>
      <c r="N311" s="13">
        <f>Timetraces!K393/9.81/0.4536</f>
        <v>554.18043725010193</v>
      </c>
      <c r="O311" s="23">
        <f>Timetraces!M393/1000*0.145</f>
        <v>12.575651070253175</v>
      </c>
      <c r="P311" s="37">
        <f>Timetraces!O393</f>
        <v>4.0898453246364423E-2</v>
      </c>
    </row>
    <row r="312" spans="1:16" x14ac:dyDescent="0.2">
      <c r="A312" s="37">
        <f>Timetraces!E394</f>
        <v>30.800000000000004</v>
      </c>
      <c r="B312" s="8">
        <f>Timetraces!B394-Timetraces!C394</f>
        <v>36.738130569458008</v>
      </c>
      <c r="C312" s="8">
        <f t="shared" si="8"/>
        <v>-1.646414829364286</v>
      </c>
      <c r="D312" s="8"/>
      <c r="E312" s="23">
        <f>Timetraces!F394/1000*0.145</f>
        <v>12.723517566838087</v>
      </c>
      <c r="F312" s="8">
        <f>Timetraces!H394</f>
        <v>4.1379454559019299E-2</v>
      </c>
      <c r="G312" s="8">
        <f>(Timetraces!G394-Timetraces!$G$86)/0.3048</f>
        <v>0</v>
      </c>
      <c r="H312" s="13">
        <f>Timetraces!D394/9.81/0.4536</f>
        <v>554.18510080318492</v>
      </c>
      <c r="I312" s="73">
        <f>Timetraces!F394/Timetraces!H394*1000</f>
        <v>2120578870.5484598</v>
      </c>
      <c r="J312" s="23"/>
      <c r="K312" s="8">
        <f>Timetraces!I394-Timetraces!J394</f>
        <v>36.738129615783691</v>
      </c>
      <c r="L312" s="8">
        <f t="shared" si="9"/>
        <v>-1.6464085716587977</v>
      </c>
      <c r="M312" s="8"/>
      <c r="N312" s="13">
        <f>Timetraces!K394/9.81/0.4536</f>
        <v>554.18510080318492</v>
      </c>
      <c r="O312" s="23">
        <f>Timetraces!M394/1000*0.145</f>
        <v>12.725535427793503</v>
      </c>
      <c r="P312" s="37">
        <f>Timetraces!O394</f>
        <v>4.1386020792618571E-2</v>
      </c>
    </row>
    <row r="313" spans="1:16" x14ac:dyDescent="0.2">
      <c r="A313" s="37">
        <f>Timetraces!E395</f>
        <v>30.900000000000006</v>
      </c>
      <c r="B313" s="8">
        <f>Timetraces!B395-Timetraces!C395</f>
        <v>36.74036693572998</v>
      </c>
      <c r="C313" s="8">
        <f t="shared" si="8"/>
        <v>-1.6390776696793363</v>
      </c>
      <c r="D313" s="8"/>
      <c r="E313" s="23">
        <f>Timetraces!F395/1000*0.145</f>
        <v>12.867562521177696</v>
      </c>
      <c r="F313" s="8">
        <f>Timetraces!H395</f>
        <v>4.1848022867211711E-2</v>
      </c>
      <c r="G313" s="8">
        <f>(Timetraces!G395-Timetraces!$G$86)/0.3048</f>
        <v>0</v>
      </c>
      <c r="H313" s="13">
        <f>Timetraces!D395/9.81/0.4536</f>
        <v>554.18949002961585</v>
      </c>
      <c r="I313" s="73">
        <f>Timetraces!F395/Timetraces!H395*1000</f>
        <v>2120573551.8848286</v>
      </c>
      <c r="J313" s="23"/>
      <c r="K313" s="8">
        <f>Timetraces!I395-Timetraces!J395</f>
        <v>36.740365982055664</v>
      </c>
      <c r="L313" s="8">
        <f t="shared" si="9"/>
        <v>-1.6390714119738481</v>
      </c>
      <c r="M313" s="8"/>
      <c r="N313" s="13">
        <f>Timetraces!K395/9.81/0.4536</f>
        <v>554.18949002961585</v>
      </c>
      <c r="O313" s="23">
        <f>Timetraces!M395/1000*0.145</f>
        <v>12.867644676619781</v>
      </c>
      <c r="P313" s="37">
        <f>Timetraces!O395</f>
        <v>4.1848290140258086E-2</v>
      </c>
    </row>
    <row r="314" spans="1:16" x14ac:dyDescent="0.2">
      <c r="A314" s="37">
        <f>Timetraces!E396</f>
        <v>31</v>
      </c>
      <c r="B314" s="8">
        <f>Timetraces!B396-Timetraces!C396</f>
        <v>36.74259090423584</v>
      </c>
      <c r="C314" s="8">
        <f t="shared" si="8"/>
        <v>-1.6317811850800601</v>
      </c>
      <c r="D314" s="8"/>
      <c r="E314" s="23">
        <f>Timetraces!F396/1000*0.145</f>
        <v>13.003836167503644</v>
      </c>
      <c r="F314" s="8">
        <f>Timetraces!H396</f>
        <v>4.2291313589428121E-2</v>
      </c>
      <c r="G314" s="8">
        <f>(Timetraces!G396-Timetraces!$G$86)/0.3048</f>
        <v>0</v>
      </c>
      <c r="H314" s="13">
        <f>Timetraces!D396/9.81/0.4536</f>
        <v>554.19426331335944</v>
      </c>
      <c r="I314" s="73">
        <f>Timetraces!F396/Timetraces!H396*1000</f>
        <v>2120568531.2130587</v>
      </c>
      <c r="J314" s="23"/>
      <c r="K314" s="8">
        <f>Timetraces!I396-Timetraces!J396</f>
        <v>36.742589950561523</v>
      </c>
      <c r="L314" s="8">
        <f t="shared" si="9"/>
        <v>-1.6317749273745719</v>
      </c>
      <c r="M314" s="8"/>
      <c r="N314" s="13">
        <f>Timetraces!K396/9.81/0.4536</f>
        <v>554.19420844802903</v>
      </c>
      <c r="O314" s="23">
        <f>Timetraces!M396/1000*0.145</f>
        <v>13.001977274894266</v>
      </c>
      <c r="P314" s="37">
        <f>Timetraces!O396</f>
        <v>4.228525987080424E-2</v>
      </c>
    </row>
    <row r="315" spans="1:16" x14ac:dyDescent="0.2">
      <c r="A315" s="37">
        <f>Timetraces!E397</f>
        <v>31.1</v>
      </c>
      <c r="B315" s="8">
        <f>Timetraces!B397-Timetraces!C397</f>
        <v>36.744791984558105</v>
      </c>
      <c r="C315" s="8">
        <f t="shared" si="8"/>
        <v>-1.6245597929466427</v>
      </c>
      <c r="D315" s="8"/>
      <c r="E315" s="23">
        <f>Timetraces!F397/1000*0.145</f>
        <v>13.132339460475611</v>
      </c>
      <c r="F315" s="8">
        <f>Timetraces!H397</f>
        <v>4.2709316760859102E-2</v>
      </c>
      <c r="G315" s="8">
        <f>(Timetraces!G397-Timetraces!$G$86)/0.3048</f>
        <v>0</v>
      </c>
      <c r="H315" s="13">
        <f>Timetraces!D397/9.81/0.4536</f>
        <v>554.19985957705887</v>
      </c>
      <c r="I315" s="73">
        <f>Timetraces!F397/Timetraces!H397*1000</f>
        <v>2120564439.2585666</v>
      </c>
      <c r="J315" s="23"/>
      <c r="K315" s="8">
        <f>Timetraces!I397-Timetraces!J397</f>
        <v>36.744791030883789</v>
      </c>
      <c r="L315" s="8">
        <f t="shared" si="9"/>
        <v>-1.6245535352411544</v>
      </c>
      <c r="M315" s="8"/>
      <c r="N315" s="13">
        <f>Timetraces!K397/9.81/0.4536</f>
        <v>554.19980471172846</v>
      </c>
      <c r="O315" s="23">
        <f>Timetraces!M397/1000*0.145</f>
        <v>13.134356027642937</v>
      </c>
      <c r="P315" s="37">
        <f>Timetraces!O397</f>
        <v>4.271587920473098E-2</v>
      </c>
    </row>
    <row r="316" spans="1:16" x14ac:dyDescent="0.2">
      <c r="A316" s="37">
        <f>Timetraces!E398</f>
        <v>31.200000000000003</v>
      </c>
      <c r="B316" s="8">
        <f>Timetraces!B398-Timetraces!C398</f>
        <v>36.746960639953613</v>
      </c>
      <c r="C316" s="8">
        <f t="shared" si="8"/>
        <v>-1.6174447818065252</v>
      </c>
      <c r="D316" s="8"/>
      <c r="E316" s="23">
        <f>Timetraces!F398/1000*0.145</f>
        <v>13.255015559703891</v>
      </c>
      <c r="F316" s="8">
        <f>Timetraces!H398</f>
        <v>4.3108369213103431E-2</v>
      </c>
      <c r="G316" s="8">
        <f>(Timetraces!G398-Timetraces!$G$86)/0.3048</f>
        <v>0</v>
      </c>
      <c r="H316" s="13">
        <f>Timetraces!D398/9.81/0.4536</f>
        <v>554.20682747401804</v>
      </c>
      <c r="I316" s="73">
        <f>Timetraces!F398/Timetraces!H398*1000</f>
        <v>2120560394.1975231</v>
      </c>
      <c r="J316" s="23"/>
      <c r="K316" s="8">
        <f>Timetraces!I398-Timetraces!J398</f>
        <v>36.746959686279297</v>
      </c>
      <c r="L316" s="8">
        <f t="shared" si="9"/>
        <v>-1.6174385241010369</v>
      </c>
      <c r="M316" s="8"/>
      <c r="N316" s="13">
        <f>Timetraces!K398/9.81/0.4536</f>
        <v>554.20677260868763</v>
      </c>
      <c r="O316" s="23">
        <f>Timetraces!M398/1000*0.145</f>
        <v>13.251212737237813</v>
      </c>
      <c r="P316" s="37">
        <f>Timetraces!O398</f>
        <v>4.3095998232397875E-2</v>
      </c>
    </row>
    <row r="317" spans="1:16" x14ac:dyDescent="0.2">
      <c r="A317" s="37">
        <f>Timetraces!E399</f>
        <v>31.300000000000004</v>
      </c>
      <c r="B317" s="8">
        <f>Timetraces!B399-Timetraces!C399</f>
        <v>36.749088287353516</v>
      </c>
      <c r="C317" s="8">
        <f t="shared" si="8"/>
        <v>-1.6104643113344046</v>
      </c>
      <c r="D317" s="8"/>
      <c r="E317" s="23">
        <f>Timetraces!F399/1000*0.145</f>
        <v>13.364094785971783</v>
      </c>
      <c r="F317" s="8">
        <f>Timetraces!H399</f>
        <v>4.3463196357927183E-2</v>
      </c>
      <c r="G317" s="8">
        <f>(Timetraces!G399-Timetraces!$G$86)/0.3048</f>
        <v>0</v>
      </c>
      <c r="H317" s="13">
        <f>Timetraces!D399/9.81/0.4536</f>
        <v>554.21549619621908</v>
      </c>
      <c r="I317" s="73">
        <f>Timetraces!F399/Timetraces!H399*1000</f>
        <v>2120556670.0325389</v>
      </c>
      <c r="J317" s="23"/>
      <c r="K317" s="8">
        <f>Timetraces!I399-Timetraces!J399</f>
        <v>36.749088287353516</v>
      </c>
      <c r="L317" s="8">
        <f t="shared" si="9"/>
        <v>-1.6104549247761724</v>
      </c>
      <c r="M317" s="8"/>
      <c r="N317" s="13">
        <f>Timetraces!K399/9.81/0.4536</f>
        <v>554.21544133088867</v>
      </c>
      <c r="O317" s="23">
        <f>Timetraces!M399/1000*0.145</f>
        <v>13.364176592944885</v>
      </c>
      <c r="P317" s="37">
        <f>Timetraces!O399</f>
        <v>4.3463462475150212E-2</v>
      </c>
    </row>
    <row r="318" spans="1:16" x14ac:dyDescent="0.2">
      <c r="A318" s="37">
        <f>Timetraces!E400</f>
        <v>31.400000000000006</v>
      </c>
      <c r="B318" s="8">
        <f>Timetraces!B400-Timetraces!C400</f>
        <v>36.751167297363281</v>
      </c>
      <c r="C318" s="8">
        <f t="shared" si="8"/>
        <v>-1.6036434123522341</v>
      </c>
      <c r="D318" s="8"/>
      <c r="E318" s="23">
        <f>Timetraces!F400/1000*0.145</f>
        <v>13.461534793370882</v>
      </c>
      <c r="F318" s="8">
        <f>Timetraces!H400</f>
        <v>4.3780154418562159E-2</v>
      </c>
      <c r="G318" s="8">
        <f>(Timetraces!G400-Timetraces!$G$86)/0.3048</f>
        <v>0</v>
      </c>
      <c r="H318" s="13">
        <f>Timetraces!D400/9.81/0.4536</f>
        <v>554.22608520498375</v>
      </c>
      <c r="I318" s="73">
        <f>Timetraces!F400/Timetraces!H400*1000</f>
        <v>2120553758.2435446</v>
      </c>
      <c r="J318" s="23"/>
      <c r="K318" s="8">
        <f>Timetraces!I400-Timetraces!J400</f>
        <v>36.751168251037598</v>
      </c>
      <c r="L318" s="8">
        <f t="shared" si="9"/>
        <v>-1.6036308969412576</v>
      </c>
      <c r="M318" s="8"/>
      <c r="N318" s="13">
        <f>Timetraces!K400/9.81/0.4536</f>
        <v>554.22603033965333</v>
      </c>
      <c r="O318" s="23">
        <f>Timetraces!M400/1000*0.145</f>
        <v>13.463552738286717</v>
      </c>
      <c r="P318" s="37">
        <f>Timetraces!O400</f>
        <v>4.3786716415309838E-2</v>
      </c>
    </row>
    <row r="319" spans="1:16" x14ac:dyDescent="0.2">
      <c r="A319" s="37">
        <f>Timetraces!E401</f>
        <v>31.5</v>
      </c>
      <c r="B319" s="8">
        <f>Timetraces!B401-Timetraces!C401</f>
        <v>36.753192901611328</v>
      </c>
      <c r="C319" s="8">
        <f t="shared" si="8"/>
        <v>-1.5969977291237336</v>
      </c>
      <c r="D319" s="8"/>
      <c r="E319" s="23">
        <f>Timetraces!F401/1000*0.145</f>
        <v>13.549257689775326</v>
      </c>
      <c r="F319" s="8">
        <f>Timetraces!H401</f>
        <v>4.4065503746231277E-2</v>
      </c>
      <c r="G319" s="8">
        <f>(Timetraces!G401-Timetraces!$G$86)/0.3048</f>
        <v>0</v>
      </c>
      <c r="H319" s="13">
        <f>Timetraces!D401/9.81/0.4536</f>
        <v>554.23859450031193</v>
      </c>
      <c r="I319" s="73">
        <f>Timetraces!F401/Timetraces!H401*1000</f>
        <v>2120551191.6836057</v>
      </c>
      <c r="J319" s="23"/>
      <c r="K319" s="8">
        <f>Timetraces!I401-Timetraces!J401</f>
        <v>36.753192901611328</v>
      </c>
      <c r="L319" s="8">
        <f t="shared" si="9"/>
        <v>-1.5969883425655014</v>
      </c>
      <c r="M319" s="8"/>
      <c r="N319" s="13">
        <f>Timetraces!K401/9.81/0.4536</f>
        <v>554.23859450031193</v>
      </c>
      <c r="O319" s="23">
        <f>Timetraces!M401/1000*0.145</f>
        <v>13.553217843777308</v>
      </c>
      <c r="P319" s="37">
        <f>Timetraces!O401</f>
        <v>4.40783865737224E-2</v>
      </c>
    </row>
    <row r="320" spans="1:16" x14ac:dyDescent="0.2">
      <c r="A320" s="37">
        <f>Timetraces!E402</f>
        <v>31.6</v>
      </c>
      <c r="B320" s="8">
        <f>Timetraces!B402-Timetraces!C402</f>
        <v>36.755158424377441</v>
      </c>
      <c r="C320" s="8">
        <f t="shared" si="8"/>
        <v>-1.5905491636181128</v>
      </c>
      <c r="D320" s="8"/>
      <c r="E320" s="23">
        <f>Timetraces!F402/1000*0.145</f>
        <v>13.629199059700854</v>
      </c>
      <c r="F320" s="8">
        <f>Timetraces!H402</f>
        <v>4.4325544002189708E-2</v>
      </c>
      <c r="G320" s="8">
        <f>(Timetraces!G402-Timetraces!$G$86)/0.3048</f>
        <v>0</v>
      </c>
      <c r="H320" s="13">
        <f>Timetraces!D402/9.81/0.4536</f>
        <v>554.25307894753394</v>
      </c>
      <c r="I320" s="73">
        <f>Timetraces!F402/Timetraces!H402*1000</f>
        <v>2120548735.2655079</v>
      </c>
      <c r="J320" s="23"/>
      <c r="K320" s="8">
        <f>Timetraces!I402-Timetraces!J402</f>
        <v>36.755158424377441</v>
      </c>
      <c r="L320" s="8">
        <f t="shared" si="9"/>
        <v>-1.5905397770598804</v>
      </c>
      <c r="M320" s="8"/>
      <c r="N320" s="13">
        <f>Timetraces!K402/9.81/0.4536</f>
        <v>554.25302408220364</v>
      </c>
      <c r="O320" s="23">
        <f>Timetraces!M402/1000*0.145</f>
        <v>13.629280875624264</v>
      </c>
      <c r="P320" s="37">
        <f>Timetraces!O402</f>
        <v>4.4325810146652198E-2</v>
      </c>
    </row>
    <row r="321" spans="1:16" x14ac:dyDescent="0.2">
      <c r="A321" s="37">
        <f>Timetraces!E403</f>
        <v>31.700000000000003</v>
      </c>
      <c r="B321" s="8">
        <f>Timetraces!B403-Timetraces!C403</f>
        <v>36.757059097290039</v>
      </c>
      <c r="C321" s="8">
        <f t="shared" si="8"/>
        <v>-1.5843133600990915</v>
      </c>
      <c r="D321" s="8"/>
      <c r="E321" s="23">
        <f>Timetraces!F403/1000*0.145</f>
        <v>13.691666456160169</v>
      </c>
      <c r="F321" s="8">
        <f>Timetraces!H403</f>
        <v>4.45287308617335E-2</v>
      </c>
      <c r="G321" s="8">
        <f>(Timetraces!G403-Timetraces!$G$86)/0.3048</f>
        <v>0</v>
      </c>
      <c r="H321" s="13">
        <f>Timetraces!D403/9.81/0.4536</f>
        <v>554.26931908532845</v>
      </c>
      <c r="I321" s="73">
        <f>Timetraces!F403/Timetraces!H403*1000</f>
        <v>2120547432.5723219</v>
      </c>
      <c r="J321" s="23"/>
      <c r="K321" s="8">
        <f>Timetraces!I403-Timetraces!J403</f>
        <v>36.757059097290039</v>
      </c>
      <c r="L321" s="8">
        <f t="shared" si="9"/>
        <v>-1.5843039735408593</v>
      </c>
      <c r="M321" s="8"/>
      <c r="N321" s="13">
        <f>Timetraces!K403/9.81/0.4536</f>
        <v>554.26931908532845</v>
      </c>
      <c r="O321" s="23">
        <f>Timetraces!M403/1000*0.145</f>
        <v>13.695631109586547</v>
      </c>
      <c r="P321" s="37">
        <f>Timetraces!O403</f>
        <v>4.4541628316387763E-2</v>
      </c>
    </row>
    <row r="322" spans="1:16" x14ac:dyDescent="0.2">
      <c r="A322" s="37">
        <f>Timetraces!E404</f>
        <v>31.800000000000004</v>
      </c>
      <c r="B322" s="8">
        <f>Timetraces!B404-Timetraces!C404</f>
        <v>36.758893013000488</v>
      </c>
      <c r="C322" s="8">
        <f t="shared" si="8"/>
        <v>-1.5782965762721584</v>
      </c>
      <c r="D322" s="8"/>
      <c r="E322" s="23">
        <f>Timetraces!F404/1000*0.145</f>
        <v>13.742475741440078</v>
      </c>
      <c r="F322" s="8">
        <f>Timetraces!H404</f>
        <v>4.469399191113449E-2</v>
      </c>
      <c r="G322" s="8">
        <f>(Timetraces!G404-Timetraces!$G$86)/0.3048</f>
        <v>0</v>
      </c>
      <c r="H322" s="13">
        <f>Timetraces!D404/9.81/0.4536</f>
        <v>554.28715031770412</v>
      </c>
      <c r="I322" s="73">
        <f>Timetraces!F404/Timetraces!H404*1000</f>
        <v>2120546648.7978013</v>
      </c>
      <c r="J322" s="23"/>
      <c r="K322" s="8">
        <f>Timetraces!I404-Timetraces!J404</f>
        <v>36.758893013000488</v>
      </c>
      <c r="L322" s="8">
        <f t="shared" si="9"/>
        <v>-1.5782871897139261</v>
      </c>
      <c r="M322" s="8"/>
      <c r="N322" s="13">
        <f>Timetraces!K404/9.81/0.4536</f>
        <v>554.28715031770412</v>
      </c>
      <c r="O322" s="23">
        <f>Timetraces!M404/1000*0.145</f>
        <v>13.744489249436354</v>
      </c>
      <c r="P322" s="37">
        <f>Timetraces!O404</f>
        <v>4.4700550824385239E-2</v>
      </c>
    </row>
    <row r="323" spans="1:16" x14ac:dyDescent="0.2">
      <c r="A323" s="37">
        <f>Timetraces!E405</f>
        <v>31.900000000000006</v>
      </c>
      <c r="B323" s="8">
        <f>Timetraces!B405-Timetraces!C405</f>
        <v>36.760656356811523</v>
      </c>
      <c r="C323" s="8">
        <f t="shared" si="8"/>
        <v>-1.5725113275482898</v>
      </c>
      <c r="D323" s="8"/>
      <c r="E323" s="23">
        <f>Timetraces!F405/1000*0.145</f>
        <v>13.781605913117486</v>
      </c>
      <c r="F323" s="8">
        <f>Timetraces!H405</f>
        <v>4.4821270842293766E-2</v>
      </c>
      <c r="G323" s="8">
        <f>(Timetraces!G405-Timetraces!$G$86)/0.3048</f>
        <v>0</v>
      </c>
      <c r="H323" s="13">
        <f>Timetraces!D405/9.81/0.4536</f>
        <v>554.30640804866982</v>
      </c>
      <c r="I323" s="73">
        <f>Timetraces!F405/Timetraces!H405*1000</f>
        <v>2120545808.6166992</v>
      </c>
      <c r="J323" s="23"/>
      <c r="K323" s="8">
        <f>Timetraces!I405-Timetraces!J405</f>
        <v>36.760656356811523</v>
      </c>
      <c r="L323" s="8">
        <f t="shared" si="9"/>
        <v>-1.5725019409900574</v>
      </c>
      <c r="M323" s="8"/>
      <c r="N323" s="13">
        <f>Timetraces!K405/9.81/0.4536</f>
        <v>554.30640804866982</v>
      </c>
      <c r="O323" s="23">
        <f>Timetraces!M405/1000*0.145</f>
        <v>13.781686616834808</v>
      </c>
      <c r="P323" s="37">
        <f>Timetraces!O405</f>
        <v>4.4821539310212245E-2</v>
      </c>
    </row>
    <row r="324" spans="1:16" x14ac:dyDescent="0.2">
      <c r="A324" s="37">
        <f>Timetraces!E406</f>
        <v>32</v>
      </c>
      <c r="B324" s="8">
        <f>Timetraces!B406-Timetraces!C406</f>
        <v>36.762348175048828</v>
      </c>
      <c r="C324" s="8">
        <f t="shared" si="8"/>
        <v>-1.5669607427802297</v>
      </c>
      <c r="D324" s="8"/>
      <c r="E324" s="23">
        <f>Timetraces!F406/1000*0.145</f>
        <v>13.80518192669618</v>
      </c>
      <c r="F324" s="8">
        <f>Timetraces!H406</f>
        <v>4.4897956270994771E-2</v>
      </c>
      <c r="G324" s="8">
        <f>(Timetraces!G406-Timetraces!$G$86)/0.3048</f>
        <v>0</v>
      </c>
      <c r="H324" s="13">
        <f>Timetraces!D406/9.81/0.4536</f>
        <v>554.32687281690414</v>
      </c>
      <c r="I324" s="73">
        <f>Timetraces!F406/Timetraces!H406*1000</f>
        <v>2120545323.7990985</v>
      </c>
      <c r="J324" s="23"/>
      <c r="K324" s="8">
        <f>Timetraces!I406-Timetraces!J406</f>
        <v>36.762349128723145</v>
      </c>
      <c r="L324" s="8">
        <f t="shared" si="9"/>
        <v>-1.5669482273692534</v>
      </c>
      <c r="M324" s="8"/>
      <c r="N324" s="13">
        <f>Timetraces!K406/9.81/0.4536</f>
        <v>554.32687281690414</v>
      </c>
      <c r="O324" s="23">
        <f>Timetraces!M406/1000*0.145</f>
        <v>13.807213635199622</v>
      </c>
      <c r="P324" s="37">
        <f>Timetraces!O406</f>
        <v>4.4904556550783681E-2</v>
      </c>
    </row>
    <row r="325" spans="1:16" x14ac:dyDescent="0.2">
      <c r="A325" s="37">
        <f>Timetraces!E407</f>
        <v>32.1</v>
      </c>
      <c r="B325" s="8">
        <f>Timetraces!B407-Timetraces!C407</f>
        <v>36.76396656036377</v>
      </c>
      <c r="C325" s="8">
        <f t="shared" ref="C325:C388" si="10">(B325-$B$4)/0.3048</f>
        <v>-1.5616510796734666</v>
      </c>
      <c r="D325" s="8"/>
      <c r="E325" s="23">
        <f>Timetraces!F407/1000*0.145</f>
        <v>13.817087793881694</v>
      </c>
      <c r="F325" s="8">
        <f>Timetraces!H407</f>
        <v>4.4936677391007936E-2</v>
      </c>
      <c r="G325" s="8">
        <f>(Timetraces!G407-Timetraces!$G$86)/0.3048</f>
        <v>0</v>
      </c>
      <c r="H325" s="13">
        <f>Timetraces!D407/9.81/0.4536</f>
        <v>554.34832516108531</v>
      </c>
      <c r="I325" s="73">
        <f>Timetraces!F407/Timetraces!H407*1000</f>
        <v>2120545313.5377569</v>
      </c>
      <c r="J325" s="23"/>
      <c r="K325" s="8">
        <f>Timetraces!I407-Timetraces!J407</f>
        <v>36.763967514038086</v>
      </c>
      <c r="L325" s="8">
        <f t="shared" ref="L325:L388" si="11">(K325-$K$4)/0.3048</f>
        <v>-1.5616385642624901</v>
      </c>
      <c r="M325" s="8"/>
      <c r="N325" s="13">
        <f>Timetraces!K407/9.81/0.4536</f>
        <v>554.34838002641573</v>
      </c>
      <c r="O325" s="23">
        <f>Timetraces!M407/1000*0.145</f>
        <v>13.819114250366301</v>
      </c>
      <c r="P325" s="37">
        <f>Timetraces!O407</f>
        <v>4.4943266619920978E-2</v>
      </c>
    </row>
    <row r="326" spans="1:16" x14ac:dyDescent="0.2">
      <c r="A326" s="37">
        <f>Timetraces!E408</f>
        <v>32.200000000000003</v>
      </c>
      <c r="B326" s="8">
        <f>Timetraces!B408-Timetraces!C408</f>
        <v>36.765512466430664</v>
      </c>
      <c r="C326" s="8">
        <f t="shared" si="10"/>
        <v>-1.5565792093752562</v>
      </c>
      <c r="D326" s="8"/>
      <c r="E326" s="23">
        <f>Timetraces!F408/1000*0.145</f>
        <v>13.813435695114364</v>
      </c>
      <c r="F326" s="8">
        <f>Timetraces!H408</f>
        <v>4.4924786677474619E-2</v>
      </c>
      <c r="G326" s="8">
        <f>(Timetraces!G408-Timetraces!$G$86)/0.3048</f>
        <v>0</v>
      </c>
      <c r="H326" s="13">
        <f>Timetraces!D408/9.81/0.4536</f>
        <v>554.37071021588304</v>
      </c>
      <c r="I326" s="73">
        <f>Timetraces!F408/Timetraces!H408*1000</f>
        <v>2120545934.7718065</v>
      </c>
      <c r="J326" s="23"/>
      <c r="K326" s="8">
        <f>Timetraces!I408-Timetraces!J408</f>
        <v>36.765512466430664</v>
      </c>
      <c r="L326" s="8">
        <f t="shared" si="11"/>
        <v>-1.5565698228170239</v>
      </c>
      <c r="M326" s="8"/>
      <c r="N326" s="13">
        <f>Timetraces!K408/9.81/0.4536</f>
        <v>554.37076508121345</v>
      </c>
      <c r="O326" s="23">
        <f>Timetraces!M408/1000*0.145</f>
        <v>13.811579578276405</v>
      </c>
      <c r="P326" s="37">
        <f>Timetraces!O408</f>
        <v>4.4918745445151197E-2</v>
      </c>
    </row>
    <row r="327" spans="1:16" x14ac:dyDescent="0.2">
      <c r="A327" s="37">
        <f>Timetraces!E409</f>
        <v>32.300000000000004</v>
      </c>
      <c r="B327" s="8">
        <f>Timetraces!B409-Timetraces!C409</f>
        <v>36.766983985900879</v>
      </c>
      <c r="C327" s="8">
        <f t="shared" si="10"/>
        <v>-1.5517513895910868</v>
      </c>
      <c r="D327" s="8"/>
      <c r="E327" s="23">
        <f>Timetraces!F409/1000*0.145</f>
        <v>13.794228137448025</v>
      </c>
      <c r="F327" s="8">
        <f>Timetraces!H409</f>
        <v>4.4862286057565669E-2</v>
      </c>
      <c r="G327" s="8">
        <f>(Timetraces!G409-Timetraces!$G$86)/0.3048</f>
        <v>0</v>
      </c>
      <c r="H327" s="13">
        <f>Timetraces!D409/9.81/0.4536</f>
        <v>554.3939182506366</v>
      </c>
      <c r="I327" s="73">
        <f>Timetraces!F409/Timetraces!H409*1000</f>
        <v>2120547484.4148247</v>
      </c>
      <c r="J327" s="23"/>
      <c r="K327" s="8">
        <f>Timetraces!I409-Timetraces!J409</f>
        <v>36.766983985900879</v>
      </c>
      <c r="L327" s="8">
        <f t="shared" si="11"/>
        <v>-1.5517420030328544</v>
      </c>
      <c r="M327" s="8"/>
      <c r="N327" s="13">
        <f>Timetraces!K409/9.81/0.4536</f>
        <v>554.39397311596701</v>
      </c>
      <c r="O327" s="23">
        <f>Timetraces!M409/1000*0.145</f>
        <v>13.79430933459358</v>
      </c>
      <c r="P327" s="37">
        <f>Timetraces!O409</f>
        <v>4.4862550189608191E-2</v>
      </c>
    </row>
    <row r="328" spans="1:16" x14ac:dyDescent="0.2">
      <c r="A328" s="37">
        <f>Timetraces!E410</f>
        <v>32.400000000000006</v>
      </c>
      <c r="B328" s="8">
        <f>Timetraces!B410-Timetraces!C410</f>
        <v>36.768381118774414</v>
      </c>
      <c r="C328" s="8">
        <f t="shared" si="10"/>
        <v>-1.5471676203209583</v>
      </c>
      <c r="D328" s="8"/>
      <c r="E328" s="23">
        <f>Timetraces!F410/1000*0.145</f>
        <v>13.761398521516615</v>
      </c>
      <c r="F328" s="8">
        <f>Timetraces!H410</f>
        <v>4.4755486837550686E-2</v>
      </c>
      <c r="G328" s="8">
        <f>(Timetraces!G410-Timetraces!$G$86)/0.3048</f>
        <v>0</v>
      </c>
      <c r="H328" s="13">
        <f>Timetraces!D410/9.81/0.4536</f>
        <v>554.41783953468519</v>
      </c>
      <c r="I328" s="73">
        <f>Timetraces!F410/Timetraces!H410*1000</f>
        <v>2120548862.4131451</v>
      </c>
      <c r="J328" s="23"/>
      <c r="K328" s="8">
        <f>Timetraces!I410-Timetraces!J410</f>
        <v>36.76838207244873</v>
      </c>
      <c r="L328" s="8">
        <f t="shared" si="11"/>
        <v>-1.5471551049099819</v>
      </c>
      <c r="M328" s="8"/>
      <c r="N328" s="13">
        <f>Timetraces!K410/9.81/0.4536</f>
        <v>554.4178944000156</v>
      </c>
      <c r="O328" s="23">
        <f>Timetraces!M410/1000*0.145</f>
        <v>13.763420180610165</v>
      </c>
      <c r="P328" s="37">
        <f>Timetraces!O410</f>
        <v>4.4762060420064947E-2</v>
      </c>
    </row>
    <row r="329" spans="1:16" x14ac:dyDescent="0.2">
      <c r="A329" s="37">
        <f>Timetraces!E411</f>
        <v>32.5</v>
      </c>
      <c r="B329" s="8">
        <f>Timetraces!B411-Timetraces!C411</f>
        <v>36.769705772399902</v>
      </c>
      <c r="C329" s="8">
        <f t="shared" si="10"/>
        <v>-1.5428216438593827</v>
      </c>
      <c r="D329" s="8"/>
      <c r="E329" s="23">
        <f>Timetraces!F411/1000*0.145</f>
        <v>13.718838843999084</v>
      </c>
      <c r="F329" s="8">
        <f>Timetraces!H411</f>
        <v>4.4617031562455257E-2</v>
      </c>
      <c r="G329" s="8">
        <f>(Timetraces!G411-Timetraces!$G$86)/0.3048</f>
        <v>0</v>
      </c>
      <c r="H329" s="13">
        <f>Timetraces!D411/9.81/0.4536</f>
        <v>554.44269352935044</v>
      </c>
      <c r="I329" s="73">
        <f>Timetraces!F411/Timetraces!H411*1000</f>
        <v>2120550793.4859531</v>
      </c>
      <c r="J329" s="23"/>
      <c r="K329" s="8">
        <f>Timetraces!I411-Timetraces!J411</f>
        <v>36.769706726074219</v>
      </c>
      <c r="L329" s="8">
        <f t="shared" si="11"/>
        <v>-1.5428091284484062</v>
      </c>
      <c r="M329" s="8"/>
      <c r="N329" s="13">
        <f>Timetraces!K411/9.81/0.4536</f>
        <v>554.44269352935044</v>
      </c>
      <c r="O329" s="23">
        <f>Timetraces!M411/1000*0.145</f>
        <v>13.71892525980117</v>
      </c>
      <c r="P329" s="37">
        <f>Timetraces!O411</f>
        <v>4.4617306382818654E-2</v>
      </c>
    </row>
    <row r="330" spans="1:16" x14ac:dyDescent="0.2">
      <c r="A330" s="37">
        <f>Timetraces!E412</f>
        <v>32.6</v>
      </c>
      <c r="B330" s="8">
        <f>Timetraces!B412-Timetraces!C412</f>
        <v>36.77095890045166</v>
      </c>
      <c r="C330" s="8">
        <f t="shared" si="10"/>
        <v>-1.5387103313536155</v>
      </c>
      <c r="D330" s="8"/>
      <c r="E330" s="23">
        <f>Timetraces!F412/1000*0.145</f>
        <v>13.662668437746662</v>
      </c>
      <c r="F330" s="8">
        <f>Timetraces!H412</f>
        <v>4.4434302191894502E-2</v>
      </c>
      <c r="G330" s="8">
        <f>(Timetraces!G412-Timetraces!$G$86)/0.3048</f>
        <v>0</v>
      </c>
      <c r="H330" s="13">
        <f>Timetraces!D412/9.81/0.4536</f>
        <v>554.46853509996254</v>
      </c>
      <c r="I330" s="73">
        <f>Timetraces!F412/Timetraces!H412*1000</f>
        <v>2120553152.0162992</v>
      </c>
      <c r="J330" s="23"/>
      <c r="K330" s="8">
        <f>Timetraces!I412-Timetraces!J412</f>
        <v>36.770959854125977</v>
      </c>
      <c r="L330" s="8">
        <f t="shared" si="11"/>
        <v>-1.538697815942639</v>
      </c>
      <c r="M330" s="8"/>
      <c r="N330" s="13">
        <f>Timetraces!K412/9.81/0.4536</f>
        <v>554.46853509996254</v>
      </c>
      <c r="O330" s="23">
        <f>Timetraces!M412/1000*0.145</f>
        <v>13.660811519477544</v>
      </c>
      <c r="P330" s="37">
        <f>Timetraces!O412</f>
        <v>4.4428258287479018E-2</v>
      </c>
    </row>
    <row r="331" spans="1:16" x14ac:dyDescent="0.2">
      <c r="A331" s="37">
        <f>Timetraces!E413</f>
        <v>32.700000000000003</v>
      </c>
      <c r="B331" s="8">
        <f>Timetraces!B413-Timetraces!C413</f>
        <v>36.772140502929688</v>
      </c>
      <c r="C331" s="8">
        <f t="shared" si="10"/>
        <v>-1.5348336828036571</v>
      </c>
      <c r="D331" s="8"/>
      <c r="E331" s="23">
        <f>Timetraces!F413/1000*0.145</f>
        <v>13.590955039567151</v>
      </c>
      <c r="F331" s="8">
        <f>Timetraces!H413</f>
        <v>4.4201009737057352E-2</v>
      </c>
      <c r="G331" s="8">
        <f>(Timetraces!G413-Timetraces!$G$86)/0.3048</f>
        <v>0</v>
      </c>
      <c r="H331" s="13">
        <f>Timetraces!D413/9.81/0.4536</f>
        <v>554.49558370784314</v>
      </c>
      <c r="I331" s="73">
        <f>Timetraces!F413/Timetraces!H413*1000</f>
        <v>2120556181.1459196</v>
      </c>
      <c r="J331" s="23"/>
      <c r="K331" s="8">
        <f>Timetraces!I413-Timetraces!J413</f>
        <v>36.772141456604004</v>
      </c>
      <c r="L331" s="8">
        <f t="shared" si="11"/>
        <v>-1.5348211673926806</v>
      </c>
      <c r="M331" s="8"/>
      <c r="N331" s="13">
        <f>Timetraces!K413/9.81/0.4536</f>
        <v>554.49558370784314</v>
      </c>
      <c r="O331" s="23">
        <f>Timetraces!M413/1000*0.145</f>
        <v>13.592975086996908</v>
      </c>
      <c r="P331" s="37">
        <f>Timetraces!O413</f>
        <v>4.4207590498358394E-2</v>
      </c>
    </row>
    <row r="332" spans="1:16" x14ac:dyDescent="0.2">
      <c r="A332" s="37">
        <f>Timetraces!E414</f>
        <v>32.800000000000004</v>
      </c>
      <c r="B332" s="8">
        <f>Timetraces!B414-Timetraces!C414</f>
        <v>36.77325439453125</v>
      </c>
      <c r="C332" s="8">
        <f t="shared" si="10"/>
        <v>-1.5311791827985308</v>
      </c>
      <c r="D332" s="8"/>
      <c r="E332" s="23">
        <f>Timetraces!F414/1000*0.145</f>
        <v>13.509518442048154</v>
      </c>
      <c r="F332" s="8">
        <f>Timetraces!H414</f>
        <v>4.3936095996848133E-2</v>
      </c>
      <c r="G332" s="8">
        <f>(Timetraces!G414-Timetraces!$G$86)/0.3048</f>
        <v>0</v>
      </c>
      <c r="H332" s="13">
        <f>Timetraces!D414/9.81/0.4536</f>
        <v>554.5241136796443</v>
      </c>
      <c r="I332" s="73">
        <f>Timetraces!F414/Timetraces!H414*1000</f>
        <v>2120559202.8582628</v>
      </c>
      <c r="J332" s="23"/>
      <c r="K332" s="8">
        <f>Timetraces!I414-Timetraces!J414</f>
        <v>36.773255348205566</v>
      </c>
      <c r="L332" s="8">
        <f t="shared" si="11"/>
        <v>-1.5311666673875544</v>
      </c>
      <c r="M332" s="8"/>
      <c r="N332" s="13">
        <f>Timetraces!K414/9.81/0.4536</f>
        <v>554.5241136796443</v>
      </c>
      <c r="O332" s="23">
        <f>Timetraces!M414/1000*0.145</f>
        <v>13.511541919836294</v>
      </c>
      <c r="P332" s="37">
        <f>Timetraces!O414</f>
        <v>4.3942675504693857E-2</v>
      </c>
    </row>
    <row r="333" spans="1:16" x14ac:dyDescent="0.2">
      <c r="A333" s="37">
        <f>Timetraces!E415</f>
        <v>32.900000000000006</v>
      </c>
      <c r="B333" s="8">
        <f>Timetraces!B415-Timetraces!C415</f>
        <v>36.77430248260498</v>
      </c>
      <c r="C333" s="8">
        <f t="shared" si="10"/>
        <v>-1.5277405736327483</v>
      </c>
      <c r="D333" s="8"/>
      <c r="E333" s="23">
        <f>Timetraces!F415/1000*0.145</f>
        <v>13.416439650102408</v>
      </c>
      <c r="F333" s="8">
        <f>Timetraces!H415</f>
        <v>4.3633302689708948E-2</v>
      </c>
      <c r="G333" s="8">
        <f>(Timetraces!G415-Timetraces!$G$86)/0.3048</f>
        <v>0</v>
      </c>
      <c r="H333" s="13">
        <f>Timetraces!D415/9.81/0.4536</f>
        <v>554.55428961135692</v>
      </c>
      <c r="I333" s="73">
        <f>Timetraces!F415/Timetraces!H415*1000</f>
        <v>2120563063.0048337</v>
      </c>
      <c r="J333" s="23"/>
      <c r="K333" s="8">
        <f>Timetraces!I415-Timetraces!J415</f>
        <v>36.774303436279297</v>
      </c>
      <c r="L333" s="8">
        <f t="shared" si="11"/>
        <v>-1.5277280582217718</v>
      </c>
      <c r="M333" s="8"/>
      <c r="N333" s="13">
        <f>Timetraces!K415/9.81/0.4536</f>
        <v>554.55423474602662</v>
      </c>
      <c r="O333" s="23">
        <f>Timetraces!M415/1000*0.145</f>
        <v>13.420398140870901</v>
      </c>
      <c r="P333" s="37">
        <f>Timetraces!O415</f>
        <v>4.3646186239757231E-2</v>
      </c>
    </row>
    <row r="334" spans="1:16" x14ac:dyDescent="0.2">
      <c r="A334" s="37">
        <f>Timetraces!E416</f>
        <v>33</v>
      </c>
      <c r="B334" s="8">
        <f>Timetraces!B416-Timetraces!C416</f>
        <v>36.775288581848145</v>
      </c>
      <c r="C334" s="8">
        <f t="shared" si="10"/>
        <v>-1.5245053398953334</v>
      </c>
      <c r="D334" s="8"/>
      <c r="E334" s="23">
        <f>Timetraces!F416/1000*0.145</f>
        <v>13.313645905800083</v>
      </c>
      <c r="F334" s="8">
        <f>Timetraces!H416</f>
        <v>4.329891476318358E-2</v>
      </c>
      <c r="G334" s="8">
        <f>(Timetraces!G416-Timetraces!$G$86)/0.3048</f>
        <v>0</v>
      </c>
      <c r="H334" s="13">
        <f>Timetraces!D416/9.81/0.4536</f>
        <v>554.58622123364194</v>
      </c>
      <c r="I334" s="73">
        <f>Timetraces!F416/Timetraces!H416*1000</f>
        <v>2120566950.1970787</v>
      </c>
      <c r="J334" s="23"/>
      <c r="K334" s="8">
        <f>Timetraces!I416-Timetraces!J416</f>
        <v>36.775289535522461</v>
      </c>
      <c r="L334" s="8">
        <f t="shared" si="11"/>
        <v>-1.524492824484357</v>
      </c>
      <c r="M334" s="8"/>
      <c r="N334" s="13">
        <f>Timetraces!K416/9.81/0.4536</f>
        <v>554.58616636831164</v>
      </c>
      <c r="O334" s="23">
        <f>Timetraces!M416/1000*0.145</f>
        <v>13.311786217540966</v>
      </c>
      <c r="P334" s="37">
        <f>Timetraces!O416</f>
        <v>4.3292868013426654E-2</v>
      </c>
    </row>
    <row r="335" spans="1:16" x14ac:dyDescent="0.2">
      <c r="A335" s="37">
        <f>Timetraces!E417</f>
        <v>33.1</v>
      </c>
      <c r="B335" s="8">
        <f>Timetraces!B417-Timetraces!C417</f>
        <v>36.776216506958008</v>
      </c>
      <c r="C335" s="8">
        <f t="shared" si="10"/>
        <v>-1.5214609661753096</v>
      </c>
      <c r="D335" s="8"/>
      <c r="E335" s="23">
        <f>Timetraces!F417/1000*0.145</f>
        <v>13.201154406974437</v>
      </c>
      <c r="F335" s="8">
        <f>Timetraces!H417</f>
        <v>4.2932975840900105E-2</v>
      </c>
      <c r="G335" s="8">
        <f>(Timetraces!G417-Timetraces!$G$86)/0.3048</f>
        <v>0</v>
      </c>
      <c r="H335" s="13">
        <f>Timetraces!D417/9.81/0.4536</f>
        <v>554.62001827716017</v>
      </c>
      <c r="I335" s="73">
        <f>Timetraces!F417/Timetraces!H417*1000</f>
        <v>2120571481.5440075</v>
      </c>
      <c r="J335" s="23"/>
      <c r="K335" s="8">
        <f>Timetraces!I417-Timetraces!J417</f>
        <v>36.776218414306641</v>
      </c>
      <c r="L335" s="8">
        <f t="shared" si="11"/>
        <v>-1.5214453219115889</v>
      </c>
      <c r="M335" s="8"/>
      <c r="N335" s="13">
        <f>Timetraces!K417/9.81/0.4536</f>
        <v>554.61996341182987</v>
      </c>
      <c r="O335" s="23">
        <f>Timetraces!M417/1000*0.145</f>
        <v>13.201234320491578</v>
      </c>
      <c r="P335" s="37">
        <f>Timetraces!O417</f>
        <v>4.2933241785825041E-2</v>
      </c>
    </row>
    <row r="336" spans="1:16" x14ac:dyDescent="0.2">
      <c r="A336" s="37">
        <f>Timetraces!E418</f>
        <v>33.200000000000003</v>
      </c>
      <c r="B336" s="8">
        <f>Timetraces!B418-Timetraces!C418</f>
        <v>36.777092933654785</v>
      </c>
      <c r="C336" s="8">
        <f t="shared" si="10"/>
        <v>-1.5185855505034678</v>
      </c>
      <c r="D336" s="8"/>
      <c r="E336" s="23">
        <f>Timetraces!F418/1000*0.145</f>
        <v>13.080904036469827</v>
      </c>
      <c r="F336" s="8">
        <f>Timetraces!H418</f>
        <v>4.2541802331662049E-2</v>
      </c>
      <c r="G336" s="8">
        <f>(Timetraces!G418-Timetraces!$G$86)/0.3048</f>
        <v>0</v>
      </c>
      <c r="H336" s="13">
        <f>Timetraces!D418/9.81/0.4536</f>
        <v>554.6555710112508</v>
      </c>
      <c r="I336" s="73">
        <f>Timetraces!F418/Timetraces!H418*1000</f>
        <v>2120576147.2606211</v>
      </c>
      <c r="J336" s="23"/>
      <c r="K336" s="8">
        <f>Timetraces!I418-Timetraces!J418</f>
        <v>36.777094841003418</v>
      </c>
      <c r="L336" s="8">
        <f t="shared" si="11"/>
        <v>-1.5185699062397473</v>
      </c>
      <c r="M336" s="8"/>
      <c r="N336" s="13">
        <f>Timetraces!K418/9.81/0.4536</f>
        <v>554.65551614592039</v>
      </c>
      <c r="O336" s="23">
        <f>Timetraces!M418/1000*0.145</f>
        <v>13.080983981906742</v>
      </c>
      <c r="P336" s="37">
        <f>Timetraces!O418</f>
        <v>4.2542068244921648E-2</v>
      </c>
    </row>
    <row r="337" spans="1:16" x14ac:dyDescent="0.2">
      <c r="A337" s="37">
        <f>Timetraces!E419</f>
        <v>33.300000000000004</v>
      </c>
      <c r="B337" s="8">
        <f>Timetraces!B419-Timetraces!C419</f>
        <v>36.777923583984375</v>
      </c>
      <c r="C337" s="8">
        <f t="shared" si="10"/>
        <v>-1.5158603197633438</v>
      </c>
      <c r="D337" s="8"/>
      <c r="E337" s="23">
        <f>Timetraces!F419/1000*0.145</f>
        <v>12.949015566063476</v>
      </c>
      <c r="F337" s="8">
        <f>Timetraces!H419</f>
        <v>4.2112779973511448E-2</v>
      </c>
      <c r="G337" s="8">
        <f>(Timetraces!G419-Timetraces!$G$86)/0.3048</f>
        <v>0</v>
      </c>
      <c r="H337" s="13">
        <f>Timetraces!D419/9.81/0.4536</f>
        <v>554.69282457058341</v>
      </c>
      <c r="I337" s="73">
        <f>Timetraces!F419/Timetraces!H419*1000</f>
        <v>2120580870.7996743</v>
      </c>
      <c r="J337" s="23"/>
      <c r="K337" s="8">
        <f>Timetraces!I419-Timetraces!J419</f>
        <v>36.777925491333008</v>
      </c>
      <c r="L337" s="8">
        <f t="shared" si="11"/>
        <v>-1.5158446754996231</v>
      </c>
      <c r="M337" s="8"/>
      <c r="N337" s="13">
        <f>Timetraces!K419/9.81/0.4536</f>
        <v>554.69271483992259</v>
      </c>
      <c r="O337" s="23">
        <f>Timetraces!M419/1000*0.145</f>
        <v>12.951035859074269</v>
      </c>
      <c r="P337" s="37">
        <f>Timetraces!O419</f>
        <v>4.2119349374750703E-2</v>
      </c>
    </row>
    <row r="338" spans="1:16" x14ac:dyDescent="0.2">
      <c r="A338" s="37">
        <f>Timetraces!E420</f>
        <v>33.400000000000006</v>
      </c>
      <c r="B338" s="8">
        <f>Timetraces!B420-Timetraces!C420</f>
        <v>36.778715133666992</v>
      </c>
      <c r="C338" s="8">
        <f t="shared" si="10"/>
        <v>-1.5132633719857282</v>
      </c>
      <c r="D338" s="8"/>
      <c r="E338" s="23">
        <f>Timetraces!F420/1000*0.145</f>
        <v>12.813252844255965</v>
      </c>
      <c r="F338" s="8">
        <f>Timetraces!H420</f>
        <v>4.1671147896431442E-2</v>
      </c>
      <c r="G338" s="8">
        <f>(Timetraces!G420-Timetraces!$G$86)/0.3048</f>
        <v>0</v>
      </c>
      <c r="H338" s="13">
        <f>Timetraces!D420/9.81/0.4536</f>
        <v>554.73139489784512</v>
      </c>
      <c r="I338" s="73">
        <f>Timetraces!F420/Timetraces!H420*1000</f>
        <v>2120586195.8613377</v>
      </c>
      <c r="J338" s="23"/>
      <c r="K338" s="8">
        <f>Timetraces!I420-Timetraces!J420</f>
        <v>36.778717041015625</v>
      </c>
      <c r="L338" s="8">
        <f t="shared" si="11"/>
        <v>-1.5132477277220078</v>
      </c>
      <c r="M338" s="8"/>
      <c r="N338" s="13">
        <f>Timetraces!K420/9.81/0.4536</f>
        <v>554.73134003251482</v>
      </c>
      <c r="O338" s="23">
        <f>Timetraces!M420/1000*0.145</f>
        <v>12.815275743364943</v>
      </c>
      <c r="P338" s="37">
        <f>Timetraces!O420</f>
        <v>4.1677725873009483E-2</v>
      </c>
    </row>
    <row r="339" spans="1:16" x14ac:dyDescent="0.2">
      <c r="A339" s="37">
        <f>Timetraces!E421</f>
        <v>33.5</v>
      </c>
      <c r="B339" s="8">
        <f>Timetraces!B421-Timetraces!C421</f>
        <v>36.779476165771484</v>
      </c>
      <c r="C339" s="8">
        <f t="shared" si="10"/>
        <v>-1.5107665474959244</v>
      </c>
      <c r="D339" s="8"/>
      <c r="E339" s="23">
        <f>Timetraces!F421/1000*0.145</f>
        <v>12.675553505461325</v>
      </c>
      <c r="F339" s="8">
        <f>Timetraces!H421</f>
        <v>4.1223207322775575E-2</v>
      </c>
      <c r="G339" s="8">
        <f>(Timetraces!G421-Timetraces!$G$86)/0.3048</f>
        <v>0</v>
      </c>
      <c r="H339" s="13">
        <f>Timetraces!D421/9.81/0.4536</f>
        <v>554.77100766638432</v>
      </c>
      <c r="I339" s="73">
        <f>Timetraces!F421/Timetraces!H421*1000</f>
        <v>2120592163.0021784</v>
      </c>
      <c r="J339" s="23"/>
      <c r="K339" s="8">
        <f>Timetraces!I421-Timetraces!J421</f>
        <v>36.779478073120117</v>
      </c>
      <c r="L339" s="8">
        <f t="shared" si="11"/>
        <v>-1.510750903232204</v>
      </c>
      <c r="M339" s="8"/>
      <c r="N339" s="13">
        <f>Timetraces!K421/9.81/0.4536</f>
        <v>554.77095280105402</v>
      </c>
      <c r="O339" s="23">
        <f>Timetraces!M421/1000*0.145</f>
        <v>12.673693481868215</v>
      </c>
      <c r="P339" s="37">
        <f>Timetraces!O421</f>
        <v>4.1217153772057022E-2</v>
      </c>
    </row>
    <row r="340" spans="1:16" x14ac:dyDescent="0.2">
      <c r="A340" s="37">
        <f>Timetraces!E422</f>
        <v>33.6</v>
      </c>
      <c r="B340" s="8">
        <f>Timetraces!B422-Timetraces!C422</f>
        <v>36.780215263366699</v>
      </c>
      <c r="C340" s="8">
        <f t="shared" si="10"/>
        <v>-1.5083416866192354</v>
      </c>
      <c r="D340" s="8"/>
      <c r="E340" s="23">
        <f>Timetraces!F422/1000*0.145</f>
        <v>12.528160555955123</v>
      </c>
      <c r="F340" s="8">
        <f>Timetraces!H422</f>
        <v>4.07437400738343E-2</v>
      </c>
      <c r="G340" s="8">
        <f>(Timetraces!G422-Timetraces!$G$86)/0.3048</f>
        <v>0</v>
      </c>
      <c r="H340" s="13">
        <f>Timetraces!D422/9.81/0.4536</f>
        <v>554.81116908822742</v>
      </c>
      <c r="I340" s="73">
        <f>Timetraces!F422/Timetraces!H422*1000</f>
        <v>2120598333.0414989</v>
      </c>
      <c r="J340" s="23"/>
      <c r="K340" s="8">
        <f>Timetraces!I422-Timetraces!J422</f>
        <v>36.780217170715332</v>
      </c>
      <c r="L340" s="8">
        <f t="shared" si="11"/>
        <v>-1.5083260423555147</v>
      </c>
      <c r="M340" s="8"/>
      <c r="N340" s="13">
        <f>Timetraces!K422/9.81/0.4536</f>
        <v>554.811114222897</v>
      </c>
      <c r="O340" s="23">
        <f>Timetraces!M422/1000*0.145</f>
        <v>12.528241399673</v>
      </c>
      <c r="P340" s="37">
        <f>Timetraces!O422</f>
        <v>4.0743997879345975E-2</v>
      </c>
    </row>
    <row r="341" spans="1:16" x14ac:dyDescent="0.2">
      <c r="A341" s="37">
        <f>Timetraces!E423</f>
        <v>33.700000000000003</v>
      </c>
      <c r="B341" s="8">
        <f>Timetraces!B423-Timetraces!C423</f>
        <v>36.780941963195801</v>
      </c>
      <c r="C341" s="8">
        <f t="shared" si="10"/>
        <v>-1.5059575008282198</v>
      </c>
      <c r="D341" s="8"/>
      <c r="E341" s="23">
        <f>Timetraces!F423/1000*0.145</f>
        <v>12.376881972517115</v>
      </c>
      <c r="F341" s="8">
        <f>Timetraces!H423</f>
        <v>4.0251631922726641E-2</v>
      </c>
      <c r="G341" s="8">
        <f>(Timetraces!G423-Timetraces!$G$86)/0.3048</f>
        <v>0</v>
      </c>
      <c r="H341" s="13">
        <f>Timetraces!D423/9.81/0.4536</f>
        <v>554.85133051007051</v>
      </c>
      <c r="I341" s="73">
        <f>Timetraces!F423/Timetraces!H423*1000</f>
        <v>2120604870.6517253</v>
      </c>
      <c r="J341" s="23"/>
      <c r="K341" s="8">
        <f>Timetraces!I423-Timetraces!J423</f>
        <v>36.780942916870117</v>
      </c>
      <c r="L341" s="8">
        <f t="shared" si="11"/>
        <v>-1.5059449854172433</v>
      </c>
      <c r="M341" s="8"/>
      <c r="N341" s="13">
        <f>Timetraces!K423/9.81/0.4536</f>
        <v>554.8512756447401</v>
      </c>
      <c r="O341" s="23">
        <f>Timetraces!M423/1000*0.145</f>
        <v>12.376962136464723</v>
      </c>
      <c r="P341" s="37">
        <f>Timetraces!O423</f>
        <v>4.0251897657407401E-2</v>
      </c>
    </row>
    <row r="342" spans="1:16" x14ac:dyDescent="0.2">
      <c r="A342" s="37">
        <f>Timetraces!E424</f>
        <v>33.800000000000004</v>
      </c>
      <c r="B342" s="8">
        <f>Timetraces!B424-Timetraces!C424</f>
        <v>36.78166389465332</v>
      </c>
      <c r="C342" s="8">
        <f t="shared" si="10"/>
        <v>-1.5035889593009246</v>
      </c>
      <c r="D342" s="8"/>
      <c r="E342" s="23">
        <f>Timetraces!F424/1000*0.145</f>
        <v>12.225595021118165</v>
      </c>
      <c r="F342" s="8">
        <f>Timetraces!H424</f>
        <v>3.9759500732740316E-2</v>
      </c>
      <c r="G342" s="8">
        <f>(Timetraces!G424-Timetraces!$G$86)/0.3048</f>
        <v>0</v>
      </c>
      <c r="H342" s="13">
        <f>Timetraces!D424/9.81/0.4536</f>
        <v>554.89077868261859</v>
      </c>
      <c r="I342" s="73">
        <f>Timetraces!F424/Timetraces!H424*1000</f>
        <v>2120611347.417527</v>
      </c>
      <c r="J342" s="23"/>
      <c r="K342" s="8">
        <f>Timetraces!I424-Timetraces!J424</f>
        <v>36.781665802001953</v>
      </c>
      <c r="L342" s="8">
        <f t="shared" si="11"/>
        <v>-1.5035733150372042</v>
      </c>
      <c r="M342" s="8"/>
      <c r="N342" s="13">
        <f>Timetraces!K424/9.81/0.4536</f>
        <v>554.89077868261859</v>
      </c>
      <c r="O342" s="23">
        <f>Timetraces!M424/1000*0.145</f>
        <v>12.225677408207916</v>
      </c>
      <c r="P342" s="37">
        <f>Timetraces!O424</f>
        <v>3.9759768746184393E-2</v>
      </c>
    </row>
    <row r="343" spans="1:16" x14ac:dyDescent="0.2">
      <c r="A343" s="37">
        <f>Timetraces!E425</f>
        <v>33.900000000000006</v>
      </c>
      <c r="B343" s="8">
        <f>Timetraces!B425-Timetraces!C425</f>
        <v>36.782392501831055</v>
      </c>
      <c r="C343" s="8">
        <f t="shared" si="10"/>
        <v>-1.5011985158044208</v>
      </c>
      <c r="D343" s="8"/>
      <c r="E343" s="23">
        <f>Timetraces!F425/1000*0.145</f>
        <v>12.072364839165397</v>
      </c>
      <c r="F343" s="8">
        <f>Timetraces!H425</f>
        <v>3.9261044705798859E-2</v>
      </c>
      <c r="G343" s="8">
        <f>(Timetraces!G425-Timetraces!$G$86)/0.3048</f>
        <v>0</v>
      </c>
      <c r="H343" s="13">
        <f>Timetraces!D425/9.81/0.4536</f>
        <v>554.92896495256775</v>
      </c>
      <c r="I343" s="73">
        <f>Timetraces!F425/Timetraces!H425*1000</f>
        <v>2120618266.0155017</v>
      </c>
      <c r="J343" s="23"/>
      <c r="K343" s="8">
        <f>Timetraces!I425-Timetraces!J425</f>
        <v>36.782394409179688</v>
      </c>
      <c r="L343" s="8">
        <f t="shared" si="11"/>
        <v>-1.5011828715407003</v>
      </c>
      <c r="M343" s="8"/>
      <c r="N343" s="13">
        <f>Timetraces!K425/9.81/0.4536</f>
        <v>554.92901981789805</v>
      </c>
      <c r="O343" s="23">
        <f>Timetraces!M425/1000*0.145</f>
        <v>12.072444140376765</v>
      </c>
      <c r="P343" s="37">
        <f>Timetraces!O425</f>
        <v>3.9261302693845548E-2</v>
      </c>
    </row>
    <row r="344" spans="1:16" x14ac:dyDescent="0.2">
      <c r="A344" s="37">
        <f>Timetraces!E426</f>
        <v>34</v>
      </c>
      <c r="B344" s="8">
        <f>Timetraces!B426-Timetraces!C426</f>
        <v>36.783136367797852</v>
      </c>
      <c r="C344" s="8">
        <f t="shared" si="10"/>
        <v>-1.4987580106640113</v>
      </c>
      <c r="D344" s="8"/>
      <c r="E344" s="23">
        <f>Timetraces!F426/1000*0.145</f>
        <v>11.919115427431819</v>
      </c>
      <c r="F344" s="8">
        <f>Timetraces!H426</f>
        <v>3.8762529510938309E-2</v>
      </c>
      <c r="G344" s="8">
        <f>(Timetraces!G426-Timetraces!$G$86)/0.3048</f>
        <v>0</v>
      </c>
      <c r="H344" s="13">
        <f>Timetraces!D426/9.81/0.4536</f>
        <v>554.965340666614</v>
      </c>
      <c r="I344" s="73">
        <f>Timetraces!F426/Timetraces!H426*1000</f>
        <v>2120625178.1906514</v>
      </c>
      <c r="J344" s="23"/>
      <c r="K344" s="8">
        <f>Timetraces!I426-Timetraces!J426</f>
        <v>36.783137321472168</v>
      </c>
      <c r="L344" s="8">
        <f t="shared" si="11"/>
        <v>-1.4987454952530348</v>
      </c>
      <c r="M344" s="8"/>
      <c r="N344" s="13">
        <f>Timetraces!K426/9.81/0.4536</f>
        <v>554.965340666614</v>
      </c>
      <c r="O344" s="23">
        <f>Timetraces!M426/1000*0.145</f>
        <v>11.917255775381927</v>
      </c>
      <c r="P344" s="37">
        <f>Timetraces!O426</f>
        <v>3.8756477761123453E-2</v>
      </c>
    </row>
    <row r="345" spans="1:16" x14ac:dyDescent="0.2">
      <c r="A345" s="37">
        <f>Timetraces!E427</f>
        <v>34.1</v>
      </c>
      <c r="B345" s="8">
        <f>Timetraces!B427-Timetraces!C427</f>
        <v>36.783904075622559</v>
      </c>
      <c r="C345" s="8">
        <f t="shared" si="10"/>
        <v>-1.4962392842049985</v>
      </c>
      <c r="D345" s="8"/>
      <c r="E345" s="23">
        <f>Timetraces!F427/1000*0.145</f>
        <v>11.765844026691376</v>
      </c>
      <c r="F345" s="8">
        <f>Timetraces!H427</f>
        <v>3.8263941321807146E-2</v>
      </c>
      <c r="G345" s="8">
        <f>(Timetraces!G427-Timetraces!$G$86)/0.3048</f>
        <v>0</v>
      </c>
      <c r="H345" s="13">
        <f>Timetraces!D427/9.81/0.4536</f>
        <v>554.99930230612347</v>
      </c>
      <c r="I345" s="73">
        <f>Timetraces!F427/Timetraces!H427*1000</f>
        <v>2120632352.6837382</v>
      </c>
      <c r="J345" s="23"/>
      <c r="K345" s="8">
        <f>Timetraces!I427-Timetraces!J427</f>
        <v>36.783905029296875</v>
      </c>
      <c r="L345" s="8">
        <f t="shared" si="11"/>
        <v>-1.4962267687940221</v>
      </c>
      <c r="M345" s="8"/>
      <c r="N345" s="13">
        <f>Timetraces!K427/9.81/0.4536</f>
        <v>554.99935717145377</v>
      </c>
      <c r="O345" s="23">
        <f>Timetraces!M427/1000*0.145</f>
        <v>11.765927433051347</v>
      </c>
      <c r="P345" s="37">
        <f>Timetraces!O427</f>
        <v>3.8264204739394944E-2</v>
      </c>
    </row>
    <row r="346" spans="1:16" x14ac:dyDescent="0.2">
      <c r="A346" s="37">
        <f>Timetraces!E428</f>
        <v>34.200000000000003</v>
      </c>
      <c r="B346" s="8">
        <f>Timetraces!B428-Timetraces!C428</f>
        <v>36.784702301025391</v>
      </c>
      <c r="C346" s="8">
        <f t="shared" si="10"/>
        <v>-1.4936204344581743</v>
      </c>
      <c r="D346" s="8"/>
      <c r="E346" s="23">
        <f>Timetraces!F428/1000*0.145</f>
        <v>11.616439458955341</v>
      </c>
      <c r="F346" s="8">
        <f>Timetraces!H428</f>
        <v>3.777792352320055E-2</v>
      </c>
      <c r="G346" s="8">
        <f>(Timetraces!G428-Timetraces!$G$86)/0.3048</f>
        <v>0</v>
      </c>
      <c r="H346" s="13">
        <f>Timetraces!D428/9.81/0.4536</f>
        <v>555.03057554444376</v>
      </c>
      <c r="I346" s="73">
        <f>Timetraces!F428/Timetraces!H428*1000</f>
        <v>2120639995.731961</v>
      </c>
      <c r="J346" s="23"/>
      <c r="K346" s="8">
        <f>Timetraces!I428-Timetraces!J428</f>
        <v>36.784703254699707</v>
      </c>
      <c r="L346" s="8">
        <f t="shared" si="11"/>
        <v>-1.4936079190471978</v>
      </c>
      <c r="M346" s="8"/>
      <c r="N346" s="13">
        <f>Timetraces!K428/9.81/0.4536</f>
        <v>555.03063040977429</v>
      </c>
      <c r="O346" s="23">
        <f>Timetraces!M428/1000*0.145</f>
        <v>11.61458259246538</v>
      </c>
      <c r="P346" s="37">
        <f>Timetraces!O428</f>
        <v>3.7771884806428194E-2</v>
      </c>
    </row>
    <row r="347" spans="1:16" x14ac:dyDescent="0.2">
      <c r="A347" s="37">
        <f>Timetraces!E429</f>
        <v>34.300000000000004</v>
      </c>
      <c r="B347" s="8">
        <f>Timetraces!B429-Timetraces!C429</f>
        <v>36.785540580749512</v>
      </c>
      <c r="C347" s="8">
        <f t="shared" si="10"/>
        <v>-1.4908701728960974</v>
      </c>
      <c r="D347" s="8"/>
      <c r="E347" s="23">
        <f>Timetraces!F429/1000*0.145</f>
        <v>11.467008858943657</v>
      </c>
      <c r="F347" s="8">
        <f>Timetraces!H429</f>
        <v>3.729182737895681E-2</v>
      </c>
      <c r="G347" s="8">
        <f>(Timetraces!G429-Timetraces!$G$86)/0.3048</f>
        <v>0</v>
      </c>
      <c r="H347" s="13">
        <f>Timetraces!D429/9.81/0.4536</f>
        <v>555.05894092025369</v>
      </c>
      <c r="I347" s="73">
        <f>Timetraces!F429/Timetraces!H429*1000</f>
        <v>2120647478.9561532</v>
      </c>
      <c r="J347" s="23"/>
      <c r="K347" s="8">
        <f>Timetraces!I429-Timetraces!J429</f>
        <v>36.785540580749512</v>
      </c>
      <c r="L347" s="8">
        <f t="shared" si="11"/>
        <v>-1.4908607863378649</v>
      </c>
      <c r="M347" s="8"/>
      <c r="N347" s="13">
        <f>Timetraces!K429/9.81/0.4536</f>
        <v>555.05905065091451</v>
      </c>
      <c r="O347" s="23">
        <f>Timetraces!M429/1000*0.145</f>
        <v>11.469032315173504</v>
      </c>
      <c r="P347" s="37">
        <f>Timetraces!O429</f>
        <v>3.7298408178192813E-2</v>
      </c>
    </row>
    <row r="348" spans="1:16" x14ac:dyDescent="0.2">
      <c r="A348" s="37">
        <f>Timetraces!E430</f>
        <v>34.400000000000006</v>
      </c>
      <c r="B348" s="8">
        <f>Timetraces!B430-Timetraces!C430</f>
        <v>36.786422729492187</v>
      </c>
      <c r="C348" s="8">
        <f t="shared" si="10"/>
        <v>-1.4879759841077909</v>
      </c>
      <c r="D348" s="8"/>
      <c r="E348" s="23">
        <f>Timetraces!F430/1000*0.145</f>
        <v>11.32338143229161</v>
      </c>
      <c r="F348" s="8">
        <f>Timetraces!H430</f>
        <v>3.6824603204306118E-2</v>
      </c>
      <c r="G348" s="8">
        <f>(Timetraces!G430-Timetraces!$G$86)/0.3048</f>
        <v>0</v>
      </c>
      <c r="H348" s="13">
        <f>Timetraces!D430/9.81/0.4536</f>
        <v>555.08434356822283</v>
      </c>
      <c r="I348" s="73">
        <f>Timetraces!F430/Timetraces!H430*1000</f>
        <v>2120655185.5203793</v>
      </c>
      <c r="J348" s="23"/>
      <c r="K348" s="8">
        <f>Timetraces!I430-Timetraces!J430</f>
        <v>36.786422729492187</v>
      </c>
      <c r="L348" s="8">
        <f t="shared" si="11"/>
        <v>-1.4879665975495586</v>
      </c>
      <c r="M348" s="8"/>
      <c r="N348" s="13">
        <f>Timetraces!K430/9.81/0.4536</f>
        <v>555.08445329888355</v>
      </c>
      <c r="O348" s="23">
        <f>Timetraces!M430/1000*0.145</f>
        <v>11.323465171690534</v>
      </c>
      <c r="P348" s="37">
        <f>Timetraces!O430</f>
        <v>3.6824875620839109E-2</v>
      </c>
    </row>
    <row r="349" spans="1:16" x14ac:dyDescent="0.2">
      <c r="A349" s="37">
        <f>Timetraces!E431</f>
        <v>34.5</v>
      </c>
      <c r="B349" s="8">
        <f>Timetraces!B431-Timetraces!C431</f>
        <v>36.787354469299316</v>
      </c>
      <c r="C349" s="8">
        <f t="shared" si="10"/>
        <v>-1.4849190949767905</v>
      </c>
      <c r="D349" s="8"/>
      <c r="E349" s="23">
        <f>Timetraces!F431/1000*0.145</f>
        <v>11.185557246781775</v>
      </c>
      <c r="F349" s="8">
        <f>Timetraces!H431</f>
        <v>3.6376255200676548E-2</v>
      </c>
      <c r="G349" s="8">
        <f>(Timetraces!G431-Timetraces!$G$86)/0.3048</f>
        <v>0</v>
      </c>
      <c r="H349" s="13">
        <f>Timetraces!D431/9.81/0.4536</f>
        <v>555.10689321901168</v>
      </c>
      <c r="I349" s="73">
        <f>Timetraces!F431/Timetraces!H431*1000</f>
        <v>2120662879.9520199</v>
      </c>
      <c r="J349" s="23"/>
      <c r="K349" s="8">
        <f>Timetraces!I431-Timetraces!J431</f>
        <v>36.787354469299316</v>
      </c>
      <c r="L349" s="8">
        <f t="shared" si="11"/>
        <v>-1.4849097084185583</v>
      </c>
      <c r="M349" s="8"/>
      <c r="N349" s="13">
        <f>Timetraces!K431/9.81/0.4536</f>
        <v>555.10700294967251</v>
      </c>
      <c r="O349" s="23">
        <f>Timetraces!M431/1000*0.145</f>
        <v>11.185639244734542</v>
      </c>
      <c r="P349" s="37">
        <f>Timetraces!O431</f>
        <v>3.6376521953923976E-2</v>
      </c>
    </row>
    <row r="350" spans="1:16" x14ac:dyDescent="0.2">
      <c r="A350" s="37">
        <f>Timetraces!E432</f>
        <v>34.6</v>
      </c>
      <c r="B350" s="8">
        <f>Timetraces!B432-Timetraces!C432</f>
        <v>36.788338661193848</v>
      </c>
      <c r="C350" s="8">
        <f t="shared" si="10"/>
        <v>-1.4816901189448639</v>
      </c>
      <c r="D350" s="8"/>
      <c r="E350" s="23">
        <f>Timetraces!F432/1000*0.145</f>
        <v>11.055485380580768</v>
      </c>
      <c r="F350" s="8">
        <f>Timetraces!H432</f>
        <v>3.5953130881411256E-2</v>
      </c>
      <c r="G350" s="8">
        <f>(Timetraces!G432-Timetraces!$G$86)/0.3048</f>
        <v>0</v>
      </c>
      <c r="H350" s="13">
        <f>Timetraces!D432/9.81/0.4536</f>
        <v>555.12686419927252</v>
      </c>
      <c r="I350" s="73">
        <f>Timetraces!F432/Timetraces!H432*1000</f>
        <v>2120670019.368093</v>
      </c>
      <c r="J350" s="23"/>
      <c r="K350" s="8">
        <f>Timetraces!I432-Timetraces!J432</f>
        <v>36.788339614868164</v>
      </c>
      <c r="L350" s="8">
        <f t="shared" si="11"/>
        <v>-1.4816776035338874</v>
      </c>
      <c r="M350" s="8"/>
      <c r="N350" s="13">
        <f>Timetraces!K432/9.81/0.4536</f>
        <v>555.12691906460293</v>
      </c>
      <c r="O350" s="23">
        <f>Timetraces!M432/1000*0.145</f>
        <v>11.053627610084826</v>
      </c>
      <c r="P350" s="37">
        <f>Timetraces!O432</f>
        <v>3.5947086074513183E-2</v>
      </c>
    </row>
    <row r="351" spans="1:16" x14ac:dyDescent="0.2">
      <c r="A351" s="37">
        <f>Timetraces!E433</f>
        <v>34.700000000000003</v>
      </c>
      <c r="B351" s="8">
        <f>Timetraces!B433-Timetraces!C433</f>
        <v>36.789380073547363</v>
      </c>
      <c r="C351" s="8">
        <f t="shared" si="10"/>
        <v>-1.4782734117482903</v>
      </c>
      <c r="D351" s="8"/>
      <c r="E351" s="23">
        <f>Timetraces!F433/1000*0.145</f>
        <v>10.929283895619569</v>
      </c>
      <c r="F351" s="8">
        <f>Timetraces!H433</f>
        <v>3.5542590783767897E-2</v>
      </c>
      <c r="G351" s="8">
        <f>(Timetraces!G433-Timetraces!$G$86)/0.3048</f>
        <v>0</v>
      </c>
      <c r="H351" s="13">
        <f>Timetraces!D433/9.81/0.4536</f>
        <v>555.14469543164819</v>
      </c>
      <c r="I351" s="73">
        <f>Timetraces!F433/Timetraces!H433*1000</f>
        <v>2120677475.4402857</v>
      </c>
      <c r="J351" s="23"/>
      <c r="K351" s="8">
        <f>Timetraces!I433-Timetraces!J433</f>
        <v>36.789380073547363</v>
      </c>
      <c r="L351" s="8">
        <f t="shared" si="11"/>
        <v>-1.4782640251900581</v>
      </c>
      <c r="M351" s="8"/>
      <c r="N351" s="13">
        <f>Timetraces!K433/9.81/0.4536</f>
        <v>555.14475029697849</v>
      </c>
      <c r="O351" s="23">
        <f>Timetraces!M433/1000*0.145</f>
        <v>10.92936554950661</v>
      </c>
      <c r="P351" s="37">
        <f>Timetraces!O433</f>
        <v>3.5542861035102125E-2</v>
      </c>
    </row>
    <row r="352" spans="1:16" x14ac:dyDescent="0.2">
      <c r="A352" s="37">
        <f>Timetraces!E434</f>
        <v>34.800000000000004</v>
      </c>
      <c r="B352" s="8">
        <f>Timetraces!B434-Timetraces!C434</f>
        <v>36.790478706359863</v>
      </c>
      <c r="C352" s="8">
        <f t="shared" si="10"/>
        <v>-1.4746689733870699</v>
      </c>
      <c r="D352" s="8"/>
      <c r="E352" s="23">
        <f>Timetraces!F434/1000*0.145</f>
        <v>10.810847591981828</v>
      </c>
      <c r="F352" s="8">
        <f>Timetraces!H434</f>
        <v>3.5157314947615224E-2</v>
      </c>
      <c r="G352" s="8">
        <f>(Timetraces!G434-Timetraces!$G$86)/0.3048</f>
        <v>0</v>
      </c>
      <c r="H352" s="13">
        <f>Timetraces!D434/9.81/0.4536</f>
        <v>555.16093556944259</v>
      </c>
      <c r="I352" s="73">
        <f>Timetraces!F434/Timetraces!H434*1000</f>
        <v>2120684406.9567387</v>
      </c>
      <c r="J352" s="23"/>
      <c r="K352" s="8">
        <f>Timetraces!I434-Timetraces!J434</f>
        <v>36.790478706359863</v>
      </c>
      <c r="L352" s="8">
        <f t="shared" si="11"/>
        <v>-1.4746595868288375</v>
      </c>
      <c r="M352" s="8"/>
      <c r="N352" s="13">
        <f>Timetraces!K434/9.81/0.4536</f>
        <v>555.16093556944259</v>
      </c>
      <c r="O352" s="23">
        <f>Timetraces!M434/1000*0.145</f>
        <v>10.810929756023025</v>
      </c>
      <c r="P352" s="37">
        <f>Timetraces!O434</f>
        <v>3.5157582241762401E-2</v>
      </c>
    </row>
    <row r="353" spans="1:16" x14ac:dyDescent="0.2">
      <c r="A353" s="37">
        <f>Timetraces!E435</f>
        <v>34.900000000000006</v>
      </c>
      <c r="B353" s="8">
        <f>Timetraces!B435-Timetraces!C435</f>
        <v>36.791635513305664</v>
      </c>
      <c r="C353" s="8">
        <f t="shared" si="10"/>
        <v>-1.4708736750084583</v>
      </c>
      <c r="D353" s="8"/>
      <c r="E353" s="23">
        <f>Timetraces!F435/1000*0.145</f>
        <v>10.702127026919904</v>
      </c>
      <c r="F353" s="8">
        <f>Timetraces!H435</f>
        <v>3.4803640763769093E-2</v>
      </c>
      <c r="G353" s="8">
        <f>(Timetraces!G435-Timetraces!$G$86)/0.3048</f>
        <v>0</v>
      </c>
      <c r="H353" s="13">
        <f>Timetraces!D435/9.81/0.4536</f>
        <v>555.17618813129013</v>
      </c>
      <c r="I353" s="73">
        <f>Timetraces!F435/Timetraces!H435*1000</f>
        <v>2120691139.7695551</v>
      </c>
      <c r="J353" s="23"/>
      <c r="K353" s="8">
        <f>Timetraces!I435-Timetraces!J435</f>
        <v>36.791635513305664</v>
      </c>
      <c r="L353" s="8">
        <f t="shared" si="11"/>
        <v>-1.4708642884502261</v>
      </c>
      <c r="M353" s="8"/>
      <c r="N353" s="13">
        <f>Timetraces!K435/9.81/0.4536</f>
        <v>555.17624299662043</v>
      </c>
      <c r="O353" s="23">
        <f>Timetraces!M435/1000*0.145</f>
        <v>10.702208363887202</v>
      </c>
      <c r="P353" s="37">
        <f>Timetraces!O435</f>
        <v>3.4803905368471208E-2</v>
      </c>
    </row>
    <row r="354" spans="1:16" x14ac:dyDescent="0.2">
      <c r="A354" s="37">
        <f>Timetraces!E436</f>
        <v>35</v>
      </c>
      <c r="B354" s="8">
        <f>Timetraces!B436-Timetraces!C436</f>
        <v>36.792850494384766</v>
      </c>
      <c r="C354" s="8">
        <f t="shared" si="10"/>
        <v>-1.4668875166124558</v>
      </c>
      <c r="D354" s="8"/>
      <c r="E354" s="23">
        <f>Timetraces!F436/1000*0.145</f>
        <v>10.603128686085039</v>
      </c>
      <c r="F354" s="8">
        <f>Timetraces!H436</f>
        <v>3.448159349619899E-2</v>
      </c>
      <c r="G354" s="8">
        <f>(Timetraces!G436-Timetraces!$G$86)/0.3048</f>
        <v>0</v>
      </c>
      <c r="H354" s="13">
        <f>Timetraces!D436/9.81/0.4536</f>
        <v>555.19127609714644</v>
      </c>
      <c r="I354" s="73">
        <f>Timetraces!F436/Timetraces!H436*1000</f>
        <v>2120697392.6346219</v>
      </c>
      <c r="J354" s="23"/>
      <c r="K354" s="8">
        <f>Timetraces!I436-Timetraces!J436</f>
        <v>36.792850494384766</v>
      </c>
      <c r="L354" s="8">
        <f t="shared" si="11"/>
        <v>-1.4668781300542235</v>
      </c>
      <c r="M354" s="8"/>
      <c r="N354" s="13">
        <f>Timetraces!K436/9.81/0.4536</f>
        <v>555.19133096247685</v>
      </c>
      <c r="O354" s="23">
        <f>Timetraces!M436/1000*0.145</f>
        <v>10.601270469193603</v>
      </c>
      <c r="P354" s="37">
        <f>Timetraces!O436</f>
        <v>3.4475547833357455E-2</v>
      </c>
    </row>
    <row r="355" spans="1:16" x14ac:dyDescent="0.2">
      <c r="A355" s="37">
        <f>Timetraces!E437</f>
        <v>35.1</v>
      </c>
      <c r="B355" s="8">
        <f>Timetraces!B437-Timetraces!C437</f>
        <v>36.794124603271484</v>
      </c>
      <c r="C355" s="8">
        <f t="shared" si="10"/>
        <v>-1.4627073693463182</v>
      </c>
      <c r="D355" s="8"/>
      <c r="E355" s="23">
        <f>Timetraces!F437/1000*0.145</f>
        <v>10.513865827874778</v>
      </c>
      <c r="F355" s="8">
        <f>Timetraces!H437</f>
        <v>3.4191214644203209E-2</v>
      </c>
      <c r="G355" s="8">
        <f>(Timetraces!G437-Timetraces!$G$86)/0.3048</f>
        <v>0</v>
      </c>
      <c r="H355" s="13">
        <f>Timetraces!D437/9.81/0.4536</f>
        <v>555.20685785097635</v>
      </c>
      <c r="I355" s="73">
        <f>Timetraces!F437/Timetraces!H437*1000</f>
        <v>2120703234.9427793</v>
      </c>
      <c r="J355" s="23"/>
      <c r="K355" s="8">
        <f>Timetraces!I437-Timetraces!J437</f>
        <v>36.794124603271484</v>
      </c>
      <c r="L355" s="8">
        <f t="shared" si="11"/>
        <v>-1.4626979827880859</v>
      </c>
      <c r="M355" s="8"/>
      <c r="N355" s="13">
        <f>Timetraces!K437/9.81/0.4536</f>
        <v>555.20685785097635</v>
      </c>
      <c r="O355" s="23">
        <f>Timetraces!M437/1000*0.145</f>
        <v>10.512004200615312</v>
      </c>
      <c r="P355" s="37">
        <f>Timetraces!O437</f>
        <v>3.4185156808660667E-2</v>
      </c>
    </row>
    <row r="356" spans="1:16" x14ac:dyDescent="0.2">
      <c r="A356" s="37">
        <f>Timetraces!E438</f>
        <v>35.200000000000003</v>
      </c>
      <c r="B356" s="8">
        <f>Timetraces!B438-Timetraces!C438</f>
        <v>36.795456886291504</v>
      </c>
      <c r="C356" s="8">
        <f t="shared" si="10"/>
        <v>-1.4583363620627896</v>
      </c>
      <c r="D356" s="8"/>
      <c r="E356" s="23">
        <f>Timetraces!F438/1000*0.145</f>
        <v>10.434341045064341</v>
      </c>
      <c r="F356" s="8">
        <f>Timetraces!H438</f>
        <v>3.3932512091489515E-2</v>
      </c>
      <c r="G356" s="8">
        <f>(Timetraces!G438-Timetraces!$G$86)/0.3048</f>
        <v>0</v>
      </c>
      <c r="H356" s="13">
        <f>Timetraces!D438/9.81/0.4536</f>
        <v>555.22359177674423</v>
      </c>
      <c r="I356" s="73">
        <f>Timetraces!F438/Timetraces!H438*1000</f>
        <v>2120708674.0456777</v>
      </c>
      <c r="J356" s="23"/>
      <c r="K356" s="8">
        <f>Timetraces!I438-Timetraces!J438</f>
        <v>36.795456886291504</v>
      </c>
      <c r="L356" s="8">
        <f t="shared" si="11"/>
        <v>-1.4583269755045571</v>
      </c>
      <c r="M356" s="8"/>
      <c r="N356" s="13">
        <f>Timetraces!K438/9.81/0.4536</f>
        <v>555.22353691141382</v>
      </c>
      <c r="O356" s="23">
        <f>Timetraces!M438/1000*0.145</f>
        <v>10.434425536524934</v>
      </c>
      <c r="P356" s="37">
        <f>Timetraces!O438</f>
        <v>3.3932786959677552E-2</v>
      </c>
    </row>
    <row r="357" spans="1:16" x14ac:dyDescent="0.2">
      <c r="A357" s="37">
        <f>Timetraces!E439</f>
        <v>35.300000000000004</v>
      </c>
      <c r="B357" s="8">
        <f>Timetraces!B439-Timetraces!C439</f>
        <v>36.796846389770508</v>
      </c>
      <c r="C357" s="8">
        <f t="shared" si="10"/>
        <v>-1.453777623614614</v>
      </c>
      <c r="D357" s="8"/>
      <c r="E357" s="23">
        <f>Timetraces!F439/1000*0.145</f>
        <v>10.364566459518461</v>
      </c>
      <c r="F357" s="8">
        <f>Timetraces!H439</f>
        <v>3.3705528416777125E-2</v>
      </c>
      <c r="G357" s="8">
        <f>(Timetraces!G439-Timetraces!$G$86)/0.3048</f>
        <v>0</v>
      </c>
      <c r="H357" s="13">
        <f>Timetraces!D439/9.81/0.4536</f>
        <v>555.24191679709338</v>
      </c>
      <c r="I357" s="73">
        <f>Timetraces!F439/Timetraces!H439*1000</f>
        <v>2120713486.5968971</v>
      </c>
      <c r="J357" s="23"/>
      <c r="K357" s="8">
        <f>Timetraces!I439-Timetraces!J439</f>
        <v>36.796847343444824</v>
      </c>
      <c r="L357" s="8">
        <f t="shared" si="11"/>
        <v>-1.4537651082036376</v>
      </c>
      <c r="M357" s="8"/>
      <c r="N357" s="13">
        <f>Timetraces!K439/9.81/0.4536</f>
        <v>555.24186193176297</v>
      </c>
      <c r="O357" s="23">
        <f>Timetraces!M439/1000*0.145</f>
        <v>10.366587972668372</v>
      </c>
      <c r="P357" s="37">
        <f>Timetraces!O439</f>
        <v>3.3712103495968815E-2</v>
      </c>
    </row>
    <row r="358" spans="1:16" x14ac:dyDescent="0.2">
      <c r="A358" s="37">
        <f>Timetraces!E440</f>
        <v>35.400000000000006</v>
      </c>
      <c r="B358" s="8">
        <f>Timetraces!B440-Timetraces!C440</f>
        <v>36.798294067382812</v>
      </c>
      <c r="C358" s="8">
        <f t="shared" si="10"/>
        <v>-1.4490280251490475</v>
      </c>
      <c r="D358" s="8"/>
      <c r="E358" s="23">
        <f>Timetraces!F440/1000*0.145</f>
        <v>10.306485967715961</v>
      </c>
      <c r="F358" s="8">
        <f>Timetraces!H440</f>
        <v>3.3516584551143903E-2</v>
      </c>
      <c r="G358" s="8">
        <f>(Timetraces!G440-Timetraces!$G$86)/0.3048</f>
        <v>0</v>
      </c>
      <c r="H358" s="13">
        <f>Timetraces!D440/9.81/0.4536</f>
        <v>555.26232669999717</v>
      </c>
      <c r="I358" s="73">
        <f>Timetraces!F440/Timetraces!H440*1000</f>
        <v>2120717684.1659727</v>
      </c>
      <c r="J358" s="23"/>
      <c r="K358" s="8">
        <f>Timetraces!I440-Timetraces!J440</f>
        <v>36.798294067382812</v>
      </c>
      <c r="L358" s="8">
        <f t="shared" si="11"/>
        <v>-1.449018638590815</v>
      </c>
      <c r="M358" s="8"/>
      <c r="N358" s="13">
        <f>Timetraces!K440/9.81/0.4536</f>
        <v>555.26227183466676</v>
      </c>
      <c r="O358" s="23">
        <f>Timetraces!M440/1000*0.145</f>
        <v>10.306564460151726</v>
      </c>
      <c r="P358" s="37">
        <f>Timetraces!O440</f>
        <v>3.3516839339939833E-2</v>
      </c>
    </row>
    <row r="359" spans="1:16" x14ac:dyDescent="0.2">
      <c r="A359" s="37">
        <f>Timetraces!E441</f>
        <v>35.5</v>
      </c>
      <c r="B359" s="8">
        <f>Timetraces!B441-Timetraces!C441</f>
        <v>36.799798965454102</v>
      </c>
      <c r="C359" s="8">
        <f t="shared" si="10"/>
        <v>-1.444090695518834</v>
      </c>
      <c r="D359" s="8"/>
      <c r="E359" s="23">
        <f>Timetraces!F441/1000*0.145</f>
        <v>10.260100773741756</v>
      </c>
      <c r="F359" s="8">
        <f>Timetraces!H441</f>
        <v>3.3365686530553385E-2</v>
      </c>
      <c r="G359" s="8">
        <f>(Timetraces!G441-Timetraces!$G$86)/0.3048</f>
        <v>0</v>
      </c>
      <c r="H359" s="13">
        <f>Timetraces!D441/9.81/0.4536</f>
        <v>555.28509581210767</v>
      </c>
      <c r="I359" s="73">
        <f>Timetraces!F441/Timetraces!H441*1000</f>
        <v>2120721107.1824474</v>
      </c>
      <c r="J359" s="23"/>
      <c r="K359" s="8">
        <f>Timetraces!I441-Timetraces!J441</f>
        <v>36.799798965454102</v>
      </c>
      <c r="L359" s="8">
        <f t="shared" si="11"/>
        <v>-1.4440813089606017</v>
      </c>
      <c r="M359" s="8"/>
      <c r="N359" s="13">
        <f>Timetraces!K441/9.81/0.4536</f>
        <v>555.28504094677726</v>
      </c>
      <c r="O359" s="23">
        <f>Timetraces!M441/1000*0.145</f>
        <v>10.260183828779693</v>
      </c>
      <c r="P359" s="37">
        <f>Timetraces!O441</f>
        <v>3.3365956385756117E-2</v>
      </c>
    </row>
    <row r="360" spans="1:16" x14ac:dyDescent="0.2">
      <c r="A360" s="37">
        <f>Timetraces!E442</f>
        <v>35.6</v>
      </c>
      <c r="B360" s="8">
        <f>Timetraces!B442-Timetraces!C442</f>
        <v>36.801362037658691</v>
      </c>
      <c r="C360" s="8">
        <f t="shared" si="10"/>
        <v>-1.4389625058712294</v>
      </c>
      <c r="D360" s="8"/>
      <c r="E360" s="23">
        <f>Timetraces!F442/1000*0.145</f>
        <v>10.227355492005323</v>
      </c>
      <c r="F360" s="8">
        <f>Timetraces!H442</f>
        <v>3.3259159585218828E-2</v>
      </c>
      <c r="G360" s="8">
        <f>(Timetraces!G442-Timetraces!$G$86)/0.3048</f>
        <v>0</v>
      </c>
      <c r="H360" s="13">
        <f>Timetraces!D442/9.81/0.4536</f>
        <v>555.31022413342487</v>
      </c>
      <c r="I360" s="73">
        <f>Timetraces!F442/Timetraces!H442*1000</f>
        <v>2120723645.1972058</v>
      </c>
      <c r="J360" s="23"/>
      <c r="K360" s="8">
        <f>Timetraces!I442-Timetraces!J442</f>
        <v>36.801362037658691</v>
      </c>
      <c r="L360" s="8">
        <f t="shared" si="11"/>
        <v>-1.4389531193129972</v>
      </c>
      <c r="M360" s="8"/>
      <c r="N360" s="13">
        <f>Timetraces!K442/9.81/0.4536</f>
        <v>555.31016926809446</v>
      </c>
      <c r="O360" s="23">
        <f>Timetraces!M442/1000*0.145</f>
        <v>10.227436948500092</v>
      </c>
      <c r="P360" s="37">
        <f>Timetraces!O442</f>
        <v>3.3259424429592947E-2</v>
      </c>
    </row>
    <row r="361" spans="1:16" x14ac:dyDescent="0.2">
      <c r="A361" s="37">
        <f>Timetraces!E443</f>
        <v>35.700000000000003</v>
      </c>
      <c r="B361" s="8">
        <f>Timetraces!B443-Timetraces!C443</f>
        <v>36.802983283996582</v>
      </c>
      <c r="C361" s="8">
        <f t="shared" si="10"/>
        <v>-1.4336434562062341</v>
      </c>
      <c r="D361" s="8"/>
      <c r="E361" s="23">
        <f>Timetraces!F443/1000*0.145</f>
        <v>10.204368611093903</v>
      </c>
      <c r="F361" s="8">
        <f>Timetraces!H443</f>
        <v>3.3184377006493918E-2</v>
      </c>
      <c r="G361" s="8">
        <f>(Timetraces!G443-Timetraces!$G$86)/0.3048</f>
        <v>0</v>
      </c>
      <c r="H361" s="13">
        <f>Timetraces!D443/9.81/0.4536</f>
        <v>555.33782139460925</v>
      </c>
      <c r="I361" s="73">
        <f>Timetraces!F443/Timetraces!H443*1000</f>
        <v>2120725542.7699256</v>
      </c>
      <c r="J361" s="23"/>
      <c r="K361" s="8">
        <f>Timetraces!I443-Timetraces!J443</f>
        <v>36.802982330322266</v>
      </c>
      <c r="L361" s="8">
        <f t="shared" si="11"/>
        <v>-1.4336371985007459</v>
      </c>
      <c r="M361" s="8"/>
      <c r="N361" s="13">
        <f>Timetraces!K443/9.81/0.4536</f>
        <v>555.33776652927895</v>
      </c>
      <c r="O361" s="23">
        <f>Timetraces!M443/1000*0.145</f>
        <v>10.204450017490474</v>
      </c>
      <c r="P361" s="37">
        <f>Timetraces!O443</f>
        <v>3.3184641840245201E-2</v>
      </c>
    </row>
    <row r="362" spans="1:16" x14ac:dyDescent="0.2">
      <c r="A362" s="37">
        <f>Timetraces!E444</f>
        <v>35.800000000000004</v>
      </c>
      <c r="B362" s="8">
        <f>Timetraces!B444-Timetraces!C444</f>
        <v>36.80466365814209</v>
      </c>
      <c r="C362" s="8">
        <f t="shared" si="10"/>
        <v>-1.4281304176711034</v>
      </c>
      <c r="D362" s="8"/>
      <c r="E362" s="23">
        <f>Timetraces!F444/1000*0.145</f>
        <v>10.191132632599338</v>
      </c>
      <c r="F362" s="8">
        <f>Timetraces!H444</f>
        <v>3.3141315005085652E-2</v>
      </c>
      <c r="G362" s="8">
        <f>(Timetraces!G444-Timetraces!$G$86)/0.3048</f>
        <v>0</v>
      </c>
      <c r="H362" s="13">
        <f>Timetraces!D444/9.81/0.4536</f>
        <v>555.36755840367891</v>
      </c>
      <c r="I362" s="73">
        <f>Timetraces!F444/Timetraces!H444*1000</f>
        <v>2120726752.0159063</v>
      </c>
      <c r="J362" s="23"/>
      <c r="K362" s="8">
        <f>Timetraces!I444-Timetraces!J444</f>
        <v>36.80466365814209</v>
      </c>
      <c r="L362" s="8">
        <f t="shared" si="11"/>
        <v>-1.4281210311128711</v>
      </c>
      <c r="M362" s="8"/>
      <c r="N362" s="13">
        <f>Timetraces!K444/9.81/0.4536</f>
        <v>555.3675035383485</v>
      </c>
      <c r="O362" s="23">
        <f>Timetraces!M444/1000*0.145</f>
        <v>10.193153983847898</v>
      </c>
      <c r="P362" s="37">
        <f>Timetraces!O444</f>
        <v>3.3147890645054967E-2</v>
      </c>
    </row>
    <row r="363" spans="1:16" x14ac:dyDescent="0.2">
      <c r="A363" s="37">
        <f>Timetraces!E445</f>
        <v>35.900000000000006</v>
      </c>
      <c r="B363" s="8">
        <f>Timetraces!B445-Timetraces!C445</f>
        <v>36.806404113769531</v>
      </c>
      <c r="C363" s="8">
        <f t="shared" si="10"/>
        <v>-1.4224202614130936</v>
      </c>
      <c r="D363" s="8"/>
      <c r="E363" s="23">
        <f>Timetraces!F445/1000*0.145</f>
        <v>10.195411033089389</v>
      </c>
      <c r="F363" s="8">
        <f>Timetraces!H445</f>
        <v>3.3155228653802368E-2</v>
      </c>
      <c r="G363" s="8">
        <f>(Timetraces!G445-Timetraces!$G$86)/0.3048</f>
        <v>0</v>
      </c>
      <c r="H363" s="13">
        <f>Timetraces!D445/9.81/0.4536</f>
        <v>555.39916083398168</v>
      </c>
      <c r="I363" s="73">
        <f>Timetraces!F445/Timetraces!H445*1000</f>
        <v>2120726726.7777905</v>
      </c>
      <c r="J363" s="23"/>
      <c r="K363" s="8">
        <f>Timetraces!I445-Timetraces!J445</f>
        <v>36.806404113769531</v>
      </c>
      <c r="L363" s="8">
        <f t="shared" si="11"/>
        <v>-1.4224108748548612</v>
      </c>
      <c r="M363" s="8"/>
      <c r="N363" s="13">
        <f>Timetraces!K445/9.81/0.4536</f>
        <v>555.39910596865127</v>
      </c>
      <c r="O363" s="23">
        <f>Timetraces!M445/1000*0.145</f>
        <v>10.193549621689966</v>
      </c>
      <c r="P363" s="37">
        <f>Timetraces!O445</f>
        <v>3.3149173280436546E-2</v>
      </c>
    </row>
    <row r="364" spans="1:16" x14ac:dyDescent="0.2">
      <c r="A364" s="37">
        <f>Timetraces!E446</f>
        <v>36</v>
      </c>
      <c r="B364" s="8">
        <f>Timetraces!B446-Timetraces!C446</f>
        <v>36.808206558227539</v>
      </c>
      <c r="C364" s="8">
        <f t="shared" si="10"/>
        <v>-1.4165067297267162</v>
      </c>
      <c r="D364" s="8"/>
      <c r="E364" s="23">
        <f>Timetraces!F446/1000*0.145</f>
        <v>10.205545226872829</v>
      </c>
      <c r="F364" s="8">
        <f>Timetraces!H446</f>
        <v>3.3188191711293821E-2</v>
      </c>
      <c r="G364" s="8">
        <f>(Timetraces!G446-Timetraces!$G$86)/0.3048</f>
        <v>0</v>
      </c>
      <c r="H364" s="13">
        <f>Timetraces!D446/9.81/0.4536</f>
        <v>555.43218976287437</v>
      </c>
      <c r="I364" s="73">
        <f>Timetraces!F446/Timetraces!H446*1000</f>
        <v>2120726285.494076</v>
      </c>
      <c r="J364" s="23"/>
      <c r="K364" s="8">
        <f>Timetraces!I446-Timetraces!J446</f>
        <v>36.808206558227539</v>
      </c>
      <c r="L364" s="8">
        <f t="shared" si="11"/>
        <v>-1.416497343168484</v>
      </c>
      <c r="M364" s="8"/>
      <c r="N364" s="13">
        <f>Timetraces!K446/9.81/0.4536</f>
        <v>555.43218976287437</v>
      </c>
      <c r="O364" s="23">
        <f>Timetraces!M446/1000*0.145</f>
        <v>10.205628993805425</v>
      </c>
      <c r="P364" s="37">
        <f>Timetraces!O446</f>
        <v>3.3188464149837754E-2</v>
      </c>
    </row>
    <row r="365" spans="1:16" x14ac:dyDescent="0.2">
      <c r="A365" s="37">
        <f>Timetraces!E447</f>
        <v>36.1</v>
      </c>
      <c r="B365" s="8">
        <f>Timetraces!B447-Timetraces!C447</f>
        <v>36.81007194519043</v>
      </c>
      <c r="C365" s="8">
        <f t="shared" si="10"/>
        <v>-1.4103866937592273</v>
      </c>
      <c r="D365" s="8"/>
      <c r="E365" s="23">
        <f>Timetraces!F447/1000*0.145</f>
        <v>10.227361955522538</v>
      </c>
      <c r="F365" s="8">
        <f>Timetraces!H447</f>
        <v>3.3259158850932162E-2</v>
      </c>
      <c r="G365" s="8">
        <f>(Timetraces!G447-Timetraces!$G$86)/0.3048</f>
        <v>0</v>
      </c>
      <c r="H365" s="13">
        <f>Timetraces!D447/9.81/0.4536</f>
        <v>555.46615140238384</v>
      </c>
      <c r="I365" s="73">
        <f>Timetraces!F447/Timetraces!H447*1000</f>
        <v>2120725032.2797861</v>
      </c>
      <c r="J365" s="23"/>
      <c r="K365" s="8">
        <f>Timetraces!I447-Timetraces!J447</f>
        <v>36.81007194519043</v>
      </c>
      <c r="L365" s="8">
        <f t="shared" si="11"/>
        <v>-1.4103773072009949</v>
      </c>
      <c r="M365" s="8"/>
      <c r="N365" s="13">
        <f>Timetraces!K447/9.81/0.4536</f>
        <v>555.46615140238384</v>
      </c>
      <c r="O365" s="23">
        <f>Timetraces!M447/1000*0.145</f>
        <v>10.229382534836876</v>
      </c>
      <c r="P365" s="37">
        <f>Timetraces!O447</f>
        <v>3.3265732056264395E-2</v>
      </c>
    </row>
    <row r="366" spans="1:16" x14ac:dyDescent="0.2">
      <c r="A366" s="37">
        <f>Timetraces!E448</f>
        <v>36.200000000000003</v>
      </c>
      <c r="B366" s="8">
        <f>Timetraces!B448-Timetraces!C448</f>
        <v>36.812000274658203</v>
      </c>
      <c r="C366" s="8">
        <f t="shared" si="10"/>
        <v>-1.4040601535106267</v>
      </c>
      <c r="D366" s="8"/>
      <c r="E366" s="23">
        <f>Timetraces!F448/1000*0.145</f>
        <v>10.260841341701051</v>
      </c>
      <c r="F366" s="8">
        <f>Timetraces!H448</f>
        <v>3.3368065784423001E-2</v>
      </c>
      <c r="G366" s="8">
        <f>(Timetraces!G448-Timetraces!$G$86)/0.3048</f>
        <v>0</v>
      </c>
      <c r="H366" s="13">
        <f>Timetraces!D448/9.81/0.4536</f>
        <v>555.50055196453627</v>
      </c>
      <c r="I366" s="73">
        <f>Timetraces!F448/Timetraces!H448*1000</f>
        <v>2120722954.1979818</v>
      </c>
      <c r="J366" s="23"/>
      <c r="K366" s="8">
        <f>Timetraces!I448-Timetraces!J448</f>
        <v>36.812000274658203</v>
      </c>
      <c r="L366" s="8">
        <f t="shared" si="11"/>
        <v>-1.4040507669523945</v>
      </c>
      <c r="M366" s="8"/>
      <c r="N366" s="13">
        <f>Timetraces!K448/9.81/0.4536</f>
        <v>555.50060682986668</v>
      </c>
      <c r="O366" s="23">
        <f>Timetraces!M448/1000*0.145</f>
        <v>10.26286566228729</v>
      </c>
      <c r="P366" s="37">
        <f>Timetraces!O448</f>
        <v>3.3374651028782648E-2</v>
      </c>
    </row>
    <row r="367" spans="1:16" x14ac:dyDescent="0.2">
      <c r="A367" s="37">
        <f>Timetraces!E449</f>
        <v>36.300000000000004</v>
      </c>
      <c r="B367" s="8">
        <f>Timetraces!B449-Timetraces!C449</f>
        <v>36.813992500305176</v>
      </c>
      <c r="C367" s="8">
        <f t="shared" si="10"/>
        <v>-1.3975239801281705</v>
      </c>
      <c r="D367" s="8"/>
      <c r="E367" s="23">
        <f>Timetraces!F449/1000*0.145</f>
        <v>10.305988312277572</v>
      </c>
      <c r="F367" s="8">
        <f>Timetraces!H449</f>
        <v>3.3514928009151096E-2</v>
      </c>
      <c r="G367" s="8">
        <f>(Timetraces!G449-Timetraces!$G$86)/0.3048</f>
        <v>0</v>
      </c>
      <c r="H367" s="13">
        <f>Timetraces!D449/9.81/0.4536</f>
        <v>555.5349525266887</v>
      </c>
      <c r="I367" s="73">
        <f>Timetraces!F449/Timetraces!H449*1000</f>
        <v>2120720099.5501573</v>
      </c>
      <c r="J367" s="23"/>
      <c r="K367" s="8">
        <f>Timetraces!I449-Timetraces!J449</f>
        <v>36.813991546630859</v>
      </c>
      <c r="L367" s="8">
        <f t="shared" si="11"/>
        <v>-1.3975177224226822</v>
      </c>
      <c r="M367" s="8"/>
      <c r="N367" s="13">
        <f>Timetraces!K449/9.81/0.4536</f>
        <v>555.53500739201911</v>
      </c>
      <c r="O367" s="23">
        <f>Timetraces!M449/1000*0.145</f>
        <v>10.308010905577126</v>
      </c>
      <c r="P367" s="37">
        <f>Timetraces!O449</f>
        <v>3.3521507953900333E-2</v>
      </c>
    </row>
    <row r="368" spans="1:16" x14ac:dyDescent="0.2">
      <c r="A368" s="37">
        <f>Timetraces!E450</f>
        <v>36.400000000000006</v>
      </c>
      <c r="B368" s="8">
        <f>Timetraces!B450-Timetraces!C450</f>
        <v>36.816047668457031</v>
      </c>
      <c r="C368" s="8">
        <f t="shared" si="10"/>
        <v>-1.3907813024646027</v>
      </c>
      <c r="D368" s="8"/>
      <c r="E368" s="23">
        <f>Timetraces!F450/1000*0.145</f>
        <v>10.358910780685909</v>
      </c>
      <c r="F368" s="8">
        <f>Timetraces!H450</f>
        <v>3.3687085042507815E-2</v>
      </c>
      <c r="G368" s="8">
        <f>(Timetraces!G450-Timetraces!$G$86)/0.3048</f>
        <v>0</v>
      </c>
      <c r="H368" s="13">
        <f>Timetraces!D450/9.81/0.4536</f>
        <v>555.56891416619806</v>
      </c>
      <c r="I368" s="73">
        <f>Timetraces!F450/Timetraces!H450*1000</f>
        <v>2120716705.3659699</v>
      </c>
      <c r="J368" s="23"/>
      <c r="K368" s="8">
        <f>Timetraces!I450-Timetraces!J450</f>
        <v>36.816046714782715</v>
      </c>
      <c r="L368" s="8">
        <f t="shared" si="11"/>
        <v>-1.3907750447591145</v>
      </c>
      <c r="M368" s="8"/>
      <c r="N368" s="13">
        <f>Timetraces!K450/9.81/0.4536</f>
        <v>555.56896903152847</v>
      </c>
      <c r="O368" s="23">
        <f>Timetraces!M450/1000*0.145</f>
        <v>10.358990594010747</v>
      </c>
      <c r="P368" s="37">
        <f>Timetraces!O450</f>
        <v>3.3687344770508637E-2</v>
      </c>
    </row>
    <row r="369" spans="1:16" x14ac:dyDescent="0.2">
      <c r="A369" s="37">
        <f>Timetraces!E451</f>
        <v>36.5</v>
      </c>
      <c r="B369" s="8">
        <f>Timetraces!B451-Timetraces!C451</f>
        <v>36.818164825439453</v>
      </c>
      <c r="C369" s="8">
        <f t="shared" si="10"/>
        <v>-1.3838352493726676</v>
      </c>
      <c r="D369" s="8"/>
      <c r="E369" s="23">
        <f>Timetraces!F451/1000*0.145</f>
        <v>10.425422716466509</v>
      </c>
      <c r="F369" s="8">
        <f>Timetraces!H451</f>
        <v>3.3903449563967764E-2</v>
      </c>
      <c r="G369" s="8">
        <f>(Timetraces!G451-Timetraces!$G$86)/0.3048</f>
        <v>0</v>
      </c>
      <c r="H369" s="13">
        <f>Timetraces!D451/9.81/0.4536</f>
        <v>555.6021625564124</v>
      </c>
      <c r="I369" s="73">
        <f>Timetraces!F451/Timetraces!H451*1000</f>
        <v>2120712432.947468</v>
      </c>
      <c r="J369" s="23"/>
      <c r="K369" s="8">
        <f>Timetraces!I451-Timetraces!J451</f>
        <v>36.818163871765137</v>
      </c>
      <c r="L369" s="8">
        <f t="shared" si="11"/>
        <v>-1.3838289916671793</v>
      </c>
      <c r="M369" s="8"/>
      <c r="N369" s="13">
        <f>Timetraces!K451/9.81/0.4536</f>
        <v>555.60221742174281</v>
      </c>
      <c r="O369" s="23">
        <f>Timetraces!M451/1000*0.145</f>
        <v>10.421622618107065</v>
      </c>
      <c r="P369" s="37">
        <f>Timetraces!O451</f>
        <v>3.3891087515558423E-2</v>
      </c>
    </row>
    <row r="370" spans="1:16" x14ac:dyDescent="0.2">
      <c r="A370" s="37">
        <f>Timetraces!E452</f>
        <v>36.6</v>
      </c>
      <c r="B370" s="8">
        <f>Timetraces!B452-Timetraces!C452</f>
        <v>36.820343017578125</v>
      </c>
      <c r="C370" s="8">
        <f t="shared" si="10"/>
        <v>-1.3766889497051089</v>
      </c>
      <c r="D370" s="8"/>
      <c r="E370" s="23">
        <f>Timetraces!F452/1000*0.145</f>
        <v>10.495820508552876</v>
      </c>
      <c r="F370" s="8">
        <f>Timetraces!H452</f>
        <v>3.4132454960718726E-2</v>
      </c>
      <c r="G370" s="8">
        <f>(Timetraces!G452-Timetraces!$G$86)/0.3048</f>
        <v>0</v>
      </c>
      <c r="H370" s="13">
        <f>Timetraces!D452/9.81/0.4536</f>
        <v>555.63453310134059</v>
      </c>
      <c r="I370" s="73">
        <f>Timetraces!F452/Timetraces!H452*1000</f>
        <v>2120707962.7822466</v>
      </c>
      <c r="J370" s="23"/>
      <c r="K370" s="8">
        <f>Timetraces!I452-Timetraces!J452</f>
        <v>36.820342063903809</v>
      </c>
      <c r="L370" s="8">
        <f t="shared" si="11"/>
        <v>-1.3766826919996207</v>
      </c>
      <c r="M370" s="8"/>
      <c r="N370" s="13">
        <f>Timetraces!K452/9.81/0.4536</f>
        <v>555.63458796667101</v>
      </c>
      <c r="O370" s="23">
        <f>Timetraces!M452/1000*0.145</f>
        <v>10.493960448504991</v>
      </c>
      <c r="P370" s="37">
        <f>Timetraces!O452</f>
        <v>3.4126403706707088E-2</v>
      </c>
    </row>
    <row r="371" spans="1:16" x14ac:dyDescent="0.2">
      <c r="A371" s="37">
        <f>Timetraces!E453</f>
        <v>36.700000000000003</v>
      </c>
      <c r="B371" s="8">
        <f>Timetraces!B453-Timetraces!C453</f>
        <v>36.822577476501465</v>
      </c>
      <c r="C371" s="8">
        <f t="shared" si="10"/>
        <v>-1.3693580477256473</v>
      </c>
      <c r="D371" s="8"/>
      <c r="E371" s="23">
        <f>Timetraces!F453/1000*0.145</f>
        <v>10.57398487847251</v>
      </c>
      <c r="F371" s="8">
        <f>Timetraces!H453</f>
        <v>3.4386725426635505E-2</v>
      </c>
      <c r="G371" s="8">
        <f>(Timetraces!G453-Timetraces!$G$86)/0.3048</f>
        <v>0</v>
      </c>
      <c r="H371" s="13">
        <f>Timetraces!D453/9.81/0.4536</f>
        <v>555.66597093565213</v>
      </c>
      <c r="I371" s="73">
        <f>Timetraces!F453/Timetraces!H453*1000</f>
        <v>2120703054.4453063</v>
      </c>
      <c r="J371" s="23"/>
      <c r="K371" s="8">
        <f>Timetraces!I453-Timetraces!J453</f>
        <v>36.822576522827148</v>
      </c>
      <c r="L371" s="8">
        <f t="shared" si="11"/>
        <v>-1.3693517900201591</v>
      </c>
      <c r="M371" s="8"/>
      <c r="N371" s="13">
        <f>Timetraces!K453/9.81/0.4536</f>
        <v>555.66602580098254</v>
      </c>
      <c r="O371" s="23">
        <f>Timetraces!M453/1000*0.145</f>
        <v>10.574063361997821</v>
      </c>
      <c r="P371" s="37">
        <f>Timetraces!O453</f>
        <v>3.4386980533096127E-2</v>
      </c>
    </row>
    <row r="372" spans="1:16" x14ac:dyDescent="0.2">
      <c r="A372" s="37">
        <f>Timetraces!E454</f>
        <v>36.800000000000004</v>
      </c>
      <c r="B372" s="8">
        <f>Timetraces!B454-Timetraces!C454</f>
        <v>36.824865341186523</v>
      </c>
      <c r="C372" s="8">
        <f t="shared" si="10"/>
        <v>-1.3618519299925156</v>
      </c>
      <c r="D372" s="8"/>
      <c r="E372" s="23">
        <f>Timetraces!F454/1000*0.145</f>
        <v>10.661852308500388</v>
      </c>
      <c r="F372" s="8">
        <f>Timetraces!H454</f>
        <v>3.4672560277699001E-2</v>
      </c>
      <c r="G372" s="8">
        <f>(Timetraces!G454-Timetraces!$G$86)/0.3048</f>
        <v>0</v>
      </c>
      <c r="H372" s="13">
        <f>Timetraces!D454/9.81/0.4536</f>
        <v>555.69642119401681</v>
      </c>
      <c r="I372" s="73">
        <f>Timetraces!F454/Timetraces!H454*1000</f>
        <v>2120697615.9757669</v>
      </c>
      <c r="J372" s="23"/>
      <c r="K372" s="8">
        <f>Timetraces!I454-Timetraces!J454</f>
        <v>36.824864387512207</v>
      </c>
      <c r="L372" s="8">
        <f t="shared" si="11"/>
        <v>-1.3618456722870274</v>
      </c>
      <c r="M372" s="8"/>
      <c r="N372" s="13">
        <f>Timetraces!K454/9.81/0.4536</f>
        <v>555.69647605934711</v>
      </c>
      <c r="O372" s="23">
        <f>Timetraces!M454/1000*0.145</f>
        <v>10.661935251382046</v>
      </c>
      <c r="P372" s="37">
        <f>Timetraces!O454</f>
        <v>3.467282971003316E-2</v>
      </c>
    </row>
    <row r="373" spans="1:16" x14ac:dyDescent="0.2">
      <c r="A373" s="37">
        <f>Timetraces!E455</f>
        <v>36.900000000000006</v>
      </c>
      <c r="B373" s="8">
        <f>Timetraces!B455-Timetraces!C455</f>
        <v>36.827203750610352</v>
      </c>
      <c r="C373" s="8">
        <f t="shared" si="10"/>
        <v>-1.3541799830639456</v>
      </c>
      <c r="D373" s="8"/>
      <c r="E373" s="23">
        <f>Timetraces!F455/1000*0.145</f>
        <v>10.753605254759693</v>
      </c>
      <c r="F373" s="8">
        <f>Timetraces!H455</f>
        <v>3.4971034548189887E-2</v>
      </c>
      <c r="G373" s="8">
        <f>(Timetraces!G455-Timetraces!$G$86)/0.3048</f>
        <v>0</v>
      </c>
      <c r="H373" s="13">
        <f>Timetraces!D455/9.81/0.4536</f>
        <v>555.72615820308636</v>
      </c>
      <c r="I373" s="73">
        <f>Timetraces!F455/Timetraces!H455*1000</f>
        <v>2120692047.5348184</v>
      </c>
      <c r="J373" s="23"/>
      <c r="K373" s="8">
        <f>Timetraces!I455-Timetraces!J455</f>
        <v>36.827202796936035</v>
      </c>
      <c r="L373" s="8">
        <f t="shared" si="11"/>
        <v>-1.3541737253584574</v>
      </c>
      <c r="M373" s="8"/>
      <c r="N373" s="13">
        <f>Timetraces!K455/9.81/0.4536</f>
        <v>555.72621306841677</v>
      </c>
      <c r="O373" s="23">
        <f>Timetraces!M455/1000*0.145</f>
        <v>10.755629463934538</v>
      </c>
      <c r="P373" s="37">
        <f>Timetraces!O455</f>
        <v>3.4977619756916725E-2</v>
      </c>
    </row>
    <row r="374" spans="1:16" x14ac:dyDescent="0.2">
      <c r="A374" s="37">
        <f>Timetraces!E456</f>
        <v>37</v>
      </c>
      <c r="B374" s="8">
        <f>Timetraces!B456-Timetraces!C456</f>
        <v>36.829586029052734</v>
      </c>
      <c r="C374" s="8">
        <f t="shared" si="10"/>
        <v>-1.3463641089091463</v>
      </c>
      <c r="D374" s="8"/>
      <c r="E374" s="23">
        <f>Timetraces!F456/1000*0.145</f>
        <v>10.855066829708198</v>
      </c>
      <c r="F374" s="8">
        <f>Timetraces!H456</f>
        <v>3.530109171763661E-2</v>
      </c>
      <c r="G374" s="8">
        <f>(Timetraces!G456-Timetraces!$G$86)/0.3048</f>
        <v>0</v>
      </c>
      <c r="H374" s="13">
        <f>Timetraces!D456/9.81/0.4536</f>
        <v>555.75534655885201</v>
      </c>
      <c r="I374" s="73">
        <f>Timetraces!F456/Timetraces!H456*1000</f>
        <v>2120685967.982538</v>
      </c>
      <c r="J374" s="23"/>
      <c r="K374" s="8">
        <f>Timetraces!I456-Timetraces!J456</f>
        <v>36.829585075378418</v>
      </c>
      <c r="L374" s="8">
        <f t="shared" si="11"/>
        <v>-1.346357851203658</v>
      </c>
      <c r="M374" s="8"/>
      <c r="N374" s="13">
        <f>Timetraces!K456/9.81/0.4536</f>
        <v>555.75540142418242</v>
      </c>
      <c r="O374" s="23">
        <f>Timetraces!M456/1000*0.145</f>
        <v>10.853206734272817</v>
      </c>
      <c r="P374" s="37">
        <f>Timetraces!O456</f>
        <v>3.5295041002554886E-2</v>
      </c>
    </row>
    <row r="375" spans="1:16" x14ac:dyDescent="0.2">
      <c r="A375" s="37">
        <f>Timetraces!E457</f>
        <v>37.1</v>
      </c>
      <c r="B375" s="8">
        <f>Timetraces!B457-Timetraces!C457</f>
        <v>36.83200740814209</v>
      </c>
      <c r="C375" s="8">
        <f t="shared" si="10"/>
        <v>-1.3384199517918383</v>
      </c>
      <c r="D375" s="8"/>
      <c r="E375" s="23">
        <f>Timetraces!F457/1000*0.145</f>
        <v>10.954592017180406</v>
      </c>
      <c r="F375" s="8">
        <f>Timetraces!H457</f>
        <v>3.5624848020614441E-2</v>
      </c>
      <c r="G375" s="8">
        <f>(Timetraces!G457-Timetraces!$G$86)/0.3048</f>
        <v>0</v>
      </c>
      <c r="H375" s="13">
        <f>Timetraces!D457/9.81/0.4536</f>
        <v>555.78431545329624</v>
      </c>
      <c r="I375" s="73">
        <f>Timetraces!F457/Timetraces!H457*1000</f>
        <v>2120680217.9084811</v>
      </c>
      <c r="J375" s="23"/>
      <c r="K375" s="8">
        <f>Timetraces!I457-Timetraces!J457</f>
        <v>36.832006454467773</v>
      </c>
      <c r="L375" s="8">
        <f t="shared" si="11"/>
        <v>-1.33841369408635</v>
      </c>
      <c r="M375" s="8"/>
      <c r="N375" s="13">
        <f>Timetraces!K457/9.81/0.4536</f>
        <v>555.78431545329624</v>
      </c>
      <c r="O375" s="23">
        <f>Timetraces!M457/1000*0.145</f>
        <v>10.95467289445118</v>
      </c>
      <c r="P375" s="37">
        <f>Timetraces!O457</f>
        <v>3.5625110176139903E-2</v>
      </c>
    </row>
    <row r="376" spans="1:16" x14ac:dyDescent="0.2">
      <c r="A376" s="37">
        <f>Timetraces!E458</f>
        <v>37.200000000000003</v>
      </c>
      <c r="B376" s="8">
        <f>Timetraces!B458-Timetraces!C458</f>
        <v>36.83446216583252</v>
      </c>
      <c r="C376" s="8">
        <f t="shared" si="10"/>
        <v>-1.3303662848284863</v>
      </c>
      <c r="D376" s="8"/>
      <c r="E376" s="23">
        <f>Timetraces!F458/1000*0.145</f>
        <v>11.063833005122559</v>
      </c>
      <c r="F376" s="8">
        <f>Timetraces!H458</f>
        <v>3.5980210415790727E-2</v>
      </c>
      <c r="G376" s="8">
        <f>(Timetraces!G458-Timetraces!$G$86)/0.3048</f>
        <v>0</v>
      </c>
      <c r="H376" s="13">
        <f>Timetraces!D458/9.81/0.4536</f>
        <v>555.81339407840119</v>
      </c>
      <c r="I376" s="73">
        <f>Timetraces!F458/Timetraces!H458*1000</f>
        <v>2120673995.6574895</v>
      </c>
      <c r="J376" s="23"/>
      <c r="K376" s="8">
        <f>Timetraces!I458-Timetraces!J458</f>
        <v>36.83446216583252</v>
      </c>
      <c r="L376" s="8">
        <f t="shared" si="11"/>
        <v>-1.3303568982702541</v>
      </c>
      <c r="M376" s="8"/>
      <c r="N376" s="13">
        <f>Timetraces!K458/9.81/0.4536</f>
        <v>555.81333921307078</v>
      </c>
      <c r="O376" s="23">
        <f>Timetraces!M458/1000*0.145</f>
        <v>11.065854147445204</v>
      </c>
      <c r="P376" s="37">
        <f>Timetraces!O458</f>
        <v>3.5986785938705454E-2</v>
      </c>
    </row>
    <row r="377" spans="1:16" x14ac:dyDescent="0.2">
      <c r="A377" s="37">
        <f>Timetraces!E459</f>
        <v>37.300000000000004</v>
      </c>
      <c r="B377" s="8">
        <f>Timetraces!B459-Timetraces!C459</f>
        <v>36.836945533752441</v>
      </c>
      <c r="C377" s="8">
        <f t="shared" si="10"/>
        <v>-1.3222187522828108</v>
      </c>
      <c r="D377" s="8"/>
      <c r="E377" s="23">
        <f>Timetraces!F459/1000*0.145</f>
        <v>11.173083703615509</v>
      </c>
      <c r="F377" s="8">
        <f>Timetraces!H459</f>
        <v>3.6335603791137157E-2</v>
      </c>
      <c r="G377" s="8">
        <f>(Timetraces!G459-Timetraces!$G$86)/0.3048</f>
        <v>0</v>
      </c>
      <c r="H377" s="13">
        <f>Timetraces!D459/9.81/0.4536</f>
        <v>555.84285676081879</v>
      </c>
      <c r="I377" s="73">
        <f>Timetraces!F459/Timetraces!H459*1000</f>
        <v>2120667930.0841043</v>
      </c>
      <c r="J377" s="23"/>
      <c r="K377" s="8">
        <f>Timetraces!I459-Timetraces!J459</f>
        <v>36.836945533752441</v>
      </c>
      <c r="L377" s="8">
        <f t="shared" si="11"/>
        <v>-1.3222093657245786</v>
      </c>
      <c r="M377" s="8"/>
      <c r="N377" s="13">
        <f>Timetraces!K459/9.81/0.4536</f>
        <v>555.84280189548849</v>
      </c>
      <c r="O377" s="23">
        <f>Timetraces!M459/1000*0.145</f>
        <v>11.175106344747876</v>
      </c>
      <c r="P377" s="37">
        <f>Timetraces!O459</f>
        <v>3.6342184288246752E-2</v>
      </c>
    </row>
    <row r="378" spans="1:16" x14ac:dyDescent="0.2">
      <c r="A378" s="37">
        <f>Timetraces!E460</f>
        <v>37.400000000000006</v>
      </c>
      <c r="B378" s="8">
        <f>Timetraces!B460-Timetraces!C460</f>
        <v>36.839450836181641</v>
      </c>
      <c r="C378" s="8">
        <f t="shared" si="10"/>
        <v>-1.3139992561240208</v>
      </c>
      <c r="D378" s="8"/>
      <c r="E378" s="23">
        <f>Timetraces!F460/1000*0.145</f>
        <v>11.286230276988382</v>
      </c>
      <c r="F378" s="8">
        <f>Timetraces!H460</f>
        <v>3.6703670221988879E-2</v>
      </c>
      <c r="G378" s="8">
        <f>(Timetraces!G460-Timetraces!$G$86)/0.3048</f>
        <v>0</v>
      </c>
      <c r="H378" s="13">
        <f>Timetraces!D460/9.81/0.4536</f>
        <v>555.87297782720111</v>
      </c>
      <c r="I378" s="73">
        <f>Timetraces!F460/Timetraces!H460*1000</f>
        <v>2120661786.8191004</v>
      </c>
      <c r="J378" s="23"/>
      <c r="K378" s="8">
        <f>Timetraces!I460-Timetraces!J460</f>
        <v>36.839450836181641</v>
      </c>
      <c r="L378" s="8">
        <f t="shared" si="11"/>
        <v>-1.3139898695657886</v>
      </c>
      <c r="M378" s="8"/>
      <c r="N378" s="13">
        <f>Timetraces!K460/9.81/0.4536</f>
        <v>555.8729229618707</v>
      </c>
      <c r="O378" s="23">
        <f>Timetraces!M460/1000*0.145</f>
        <v>11.284369538879814</v>
      </c>
      <c r="P378" s="37">
        <f>Timetraces!O460</f>
        <v>3.6697614730561171E-2</v>
      </c>
    </row>
    <row r="379" spans="1:16" x14ac:dyDescent="0.2">
      <c r="A379" s="37">
        <f>Timetraces!E461</f>
        <v>37.5</v>
      </c>
      <c r="B379" s="8">
        <f>Timetraces!B461-Timetraces!C461</f>
        <v>36.841974258422852</v>
      </c>
      <c r="C379" s="8">
        <f t="shared" si="10"/>
        <v>-1.3057203117630924</v>
      </c>
      <c r="D379" s="8"/>
      <c r="E379" s="23">
        <f>Timetraces!F461/1000*0.145</f>
        <v>11.395507511039652</v>
      </c>
      <c r="F379" s="8">
        <f>Timetraces!H461</f>
        <v>3.7059148774828687E-2</v>
      </c>
      <c r="G379" s="8">
        <f>(Timetraces!G461-Timetraces!$G$86)/0.3048</f>
        <v>0</v>
      </c>
      <c r="H379" s="13">
        <f>Timetraces!D461/9.81/0.4536</f>
        <v>555.90397673886957</v>
      </c>
      <c r="I379" s="73">
        <f>Timetraces!F461/Timetraces!H461*1000</f>
        <v>2120656020.7358823</v>
      </c>
      <c r="J379" s="23"/>
      <c r="K379" s="8">
        <f>Timetraces!I461-Timetraces!J461</f>
        <v>36.841973304748535</v>
      </c>
      <c r="L379" s="8">
        <f t="shared" si="11"/>
        <v>-1.3057140540576042</v>
      </c>
      <c r="M379" s="8"/>
      <c r="N379" s="13">
        <f>Timetraces!K461/9.81/0.4536</f>
        <v>555.90392187353928</v>
      </c>
      <c r="O379" s="23">
        <f>Timetraces!M461/1000*0.145</f>
        <v>11.395589449643831</v>
      </c>
      <c r="P379" s="37">
        <f>Timetraces!O461</f>
        <v>3.7059413600182015E-2</v>
      </c>
    </row>
    <row r="380" spans="1:16" x14ac:dyDescent="0.2">
      <c r="A380" s="37">
        <f>Timetraces!E462</f>
        <v>37.6</v>
      </c>
      <c r="B380" s="8">
        <f>Timetraces!B462-Timetraces!C462</f>
        <v>36.844508171081543</v>
      </c>
      <c r="C380" s="8">
        <f t="shared" si="10"/>
        <v>-1.2974069500219789</v>
      </c>
      <c r="D380" s="8"/>
      <c r="E380" s="23">
        <f>Timetraces!F462/1000*0.145</f>
        <v>11.508683252600388</v>
      </c>
      <c r="F380" s="8">
        <f>Timetraces!H462</f>
        <v>3.742730707315934E-2</v>
      </c>
      <c r="G380" s="8">
        <f>(Timetraces!G462-Timetraces!$G$86)/0.3048</f>
        <v>0</v>
      </c>
      <c r="H380" s="13">
        <f>Timetraces!D462/9.81/0.4536</f>
        <v>555.9359083611547</v>
      </c>
      <c r="I380" s="73">
        <f>Timetraces!F462/Timetraces!H462*1000</f>
        <v>2120650282.7770422</v>
      </c>
      <c r="J380" s="23"/>
      <c r="K380" s="8">
        <f>Timetraces!I462-Timetraces!J462</f>
        <v>36.844508171081543</v>
      </c>
      <c r="L380" s="8">
        <f t="shared" si="11"/>
        <v>-1.2973975634637467</v>
      </c>
      <c r="M380" s="8"/>
      <c r="N380" s="13">
        <f>Timetraces!K462/9.81/0.4536</f>
        <v>555.93585349582429</v>
      </c>
      <c r="O380" s="23">
        <f>Timetraces!M462/1000*0.145</f>
        <v>11.506825742456037</v>
      </c>
      <c r="P380" s="37">
        <f>Timetraces!O462</f>
        <v>3.7421261416154789E-2</v>
      </c>
    </row>
    <row r="381" spans="1:16" x14ac:dyDescent="0.2">
      <c r="A381" s="37">
        <f>Timetraces!E463</f>
        <v>37.700000000000003</v>
      </c>
      <c r="B381" s="8">
        <f>Timetraces!B463-Timetraces!C463</f>
        <v>36.847050666809082</v>
      </c>
      <c r="C381" s="8">
        <f t="shared" si="10"/>
        <v>-1.2890654286061685</v>
      </c>
      <c r="D381" s="8"/>
      <c r="E381" s="23">
        <f>Timetraces!F463/1000*0.145</f>
        <v>11.619930455887101</v>
      </c>
      <c r="F381" s="8">
        <f>Timetraces!H463</f>
        <v>3.7789189600048047E-2</v>
      </c>
      <c r="G381" s="8">
        <f>(Timetraces!G463-Timetraces!$G$86)/0.3048</f>
        <v>0</v>
      </c>
      <c r="H381" s="13">
        <f>Timetraces!D463/9.81/0.4536</f>
        <v>555.96877269405627</v>
      </c>
      <c r="I381" s="73">
        <f>Timetraces!F463/Timetraces!H463*1000</f>
        <v>2120644879.3442543</v>
      </c>
      <c r="J381" s="23"/>
      <c r="K381" s="8">
        <f>Timetraces!I463-Timetraces!J463</f>
        <v>36.847050666809082</v>
      </c>
      <c r="L381" s="8">
        <f t="shared" si="11"/>
        <v>-1.289056042047936</v>
      </c>
      <c r="M381" s="8"/>
      <c r="N381" s="13">
        <f>Timetraces!K463/9.81/0.4536</f>
        <v>555.96871782872597</v>
      </c>
      <c r="O381" s="23">
        <f>Timetraces!M463/1000*0.145</f>
        <v>11.620012319079146</v>
      </c>
      <c r="P381" s="37">
        <f>Timetraces!O463</f>
        <v>3.7789460255820279E-2</v>
      </c>
    </row>
    <row r="382" spans="1:16" x14ac:dyDescent="0.2">
      <c r="A382" s="37">
        <f>Timetraces!E464</f>
        <v>37.800000000000004</v>
      </c>
      <c r="B382" s="8">
        <f>Timetraces!B464-Timetraces!C464</f>
        <v>36.849596977233887</v>
      </c>
      <c r="C382" s="8">
        <f t="shared" si="10"/>
        <v>-1.2807113917793813</v>
      </c>
      <c r="D382" s="8"/>
      <c r="E382" s="23">
        <f>Timetraces!F464/1000*0.145</f>
        <v>11.725360941112607</v>
      </c>
      <c r="F382" s="8">
        <f>Timetraces!H464</f>
        <v>3.8132152313320122E-2</v>
      </c>
      <c r="G382" s="8">
        <f>(Timetraces!G464-Timetraces!$G$86)/0.3048</f>
        <v>0</v>
      </c>
      <c r="H382" s="13">
        <f>Timetraces!D464/9.81/0.4536</f>
        <v>556.00246000691379</v>
      </c>
      <c r="I382" s="73">
        <f>Timetraces!F464/Timetraces!H464*1000</f>
        <v>2120639756.9728191</v>
      </c>
      <c r="J382" s="23"/>
      <c r="K382" s="8">
        <f>Timetraces!I464-Timetraces!J464</f>
        <v>36.849596977233887</v>
      </c>
      <c r="L382" s="8">
        <f t="shared" si="11"/>
        <v>-1.2807020052211491</v>
      </c>
      <c r="M382" s="8"/>
      <c r="N382" s="13">
        <f>Timetraces!K464/9.81/0.4536</f>
        <v>556.00246000691379</v>
      </c>
      <c r="O382" s="23">
        <f>Timetraces!M464/1000*0.145</f>
        <v>11.727384090592162</v>
      </c>
      <c r="P382" s="37">
        <f>Timetraces!O464</f>
        <v>3.8138735013235434E-2</v>
      </c>
    </row>
    <row r="383" spans="1:16" x14ac:dyDescent="0.2">
      <c r="A383" s="37">
        <f>Timetraces!E465</f>
        <v>37.900000000000006</v>
      </c>
      <c r="B383" s="8">
        <f>Timetraces!B465-Timetraces!C465</f>
        <v>36.852143287658691</v>
      </c>
      <c r="C383" s="8">
        <f t="shared" si="10"/>
        <v>-1.2723573549525944</v>
      </c>
      <c r="D383" s="8"/>
      <c r="E383" s="23">
        <f>Timetraces!F465/1000*0.145</f>
        <v>11.830795725140844</v>
      </c>
      <c r="F383" s="8">
        <f>Timetraces!H465</f>
        <v>3.8475128524578399E-2</v>
      </c>
      <c r="G383" s="8">
        <f>(Timetraces!G465-Timetraces!$G$86)/0.3048</f>
        <v>0</v>
      </c>
      <c r="H383" s="13">
        <f>Timetraces!D465/9.81/0.4536</f>
        <v>556.03680570373581</v>
      </c>
      <c r="I383" s="73">
        <f>Timetraces!F465/Timetraces!H465*1000</f>
        <v>2120634752.5004876</v>
      </c>
      <c r="J383" s="23"/>
      <c r="K383" s="8">
        <f>Timetraces!I465-Timetraces!J465</f>
        <v>36.852143287658691</v>
      </c>
      <c r="L383" s="8">
        <f t="shared" si="11"/>
        <v>-1.2723479683943619</v>
      </c>
      <c r="M383" s="8"/>
      <c r="N383" s="13">
        <f>Timetraces!K465/9.81/0.4536</f>
        <v>556.0367508384054</v>
      </c>
      <c r="O383" s="23">
        <f>Timetraces!M465/1000*0.145</f>
        <v>11.832816530646102</v>
      </c>
      <c r="P383" s="37">
        <f>Timetraces!O465</f>
        <v>3.8481703692803119E-2</v>
      </c>
    </row>
    <row r="384" spans="1:16" x14ac:dyDescent="0.2">
      <c r="A384" s="37">
        <f>Timetraces!E466</f>
        <v>38</v>
      </c>
      <c r="B384" s="8">
        <f>Timetraces!B466-Timetraces!C466</f>
        <v>36.854687690734863</v>
      </c>
      <c r="C384" s="8">
        <f t="shared" si="10"/>
        <v>-1.2640095758312955</v>
      </c>
      <c r="D384" s="8"/>
      <c r="E384" s="23">
        <f>Timetraces!F466/1000*0.145</f>
        <v>11.936229542422055</v>
      </c>
      <c r="F384" s="8">
        <f>Timetraces!H466</f>
        <v>3.8818098331196399E-2</v>
      </c>
      <c r="G384" s="8">
        <f>(Timetraces!G466-Timetraces!$G$86)/0.3048</f>
        <v>0</v>
      </c>
      <c r="H384" s="13">
        <f>Timetraces!D466/9.81/0.4536</f>
        <v>556.07148059254018</v>
      </c>
      <c r="I384" s="73">
        <f>Timetraces!F466/Timetraces!H466*1000</f>
        <v>2120630014.5914388</v>
      </c>
      <c r="J384" s="23"/>
      <c r="K384" s="8">
        <f>Timetraces!I466-Timetraces!J466</f>
        <v>36.854686737060547</v>
      </c>
      <c r="L384" s="8">
        <f t="shared" si="11"/>
        <v>-1.2640033181258072</v>
      </c>
      <c r="M384" s="8"/>
      <c r="N384" s="13">
        <f>Timetraces!K466/9.81/0.4536</f>
        <v>556.07142572720977</v>
      </c>
      <c r="O384" s="23">
        <f>Timetraces!M466/1000*0.145</f>
        <v>11.934369369249845</v>
      </c>
      <c r="P384" s="37">
        <f>Timetraces!O466</f>
        <v>3.8812048423587472E-2</v>
      </c>
    </row>
    <row r="385" spans="1:16" x14ac:dyDescent="0.2">
      <c r="A385" s="37">
        <f>Timetraces!E467</f>
        <v>38.1</v>
      </c>
      <c r="B385" s="8">
        <f>Timetraces!B467-Timetraces!C467</f>
        <v>36.85722541809082</v>
      </c>
      <c r="C385" s="8">
        <f t="shared" si="10"/>
        <v>-1.2556836986792055</v>
      </c>
      <c r="D385" s="8"/>
      <c r="E385" s="23">
        <f>Timetraces!F467/1000*0.145</f>
        <v>12.033893947803408</v>
      </c>
      <c r="F385" s="8">
        <f>Timetraces!H467</f>
        <v>3.9135795662977362E-2</v>
      </c>
      <c r="G385" s="8">
        <f>(Timetraces!G467-Timetraces!$G$86)/0.3048</f>
        <v>0</v>
      </c>
      <c r="H385" s="13">
        <f>Timetraces!D467/9.81/0.4536</f>
        <v>556.10621034667497</v>
      </c>
      <c r="I385" s="73">
        <f>Timetraces!F467/Timetraces!H467*1000</f>
        <v>2120625648.4093349</v>
      </c>
      <c r="J385" s="23"/>
      <c r="K385" s="8">
        <f>Timetraces!I467-Timetraces!J467</f>
        <v>36.85722541809082</v>
      </c>
      <c r="L385" s="8">
        <f t="shared" si="11"/>
        <v>-1.2556743121209732</v>
      </c>
      <c r="M385" s="8"/>
      <c r="N385" s="13">
        <f>Timetraces!K467/9.81/0.4536</f>
        <v>556.10621034667497</v>
      </c>
      <c r="O385" s="23">
        <f>Timetraces!M467/1000*0.145</f>
        <v>12.030093558604001</v>
      </c>
      <c r="P385" s="37">
        <f>Timetraces!O467</f>
        <v>3.9123432640995895E-2</v>
      </c>
    </row>
    <row r="386" spans="1:16" x14ac:dyDescent="0.2">
      <c r="A386" s="37">
        <f>Timetraces!E468</f>
        <v>38.200000000000003</v>
      </c>
      <c r="B386" s="8">
        <f>Timetraces!B468-Timetraces!C468</f>
        <v>36.859755516052246</v>
      </c>
      <c r="C386" s="8">
        <f t="shared" si="10"/>
        <v>-1.2473828523490684</v>
      </c>
      <c r="D386" s="8"/>
      <c r="E386" s="23">
        <f>Timetraces!F468/1000*0.145</f>
        <v>12.123779896117636</v>
      </c>
      <c r="F386" s="8">
        <f>Timetraces!H468</f>
        <v>3.9428188473531856E-2</v>
      </c>
      <c r="G386" s="8">
        <f>(Timetraces!G468-Timetraces!$G$86)/0.3048</f>
        <v>0</v>
      </c>
      <c r="H386" s="13">
        <f>Timetraces!D468/9.81/0.4536</f>
        <v>556.14072063948822</v>
      </c>
      <c r="I386" s="73">
        <f>Timetraces!F468/Timetraces!H468*1000</f>
        <v>2120621778.0400383</v>
      </c>
      <c r="J386" s="23"/>
      <c r="K386" s="8">
        <f>Timetraces!I468-Timetraces!J468</f>
        <v>36.85975456237793</v>
      </c>
      <c r="L386" s="8">
        <f t="shared" si="11"/>
        <v>-1.2473765946435802</v>
      </c>
      <c r="M386" s="8"/>
      <c r="N386" s="13">
        <f>Timetraces!K468/9.81/0.4536</f>
        <v>556.14072063948822</v>
      </c>
      <c r="O386" s="23">
        <f>Timetraces!M468/1000*0.145</f>
        <v>12.123860551949269</v>
      </c>
      <c r="P386" s="37">
        <f>Timetraces!O468</f>
        <v>3.9428450856851649E-2</v>
      </c>
    </row>
    <row r="387" spans="1:16" x14ac:dyDescent="0.2">
      <c r="A387" s="37">
        <f>Timetraces!E469</f>
        <v>38.300000000000004</v>
      </c>
      <c r="B387" s="8">
        <f>Timetraces!B469-Timetraces!C469</f>
        <v>36.862274169921875</v>
      </c>
      <c r="C387" s="8">
        <f t="shared" si="10"/>
        <v>-1.2391195522518608</v>
      </c>
      <c r="D387" s="8"/>
      <c r="E387" s="23">
        <f>Timetraces!F469/1000*0.145</f>
        <v>12.209768067817409</v>
      </c>
      <c r="F387" s="8">
        <f>Timetraces!H469</f>
        <v>3.9707897612745985E-2</v>
      </c>
      <c r="G387" s="8">
        <f>(Timetraces!G469-Timetraces!$G$86)/0.3048</f>
        <v>0</v>
      </c>
      <c r="H387" s="13">
        <f>Timetraces!D469/9.81/0.4536</f>
        <v>556.17468227899758</v>
      </c>
      <c r="I387" s="73">
        <f>Timetraces!F469/Timetraces!H469*1000</f>
        <v>2120618367.6770902</v>
      </c>
      <c r="J387" s="23"/>
      <c r="K387" s="8">
        <f>Timetraces!I469-Timetraces!J469</f>
        <v>36.862274169921875</v>
      </c>
      <c r="L387" s="8">
        <f t="shared" si="11"/>
        <v>-1.2391101656936285</v>
      </c>
      <c r="M387" s="8"/>
      <c r="N387" s="13">
        <f>Timetraces!K469/9.81/0.4536</f>
        <v>556.17473714432799</v>
      </c>
      <c r="O387" s="23">
        <f>Timetraces!M469/1000*0.145</f>
        <v>12.207906169716152</v>
      </c>
      <c r="P387" s="37">
        <f>Timetraces!O469</f>
        <v>3.9701842374876416E-2</v>
      </c>
    </row>
    <row r="388" spans="1:16" x14ac:dyDescent="0.2">
      <c r="A388" s="37">
        <f>Timetraces!E470</f>
        <v>38.400000000000006</v>
      </c>
      <c r="B388" s="8">
        <f>Timetraces!B470-Timetraces!C470</f>
        <v>36.864780426025391</v>
      </c>
      <c r="C388" s="8">
        <f t="shared" si="10"/>
        <v>-1.2308969272403265</v>
      </c>
      <c r="D388" s="8"/>
      <c r="E388" s="23">
        <f>Timetraces!F470/1000*0.145</f>
        <v>12.286024757207214</v>
      </c>
      <c r="F388" s="8">
        <f>Timetraces!H470</f>
        <v>3.9955953818579075E-2</v>
      </c>
      <c r="G388" s="8">
        <f>(Timetraces!G470-Timetraces!$G$86)/0.3048</f>
        <v>0</v>
      </c>
      <c r="H388" s="13">
        <f>Timetraces!D470/9.81/0.4536</f>
        <v>556.20787580388151</v>
      </c>
      <c r="I388" s="73">
        <f>Timetraces!F470/Timetraces!H470*1000</f>
        <v>2120615255.6598372</v>
      </c>
      <c r="J388" s="23"/>
      <c r="K388" s="8">
        <f>Timetraces!I470-Timetraces!J470</f>
        <v>36.864780426025391</v>
      </c>
      <c r="L388" s="8">
        <f t="shared" si="11"/>
        <v>-1.2308875406820943</v>
      </c>
      <c r="M388" s="8"/>
      <c r="N388" s="13">
        <f>Timetraces!K470/9.81/0.4536</f>
        <v>556.20793066921192</v>
      </c>
      <c r="O388" s="23">
        <f>Timetraces!M470/1000*0.145</f>
        <v>12.288048413840084</v>
      </c>
      <c r="P388" s="37">
        <f>Timetraces!O470</f>
        <v>3.996253873816985E-2</v>
      </c>
    </row>
    <row r="389" spans="1:16" x14ac:dyDescent="0.2">
      <c r="A389" s="37">
        <f>Timetraces!E471</f>
        <v>38.5</v>
      </c>
      <c r="B389" s="8">
        <f>Timetraces!B471-Timetraces!C471</f>
        <v>36.867271423339844</v>
      </c>
      <c r="C389" s="8">
        <f t="shared" ref="C389:C452" si="12">(B389-$B$4)/0.3048</f>
        <v>-1.2227243638726981</v>
      </c>
      <c r="D389" s="8"/>
      <c r="E389" s="23">
        <f>Timetraces!F471/1000*0.145</f>
        <v>12.356433933467132</v>
      </c>
      <c r="F389" s="8">
        <f>Timetraces!H471</f>
        <v>4.0184985337553658E-2</v>
      </c>
      <c r="G389" s="8">
        <f>(Timetraces!G471-Timetraces!$G$86)/0.3048</f>
        <v>0</v>
      </c>
      <c r="H389" s="13">
        <f>Timetraces!D471/9.81/0.4536</f>
        <v>556.24013661814888</v>
      </c>
      <c r="I389" s="73">
        <f>Timetraces!F471/Timetraces!H471*1000</f>
        <v>2120612587.8167841</v>
      </c>
      <c r="J389" s="23"/>
      <c r="K389" s="8">
        <f>Timetraces!I471-Timetraces!J471</f>
        <v>36.867270469665527</v>
      </c>
      <c r="L389" s="8">
        <f t="shared" ref="L389:L452" si="13">(K389-$K$4)/0.3048</f>
        <v>-1.2227181061672099</v>
      </c>
      <c r="M389" s="8"/>
      <c r="N389" s="13">
        <f>Timetraces!K471/9.81/0.4536</f>
        <v>556.24019148347929</v>
      </c>
      <c r="O389" s="23">
        <f>Timetraces!M471/1000*0.145</f>
        <v>12.354573623015931</v>
      </c>
      <c r="P389" s="37">
        <f>Timetraces!O471</f>
        <v>4.0178935415416048E-2</v>
      </c>
    </row>
    <row r="390" spans="1:16" x14ac:dyDescent="0.2">
      <c r="A390" s="37">
        <f>Timetraces!E472</f>
        <v>38.6</v>
      </c>
      <c r="B390" s="8">
        <f>Timetraces!B472-Timetraces!C472</f>
        <v>36.869742393493652</v>
      </c>
      <c r="C390" s="8">
        <f t="shared" si="12"/>
        <v>-1.2146175064126963</v>
      </c>
      <c r="D390" s="8"/>
      <c r="E390" s="23">
        <f>Timetraces!F472/1000*0.145</f>
        <v>12.419049623822328</v>
      </c>
      <c r="F390" s="8">
        <f>Timetraces!H472</f>
        <v>4.0388667266711177E-2</v>
      </c>
      <c r="G390" s="8">
        <f>(Timetraces!G472-Timetraces!$G$86)/0.3048</f>
        <v>0</v>
      </c>
      <c r="H390" s="13">
        <f>Timetraces!D472/9.81/0.4536</f>
        <v>556.2714647217997</v>
      </c>
      <c r="I390" s="73">
        <f>Timetraces!F472/Timetraces!H472*1000</f>
        <v>2120610158.5312529</v>
      </c>
      <c r="J390" s="23"/>
      <c r="K390" s="8">
        <f>Timetraces!I472-Timetraces!J472</f>
        <v>36.869742393493652</v>
      </c>
      <c r="L390" s="8">
        <f t="shared" si="13"/>
        <v>-1.214608119854464</v>
      </c>
      <c r="M390" s="8"/>
      <c r="N390" s="13">
        <f>Timetraces!K472/9.81/0.4536</f>
        <v>556.27151958713011</v>
      </c>
      <c r="O390" s="23">
        <f>Timetraces!M472/1000*0.145</f>
        <v>12.419134098165815</v>
      </c>
      <c r="P390" s="37">
        <f>Timetraces!O472</f>
        <v>4.0388942073249418E-2</v>
      </c>
    </row>
    <row r="391" spans="1:16" x14ac:dyDescent="0.2">
      <c r="A391" s="37">
        <f>Timetraces!E473</f>
        <v>38.700000000000003</v>
      </c>
      <c r="B391" s="8">
        <f>Timetraces!B473-Timetraces!C473</f>
        <v>36.8721923828125</v>
      </c>
      <c r="C391" s="8">
        <f t="shared" si="12"/>
        <v>-1.2065794837130648</v>
      </c>
      <c r="D391" s="8"/>
      <c r="E391" s="23">
        <f>Timetraces!F473/1000*0.145</f>
        <v>12.471934751913816</v>
      </c>
      <c r="F391" s="8">
        <f>Timetraces!H473</f>
        <v>4.0560696470746144E-2</v>
      </c>
      <c r="G391" s="8">
        <f>(Timetraces!G473-Timetraces!$G$86)/0.3048</f>
        <v>0</v>
      </c>
      <c r="H391" s="13">
        <f>Timetraces!D473/9.81/0.4536</f>
        <v>556.30191498016427</v>
      </c>
      <c r="I391" s="73">
        <f>Timetraces!F473/Timetraces!H473*1000</f>
        <v>2120608140.4120605</v>
      </c>
      <c r="J391" s="23"/>
      <c r="K391" s="8">
        <f>Timetraces!I473-Timetraces!J473</f>
        <v>36.8721923828125</v>
      </c>
      <c r="L391" s="8">
        <f t="shared" si="13"/>
        <v>-1.2065700971548325</v>
      </c>
      <c r="M391" s="8"/>
      <c r="N391" s="13">
        <f>Timetraces!K473/9.81/0.4536</f>
        <v>556.30196984549468</v>
      </c>
      <c r="O391" s="23">
        <f>Timetraces!M473/1000*0.145</f>
        <v>12.472016113106804</v>
      </c>
      <c r="P391" s="37">
        <f>Timetraces!O473</f>
        <v>4.0560961149752661E-2</v>
      </c>
    </row>
    <row r="392" spans="1:16" x14ac:dyDescent="0.2">
      <c r="A392" s="37">
        <f>Timetraces!E474</f>
        <v>38.800000000000004</v>
      </c>
      <c r="B392" s="8">
        <f>Timetraces!B474-Timetraces!C474</f>
        <v>36.874617576599121</v>
      </c>
      <c r="C392" s="8">
        <f t="shared" si="12"/>
        <v>-1.1986228111847805</v>
      </c>
      <c r="D392" s="8"/>
      <c r="E392" s="23">
        <f>Timetraces!F474/1000*0.145</f>
        <v>12.517028392737762</v>
      </c>
      <c r="F392" s="8">
        <f>Timetraces!H474</f>
        <v>4.0707371038516849E-2</v>
      </c>
      <c r="G392" s="8">
        <f>(Timetraces!G474-Timetraces!$G$86)/0.3048</f>
        <v>0</v>
      </c>
      <c r="H392" s="13">
        <f>Timetraces!D474/9.81/0.4536</f>
        <v>556.33170685456435</v>
      </c>
      <c r="I392" s="73">
        <f>Timetraces!F474/Timetraces!H474*1000</f>
        <v>2120606945.1485817</v>
      </c>
      <c r="J392" s="23"/>
      <c r="K392" s="8">
        <f>Timetraces!I474-Timetraces!J474</f>
        <v>36.874617576599121</v>
      </c>
      <c r="L392" s="8">
        <f t="shared" si="13"/>
        <v>-1.1986134246265481</v>
      </c>
      <c r="M392" s="8"/>
      <c r="N392" s="13">
        <f>Timetraces!K474/9.81/0.4536</f>
        <v>556.33176171989464</v>
      </c>
      <c r="O392" s="23">
        <f>Timetraces!M474/1000*0.145</f>
        <v>12.517110141927215</v>
      </c>
      <c r="P392" s="37">
        <f>Timetraces!O474</f>
        <v>4.0707641038918926E-2</v>
      </c>
    </row>
    <row r="393" spans="1:16" x14ac:dyDescent="0.2">
      <c r="A393" s="37">
        <f>Timetraces!E475</f>
        <v>38.900000000000006</v>
      </c>
      <c r="B393" s="8">
        <f>Timetraces!B475-Timetraces!C475</f>
        <v>36.877013206481934</v>
      </c>
      <c r="C393" s="8">
        <f t="shared" si="12"/>
        <v>-1.1907631330915636</v>
      </c>
      <c r="D393" s="8"/>
      <c r="E393" s="23">
        <f>Timetraces!F475/1000*0.145</f>
        <v>12.548511255551842</v>
      </c>
      <c r="F393" s="8">
        <f>Timetraces!H475</f>
        <v>4.0809774076316953E-2</v>
      </c>
      <c r="G393" s="8">
        <f>(Timetraces!G475-Timetraces!$G$86)/0.3048</f>
        <v>0</v>
      </c>
      <c r="H393" s="13">
        <f>Timetraces!D475/9.81/0.4536</f>
        <v>556.36122440231236</v>
      </c>
      <c r="I393" s="73">
        <f>Timetraces!F475/Timetraces!H475*1000</f>
        <v>2120606126.6843109</v>
      </c>
      <c r="J393" s="23"/>
      <c r="K393" s="8">
        <f>Timetraces!I475-Timetraces!J475</f>
        <v>36.87701416015625</v>
      </c>
      <c r="L393" s="8">
        <f t="shared" si="13"/>
        <v>-1.1907506176805871</v>
      </c>
      <c r="M393" s="8"/>
      <c r="N393" s="13">
        <f>Timetraces!K475/9.81/0.4536</f>
        <v>556.36127926764266</v>
      </c>
      <c r="O393" s="23">
        <f>Timetraces!M475/1000*0.145</f>
        <v>12.552476548346762</v>
      </c>
      <c r="P393" s="37">
        <f>Timetraces!O475</f>
        <v>4.0822673583123761E-2</v>
      </c>
    </row>
    <row r="394" spans="1:16" x14ac:dyDescent="0.2">
      <c r="A394" s="37">
        <f>Timetraces!E476</f>
        <v>39</v>
      </c>
      <c r="B394" s="8">
        <f>Timetraces!B476-Timetraces!C476</f>
        <v>36.879378318786621</v>
      </c>
      <c r="C394" s="8">
        <f t="shared" si="12"/>
        <v>-1.1830035782861583</v>
      </c>
      <c r="D394" s="8"/>
      <c r="E394" s="23">
        <f>Timetraces!F476/1000*0.145</f>
        <v>12.576095062037382</v>
      </c>
      <c r="F394" s="8">
        <f>Timetraces!H476</f>
        <v>4.0899492902252879E-2</v>
      </c>
      <c r="G394" s="8">
        <f>(Timetraces!G476-Timetraces!$G$86)/0.3048</f>
        <v>0</v>
      </c>
      <c r="H394" s="13">
        <f>Timetraces!D476/9.81/0.4536</f>
        <v>556.39079681539079</v>
      </c>
      <c r="I394" s="73">
        <f>Timetraces!F476/Timetraces!H476*1000</f>
        <v>2120605511.9142802</v>
      </c>
      <c r="J394" s="23"/>
      <c r="K394" s="8">
        <f>Timetraces!I476-Timetraces!J476</f>
        <v>36.879378318786621</v>
      </c>
      <c r="L394" s="8">
        <f t="shared" si="13"/>
        <v>-1.1829941917279261</v>
      </c>
      <c r="M394" s="8"/>
      <c r="N394" s="13">
        <f>Timetraces!K476/9.81/0.4536</f>
        <v>556.3908516807212</v>
      </c>
      <c r="O394" s="23">
        <f>Timetraces!M476/1000*0.145</f>
        <v>12.578117451614606</v>
      </c>
      <c r="P394" s="37">
        <f>Timetraces!O476</f>
        <v>4.0906078351340532E-2</v>
      </c>
    </row>
    <row r="395" spans="1:16" x14ac:dyDescent="0.2">
      <c r="A395" s="37">
        <f>Timetraces!E477</f>
        <v>39.1</v>
      </c>
      <c r="B395" s="8">
        <f>Timetraces!B477-Timetraces!C477</f>
        <v>36.881706237792969</v>
      </c>
      <c r="C395" s="8">
        <f t="shared" si="12"/>
        <v>-1.1753660487377737</v>
      </c>
      <c r="D395" s="8"/>
      <c r="E395" s="23">
        <f>Timetraces!F477/1000*0.145</f>
        <v>12.590078503068119</v>
      </c>
      <c r="F395" s="8">
        <f>Timetraces!H477</f>
        <v>4.0944974735306089E-2</v>
      </c>
      <c r="G395" s="8">
        <f>(Timetraces!G477-Timetraces!$G$86)/0.3048</f>
        <v>0</v>
      </c>
      <c r="H395" s="13">
        <f>Timetraces!D477/9.81/0.4536</f>
        <v>556.42091788177311</v>
      </c>
      <c r="I395" s="73">
        <f>Timetraces!F477/Timetraces!H477*1000</f>
        <v>2120605231.0125389</v>
      </c>
      <c r="J395" s="23"/>
      <c r="K395" s="8">
        <f>Timetraces!I477-Timetraces!J477</f>
        <v>36.881707191467285</v>
      </c>
      <c r="L395" s="8">
        <f t="shared" si="13"/>
        <v>-1.1753535333267973</v>
      </c>
      <c r="M395" s="8"/>
      <c r="N395" s="13">
        <f>Timetraces!K477/9.81/0.4536</f>
        <v>556.42097274710341</v>
      </c>
      <c r="O395" s="23">
        <f>Timetraces!M477/1000*0.145</f>
        <v>12.590161499141002</v>
      </c>
      <c r="P395" s="37">
        <f>Timetraces!O477</f>
        <v>4.0945244729095241E-2</v>
      </c>
    </row>
    <row r="396" spans="1:16" x14ac:dyDescent="0.2">
      <c r="A396" s="37">
        <f>Timetraces!E478</f>
        <v>39.200000000000003</v>
      </c>
      <c r="B396" s="8">
        <f>Timetraces!B478-Timetraces!C478</f>
        <v>36.883996963500977</v>
      </c>
      <c r="C396" s="8">
        <f t="shared" si="12"/>
        <v>-1.1678505444464096</v>
      </c>
      <c r="D396" s="8"/>
      <c r="E396" s="23">
        <f>Timetraces!F478/1000*0.145</f>
        <v>12.598231562543562</v>
      </c>
      <c r="F396" s="8">
        <f>Timetraces!H478</f>
        <v>4.0971487558843597E-2</v>
      </c>
      <c r="G396" s="8">
        <f>(Timetraces!G478-Timetraces!$G$86)/0.3048</f>
        <v>0</v>
      </c>
      <c r="H396" s="13">
        <f>Timetraces!D478/9.81/0.4536</f>
        <v>556.4521362547631</v>
      </c>
      <c r="I396" s="73">
        <f>Timetraces!F478/Timetraces!H478*1000</f>
        <v>2120605347.2909586</v>
      </c>
      <c r="J396" s="23"/>
      <c r="K396" s="8">
        <f>Timetraces!I478-Timetraces!J478</f>
        <v>36.883997917175293</v>
      </c>
      <c r="L396" s="8">
        <f t="shared" si="13"/>
        <v>-1.1678380290354331</v>
      </c>
      <c r="M396" s="8"/>
      <c r="N396" s="13">
        <f>Timetraces!K478/9.81/0.4536</f>
        <v>556.4521362547631</v>
      </c>
      <c r="O396" s="23">
        <f>Timetraces!M478/1000*0.145</f>
        <v>12.596373147297765</v>
      </c>
      <c r="P396" s="37">
        <f>Timetraces!O478</f>
        <v>4.0965439731421138E-2</v>
      </c>
    </row>
    <row r="397" spans="1:16" x14ac:dyDescent="0.2">
      <c r="A397" s="37">
        <f>Timetraces!E479</f>
        <v>39.300000000000004</v>
      </c>
      <c r="B397" s="8">
        <f>Timetraces!B479-Timetraces!C479</f>
        <v>36.886245727539063</v>
      </c>
      <c r="C397" s="8">
        <f t="shared" si="12"/>
        <v>-1.1604727096757863</v>
      </c>
      <c r="D397" s="8"/>
      <c r="E397" s="23">
        <f>Timetraces!F479/1000*0.145</f>
        <v>12.592799814136914</v>
      </c>
      <c r="F397" s="8">
        <f>Timetraces!H479</f>
        <v>4.0953809803994282E-2</v>
      </c>
      <c r="G397" s="8">
        <f>(Timetraces!G479-Timetraces!$G$86)/0.3048</f>
        <v>0</v>
      </c>
      <c r="H397" s="13">
        <f>Timetraces!D479/9.81/0.4536</f>
        <v>556.48489085700396</v>
      </c>
      <c r="I397" s="73">
        <f>Timetraces!F479/Timetraces!H479*1000</f>
        <v>2120606011.6399586</v>
      </c>
      <c r="J397" s="23"/>
      <c r="K397" s="8">
        <f>Timetraces!I479-Timetraces!J479</f>
        <v>36.886246681213379</v>
      </c>
      <c r="L397" s="8">
        <f t="shared" si="13"/>
        <v>-1.1604601942648098</v>
      </c>
      <c r="M397" s="8"/>
      <c r="N397" s="13">
        <f>Timetraces!K479/9.81/0.4536</f>
        <v>556.48489085700396</v>
      </c>
      <c r="O397" s="23">
        <f>Timetraces!M479/1000*0.145</f>
        <v>12.592883548872507</v>
      </c>
      <c r="P397" s="37">
        <f>Timetraces!O479</f>
        <v>4.0954082205133732E-2</v>
      </c>
    </row>
    <row r="398" spans="1:16" x14ac:dyDescent="0.2">
      <c r="A398" s="37">
        <f>Timetraces!E480</f>
        <v>39.400000000000006</v>
      </c>
      <c r="B398" s="8">
        <f>Timetraces!B480-Timetraces!C480</f>
        <v>36.888452529907227</v>
      </c>
      <c r="C398" s="8">
        <f t="shared" si="12"/>
        <v>-1.1532325444259042</v>
      </c>
      <c r="D398" s="8"/>
      <c r="E398" s="23">
        <f>Timetraces!F480/1000*0.145</f>
        <v>12.579610957407271</v>
      </c>
      <c r="F398" s="8">
        <f>Timetraces!H480</f>
        <v>4.091089740903435E-2</v>
      </c>
      <c r="G398" s="8">
        <f>(Timetraces!G480-Timetraces!$G$86)/0.3048</f>
        <v>0</v>
      </c>
      <c r="H398" s="13">
        <f>Timetraces!D480/9.81/0.4536</f>
        <v>556.51967547646905</v>
      </c>
      <c r="I398" s="73">
        <f>Timetraces!F480/Timetraces!H480*1000</f>
        <v>2120607054.1521101</v>
      </c>
      <c r="J398" s="23"/>
      <c r="K398" s="8">
        <f>Timetraces!I480-Timetraces!J480</f>
        <v>36.888452529907227</v>
      </c>
      <c r="L398" s="8">
        <f t="shared" si="13"/>
        <v>-1.1532231578676719</v>
      </c>
      <c r="M398" s="8"/>
      <c r="N398" s="13">
        <f>Timetraces!K480/9.81/0.4536</f>
        <v>556.51962061113875</v>
      </c>
      <c r="O398" s="23">
        <f>Timetraces!M480/1000*0.145</f>
        <v>12.579691156129231</v>
      </c>
      <c r="P398" s="37">
        <f>Timetraces!O480</f>
        <v>4.0911162743914764E-2</v>
      </c>
    </row>
    <row r="399" spans="1:16" x14ac:dyDescent="0.2">
      <c r="A399" s="37">
        <f>Timetraces!E481</f>
        <v>39.5</v>
      </c>
      <c r="B399" s="8">
        <f>Timetraces!B481-Timetraces!C481</f>
        <v>36.890613555908203</v>
      </c>
      <c r="C399" s="8">
        <f t="shared" si="12"/>
        <v>-1.1461425641077396</v>
      </c>
      <c r="D399" s="8"/>
      <c r="E399" s="23">
        <f>Timetraces!F481/1000*0.145</f>
        <v>12.552846442537525</v>
      </c>
      <c r="F399" s="8">
        <f>Timetraces!H481</f>
        <v>4.0823819742817215E-2</v>
      </c>
      <c r="G399" s="8">
        <f>(Timetraces!G481-Timetraces!$G$86)/0.3048</f>
        <v>0</v>
      </c>
      <c r="H399" s="13">
        <f>Timetraces!D481/9.81/0.4536</f>
        <v>556.55670957448012</v>
      </c>
      <c r="I399" s="73">
        <f>Timetraces!F481/Timetraces!H481*1000</f>
        <v>2120608882.7920804</v>
      </c>
      <c r="J399" s="23"/>
      <c r="K399" s="8">
        <f>Timetraces!I481-Timetraces!J481</f>
        <v>36.89061450958252</v>
      </c>
      <c r="L399" s="8">
        <f t="shared" si="13"/>
        <v>-1.1461300486967632</v>
      </c>
      <c r="M399" s="8"/>
      <c r="N399" s="13">
        <f>Timetraces!K481/9.81/0.4536</f>
        <v>556.55665470914971</v>
      </c>
      <c r="O399" s="23">
        <f>Timetraces!M481/1000*0.145</f>
        <v>12.552925014227458</v>
      </c>
      <c r="P399" s="37">
        <f>Timetraces!O481</f>
        <v>4.0824079860917427E-2</v>
      </c>
    </row>
    <row r="400" spans="1:16" x14ac:dyDescent="0.2">
      <c r="A400" s="37">
        <f>Timetraces!E482</f>
        <v>39.6</v>
      </c>
      <c r="B400" s="8">
        <f>Timetraces!B482-Timetraces!C482</f>
        <v>36.892730712890625</v>
      </c>
      <c r="C400" s="8">
        <f t="shared" si="12"/>
        <v>-1.1391965110158044</v>
      </c>
      <c r="D400" s="8"/>
      <c r="E400" s="23">
        <f>Timetraces!F482/1000*0.145</f>
        <v>12.520272225388482</v>
      </c>
      <c r="F400" s="8">
        <f>Timetraces!H482</f>
        <v>4.0717849335622641E-2</v>
      </c>
      <c r="G400" s="8">
        <f>(Timetraces!G482-Timetraces!$G$86)/0.3048</f>
        <v>0</v>
      </c>
      <c r="H400" s="13">
        <f>Timetraces!D482/9.81/0.4536</f>
        <v>556.59637720834974</v>
      </c>
      <c r="I400" s="73">
        <f>Timetraces!F482/Timetraces!H482*1000</f>
        <v>2120610651.3866739</v>
      </c>
      <c r="J400" s="23"/>
      <c r="K400" s="8">
        <f>Timetraces!I482-Timetraces!J482</f>
        <v>36.892731666564941</v>
      </c>
      <c r="L400" s="8">
        <f t="shared" si="13"/>
        <v>-1.139183995604828</v>
      </c>
      <c r="M400" s="8"/>
      <c r="N400" s="13">
        <f>Timetraces!K482/9.81/0.4536</f>
        <v>556.59632234301932</v>
      </c>
      <c r="O400" s="23">
        <f>Timetraces!M482/1000*0.145</f>
        <v>12.518411304701717</v>
      </c>
      <c r="P400" s="37">
        <f>Timetraces!O482</f>
        <v>4.0711793307442803E-2</v>
      </c>
    </row>
    <row r="401" spans="1:16" x14ac:dyDescent="0.2">
      <c r="A401" s="37">
        <f>Timetraces!E483</f>
        <v>39.700000000000003</v>
      </c>
      <c r="B401" s="8">
        <f>Timetraces!B483-Timetraces!C483</f>
        <v>36.894804000854492</v>
      </c>
      <c r="C401" s="8">
        <f t="shared" si="12"/>
        <v>-1.1323943851500984</v>
      </c>
      <c r="D401" s="8"/>
      <c r="E401" s="23">
        <f>Timetraces!F483/1000*0.145</f>
        <v>12.476067926558708</v>
      </c>
      <c r="F401" s="8">
        <f>Timetraces!H483</f>
        <v>4.0574045114589972E-2</v>
      </c>
      <c r="G401" s="8">
        <f>(Timetraces!G483-Timetraces!$G$86)/0.3048</f>
        <v>0</v>
      </c>
      <c r="H401" s="13">
        <f>Timetraces!D483/9.81/0.4536</f>
        <v>556.63867837807788</v>
      </c>
      <c r="I401" s="73">
        <f>Timetraces!F483/Timetraces!H483*1000</f>
        <v>2120613005.8358591</v>
      </c>
      <c r="J401" s="23"/>
      <c r="K401" s="8">
        <f>Timetraces!I483-Timetraces!J483</f>
        <v>36.894804954528809</v>
      </c>
      <c r="L401" s="8">
        <f t="shared" si="13"/>
        <v>-1.1323818697391219</v>
      </c>
      <c r="M401" s="8"/>
      <c r="N401" s="13">
        <f>Timetraces!K483/9.81/0.4536</f>
        <v>556.63856864741706</v>
      </c>
      <c r="O401" s="23">
        <f>Timetraces!M483/1000*0.145</f>
        <v>12.476148605944463</v>
      </c>
      <c r="P401" s="37">
        <f>Timetraces!O483</f>
        <v>4.0574307580700394E-2</v>
      </c>
    </row>
    <row r="402" spans="1:16" x14ac:dyDescent="0.2">
      <c r="A402" s="37">
        <f>Timetraces!E484</f>
        <v>39.800000000000004</v>
      </c>
      <c r="B402" s="8">
        <f>Timetraces!B484-Timetraces!C484</f>
        <v>36.896836280822754</v>
      </c>
      <c r="C402" s="8">
        <f t="shared" si="12"/>
        <v>-1.1257267999523892</v>
      </c>
      <c r="D402" s="8"/>
      <c r="E402" s="23">
        <f>Timetraces!F484/1000*0.145</f>
        <v>12.426059006804858</v>
      </c>
      <c r="F402" s="8">
        <f>Timetraces!H484</f>
        <v>4.0411364576021583E-2</v>
      </c>
      <c r="G402" s="8">
        <f>(Timetraces!G484-Timetraces!$G$86)/0.3048</f>
        <v>0</v>
      </c>
      <c r="H402" s="13">
        <f>Timetraces!D484/9.81/0.4536</f>
        <v>556.68350335300386</v>
      </c>
      <c r="I402" s="73">
        <f>Timetraces!F484/Timetraces!H484*1000</f>
        <v>2120615316.1793678</v>
      </c>
      <c r="J402" s="23"/>
      <c r="K402" s="8">
        <f>Timetraces!I484-Timetraces!J484</f>
        <v>36.89683723449707</v>
      </c>
      <c r="L402" s="8">
        <f t="shared" si="13"/>
        <v>-1.1257142845414128</v>
      </c>
      <c r="M402" s="8"/>
      <c r="N402" s="13">
        <f>Timetraces!K484/9.81/0.4536</f>
        <v>556.68344848767345</v>
      </c>
      <c r="O402" s="23">
        <f>Timetraces!M484/1000*0.145</f>
        <v>12.4261428978336</v>
      </c>
      <c r="P402" s="37">
        <f>Timetraces!O484</f>
        <v>4.0411628555334249E-2</v>
      </c>
    </row>
    <row r="403" spans="1:16" x14ac:dyDescent="0.2">
      <c r="A403" s="37">
        <f>Timetraces!E485</f>
        <v>39.900000000000006</v>
      </c>
      <c r="B403" s="8">
        <f>Timetraces!B485-Timetraces!C485</f>
        <v>36.898829460144043</v>
      </c>
      <c r="C403" s="8">
        <f t="shared" si="12"/>
        <v>-1.119187497717189</v>
      </c>
      <c r="D403" s="8"/>
      <c r="E403" s="23">
        <f>Timetraces!F485/1000*0.145</f>
        <v>12.364420666145831</v>
      </c>
      <c r="F403" s="8">
        <f>Timetraces!H485</f>
        <v>4.0210843481953237E-2</v>
      </c>
      <c r="G403" s="8">
        <f>(Timetraces!G485-Timetraces!$G$86)/0.3048</f>
        <v>0</v>
      </c>
      <c r="H403" s="13">
        <f>Timetraces!D485/9.81/0.4536</f>
        <v>556.7306875371363</v>
      </c>
      <c r="I403" s="73">
        <f>Timetraces!F485/Timetraces!H485*1000</f>
        <v>2120618700.8075323</v>
      </c>
      <c r="J403" s="23"/>
      <c r="K403" s="8">
        <f>Timetraces!I485-Timetraces!J485</f>
        <v>36.898830413818359</v>
      </c>
      <c r="L403" s="8">
        <f t="shared" si="13"/>
        <v>-1.1191749823062125</v>
      </c>
      <c r="M403" s="8"/>
      <c r="N403" s="13">
        <f>Timetraces!K485/9.81/0.4536</f>
        <v>556.73063267180601</v>
      </c>
      <c r="O403" s="23">
        <f>Timetraces!M485/1000*0.145</f>
        <v>12.364499302536284</v>
      </c>
      <c r="P403" s="37">
        <f>Timetraces!O485</f>
        <v>4.0211103690482058E-2</v>
      </c>
    </row>
    <row r="404" spans="1:16" x14ac:dyDescent="0.2">
      <c r="A404" s="37">
        <f>Timetraces!E486</f>
        <v>40</v>
      </c>
      <c r="B404" s="8">
        <f>Timetraces!B486-Timetraces!C486</f>
        <v>36.900787353515625</v>
      </c>
      <c r="C404" s="8">
        <f t="shared" si="12"/>
        <v>-1.1127639630335209</v>
      </c>
      <c r="D404" s="8"/>
      <c r="E404" s="23">
        <f>Timetraces!F486/1000*0.145</f>
        <v>12.296970933975995</v>
      </c>
      <c r="F404" s="8">
        <f>Timetraces!H486</f>
        <v>3.9991428283732339E-2</v>
      </c>
      <c r="G404" s="8">
        <f>(Timetraces!G486-Timetraces!$G$86)/0.3048</f>
        <v>0</v>
      </c>
      <c r="H404" s="13">
        <f>Timetraces!D486/9.81/0.4536</f>
        <v>556.7798468731628</v>
      </c>
      <c r="I404" s="73">
        <f>Timetraces!F486/Timetraces!H486*1000</f>
        <v>2120621836.6270187</v>
      </c>
      <c r="J404" s="23"/>
      <c r="K404" s="8">
        <f>Timetraces!I486-Timetraces!J486</f>
        <v>36.900788307189941</v>
      </c>
      <c r="L404" s="8">
        <f t="shared" si="13"/>
        <v>-1.1127514476225444</v>
      </c>
      <c r="M404" s="8"/>
      <c r="N404" s="13">
        <f>Timetraces!K486/9.81/0.4536</f>
        <v>556.77979200783238</v>
      </c>
      <c r="O404" s="23">
        <f>Timetraces!M486/1000*0.145</f>
        <v>12.298992852987251</v>
      </c>
      <c r="P404" s="37">
        <f>Timetraces!O486</f>
        <v>3.9998003642136327E-2</v>
      </c>
    </row>
    <row r="405" spans="1:16" x14ac:dyDescent="0.2">
      <c r="A405" s="37">
        <f>Timetraces!E487</f>
        <v>40.1</v>
      </c>
      <c r="B405" s="8">
        <f>Timetraces!B487-Timetraces!C487</f>
        <v>36.902714729309082</v>
      </c>
      <c r="C405" s="8">
        <f t="shared" si="12"/>
        <v>-1.1064405516376645</v>
      </c>
      <c r="D405" s="8"/>
      <c r="E405" s="23">
        <f>Timetraces!F487/1000*0.145</f>
        <v>12.219820106958501</v>
      </c>
      <c r="F405" s="8">
        <f>Timetraces!H487</f>
        <v>3.9740452102598217E-2</v>
      </c>
      <c r="G405" s="8">
        <f>(Timetraces!G487-Timetraces!$G$86)/0.3048</f>
        <v>0</v>
      </c>
      <c r="H405" s="13">
        <f>Timetraces!D487/9.81/0.4536</f>
        <v>556.83048757310974</v>
      </c>
      <c r="I405" s="73">
        <f>Timetraces!F487/Timetraces!H487*1000</f>
        <v>2120625633.793184</v>
      </c>
      <c r="J405" s="23"/>
      <c r="K405" s="8">
        <f>Timetraces!I487-Timetraces!J487</f>
        <v>36.902715682983398</v>
      </c>
      <c r="L405" s="8">
        <f t="shared" si="13"/>
        <v>-1.1064280362266881</v>
      </c>
      <c r="M405" s="8"/>
      <c r="N405" s="13">
        <f>Timetraces!K487/9.81/0.4536</f>
        <v>556.83043270777932</v>
      </c>
      <c r="O405" s="23">
        <f>Timetraces!M487/1000*0.145</f>
        <v>12.219904021769285</v>
      </c>
      <c r="P405" s="37">
        <f>Timetraces!O487</f>
        <v>3.9740716574377374E-2</v>
      </c>
    </row>
    <row r="406" spans="1:16" x14ac:dyDescent="0.2">
      <c r="A406" s="37">
        <f>Timetraces!E488</f>
        <v>40.200000000000003</v>
      </c>
      <c r="B406" s="8">
        <f>Timetraces!B488-Timetraces!C488</f>
        <v>36.904618263244629</v>
      </c>
      <c r="C406" s="8">
        <f t="shared" si="12"/>
        <v>-1.100195361560411</v>
      </c>
      <c r="D406" s="8"/>
      <c r="E406" s="23">
        <f>Timetraces!F488/1000*0.145</f>
        <v>12.134911231919476</v>
      </c>
      <c r="F406" s="8">
        <f>Timetraces!H488</f>
        <v>3.9464233938399089E-2</v>
      </c>
      <c r="G406" s="8">
        <f>(Timetraces!G488-Timetraces!$G$86)/0.3048</f>
        <v>0</v>
      </c>
      <c r="H406" s="13">
        <f>Timetraces!D488/9.81/0.4536</f>
        <v>556.88200611834282</v>
      </c>
      <c r="I406" s="73">
        <f>Timetraces!F488/Timetraces!H488*1000</f>
        <v>2120630115.5975246</v>
      </c>
      <c r="J406" s="23"/>
      <c r="K406" s="8">
        <f>Timetraces!I488-Timetraces!J488</f>
        <v>36.904619216918945</v>
      </c>
      <c r="L406" s="8">
        <f t="shared" si="13"/>
        <v>-1.1001828461494345</v>
      </c>
      <c r="M406" s="8"/>
      <c r="N406" s="13">
        <f>Timetraces!K488/9.81/0.4536</f>
        <v>556.88200611834282</v>
      </c>
      <c r="O406" s="23">
        <f>Timetraces!M488/1000*0.145</f>
        <v>12.138876312234618</v>
      </c>
      <c r="P406" s="37">
        <f>Timetraces!O488</f>
        <v>3.9477132747772495E-2</v>
      </c>
    </row>
    <row r="407" spans="1:16" x14ac:dyDescent="0.2">
      <c r="A407" s="37">
        <f>Timetraces!E489</f>
        <v>40.300000000000004</v>
      </c>
      <c r="B407" s="8">
        <f>Timetraces!B489-Timetraces!C489</f>
        <v>36.906502723693848</v>
      </c>
      <c r="C407" s="8">
        <f t="shared" si="12"/>
        <v>-1.0940127485380398</v>
      </c>
      <c r="D407" s="8"/>
      <c r="E407" s="23">
        <f>Timetraces!F489/1000*0.145</f>
        <v>12.048053333534511</v>
      </c>
      <c r="F407" s="8">
        <f>Timetraces!H489</f>
        <v>3.9181681513005238E-2</v>
      </c>
      <c r="G407" s="8">
        <f>(Timetraces!G489-Timetraces!$G$86)/0.3048</f>
        <v>0</v>
      </c>
      <c r="H407" s="13">
        <f>Timetraces!D489/9.81/0.4536</f>
        <v>556.93379899022796</v>
      </c>
      <c r="I407" s="73">
        <f>Timetraces!F489/Timetraces!H489*1000</f>
        <v>2120634433.7803326</v>
      </c>
      <c r="J407" s="23"/>
      <c r="K407" s="8">
        <f>Timetraces!I489-Timetraces!J489</f>
        <v>36.906503677368164</v>
      </c>
      <c r="L407" s="8">
        <f t="shared" si="13"/>
        <v>-1.0940002331270633</v>
      </c>
      <c r="M407" s="8"/>
      <c r="N407" s="13">
        <f>Timetraces!K489/9.81/0.4536</f>
        <v>556.93379899022796</v>
      </c>
      <c r="O407" s="23">
        <f>Timetraces!M489/1000*0.145</f>
        <v>12.048136895421919</v>
      </c>
      <c r="P407" s="37">
        <f>Timetraces!O489</f>
        <v>3.9181953351919131E-2</v>
      </c>
    </row>
    <row r="408" spans="1:16" x14ac:dyDescent="0.2">
      <c r="A408" s="37">
        <f>Timetraces!E490</f>
        <v>40.400000000000006</v>
      </c>
      <c r="B408" s="8">
        <f>Timetraces!B490-Timetraces!C490</f>
        <v>36.908373832702637</v>
      </c>
      <c r="C408" s="8">
        <f t="shared" si="12"/>
        <v>-1.0878739394540862</v>
      </c>
      <c r="D408" s="8"/>
      <c r="E408" s="23">
        <f>Timetraces!F490/1000*0.145</f>
        <v>11.95342272708697</v>
      </c>
      <c r="F408" s="8">
        <f>Timetraces!H490</f>
        <v>3.8873843426687392E-2</v>
      </c>
      <c r="G408" s="8">
        <f>(Timetraces!G490-Timetraces!$G$86)/0.3048</f>
        <v>0</v>
      </c>
      <c r="H408" s="13">
        <f>Timetraces!D490/9.81/0.4536</f>
        <v>556.98531753546092</v>
      </c>
      <c r="I408" s="73">
        <f>Timetraces!F490/Timetraces!H490*1000</f>
        <v>2120639248.6842926</v>
      </c>
      <c r="J408" s="23"/>
      <c r="K408" s="8">
        <f>Timetraces!I490-Timetraces!J490</f>
        <v>36.908374786376953</v>
      </c>
      <c r="L408" s="8">
        <f t="shared" si="13"/>
        <v>-1.0878614240431097</v>
      </c>
      <c r="M408" s="8"/>
      <c r="N408" s="13">
        <f>Timetraces!K490/9.81/0.4536</f>
        <v>556.98531753546092</v>
      </c>
      <c r="O408" s="23">
        <f>Timetraces!M490/1000*0.145</f>
        <v>11.955448239080681</v>
      </c>
      <c r="P408" s="37">
        <f>Timetraces!O490</f>
        <v>3.8880430668050373E-2</v>
      </c>
    </row>
    <row r="409" spans="1:16" x14ac:dyDescent="0.2">
      <c r="A409" s="37">
        <f>Timetraces!E491</f>
        <v>40.5</v>
      </c>
      <c r="B409" s="8">
        <f>Timetraces!B491-Timetraces!C491</f>
        <v>36.910238265991211</v>
      </c>
      <c r="C409" s="8">
        <f t="shared" si="12"/>
        <v>-1.0817570323393413</v>
      </c>
      <c r="D409" s="8"/>
      <c r="E409" s="23">
        <f>Timetraces!F491/1000*0.145</f>
        <v>11.854893684685655</v>
      </c>
      <c r="F409" s="8">
        <f>Timetraces!H491</f>
        <v>3.8553323071871197E-2</v>
      </c>
      <c r="G409" s="8">
        <f>(Timetraces!G491-Timetraces!$G$86)/0.3048</f>
        <v>0</v>
      </c>
      <c r="H409" s="13">
        <f>Timetraces!D491/9.81/0.4536</f>
        <v>557.03590337007756</v>
      </c>
      <c r="I409" s="73">
        <f>Timetraces!F491/Timetraces!H491*1000</f>
        <v>2120644369.0515985</v>
      </c>
      <c r="J409" s="23"/>
      <c r="K409" s="8">
        <f>Timetraces!I491-Timetraces!J491</f>
        <v>36.910239219665527</v>
      </c>
      <c r="L409" s="8">
        <f t="shared" si="13"/>
        <v>-1.0817445169283648</v>
      </c>
      <c r="M409" s="8"/>
      <c r="N409" s="13">
        <f>Timetraces!K491/9.81/0.4536</f>
        <v>557.03595823540786</v>
      </c>
      <c r="O409" s="23">
        <f>Timetraces!M491/1000*0.145</f>
        <v>11.856917137956646</v>
      </c>
      <c r="P409" s="37">
        <f>Timetraces!O491</f>
        <v>3.8559903680734038E-2</v>
      </c>
    </row>
    <row r="410" spans="1:16" x14ac:dyDescent="0.2">
      <c r="A410" s="37">
        <f>Timetraces!E492</f>
        <v>40.6</v>
      </c>
      <c r="B410" s="8">
        <f>Timetraces!B492-Timetraces!C492</f>
        <v>36.912101745605469</v>
      </c>
      <c r="C410" s="8">
        <f t="shared" si="12"/>
        <v>-1.0756432540773406</v>
      </c>
      <c r="D410" s="8"/>
      <c r="E410" s="23">
        <f>Timetraces!F492/1000*0.145</f>
        <v>11.750519636513905</v>
      </c>
      <c r="F410" s="8">
        <f>Timetraces!H492</f>
        <v>3.8213786231892213E-2</v>
      </c>
      <c r="G410" s="8">
        <f>(Timetraces!G492-Timetraces!$G$86)/0.3048</f>
        <v>0</v>
      </c>
      <c r="H410" s="13">
        <f>Timetraces!D492/9.81/0.4536</f>
        <v>557.08511757143435</v>
      </c>
      <c r="I410" s="73">
        <f>Timetraces!F492/Timetraces!H492*1000</f>
        <v>2120650017.9530592</v>
      </c>
      <c r="J410" s="23"/>
      <c r="K410" s="8">
        <f>Timetraces!I492-Timetraces!J492</f>
        <v>36.912101745605469</v>
      </c>
      <c r="L410" s="8">
        <f t="shared" si="13"/>
        <v>-1.0756338675191082</v>
      </c>
      <c r="M410" s="8"/>
      <c r="N410" s="13">
        <f>Timetraces!K492/9.81/0.4536</f>
        <v>557.08517243676476</v>
      </c>
      <c r="O410" s="23">
        <f>Timetraces!M492/1000*0.145</f>
        <v>11.752544543135613</v>
      </c>
      <c r="P410" s="37">
        <f>Timetraces!O492</f>
        <v>3.8220371615843185E-2</v>
      </c>
    </row>
    <row r="411" spans="1:16" x14ac:dyDescent="0.2">
      <c r="A411" s="37">
        <f>Timetraces!E493</f>
        <v>40.700000000000003</v>
      </c>
      <c r="B411" s="8">
        <f>Timetraces!B493-Timetraces!C493</f>
        <v>36.913968086242676</v>
      </c>
      <c r="C411" s="8">
        <f t="shared" si="12"/>
        <v>-1.0695200892571075</v>
      </c>
      <c r="D411" s="8"/>
      <c r="E411" s="23">
        <f>Timetraces!F493/1000*0.145</f>
        <v>11.644177895293709</v>
      </c>
      <c r="F411" s="8">
        <f>Timetraces!H493</f>
        <v>3.7867853399863864E-2</v>
      </c>
      <c r="G411" s="8">
        <f>(Timetraces!G493-Timetraces!$G$86)/0.3048</f>
        <v>0</v>
      </c>
      <c r="H411" s="13">
        <f>Timetraces!D493/9.81/0.4536</f>
        <v>557.13257608221886</v>
      </c>
      <c r="I411" s="73">
        <f>Timetraces!F493/Timetraces!H493*1000</f>
        <v>2120655593.8617136</v>
      </c>
      <c r="J411" s="23"/>
      <c r="K411" s="8">
        <f>Timetraces!I493-Timetraces!J493</f>
        <v>36.913969039916992</v>
      </c>
      <c r="L411" s="8">
        <f t="shared" si="13"/>
        <v>-1.069507573846131</v>
      </c>
      <c r="M411" s="8"/>
      <c r="N411" s="13">
        <f>Timetraces!K493/9.81/0.4536</f>
        <v>557.13263094754927</v>
      </c>
      <c r="O411" s="23">
        <f>Timetraces!M493/1000*0.145</f>
        <v>11.642319677556204</v>
      </c>
      <c r="P411" s="37">
        <f>Timetraces!O493</f>
        <v>3.7861806698543415E-2</v>
      </c>
    </row>
    <row r="412" spans="1:16" x14ac:dyDescent="0.2">
      <c r="A412" s="37">
        <f>Timetraces!E494</f>
        <v>40.800000000000004</v>
      </c>
      <c r="B412" s="8">
        <f>Timetraces!B494-Timetraces!C494</f>
        <v>36.915843963623047</v>
      </c>
      <c r="C412" s="8">
        <f t="shared" si="12"/>
        <v>-1.0633656359094334</v>
      </c>
      <c r="D412" s="8"/>
      <c r="E412" s="23">
        <f>Timetraces!F494/1000*0.145</f>
        <v>11.533929077309203</v>
      </c>
      <c r="F412" s="8">
        <f>Timetraces!H494</f>
        <v>3.7509209833397228E-2</v>
      </c>
      <c r="G412" s="8">
        <f>(Timetraces!G494-Timetraces!$G$86)/0.3048</f>
        <v>0</v>
      </c>
      <c r="H412" s="13">
        <f>Timetraces!D494/9.81/0.4536</f>
        <v>557.17800457577903</v>
      </c>
      <c r="I412" s="73">
        <f>Timetraces!F494/Timetraces!H494*1000</f>
        <v>2120661533.9941709</v>
      </c>
      <c r="J412" s="23"/>
      <c r="K412" s="8">
        <f>Timetraces!I494-Timetraces!J494</f>
        <v>36.915843963623047</v>
      </c>
      <c r="L412" s="8">
        <f t="shared" si="13"/>
        <v>-1.063356249351201</v>
      </c>
      <c r="M412" s="8"/>
      <c r="N412" s="13">
        <f>Timetraces!K494/9.81/0.4536</f>
        <v>557.17805944110944</v>
      </c>
      <c r="O412" s="23">
        <f>Timetraces!M494/1000*0.145</f>
        <v>11.535953602685328</v>
      </c>
      <c r="P412" s="37">
        <f>Timetraces!O494</f>
        <v>3.7515790846783255E-2</v>
      </c>
    </row>
    <row r="413" spans="1:16" x14ac:dyDescent="0.2">
      <c r="A413" s="37">
        <f>Timetraces!E495</f>
        <v>40.900000000000006</v>
      </c>
      <c r="B413" s="8">
        <f>Timetraces!B495-Timetraces!C495</f>
        <v>36.917732238769531</v>
      </c>
      <c r="C413" s="8">
        <f t="shared" si="12"/>
        <v>-1.0571705074760858</v>
      </c>
      <c r="D413" s="8"/>
      <c r="E413" s="23">
        <f>Timetraces!F495/1000*0.145</f>
        <v>11.423653506457947</v>
      </c>
      <c r="F413" s="8">
        <f>Timetraces!H495</f>
        <v>3.715047859121285E-2</v>
      </c>
      <c r="G413" s="8">
        <f>(Timetraces!G495-Timetraces!$G$86)/0.3048</f>
        <v>0</v>
      </c>
      <c r="H413" s="13">
        <f>Timetraces!D495/9.81/0.4536</f>
        <v>557.22129332145414</v>
      </c>
      <c r="I413" s="73">
        <f>Timetraces!F495/Timetraces!H495*1000</f>
        <v>2120667627.2685084</v>
      </c>
      <c r="J413" s="23"/>
      <c r="K413" s="8">
        <f>Timetraces!I495-Timetraces!J495</f>
        <v>36.917732238769531</v>
      </c>
      <c r="L413" s="8">
        <f t="shared" si="13"/>
        <v>-1.0571611209178533</v>
      </c>
      <c r="M413" s="8"/>
      <c r="N413" s="13">
        <f>Timetraces!K495/9.81/0.4536</f>
        <v>557.22140305211485</v>
      </c>
      <c r="O413" s="23">
        <f>Timetraces!M495/1000*0.145</f>
        <v>11.421795872022397</v>
      </c>
      <c r="P413" s="37">
        <f>Timetraces!O495</f>
        <v>3.7144433993764589E-2</v>
      </c>
    </row>
    <row r="414" spans="1:16" x14ac:dyDescent="0.2">
      <c r="A414" s="37">
        <f>Timetraces!E496</f>
        <v>41</v>
      </c>
      <c r="B414" s="8">
        <f>Timetraces!B496-Timetraces!C496</f>
        <v>36.919635772705078</v>
      </c>
      <c r="C414" s="8">
        <f t="shared" si="12"/>
        <v>-1.0509253173988322</v>
      </c>
      <c r="D414" s="8"/>
      <c r="E414" s="23">
        <f>Timetraces!F496/1000*0.145</f>
        <v>11.313358938185004</v>
      </c>
      <c r="F414" s="8">
        <f>Timetraces!H496</f>
        <v>3.6791679049128181E-2</v>
      </c>
      <c r="G414" s="8">
        <f>(Timetraces!G496-Timetraces!$G$86)/0.3048</f>
        <v>0</v>
      </c>
      <c r="H414" s="13">
        <f>Timetraces!D496/9.81/0.4536</f>
        <v>557.26260691523532</v>
      </c>
      <c r="I414" s="73">
        <f>Timetraces!F496/Timetraces!H496*1000</f>
        <v>2120674215.1328893</v>
      </c>
      <c r="J414" s="23"/>
      <c r="K414" s="8">
        <f>Timetraces!I496-Timetraces!J496</f>
        <v>36.919636726379395</v>
      </c>
      <c r="L414" s="8">
        <f t="shared" si="13"/>
        <v>-1.0509128019878557</v>
      </c>
      <c r="M414" s="8"/>
      <c r="N414" s="13">
        <f>Timetraces!K496/9.81/0.4536</f>
        <v>557.26266178056574</v>
      </c>
      <c r="O414" s="23">
        <f>Timetraces!M496/1000*0.145</f>
        <v>11.313438334943427</v>
      </c>
      <c r="P414" s="37">
        <f>Timetraces!O496</f>
        <v>3.67919402867549E-2</v>
      </c>
    </row>
    <row r="415" spans="1:16" x14ac:dyDescent="0.2">
      <c r="A415" s="37">
        <f>Timetraces!E497</f>
        <v>41.1</v>
      </c>
      <c r="B415" s="8">
        <f>Timetraces!B497-Timetraces!C497</f>
        <v>36.921558380126953</v>
      </c>
      <c r="C415" s="8">
        <f t="shared" si="12"/>
        <v>-1.0446175502666963</v>
      </c>
      <c r="D415" s="8"/>
      <c r="E415" s="23">
        <f>Timetraces!F497/1000*0.145</f>
        <v>11.199156027959765</v>
      </c>
      <c r="F415" s="8">
        <f>Timetraces!H497</f>
        <v>3.6420173603294255E-2</v>
      </c>
      <c r="G415" s="8">
        <f>(Timetraces!G497-Timetraces!$G$86)/0.3048</f>
        <v>0</v>
      </c>
      <c r="H415" s="13">
        <f>Timetraces!D497/9.81/0.4536</f>
        <v>557.30210995311381</v>
      </c>
      <c r="I415" s="73">
        <f>Timetraces!F497/Timetraces!H497*1000</f>
        <v>2120680687.9835842</v>
      </c>
      <c r="J415" s="23"/>
      <c r="K415" s="8">
        <f>Timetraces!I497-Timetraces!J497</f>
        <v>36.921558380126953</v>
      </c>
      <c r="L415" s="8">
        <f t="shared" si="13"/>
        <v>-1.0446081637084641</v>
      </c>
      <c r="M415" s="8"/>
      <c r="N415" s="13">
        <f>Timetraces!K497/9.81/0.4536</f>
        <v>557.30210995311381</v>
      </c>
      <c r="O415" s="23">
        <f>Timetraces!M497/1000*0.145</f>
        <v>11.19923685210675</v>
      </c>
      <c r="P415" s="37">
        <f>Timetraces!O497</f>
        <v>3.6420436536626931E-2</v>
      </c>
    </row>
    <row r="416" spans="1:16" x14ac:dyDescent="0.2">
      <c r="A416" s="37">
        <f>Timetraces!E498</f>
        <v>41.2</v>
      </c>
      <c r="B416" s="8">
        <f>Timetraces!B498-Timetraces!C498</f>
        <v>36.923500061035156</v>
      </c>
      <c r="C416" s="8">
        <f t="shared" si="12"/>
        <v>-1.0382472060796781</v>
      </c>
      <c r="D416" s="8"/>
      <c r="E416" s="23">
        <f>Timetraces!F498/1000*0.145</f>
        <v>11.090765459325045</v>
      </c>
      <c r="F416" s="8">
        <f>Timetraces!H498</f>
        <v>3.6067571356655392E-2</v>
      </c>
      <c r="G416" s="8">
        <f>(Timetraces!G498-Timetraces!$G$86)/0.3048</f>
        <v>0</v>
      </c>
      <c r="H416" s="13">
        <f>Timetraces!D498/9.81/0.4536</f>
        <v>557.34007676174133</v>
      </c>
      <c r="I416" s="73">
        <f>Timetraces!F498/Timetraces!H498*1000</f>
        <v>2120687220.4996288</v>
      </c>
      <c r="J416" s="23"/>
      <c r="K416" s="8">
        <f>Timetraces!I498-Timetraces!J498</f>
        <v>36.923500061035156</v>
      </c>
      <c r="L416" s="8">
        <f t="shared" si="13"/>
        <v>-1.0382378195214459</v>
      </c>
      <c r="M416" s="8"/>
      <c r="N416" s="13">
        <f>Timetraces!K498/9.81/0.4536</f>
        <v>557.34013162707174</v>
      </c>
      <c r="O416" s="23">
        <f>Timetraces!M498/1000*0.145</f>
        <v>11.086964161206811</v>
      </c>
      <c r="P416" s="37">
        <f>Timetraces!O498</f>
        <v>3.6055207865232676E-2</v>
      </c>
    </row>
    <row r="417" spans="1:16" x14ac:dyDescent="0.2">
      <c r="A417" s="37">
        <f>Timetraces!E499</f>
        <v>41.300000000000004</v>
      </c>
      <c r="B417" s="8">
        <f>Timetraces!B499-Timetraces!C499</f>
        <v>36.925463676452637</v>
      </c>
      <c r="C417" s="8">
        <f t="shared" si="12"/>
        <v>-1.0318048982795454</v>
      </c>
      <c r="D417" s="8"/>
      <c r="E417" s="23">
        <f>Timetraces!F499/1000*0.145</f>
        <v>10.980422866700344</v>
      </c>
      <c r="F417" s="8">
        <f>Timetraces!H499</f>
        <v>3.5708619626639092E-2</v>
      </c>
      <c r="G417" s="8">
        <f>(Timetraces!G499-Timetraces!$G$86)/0.3048</f>
        <v>0</v>
      </c>
      <c r="H417" s="13">
        <f>Timetraces!D499/9.81/0.4536</f>
        <v>557.37700112909158</v>
      </c>
      <c r="I417" s="73">
        <f>Timetraces!F499/Timetraces!H499*1000</f>
        <v>2120693968.1480284</v>
      </c>
      <c r="J417" s="23"/>
      <c r="K417" s="8">
        <f>Timetraces!I499-Timetraces!J499</f>
        <v>36.925463676452637</v>
      </c>
      <c r="L417" s="8">
        <f t="shared" si="13"/>
        <v>-1.0317955117213131</v>
      </c>
      <c r="M417" s="8"/>
      <c r="N417" s="13">
        <f>Timetraces!K499/9.81/0.4536</f>
        <v>557.37700112909158</v>
      </c>
      <c r="O417" s="23">
        <f>Timetraces!M499/1000*0.145</f>
        <v>10.980506163037758</v>
      </c>
      <c r="P417" s="37">
        <f>Timetraces!O499</f>
        <v>3.5708890602820204E-2</v>
      </c>
    </row>
    <row r="418" spans="1:16" x14ac:dyDescent="0.2">
      <c r="A418" s="37">
        <f>Timetraces!E500</f>
        <v>41.400000000000006</v>
      </c>
      <c r="B418" s="8">
        <f>Timetraces!B500-Timetraces!C500</f>
        <v>36.927449226379395</v>
      </c>
      <c r="C418" s="8">
        <f t="shared" si="12"/>
        <v>-1.025290626866298</v>
      </c>
      <c r="D418" s="8"/>
      <c r="E418" s="23">
        <f>Timetraces!F500/1000*0.145</f>
        <v>10.872022665492782</v>
      </c>
      <c r="F418" s="8">
        <f>Timetraces!H500</f>
        <v>3.5355986962459778E-2</v>
      </c>
      <c r="G418" s="8">
        <f>(Timetraces!G500-Timetraces!$G$86)/0.3048</f>
        <v>0</v>
      </c>
      <c r="H418" s="13">
        <f>Timetraces!D500/9.81/0.4536</f>
        <v>557.41326711247723</v>
      </c>
      <c r="I418" s="73">
        <f>Timetraces!F500/Timetraces!H500*1000</f>
        <v>2120700710.1281741</v>
      </c>
      <c r="J418" s="23"/>
      <c r="K418" s="8">
        <f>Timetraces!I500-Timetraces!J500</f>
        <v>36.927450180053711</v>
      </c>
      <c r="L418" s="8">
        <f t="shared" si="13"/>
        <v>-1.0252781114553216</v>
      </c>
      <c r="M418" s="8"/>
      <c r="N418" s="13">
        <f>Timetraces!K500/9.81/0.4536</f>
        <v>557.41326711247723</v>
      </c>
      <c r="O418" s="23">
        <f>Timetraces!M500/1000*0.145</f>
        <v>10.87016328766927</v>
      </c>
      <c r="P418" s="37">
        <f>Timetraces!O500</f>
        <v>3.5349937213465236E-2</v>
      </c>
    </row>
    <row r="419" spans="1:16" x14ac:dyDescent="0.2">
      <c r="A419" s="37">
        <f>Timetraces!E501</f>
        <v>41.5</v>
      </c>
      <c r="B419" s="8">
        <f>Timetraces!B501-Timetraces!C501</f>
        <v>36.929457664489746</v>
      </c>
      <c r="C419" s="8">
        <f t="shared" si="12"/>
        <v>-1.0187012629871919</v>
      </c>
      <c r="D419" s="8"/>
      <c r="E419" s="23">
        <f>Timetraces!F501/1000*0.145</f>
        <v>10.767510837858399</v>
      </c>
      <c r="F419" s="8">
        <f>Timetraces!H501</f>
        <v>3.5016000720032706E-2</v>
      </c>
      <c r="G419" s="8">
        <f>(Timetraces!G501-Timetraces!$G$86)/0.3048</f>
        <v>0</v>
      </c>
      <c r="H419" s="13">
        <f>Timetraces!D501/9.81/0.4536</f>
        <v>557.44942336520205</v>
      </c>
      <c r="I419" s="73">
        <f>Timetraces!F501/Timetraces!H501*1000</f>
        <v>2120707502.4710829</v>
      </c>
      <c r="J419" s="23"/>
      <c r="K419" s="8">
        <f>Timetraces!I501-Timetraces!J501</f>
        <v>36.929458618164063</v>
      </c>
      <c r="L419" s="8">
        <f t="shared" si="13"/>
        <v>-1.0186887475762154</v>
      </c>
      <c r="M419" s="8"/>
      <c r="N419" s="13">
        <f>Timetraces!K501/9.81/0.4536</f>
        <v>557.44942336520205</v>
      </c>
      <c r="O419" s="23">
        <f>Timetraces!M501/1000*0.145</f>
        <v>10.767592945939599</v>
      </c>
      <c r="P419" s="37">
        <f>Timetraces!O501</f>
        <v>3.5016267831003492E-2</v>
      </c>
    </row>
    <row r="420" spans="1:16" x14ac:dyDescent="0.2">
      <c r="A420" s="37">
        <f>Timetraces!E502</f>
        <v>41.6</v>
      </c>
      <c r="B420" s="8">
        <f>Timetraces!B502-Timetraces!C502</f>
        <v>36.931490898132324</v>
      </c>
      <c r="C420" s="8">
        <f t="shared" si="12"/>
        <v>-1.0120305489367387</v>
      </c>
      <c r="D420" s="8"/>
      <c r="E420" s="23">
        <f>Timetraces!F502/1000*0.145</f>
        <v>10.666894017287627</v>
      </c>
      <c r="F420" s="8">
        <f>Timetraces!H502</f>
        <v>3.4688684722147048E-2</v>
      </c>
      <c r="G420" s="8">
        <f>(Timetraces!G502-Timetraces!$G$86)/0.3048</f>
        <v>0</v>
      </c>
      <c r="H420" s="13">
        <f>Timetraces!D502/9.81/0.4536</f>
        <v>557.48585394457882</v>
      </c>
      <c r="I420" s="73">
        <f>Timetraces!F502/Timetraces!H502*1000</f>
        <v>2120714201.6299627</v>
      </c>
      <c r="J420" s="23"/>
      <c r="K420" s="8">
        <f>Timetraces!I502-Timetraces!J502</f>
        <v>36.931490898132324</v>
      </c>
      <c r="L420" s="8">
        <f t="shared" si="13"/>
        <v>-1.0120211623785063</v>
      </c>
      <c r="M420" s="8"/>
      <c r="N420" s="13">
        <f>Timetraces!K502/9.81/0.4536</f>
        <v>557.48585394457882</v>
      </c>
      <c r="O420" s="23">
        <f>Timetraces!M502/1000*0.145</f>
        <v>10.666974059757038</v>
      </c>
      <c r="P420" s="37">
        <f>Timetraces!O502</f>
        <v>3.4688948242416418E-2</v>
      </c>
    </row>
    <row r="421" spans="1:16" x14ac:dyDescent="0.2">
      <c r="A421" s="37">
        <f>Timetraces!E503</f>
        <v>41.7</v>
      </c>
      <c r="B421" s="8">
        <f>Timetraces!B503-Timetraces!C503</f>
        <v>36.933547019958496</v>
      </c>
      <c r="C421" s="8">
        <f t="shared" si="12"/>
        <v>-1.0052847424204268</v>
      </c>
      <c r="D421" s="8"/>
      <c r="E421" s="23">
        <f>Timetraces!F503/1000*0.145</f>
        <v>10.572117932197353</v>
      </c>
      <c r="F421" s="8">
        <f>Timetraces!H503</f>
        <v>3.4380370641651378E-2</v>
      </c>
      <c r="G421" s="8">
        <f>(Timetraces!G503-Timetraces!$G$86)/0.3048</f>
        <v>0</v>
      </c>
      <c r="H421" s="13">
        <f>Timetraces!D503/9.81/0.4536</f>
        <v>557.52299777325061</v>
      </c>
      <c r="I421" s="73">
        <f>Timetraces!F503/Timetraces!H503*1000</f>
        <v>2120720538.8517325</v>
      </c>
      <c r="J421" s="23"/>
      <c r="K421" s="8">
        <f>Timetraces!I503-Timetraces!J503</f>
        <v>36.933547973632813</v>
      </c>
      <c r="L421" s="8">
        <f t="shared" si="13"/>
        <v>-1.0052722270094503</v>
      </c>
      <c r="M421" s="8"/>
      <c r="N421" s="13">
        <f>Timetraces!K503/9.81/0.4536</f>
        <v>557.5229429079202</v>
      </c>
      <c r="O421" s="23">
        <f>Timetraces!M503/1000*0.145</f>
        <v>10.570258073839733</v>
      </c>
      <c r="P421" s="37">
        <f>Timetraces!O503</f>
        <v>3.4374318295753249E-2</v>
      </c>
    </row>
    <row r="422" spans="1:16" x14ac:dyDescent="0.2">
      <c r="A422" s="37">
        <f>Timetraces!E504</f>
        <v>41.800000000000004</v>
      </c>
      <c r="B422" s="8">
        <f>Timetraces!B504-Timetraces!C504</f>
        <v>36.935629844665527</v>
      </c>
      <c r="C422" s="8">
        <f t="shared" si="12"/>
        <v>-0.99845132802727965</v>
      </c>
      <c r="D422" s="8"/>
      <c r="E422" s="23">
        <f>Timetraces!F504/1000*0.145</f>
        <v>10.479304087686458</v>
      </c>
      <c r="F422" s="8">
        <f>Timetraces!H504</f>
        <v>3.4078436917705089E-2</v>
      </c>
      <c r="G422" s="8">
        <f>(Timetraces!G504-Timetraces!$G$86)/0.3048</f>
        <v>0</v>
      </c>
      <c r="H422" s="13">
        <f>Timetraces!D504/9.81/0.4536</f>
        <v>557.56107431253895</v>
      </c>
      <c r="I422" s="73">
        <f>Timetraces!F504/Timetraces!H504*1000</f>
        <v>2120727040.6276193</v>
      </c>
      <c r="J422" s="23"/>
      <c r="K422" s="8">
        <f>Timetraces!I504-Timetraces!J504</f>
        <v>36.935629844665527</v>
      </c>
      <c r="L422" s="8">
        <f t="shared" si="13"/>
        <v>-0.9984419414690473</v>
      </c>
      <c r="M422" s="8"/>
      <c r="N422" s="13">
        <f>Timetraces!K504/9.81/0.4536</f>
        <v>557.56101944720854</v>
      </c>
      <c r="O422" s="23">
        <f>Timetraces!M504/1000*0.145</f>
        <v>10.479385359511298</v>
      </c>
      <c r="P422" s="37">
        <f>Timetraces!O504</f>
        <v>3.4078701311420961E-2</v>
      </c>
    </row>
    <row r="423" spans="1:16" x14ac:dyDescent="0.2">
      <c r="A423" s="37">
        <f>Timetraces!E505</f>
        <v>41.900000000000006</v>
      </c>
      <c r="B423" s="8">
        <f>Timetraces!B505-Timetraces!C505</f>
        <v>36.937738418579102</v>
      </c>
      <c r="C423" s="8">
        <f t="shared" si="12"/>
        <v>-0.9915334346100414</v>
      </c>
      <c r="D423" s="8"/>
      <c r="E423" s="23">
        <f>Timetraces!F505/1000*0.145</f>
        <v>10.394280679581117</v>
      </c>
      <c r="F423" s="8">
        <f>Timetraces!H505</f>
        <v>3.3801845553020328E-2</v>
      </c>
      <c r="G423" s="8">
        <f>(Timetraces!G505-Timetraces!$G$86)/0.3048</f>
        <v>0</v>
      </c>
      <c r="H423" s="13">
        <f>Timetraces!D505/9.81/0.4536</f>
        <v>557.60035788909579</v>
      </c>
      <c r="I423" s="73">
        <f>Timetraces!F505/Timetraces!H505*1000</f>
        <v>2120733148.4163129</v>
      </c>
      <c r="J423" s="23"/>
      <c r="K423" s="8">
        <f>Timetraces!I505-Timetraces!J505</f>
        <v>36.937739372253418</v>
      </c>
      <c r="L423" s="8">
        <f t="shared" si="13"/>
        <v>-0.99152091919906493</v>
      </c>
      <c r="M423" s="8"/>
      <c r="N423" s="13">
        <f>Timetraces!K505/9.81/0.4536</f>
        <v>557.60030302376538</v>
      </c>
      <c r="O423" s="23">
        <f>Timetraces!M505/1000*0.145</f>
        <v>10.39630488301581</v>
      </c>
      <c r="P423" s="37">
        <f>Timetraces!O505</f>
        <v>3.3808430917034026E-2</v>
      </c>
    </row>
    <row r="424" spans="1:16" x14ac:dyDescent="0.2">
      <c r="A424" s="37">
        <f>Timetraces!E506</f>
        <v>42</v>
      </c>
      <c r="B424" s="8">
        <f>Timetraces!B506-Timetraces!C506</f>
        <v>36.939875602722168</v>
      </c>
      <c r="C424" s="8">
        <f t="shared" si="12"/>
        <v>-0.98452167561047965</v>
      </c>
      <c r="D424" s="8"/>
      <c r="E424" s="23">
        <f>Timetraces!F506/1000*0.145</f>
        <v>10.317049320961599</v>
      </c>
      <c r="F424" s="8">
        <f>Timetraces!H506</f>
        <v>3.3550601769323986E-2</v>
      </c>
      <c r="G424" s="8">
        <f>(Timetraces!G506-Timetraces!$G$86)/0.3048</f>
        <v>0</v>
      </c>
      <c r="H424" s="13">
        <f>Timetraces!D506/9.81/0.4536</f>
        <v>557.64079363759083</v>
      </c>
      <c r="I424" s="73">
        <f>Timetraces!F506/Timetraces!H506*1000</f>
        <v>2120738840.1465161</v>
      </c>
      <c r="J424" s="23"/>
      <c r="K424" s="8">
        <f>Timetraces!I506-Timetraces!J506</f>
        <v>36.939875602722168</v>
      </c>
      <c r="L424" s="8">
        <f t="shared" si="13"/>
        <v>-0.9845122890522473</v>
      </c>
      <c r="M424" s="8"/>
      <c r="N424" s="13">
        <f>Timetraces!K506/9.81/0.4536</f>
        <v>557.64073877226042</v>
      </c>
      <c r="O424" s="23">
        <f>Timetraces!M506/1000*0.145</f>
        <v>10.31712943196332</v>
      </c>
      <c r="P424" s="37">
        <f>Timetraces!O506</f>
        <v>3.355086238784924E-2</v>
      </c>
    </row>
    <row r="425" spans="1:16" x14ac:dyDescent="0.2">
      <c r="A425" s="37">
        <f>Timetraces!E507</f>
        <v>42.1</v>
      </c>
      <c r="B425" s="8">
        <f>Timetraces!B507-Timetraces!C507</f>
        <v>36.942042350769043</v>
      </c>
      <c r="C425" s="8">
        <f t="shared" si="12"/>
        <v>-0.97741292217585041</v>
      </c>
      <c r="D425" s="8"/>
      <c r="E425" s="23">
        <f>Timetraces!F507/1000*0.145</f>
        <v>10.241781799138515</v>
      </c>
      <c r="F425" s="8">
        <f>Timetraces!H507</f>
        <v>3.3305746062379349E-2</v>
      </c>
      <c r="G425" s="8">
        <f>(Timetraces!G507-Timetraces!$G$86)/0.3048</f>
        <v>0</v>
      </c>
      <c r="H425" s="13">
        <f>Timetraces!D507/9.81/0.4536</f>
        <v>557.68238155802396</v>
      </c>
      <c r="I425" s="73">
        <f>Timetraces!F507/Timetraces!H507*1000</f>
        <v>2120744504.3507674</v>
      </c>
      <c r="J425" s="23"/>
      <c r="K425" s="8">
        <f>Timetraces!I507-Timetraces!J507</f>
        <v>36.942043304443359</v>
      </c>
      <c r="L425" s="8">
        <f t="shared" si="13"/>
        <v>-0.97740040676487394</v>
      </c>
      <c r="M425" s="8"/>
      <c r="N425" s="13">
        <f>Timetraces!K507/9.81/0.4536</f>
        <v>557.68238155802396</v>
      </c>
      <c r="O425" s="23">
        <f>Timetraces!M507/1000*0.145</f>
        <v>10.241862632904173</v>
      </c>
      <c r="P425" s="37">
        <f>Timetraces!O507</f>
        <v>3.3306009032664577E-2</v>
      </c>
    </row>
    <row r="426" spans="1:16" x14ac:dyDescent="0.2">
      <c r="A426" s="37">
        <f>Timetraces!E508</f>
        <v>42.2</v>
      </c>
      <c r="B426" s="8">
        <f>Timetraces!B508-Timetraces!C508</f>
        <v>36.944241523742676</v>
      </c>
      <c r="C426" s="8">
        <f t="shared" si="12"/>
        <v>-0.9701977877479212</v>
      </c>
      <c r="D426" s="8"/>
      <c r="E426" s="23">
        <f>Timetraces!F508/1000*0.145</f>
        <v>10.178185699481901</v>
      </c>
      <c r="F426" s="8">
        <f>Timetraces!H508</f>
        <v>3.3098856796327097E-2</v>
      </c>
      <c r="G426" s="8">
        <f>(Timetraces!G508-Timetraces!$G$86)/0.3048</f>
        <v>0</v>
      </c>
      <c r="H426" s="13">
        <f>Timetraces!D508/9.81/0.4536</f>
        <v>557.72495705440394</v>
      </c>
      <c r="I426" s="73">
        <f>Timetraces!F508/Timetraces!H508*1000</f>
        <v>2120749504.01753</v>
      </c>
      <c r="J426" s="23"/>
      <c r="K426" s="8">
        <f>Timetraces!I508-Timetraces!J508</f>
        <v>36.944241523742676</v>
      </c>
      <c r="L426" s="8">
        <f t="shared" si="13"/>
        <v>-0.97018840118968885</v>
      </c>
      <c r="M426" s="8"/>
      <c r="N426" s="13">
        <f>Timetraces!K508/9.81/0.4536</f>
        <v>557.72495705440394</v>
      </c>
      <c r="O426" s="23">
        <f>Timetraces!M508/1000*0.145</f>
        <v>10.178267574173953</v>
      </c>
      <c r="P426" s="37">
        <f>Timetraces!O508</f>
        <v>3.3099123762781978E-2</v>
      </c>
    </row>
    <row r="427" spans="1:16" x14ac:dyDescent="0.2">
      <c r="A427" s="37">
        <f>Timetraces!E509</f>
        <v>42.300000000000004</v>
      </c>
      <c r="B427" s="8">
        <f>Timetraces!B509-Timetraces!C509</f>
        <v>36.946475028991699</v>
      </c>
      <c r="C427" s="8">
        <f t="shared" si="12"/>
        <v>-0.96287001462120392</v>
      </c>
      <c r="D427" s="8"/>
      <c r="E427" s="23">
        <f>Timetraces!F509/1000*0.145</f>
        <v>10.120432333669116</v>
      </c>
      <c r="F427" s="8">
        <f>Timetraces!H509</f>
        <v>3.2910975147156345E-2</v>
      </c>
      <c r="G427" s="8">
        <f>(Timetraces!G509-Timetraces!$G$86)/0.3048</f>
        <v>0</v>
      </c>
      <c r="H427" s="13">
        <f>Timetraces!D509/9.81/0.4536</f>
        <v>557.76824580007917</v>
      </c>
      <c r="I427" s="73">
        <f>Timetraces!F509/Timetraces!H509*1000</f>
        <v>2120754087.2825732</v>
      </c>
      <c r="J427" s="23"/>
      <c r="K427" s="8">
        <f>Timetraces!I509-Timetraces!J509</f>
        <v>36.946475028991699</v>
      </c>
      <c r="L427" s="8">
        <f t="shared" si="13"/>
        <v>-0.96286062806297157</v>
      </c>
      <c r="M427" s="8"/>
      <c r="N427" s="13">
        <f>Timetraces!K509/9.81/0.4536</f>
        <v>557.76824580007917</v>
      </c>
      <c r="O427" s="23">
        <f>Timetraces!M509/1000*0.145</f>
        <v>10.120513307351159</v>
      </c>
      <c r="P427" s="37">
        <f>Timetraces!O509</f>
        <v>3.2911238458268294E-2</v>
      </c>
    </row>
    <row r="428" spans="1:16" x14ac:dyDescent="0.2">
      <c r="A428" s="37">
        <f>Timetraces!E510</f>
        <v>42.400000000000006</v>
      </c>
      <c r="B428" s="8">
        <f>Timetraces!B510-Timetraces!C510</f>
        <v>36.948744773864746</v>
      </c>
      <c r="C428" s="8">
        <f t="shared" si="12"/>
        <v>-0.95542334509021021</v>
      </c>
      <c r="D428" s="8"/>
      <c r="E428" s="23">
        <f>Timetraces!F510/1000*0.145</f>
        <v>10.068517559299602</v>
      </c>
      <c r="F428" s="8">
        <f>Timetraces!H510</f>
        <v>3.2742086027156579E-2</v>
      </c>
      <c r="G428" s="8">
        <f>(Timetraces!G510-Timetraces!$G$86)/0.3048</f>
        <v>0</v>
      </c>
      <c r="H428" s="13">
        <f>Timetraces!D510/9.81/0.4536</f>
        <v>557.81191860306694</v>
      </c>
      <c r="I428" s="73">
        <f>Timetraces!F510/Timetraces!H510*1000</f>
        <v>2120758343.7264254</v>
      </c>
      <c r="J428" s="23"/>
      <c r="K428" s="8">
        <f>Timetraces!I510-Timetraces!J510</f>
        <v>36.948744773864746</v>
      </c>
      <c r="L428" s="8">
        <f t="shared" si="13"/>
        <v>-0.95541395853197786</v>
      </c>
      <c r="M428" s="8"/>
      <c r="N428" s="13">
        <f>Timetraces!K510/9.81/0.4536</f>
        <v>557.81191860306694</v>
      </c>
      <c r="O428" s="23">
        <f>Timetraces!M510/1000*0.145</f>
        <v>10.070540488371037</v>
      </c>
      <c r="P428" s="37">
        <f>Timetraces!O510</f>
        <v>3.2748666780425449E-2</v>
      </c>
    </row>
    <row r="429" spans="1:16" x14ac:dyDescent="0.2">
      <c r="A429" s="37">
        <f>Timetraces!E511</f>
        <v>42.5</v>
      </c>
      <c r="B429" s="8">
        <f>Timetraces!B511-Timetraces!C511</f>
        <v>36.951053619384766</v>
      </c>
      <c r="C429" s="8">
        <f t="shared" si="12"/>
        <v>-0.94784839259670783</v>
      </c>
      <c r="D429" s="8"/>
      <c r="E429" s="23">
        <f>Timetraces!F511/1000*0.145</f>
        <v>10.028261043905395</v>
      </c>
      <c r="F429" s="8">
        <f>Timetraces!H511</f>
        <v>3.2611121850522277E-2</v>
      </c>
      <c r="G429" s="8">
        <f>(Timetraces!G511-Timetraces!$G$86)/0.3048</f>
        <v>0</v>
      </c>
      <c r="H429" s="13">
        <f>Timetraces!D511/9.81/0.4536</f>
        <v>557.85559140605471</v>
      </c>
      <c r="I429" s="73">
        <f>Timetraces!F511/Timetraces!H511*1000</f>
        <v>2120761785.1804559</v>
      </c>
      <c r="J429" s="23"/>
      <c r="K429" s="8">
        <f>Timetraces!I511-Timetraces!J511</f>
        <v>36.951053619384766</v>
      </c>
      <c r="L429" s="8">
        <f t="shared" si="13"/>
        <v>-0.94783900603847548</v>
      </c>
      <c r="M429" s="8"/>
      <c r="N429" s="13">
        <f>Timetraces!K511/9.81/0.4536</f>
        <v>557.85564627138513</v>
      </c>
      <c r="O429" s="23">
        <f>Timetraces!M511/1000*0.145</f>
        <v>10.028343646473617</v>
      </c>
      <c r="P429" s="37">
        <f>Timetraces!O511</f>
        <v>3.2611390770343376E-2</v>
      </c>
    </row>
    <row r="430" spans="1:16" x14ac:dyDescent="0.2">
      <c r="A430" s="37">
        <f>Timetraces!E512</f>
        <v>42.6</v>
      </c>
      <c r="B430" s="8">
        <f>Timetraces!B512-Timetraces!C512</f>
        <v>36.953402519226074</v>
      </c>
      <c r="C430" s="8">
        <f t="shared" si="12"/>
        <v>-0.94014202828795257</v>
      </c>
      <c r="D430" s="8"/>
      <c r="E430" s="23">
        <f>Timetraces!F512/1000*0.145</f>
        <v>9.9977188673284072</v>
      </c>
      <c r="F430" s="8">
        <f>Timetraces!H512</f>
        <v>3.2511759299146306E-2</v>
      </c>
      <c r="G430" s="8">
        <f>(Timetraces!G512-Timetraces!$G$86)/0.3048</f>
        <v>0</v>
      </c>
      <c r="H430" s="13">
        <f>Timetraces!D512/9.81/0.4536</f>
        <v>557.89904474772095</v>
      </c>
      <c r="I430" s="73">
        <f>Timetraces!F512/Timetraces!H512*1000</f>
        <v>2120764510.3884163</v>
      </c>
      <c r="J430" s="23"/>
      <c r="K430" s="8">
        <f>Timetraces!I512-Timetraces!J512</f>
        <v>36.953402519226074</v>
      </c>
      <c r="L430" s="8">
        <f t="shared" si="13"/>
        <v>-0.94013264172972022</v>
      </c>
      <c r="M430" s="8"/>
      <c r="N430" s="13">
        <f>Timetraces!K512/9.81/0.4536</f>
        <v>557.89909961305136</v>
      </c>
      <c r="O430" s="23">
        <f>Timetraces!M512/1000*0.145</f>
        <v>9.9958585984698303</v>
      </c>
      <c r="P430" s="37">
        <f>Timetraces!O512</f>
        <v>3.2505707525669149E-2</v>
      </c>
    </row>
    <row r="431" spans="1:16" x14ac:dyDescent="0.2">
      <c r="A431" s="37">
        <f>Timetraces!E513</f>
        <v>42.7</v>
      </c>
      <c r="B431" s="8">
        <f>Timetraces!B513-Timetraces!C513</f>
        <v>36.955793380737305</v>
      </c>
      <c r="C431" s="8">
        <f t="shared" si="12"/>
        <v>-0.93229799445845629</v>
      </c>
      <c r="D431" s="8"/>
      <c r="E431" s="23">
        <f>Timetraces!F513/1000*0.145</f>
        <v>9.9691197932412319</v>
      </c>
      <c r="F431" s="8">
        <f>Timetraces!H513</f>
        <v>3.2418717022716939E-2</v>
      </c>
      <c r="G431" s="8">
        <f>(Timetraces!G513-Timetraces!$G$86)/0.3048</f>
        <v>0</v>
      </c>
      <c r="H431" s="13">
        <f>Timetraces!D513/9.81/0.4536</f>
        <v>557.94200430141382</v>
      </c>
      <c r="I431" s="73">
        <f>Timetraces!F513/Timetraces!H513*1000</f>
        <v>2120767155.9006503</v>
      </c>
      <c r="J431" s="23"/>
      <c r="K431" s="8">
        <f>Timetraces!I513-Timetraces!J513</f>
        <v>36.955793380737305</v>
      </c>
      <c r="L431" s="8">
        <f t="shared" si="13"/>
        <v>-0.93228860790022394</v>
      </c>
      <c r="M431" s="8"/>
      <c r="N431" s="13">
        <f>Timetraces!K513/9.81/0.4536</f>
        <v>557.94205916674412</v>
      </c>
      <c r="O431" s="23">
        <f>Timetraces!M513/1000*0.145</f>
        <v>9.9711434709507003</v>
      </c>
      <c r="P431" s="37">
        <f>Timetraces!O513</f>
        <v>3.2425299979403945E-2</v>
      </c>
    </row>
    <row r="432" spans="1:16" x14ac:dyDescent="0.2">
      <c r="A432" s="37">
        <f>Timetraces!E514</f>
        <v>42.800000000000004</v>
      </c>
      <c r="B432" s="8">
        <f>Timetraces!B514-Timetraces!C514</f>
        <v>36.958227157592773</v>
      </c>
      <c r="C432" s="8">
        <f t="shared" si="12"/>
        <v>-0.92431316225547488</v>
      </c>
      <c r="D432" s="8"/>
      <c r="E432" s="23">
        <f>Timetraces!F514/1000*0.145</f>
        <v>9.9541102832285091</v>
      </c>
      <c r="F432" s="8">
        <f>Timetraces!H514</f>
        <v>3.2369883774933432E-2</v>
      </c>
      <c r="G432" s="8">
        <f>(Timetraces!G514-Timetraces!$G$86)/0.3048</f>
        <v>0</v>
      </c>
      <c r="H432" s="13">
        <f>Timetraces!D514/9.81/0.4536</f>
        <v>557.98419574048114</v>
      </c>
      <c r="I432" s="73">
        <f>Timetraces!F514/Timetraces!H514*1000</f>
        <v>2120768703.1987152</v>
      </c>
      <c r="J432" s="23"/>
      <c r="K432" s="8">
        <f>Timetraces!I514-Timetraces!J514</f>
        <v>36.958226203918457</v>
      </c>
      <c r="L432" s="8">
        <f t="shared" si="13"/>
        <v>-0.92430690454998665</v>
      </c>
      <c r="M432" s="8"/>
      <c r="N432" s="13">
        <f>Timetraces!K514/9.81/0.4536</f>
        <v>557.98425060581155</v>
      </c>
      <c r="O432" s="23">
        <f>Timetraces!M514/1000*0.145</f>
        <v>9.9541919614450745</v>
      </c>
      <c r="P432" s="37">
        <f>Timetraces!O514</f>
        <v>3.237014949601523E-2</v>
      </c>
    </row>
    <row r="433" spans="1:16" x14ac:dyDescent="0.2">
      <c r="A433" s="37">
        <f>Timetraces!E515</f>
        <v>42.900000000000006</v>
      </c>
      <c r="B433" s="8">
        <f>Timetraces!B515-Timetraces!C515</f>
        <v>36.960702896118164</v>
      </c>
      <c r="C433" s="8">
        <f t="shared" si="12"/>
        <v>-0.91619066053175235</v>
      </c>
      <c r="D433" s="8"/>
      <c r="E433" s="23">
        <f>Timetraces!F515/1000*0.145</f>
        <v>9.9468659123423464</v>
      </c>
      <c r="F433" s="8">
        <f>Timetraces!H515</f>
        <v>3.2346309287416185E-2</v>
      </c>
      <c r="G433" s="8">
        <f>(Timetraces!G515-Timetraces!$G$86)/0.3048</f>
        <v>0</v>
      </c>
      <c r="H433" s="13">
        <f>Timetraces!D515/9.81/0.4536</f>
        <v>558.02556419959274</v>
      </c>
      <c r="I433" s="73">
        <f>Timetraces!F515/Timetraces!H515*1000</f>
        <v>2120769780.8114636</v>
      </c>
      <c r="J433" s="23"/>
      <c r="K433" s="8">
        <f>Timetraces!I515-Timetraces!J515</f>
        <v>36.960702896118164</v>
      </c>
      <c r="L433" s="8">
        <f t="shared" si="13"/>
        <v>-0.91618127397352001</v>
      </c>
      <c r="M433" s="8"/>
      <c r="N433" s="13">
        <f>Timetraces!K515/9.81/0.4536</f>
        <v>558.02561906492303</v>
      </c>
      <c r="O433" s="23">
        <f>Timetraces!M515/1000*0.145</f>
        <v>9.9469473786507621</v>
      </c>
      <c r="P433" s="37">
        <f>Timetraces!O515</f>
        <v>3.2346575021402341E-2</v>
      </c>
    </row>
    <row r="434" spans="1:16" x14ac:dyDescent="0.2">
      <c r="A434" s="37">
        <f>Timetraces!E516</f>
        <v>43</v>
      </c>
      <c r="B434" s="8">
        <f>Timetraces!B516-Timetraces!C516</f>
        <v>36.963220596313477</v>
      </c>
      <c r="C434" s="8">
        <f t="shared" si="12"/>
        <v>-0.9079304892872887</v>
      </c>
      <c r="D434" s="8"/>
      <c r="E434" s="23">
        <f>Timetraces!F516/1000*0.145</f>
        <v>9.9454403057428138</v>
      </c>
      <c r="F434" s="8">
        <f>Timetraces!H516</f>
        <v>3.2341665189873255E-2</v>
      </c>
      <c r="G434" s="8">
        <f>(Timetraces!G516-Timetraces!$G$86)/0.3048</f>
        <v>0</v>
      </c>
      <c r="H434" s="13">
        <f>Timetraces!D516/9.81/0.4536</f>
        <v>558.06610967874849</v>
      </c>
      <c r="I434" s="73">
        <f>Timetraces!F516/Timetraces!H516*1000</f>
        <v>2120770315.4801683</v>
      </c>
      <c r="J434" s="23"/>
      <c r="K434" s="8">
        <f>Timetraces!I516-Timetraces!J516</f>
        <v>36.963220596313477</v>
      </c>
      <c r="L434" s="8">
        <f t="shared" si="13"/>
        <v>-0.90792110272905635</v>
      </c>
      <c r="M434" s="8"/>
      <c r="N434" s="13">
        <f>Timetraces!K516/9.81/0.4536</f>
        <v>558.0661645440789</v>
      </c>
      <c r="O434" s="23">
        <f>Timetraces!M516/1000*0.145</f>
        <v>9.9455236862059113</v>
      </c>
      <c r="P434" s="37">
        <f>Timetraces!O516</f>
        <v>3.2341937189381997E-2</v>
      </c>
    </row>
    <row r="435" spans="1:16" x14ac:dyDescent="0.2">
      <c r="A435" s="37">
        <f>Timetraces!E517</f>
        <v>43.1</v>
      </c>
      <c r="B435" s="8">
        <f>Timetraces!B517-Timetraces!C517</f>
        <v>36.965780258178711</v>
      </c>
      <c r="C435" s="8">
        <f t="shared" si="12"/>
        <v>-0.89953264852208414</v>
      </c>
      <c r="D435" s="8"/>
      <c r="E435" s="23">
        <f>Timetraces!F517/1000*0.145</f>
        <v>9.9537242418767669</v>
      </c>
      <c r="F435" s="8">
        <f>Timetraces!H517</f>
        <v>3.2368607428212251E-2</v>
      </c>
      <c r="G435" s="8">
        <f>(Timetraces!G517-Timetraces!$G$86)/0.3048</f>
        <v>0</v>
      </c>
      <c r="H435" s="13">
        <f>Timetraces!D517/9.81/0.4536</f>
        <v>558.10594190860922</v>
      </c>
      <c r="I435" s="73">
        <f>Timetraces!F517/Timetraces!H517*1000</f>
        <v>2120770077.4324028</v>
      </c>
      <c r="J435" s="23"/>
      <c r="K435" s="8">
        <f>Timetraces!I517-Timetraces!J517</f>
        <v>36.965779304504395</v>
      </c>
      <c r="L435" s="8">
        <f t="shared" si="13"/>
        <v>-0.89952639081659591</v>
      </c>
      <c r="M435" s="8"/>
      <c r="N435" s="13">
        <f>Timetraces!K517/9.81/0.4536</f>
        <v>558.10599677393964</v>
      </c>
      <c r="O435" s="23">
        <f>Timetraces!M517/1000*0.145</f>
        <v>9.9538068866103355</v>
      </c>
      <c r="P435" s="37">
        <f>Timetraces!O517</f>
        <v>3.2368876293930531E-2</v>
      </c>
    </row>
    <row r="436" spans="1:16" x14ac:dyDescent="0.2">
      <c r="A436" s="37">
        <f>Timetraces!E518</f>
        <v>43.2</v>
      </c>
      <c r="B436" s="8">
        <f>Timetraces!B518-Timetraces!C518</f>
        <v>36.968377113342285</v>
      </c>
      <c r="C436" s="8">
        <f t="shared" si="12"/>
        <v>-0.89101278249985894</v>
      </c>
      <c r="D436" s="8"/>
      <c r="E436" s="23">
        <f>Timetraces!F518/1000*0.145</f>
        <v>9.9697744969935833</v>
      </c>
      <c r="F436" s="8">
        <f>Timetraces!H518</f>
        <v>3.2420814144458104E-2</v>
      </c>
      <c r="G436" s="8">
        <f>(Timetraces!G518-Timetraces!$G$86)/0.3048</f>
        <v>0</v>
      </c>
      <c r="H436" s="13">
        <f>Timetraces!D518/9.81/0.4536</f>
        <v>558.14533521582689</v>
      </c>
      <c r="I436" s="73">
        <f>Timetraces!F518/Timetraces!H518*1000</f>
        <v>2120769243.7995286</v>
      </c>
      <c r="J436" s="23"/>
      <c r="K436" s="8">
        <f>Timetraces!I518-Timetraces!J518</f>
        <v>36.968377113342285</v>
      </c>
      <c r="L436" s="8">
        <f t="shared" si="13"/>
        <v>-0.89100339594162659</v>
      </c>
      <c r="M436" s="8"/>
      <c r="N436" s="13">
        <f>Timetraces!K518/9.81/0.4536</f>
        <v>558.1453900811573</v>
      </c>
      <c r="O436" s="23">
        <f>Timetraces!M518/1000*0.145</f>
        <v>9.9679143620588349</v>
      </c>
      <c r="P436" s="37">
        <f>Timetraces!O518</f>
        <v>3.2414762573997183E-2</v>
      </c>
    </row>
    <row r="437" spans="1:16" x14ac:dyDescent="0.2">
      <c r="A437" s="37">
        <f>Timetraces!E519</f>
        <v>43.300000000000004</v>
      </c>
      <c r="B437" s="8">
        <f>Timetraces!B519-Timetraces!C519</f>
        <v>36.971011161804199</v>
      </c>
      <c r="C437" s="8">
        <f t="shared" si="12"/>
        <v>-0.88237089122061341</v>
      </c>
      <c r="D437" s="8"/>
      <c r="E437" s="23">
        <f>Timetraces!F519/1000*0.145</f>
        <v>9.9955356947323128</v>
      </c>
      <c r="F437" s="8">
        <f>Timetraces!H519</f>
        <v>3.2504611756627375E-2</v>
      </c>
      <c r="G437" s="8">
        <f>(Timetraces!G519-Timetraces!$G$86)/0.3048</f>
        <v>0</v>
      </c>
      <c r="H437" s="13">
        <f>Timetraces!D519/9.81/0.4536</f>
        <v>558.18450906172291</v>
      </c>
      <c r="I437" s="73">
        <f>Timetraces!F519/Timetraces!H519*1000</f>
        <v>2120767645.0752635</v>
      </c>
      <c r="J437" s="23"/>
      <c r="K437" s="8">
        <f>Timetraces!I519-Timetraces!J519</f>
        <v>36.971011161804199</v>
      </c>
      <c r="L437" s="8">
        <f t="shared" si="13"/>
        <v>-0.88236150466238106</v>
      </c>
      <c r="M437" s="8"/>
      <c r="N437" s="13">
        <f>Timetraces!K519/9.81/0.4536</f>
        <v>558.18456392705343</v>
      </c>
      <c r="O437" s="23">
        <f>Timetraces!M519/1000*0.145</f>
        <v>9.9936765841576047</v>
      </c>
      <c r="P437" s="37">
        <f>Timetraces!O519</f>
        <v>3.2498563539417574E-2</v>
      </c>
    </row>
    <row r="438" spans="1:16" x14ac:dyDescent="0.2">
      <c r="A438" s="37">
        <f>Timetraces!E520</f>
        <v>43.400000000000006</v>
      </c>
      <c r="B438" s="8">
        <f>Timetraces!B520-Timetraces!C520</f>
        <v>36.973678588867188</v>
      </c>
      <c r="C438" s="8">
        <f t="shared" si="12"/>
        <v>-0.87361949009532369</v>
      </c>
      <c r="D438" s="8"/>
      <c r="E438" s="23">
        <f>Timetraces!F520/1000*0.145</f>
        <v>10.023248892712877</v>
      </c>
      <c r="F438" s="8">
        <f>Timetraces!H520</f>
        <v>3.2594758974500961E-2</v>
      </c>
      <c r="G438" s="8">
        <f>(Timetraces!G520-Timetraces!$G$86)/0.3048</f>
        <v>0</v>
      </c>
      <c r="H438" s="13">
        <f>Timetraces!D520/9.81/0.4536</f>
        <v>558.22390236894057</v>
      </c>
      <c r="I438" s="73">
        <f>Timetraces!F520/Timetraces!H520*1000</f>
        <v>2120765933.1544712</v>
      </c>
      <c r="J438" s="23"/>
      <c r="K438" s="8">
        <f>Timetraces!I520-Timetraces!J520</f>
        <v>36.973677635192871</v>
      </c>
      <c r="L438" s="8">
        <f t="shared" si="13"/>
        <v>-0.87361323238983546</v>
      </c>
      <c r="M438" s="8"/>
      <c r="N438" s="13">
        <f>Timetraces!K520/9.81/0.4536</f>
        <v>558.22390236894057</v>
      </c>
      <c r="O438" s="23">
        <f>Timetraces!M520/1000*0.145</f>
        <v>10.025272975164143</v>
      </c>
      <c r="P438" s="37">
        <f>Timetraces!O520</f>
        <v>3.2601343134485206E-2</v>
      </c>
    </row>
    <row r="439" spans="1:16" x14ac:dyDescent="0.2">
      <c r="A439" s="37">
        <f>Timetraces!E521</f>
        <v>43.5</v>
      </c>
      <c r="B439" s="8">
        <f>Timetraces!B521-Timetraces!C521</f>
        <v>36.976375579833984</v>
      </c>
      <c r="C439" s="8">
        <f t="shared" si="12"/>
        <v>-0.86477109453496648</v>
      </c>
      <c r="D439" s="8"/>
      <c r="E439" s="23">
        <f>Timetraces!F521/1000*0.145</f>
        <v>10.064567752142242</v>
      </c>
      <c r="F439" s="8">
        <f>Timetraces!H521</f>
        <v>3.2729167605425775E-2</v>
      </c>
      <c r="G439" s="8">
        <f>(Timetraces!G521-Timetraces!$G$86)/0.3048</f>
        <v>0</v>
      </c>
      <c r="H439" s="13">
        <f>Timetraces!D521/9.81/0.4536</f>
        <v>558.26384432946213</v>
      </c>
      <c r="I439" s="73">
        <f>Timetraces!F521/Timetraces!H521*1000</f>
        <v>2120763134.6002464</v>
      </c>
      <c r="J439" s="23"/>
      <c r="K439" s="8">
        <f>Timetraces!I521-Timetraces!J521</f>
        <v>36.976374626159668</v>
      </c>
      <c r="L439" s="8">
        <f t="shared" si="13"/>
        <v>-0.86476483682947836</v>
      </c>
      <c r="M439" s="8"/>
      <c r="N439" s="13">
        <f>Timetraces!K521/9.81/0.4536</f>
        <v>558.26384432946213</v>
      </c>
      <c r="O439" s="23">
        <f>Timetraces!M521/1000*0.145</f>
        <v>10.062707825532247</v>
      </c>
      <c r="P439" s="37">
        <f>Timetraces!O521</f>
        <v>3.2723116792784349E-2</v>
      </c>
    </row>
    <row r="440" spans="1:16" x14ac:dyDescent="0.2">
      <c r="A440" s="37">
        <f>Timetraces!E522</f>
        <v>43.6</v>
      </c>
      <c r="B440" s="8">
        <f>Timetraces!B522-Timetraces!C522</f>
        <v>36.979099273681641</v>
      </c>
      <c r="C440" s="8">
        <f t="shared" si="12"/>
        <v>-0.85583509109777411</v>
      </c>
      <c r="D440" s="8"/>
      <c r="E440" s="23">
        <f>Timetraces!F522/1000*0.145</f>
        <v>10.1097878625562</v>
      </c>
      <c r="F440" s="8">
        <f>Timetraces!H522</f>
        <v>3.2876266602611948E-2</v>
      </c>
      <c r="G440" s="8">
        <f>(Timetraces!G522-Timetraces!$G$86)/0.3048</f>
        <v>0</v>
      </c>
      <c r="H440" s="13">
        <f>Timetraces!D522/9.81/0.4536</f>
        <v>558.30471900060024</v>
      </c>
      <c r="I440" s="73">
        <f>Timetraces!F522/Timetraces!H522*1000</f>
        <v>2120760114.1864862</v>
      </c>
      <c r="J440" s="23"/>
      <c r="K440" s="8">
        <f>Timetraces!I522-Timetraces!J522</f>
        <v>36.979099273681641</v>
      </c>
      <c r="L440" s="8">
        <f t="shared" si="13"/>
        <v>-0.85582570453954177</v>
      </c>
      <c r="M440" s="8"/>
      <c r="N440" s="13">
        <f>Timetraces!K522/9.81/0.4536</f>
        <v>558.30471900060024</v>
      </c>
      <c r="O440" s="23">
        <f>Timetraces!M522/1000*0.145</f>
        <v>10.107927273752475</v>
      </c>
      <c r="P440" s="37">
        <f>Timetraces!O522</f>
        <v>3.2870213004506606E-2</v>
      </c>
    </row>
    <row r="441" spans="1:16" x14ac:dyDescent="0.2">
      <c r="A441" s="37">
        <f>Timetraces!E523</f>
        <v>43.7</v>
      </c>
      <c r="B441" s="8">
        <f>Timetraces!B523-Timetraces!C523</f>
        <v>36.981846809387207</v>
      </c>
      <c r="C441" s="8">
        <f t="shared" si="12"/>
        <v>-0.84682086634197884</v>
      </c>
      <c r="D441" s="8"/>
      <c r="E441" s="23">
        <f>Timetraces!F523/1000*0.145</f>
        <v>10.15891260727904</v>
      </c>
      <c r="F441" s="8">
        <f>Timetraces!H523</f>
        <v>3.3036067102611179E-2</v>
      </c>
      <c r="G441" s="8">
        <f>(Timetraces!G523-Timetraces!$G$86)/0.3048</f>
        <v>0</v>
      </c>
      <c r="H441" s="13">
        <f>Timetraces!D523/9.81/0.4536</f>
        <v>558.34685557433716</v>
      </c>
      <c r="I441" s="73">
        <f>Timetraces!F523/Timetraces!H523*1000</f>
        <v>2120756869.7412884</v>
      </c>
      <c r="J441" s="23"/>
      <c r="K441" s="8">
        <f>Timetraces!I523-Timetraces!J523</f>
        <v>36.981846809387207</v>
      </c>
      <c r="L441" s="8">
        <f t="shared" si="13"/>
        <v>-0.84681147978374649</v>
      </c>
      <c r="M441" s="8"/>
      <c r="N441" s="13">
        <f>Timetraces!K523/9.81/0.4536</f>
        <v>558.34680070900686</v>
      </c>
      <c r="O441" s="23">
        <f>Timetraces!M523/1000*0.145</f>
        <v>10.16093551673155</v>
      </c>
      <c r="P441" s="37">
        <f>Timetraces!O523</f>
        <v>3.3042648653111538E-2</v>
      </c>
    </row>
    <row r="442" spans="1:16" x14ac:dyDescent="0.2">
      <c r="A442" s="37">
        <f>Timetraces!E524</f>
        <v>43.800000000000004</v>
      </c>
      <c r="B442" s="8">
        <f>Timetraces!B524-Timetraces!C524</f>
        <v>36.984615325927734</v>
      </c>
      <c r="C442" s="8">
        <f t="shared" si="12"/>
        <v>-0.837737806825813</v>
      </c>
      <c r="D442" s="8"/>
      <c r="E442" s="23">
        <f>Timetraces!F524/1000*0.145</f>
        <v>10.213886957164039</v>
      </c>
      <c r="F442" s="8">
        <f>Timetraces!H524</f>
        <v>3.3214898231318672E-2</v>
      </c>
      <c r="G442" s="8">
        <f>(Timetraces!G524-Timetraces!$G$86)/0.3048</f>
        <v>0</v>
      </c>
      <c r="H442" s="13">
        <f>Timetraces!D524/9.81/0.4536</f>
        <v>558.39047351199463</v>
      </c>
      <c r="I442" s="73">
        <f>Timetraces!F524/Timetraces!H524*1000</f>
        <v>2120753139.5703754</v>
      </c>
      <c r="J442" s="23"/>
      <c r="K442" s="8">
        <f>Timetraces!I524-Timetraces!J524</f>
        <v>36.984615325927734</v>
      </c>
      <c r="L442" s="8">
        <f t="shared" si="13"/>
        <v>-0.83772842026758065</v>
      </c>
      <c r="M442" s="8"/>
      <c r="N442" s="13">
        <f>Timetraces!K524/9.81/0.4536</f>
        <v>558.39041864666422</v>
      </c>
      <c r="O442" s="23">
        <f>Timetraces!M524/1000*0.145</f>
        <v>10.217851213627849</v>
      </c>
      <c r="P442" s="37">
        <f>Timetraces!O524</f>
        <v>3.3227794327814253E-2</v>
      </c>
    </row>
    <row r="443" spans="1:16" x14ac:dyDescent="0.2">
      <c r="A443" s="37">
        <f>Timetraces!E525</f>
        <v>43.900000000000006</v>
      </c>
      <c r="B443" s="8">
        <f>Timetraces!B525-Timetraces!C525</f>
        <v>36.987401008605957</v>
      </c>
      <c r="C443" s="8">
        <f t="shared" si="12"/>
        <v>-0.82859842796025307</v>
      </c>
      <c r="D443" s="8"/>
      <c r="E443" s="23">
        <f>Timetraces!F525/1000*0.145</f>
        <v>10.276653200474023</v>
      </c>
      <c r="F443" s="8">
        <f>Timetraces!H525</f>
        <v>3.3419076416593314E-2</v>
      </c>
      <c r="G443" s="8">
        <f>(Timetraces!G525-Timetraces!$G$86)/0.3048</f>
        <v>0</v>
      </c>
      <c r="H443" s="13">
        <f>Timetraces!D525/9.81/0.4536</f>
        <v>558.43568254423326</v>
      </c>
      <c r="I443" s="73">
        <f>Timetraces!F525/Timetraces!H525*1000</f>
        <v>2120748923.8962471</v>
      </c>
      <c r="J443" s="23"/>
      <c r="K443" s="8">
        <f>Timetraces!I525-Timetraces!J525</f>
        <v>36.987401008605957</v>
      </c>
      <c r="L443" s="8">
        <f t="shared" si="13"/>
        <v>-0.82858904140202072</v>
      </c>
      <c r="M443" s="8"/>
      <c r="N443" s="13">
        <f>Timetraces!K525/9.81/0.4536</f>
        <v>558.43562767890285</v>
      </c>
      <c r="O443" s="23">
        <f>Timetraces!M525/1000*0.145</f>
        <v>10.280617451982957</v>
      </c>
      <c r="P443" s="37">
        <f>Timetraces!O525</f>
        <v>3.343197249636376E-2</v>
      </c>
    </row>
    <row r="444" spans="1:16" x14ac:dyDescent="0.2">
      <c r="A444" s="37">
        <f>Timetraces!E526</f>
        <v>44</v>
      </c>
      <c r="B444" s="8">
        <f>Timetraces!B526-Timetraces!C526</f>
        <v>36.990203857421875</v>
      </c>
      <c r="C444" s="8">
        <f t="shared" si="12"/>
        <v>-0.81940272974529915</v>
      </c>
      <c r="D444" s="8"/>
      <c r="E444" s="23">
        <f>Timetraces!F526/1000*0.145</f>
        <v>10.34332866154303</v>
      </c>
      <c r="F444" s="8">
        <f>Timetraces!H526</f>
        <v>3.3635971803924788E-2</v>
      </c>
      <c r="G444" s="8">
        <f>(Timetraces!G526-Timetraces!$G$86)/0.3048</f>
        <v>0</v>
      </c>
      <c r="H444" s="13">
        <f>Timetraces!D526/9.81/0.4536</f>
        <v>558.48253753638346</v>
      </c>
      <c r="I444" s="73">
        <f>Timetraces!F526/Timetraces!H526*1000</f>
        <v>2120744467.5573902</v>
      </c>
      <c r="J444" s="23"/>
      <c r="K444" s="8">
        <f>Timetraces!I526-Timetraces!J526</f>
        <v>36.990203857421875</v>
      </c>
      <c r="L444" s="8">
        <f t="shared" si="13"/>
        <v>-0.8193933431870668</v>
      </c>
      <c r="M444" s="8"/>
      <c r="N444" s="13">
        <f>Timetraces!K526/9.81/0.4536</f>
        <v>558.48248267105316</v>
      </c>
      <c r="O444" s="23">
        <f>Timetraces!M526/1000*0.145</f>
        <v>10.345350837536866</v>
      </c>
      <c r="P444" s="37">
        <f>Timetraces!O526</f>
        <v>3.364255023995822E-2</v>
      </c>
    </row>
    <row r="445" spans="1:16" x14ac:dyDescent="0.2">
      <c r="A445" s="37">
        <f>Timetraces!E527</f>
        <v>44.1</v>
      </c>
      <c r="B445" s="8">
        <f>Timetraces!B527-Timetraces!C527</f>
        <v>36.993020057678223</v>
      </c>
      <c r="C445" s="8">
        <f t="shared" si="12"/>
        <v>-0.8101632275919276</v>
      </c>
      <c r="D445" s="8"/>
      <c r="E445" s="23">
        <f>Timetraces!F527/1000*0.145</f>
        <v>10.413941037405536</v>
      </c>
      <c r="F445" s="8">
        <f>Timetraces!H527</f>
        <v>3.3865674008850592E-2</v>
      </c>
      <c r="G445" s="8">
        <f>(Timetraces!G527-Timetraces!$G$86)/0.3048</f>
        <v>0</v>
      </c>
      <c r="H445" s="13">
        <f>Timetraces!D527/9.81/0.4536</f>
        <v>558.53323310166081</v>
      </c>
      <c r="I445" s="73">
        <f>Timetraces!F527/Timetraces!H527*1000</f>
        <v>2120739808.6280553</v>
      </c>
      <c r="J445" s="23"/>
      <c r="K445" s="8">
        <f>Timetraces!I527-Timetraces!J527</f>
        <v>36.993020057678223</v>
      </c>
      <c r="L445" s="8">
        <f t="shared" si="13"/>
        <v>-0.81015384103369525</v>
      </c>
      <c r="M445" s="8"/>
      <c r="N445" s="13">
        <f>Timetraces!K527/9.81/0.4536</f>
        <v>558.5331782363304</v>
      </c>
      <c r="O445" s="23">
        <f>Timetraces!M527/1000*0.145</f>
        <v>10.415963329851111</v>
      </c>
      <c r="P445" s="37">
        <f>Timetraces!O527</f>
        <v>3.3872252748048587E-2</v>
      </c>
    </row>
    <row r="446" spans="1:16" x14ac:dyDescent="0.2">
      <c r="A446" s="37">
        <f>Timetraces!E528</f>
        <v>44.2</v>
      </c>
      <c r="B446" s="8">
        <f>Timetraces!B528-Timetraces!C528</f>
        <v>36.995849609375</v>
      </c>
      <c r="C446" s="8">
        <f t="shared" si="12"/>
        <v>-0.80087992150013843</v>
      </c>
      <c r="D446" s="8"/>
      <c r="E446" s="23">
        <f>Timetraces!F528/1000*0.145</f>
        <v>10.488484026090445</v>
      </c>
      <c r="F446" s="8">
        <f>Timetraces!H528</f>
        <v>3.4108162537138602E-2</v>
      </c>
      <c r="G446" s="8">
        <f>(Timetraces!G528-Timetraces!$G$86)/0.3048</f>
        <v>0</v>
      </c>
      <c r="H446" s="13">
        <f>Timetraces!D528/9.81/0.4536</f>
        <v>558.58727545209172</v>
      </c>
      <c r="I446" s="73">
        <f>Timetraces!F528/Timetraces!H528*1000</f>
        <v>2120734956.4775317</v>
      </c>
      <c r="J446" s="23"/>
      <c r="K446" s="8">
        <f>Timetraces!I528-Timetraces!J528</f>
        <v>36.995849609375</v>
      </c>
      <c r="L446" s="8">
        <f t="shared" si="13"/>
        <v>-0.80087053494190608</v>
      </c>
      <c r="M446" s="8"/>
      <c r="N446" s="13">
        <f>Timetraces!K528/9.81/0.4536</f>
        <v>558.5872205867613</v>
      </c>
      <c r="O446" s="23">
        <f>Timetraces!M528/1000*0.145</f>
        <v>10.484679378903721</v>
      </c>
      <c r="P446" s="37">
        <f>Timetraces!O528</f>
        <v>3.4095785690707092E-2</v>
      </c>
    </row>
    <row r="447" spans="1:16" x14ac:dyDescent="0.2">
      <c r="A447" s="37">
        <f>Timetraces!E529</f>
        <v>44.300000000000004</v>
      </c>
      <c r="B447" s="8">
        <f>Timetraces!B529-Timetraces!C529</f>
        <v>36.998690605163574</v>
      </c>
      <c r="C447" s="8">
        <f t="shared" si="12"/>
        <v>-0.79155906917541985</v>
      </c>
      <c r="D447" s="8"/>
      <c r="E447" s="23">
        <f>Timetraces!F529/1000*0.145</f>
        <v>10.563047333338744</v>
      </c>
      <c r="F447" s="8">
        <f>Timetraces!H529</f>
        <v>3.4350716599411329E-2</v>
      </c>
      <c r="G447" s="8">
        <f>(Timetraces!G529-Timetraces!$G$86)/0.3048</f>
        <v>0</v>
      </c>
      <c r="H447" s="13">
        <f>Timetraces!D529/9.81/0.4536</f>
        <v>558.64279916644307</v>
      </c>
      <c r="I447" s="73">
        <f>Timetraces!F529/Timetraces!H529*1000</f>
        <v>2120730206.2553279</v>
      </c>
      <c r="J447" s="23"/>
      <c r="K447" s="8">
        <f>Timetraces!I529-Timetraces!J529</f>
        <v>36.998690605163574</v>
      </c>
      <c r="L447" s="8">
        <f t="shared" si="13"/>
        <v>-0.7915496826171875</v>
      </c>
      <c r="M447" s="8"/>
      <c r="N447" s="13">
        <f>Timetraces!K529/9.81/0.4536</f>
        <v>558.64274430111266</v>
      </c>
      <c r="O447" s="23">
        <f>Timetraces!M529/1000*0.145</f>
        <v>10.563128471954366</v>
      </c>
      <c r="P447" s="37">
        <f>Timetraces!O529</f>
        <v>3.435098081959069E-2</v>
      </c>
    </row>
    <row r="448" spans="1:16" x14ac:dyDescent="0.2">
      <c r="A448" s="37">
        <f>Timetraces!E530</f>
        <v>44.400000000000006</v>
      </c>
      <c r="B448" s="8">
        <f>Timetraces!B530-Timetraces!C530</f>
        <v>37.001543045043945</v>
      </c>
      <c r="C448" s="8">
        <f t="shared" si="12"/>
        <v>-0.78220067061777188</v>
      </c>
      <c r="D448" s="8"/>
      <c r="E448" s="23">
        <f>Timetraces!F530/1000*0.145</f>
        <v>10.639559616895355</v>
      </c>
      <c r="F448" s="8">
        <f>Timetraces!H530</f>
        <v>3.4599611241965998E-2</v>
      </c>
      <c r="G448" s="8">
        <f>(Timetraces!G530-Timetraces!$G$86)/0.3048</f>
        <v>0</v>
      </c>
      <c r="H448" s="13">
        <f>Timetraces!D530/9.81/0.4536</f>
        <v>558.69870693810708</v>
      </c>
      <c r="I448" s="73">
        <f>Timetraces!F530/Timetraces!H530*1000</f>
        <v>2120725366.1558378</v>
      </c>
      <c r="J448" s="23"/>
      <c r="K448" s="8">
        <f>Timetraces!I530-Timetraces!J530</f>
        <v>37.001543045043945</v>
      </c>
      <c r="L448" s="8">
        <f t="shared" si="13"/>
        <v>-0.78219128405953953</v>
      </c>
      <c r="M448" s="8"/>
      <c r="N448" s="13">
        <f>Timetraces!K530/9.81/0.4536</f>
        <v>558.69870693810708</v>
      </c>
      <c r="O448" s="23">
        <f>Timetraces!M530/1000*0.145</f>
        <v>10.641583527117625</v>
      </c>
      <c r="P448" s="37">
        <f>Timetraces!O530</f>
        <v>3.4606195370824974E-2</v>
      </c>
    </row>
    <row r="449" spans="1:16" x14ac:dyDescent="0.2">
      <c r="A449" s="37">
        <f>Timetraces!E531</f>
        <v>44.5</v>
      </c>
      <c r="B449" s="8">
        <f>Timetraces!B531-Timetraces!C531</f>
        <v>37.004406452178955</v>
      </c>
      <c r="C449" s="8">
        <f t="shared" si="12"/>
        <v>-0.77280629025356662</v>
      </c>
      <c r="D449" s="8"/>
      <c r="E449" s="23">
        <f>Timetraces!F531/1000*0.145</f>
        <v>10.721902153750589</v>
      </c>
      <c r="F449" s="8">
        <f>Timetraces!H531</f>
        <v>3.4867469828996751E-2</v>
      </c>
      <c r="G449" s="8">
        <f>(Timetraces!G531-Timetraces!$G$86)/0.3048</f>
        <v>0</v>
      </c>
      <c r="H449" s="13">
        <f>Timetraces!D531/9.81/0.4536</f>
        <v>558.7546695751015</v>
      </c>
      <c r="I449" s="73">
        <f>Timetraces!F531/Timetraces!H531*1000</f>
        <v>2120720348.9997094</v>
      </c>
      <c r="J449" s="23"/>
      <c r="K449" s="8">
        <f>Timetraces!I531-Timetraces!J531</f>
        <v>37.004406452178955</v>
      </c>
      <c r="L449" s="8">
        <f t="shared" si="13"/>
        <v>-0.77279690369533427</v>
      </c>
      <c r="M449" s="8"/>
      <c r="N449" s="13">
        <f>Timetraces!K531/9.81/0.4536</f>
        <v>558.7546695751015</v>
      </c>
      <c r="O449" s="23">
        <f>Timetraces!M531/1000*0.145</f>
        <v>10.723923981104594</v>
      </c>
      <c r="P449" s="37">
        <f>Timetraces!O531</f>
        <v>3.4874047361453164E-2</v>
      </c>
    </row>
    <row r="450" spans="1:16" x14ac:dyDescent="0.2">
      <c r="A450" s="37">
        <f>Timetraces!E532</f>
        <v>44.6</v>
      </c>
      <c r="B450" s="8">
        <f>Timetraces!B532-Timetraces!C532</f>
        <v>37.007281303405762</v>
      </c>
      <c r="C450" s="8">
        <f t="shared" si="12"/>
        <v>-0.76337436365643196</v>
      </c>
      <c r="D450" s="8"/>
      <c r="E450" s="23">
        <f>Timetraces!F532/1000*0.145</f>
        <v>10.800354230084803</v>
      </c>
      <c r="F450" s="8">
        <f>Timetraces!H532</f>
        <v>3.5122674930210082E-2</v>
      </c>
      <c r="G450" s="8">
        <f>(Timetraces!G532-Timetraces!$G$86)/0.3048</f>
        <v>0</v>
      </c>
      <c r="H450" s="13">
        <f>Timetraces!D532/9.81/0.4536</f>
        <v>558.81024815478327</v>
      </c>
      <c r="I450" s="73">
        <f>Timetraces!F532/Timetraces!H532*1000</f>
        <v>2120715513.1206923</v>
      </c>
      <c r="J450" s="23"/>
      <c r="K450" s="8">
        <f>Timetraces!I532-Timetraces!J532</f>
        <v>37.007280826568604</v>
      </c>
      <c r="L450" s="8">
        <f t="shared" si="13"/>
        <v>-0.76336654152457162</v>
      </c>
      <c r="M450" s="8"/>
      <c r="N450" s="13">
        <f>Timetraces!K532/9.81/0.4536</f>
        <v>558.81024815478327</v>
      </c>
      <c r="O450" s="23">
        <f>Timetraces!M532/1000*0.145</f>
        <v>10.802377117558621</v>
      </c>
      <c r="P450" s="37">
        <f>Timetraces!O532</f>
        <v>3.5129255908777739E-2</v>
      </c>
    </row>
    <row r="451" spans="1:16" x14ac:dyDescent="0.2">
      <c r="A451" s="37">
        <f>Timetraces!E533</f>
        <v>44.7</v>
      </c>
      <c r="B451" s="8">
        <f>Timetraces!B533-Timetraces!C533</f>
        <v>37.010166645050049</v>
      </c>
      <c r="C451" s="8">
        <f t="shared" si="12"/>
        <v>-0.75390801967911203</v>
      </c>
      <c r="D451" s="8"/>
      <c r="E451" s="23">
        <f>Timetraces!F533/1000*0.145</f>
        <v>10.880736847960389</v>
      </c>
      <c r="F451" s="8">
        <f>Timetraces!H533</f>
        <v>3.5384157427549995E-2</v>
      </c>
      <c r="G451" s="8">
        <f>(Timetraces!G533-Timetraces!$G$86)/0.3048</f>
        <v>0</v>
      </c>
      <c r="H451" s="13">
        <f>Timetraces!D533/9.81/0.4536</f>
        <v>558.86489402384836</v>
      </c>
      <c r="I451" s="73">
        <f>Timetraces!F533/Timetraces!H533*1000</f>
        <v>2120710790.4812446</v>
      </c>
      <c r="J451" s="23"/>
      <c r="K451" s="8">
        <f>Timetraces!I533-Timetraces!J533</f>
        <v>37.010166168212891</v>
      </c>
      <c r="L451" s="8">
        <f t="shared" si="13"/>
        <v>-0.75390019754725179</v>
      </c>
      <c r="M451" s="8"/>
      <c r="N451" s="13">
        <f>Timetraces!K533/9.81/0.4536</f>
        <v>558.86494888917878</v>
      </c>
      <c r="O451" s="23">
        <f>Timetraces!M533/1000*0.145</f>
        <v>10.882761371717322</v>
      </c>
      <c r="P451" s="37">
        <f>Timetraces!O533</f>
        <v>3.5390743852017764E-2</v>
      </c>
    </row>
    <row r="452" spans="1:16" x14ac:dyDescent="0.2">
      <c r="A452" s="37">
        <f>Timetraces!E534</f>
        <v>44.800000000000004</v>
      </c>
      <c r="B452" s="8">
        <f>Timetraces!B534-Timetraces!C534</f>
        <v>37.013062000274658</v>
      </c>
      <c r="C452" s="8">
        <f t="shared" si="12"/>
        <v>-0.74440882274797893</v>
      </c>
      <c r="D452" s="8"/>
      <c r="E452" s="23">
        <f>Timetraces!F534/1000*0.145</f>
        <v>10.961104907255805</v>
      </c>
      <c r="F452" s="8">
        <f>Timetraces!H534</f>
        <v>3.5645593909884997E-2</v>
      </c>
      <c r="G452" s="8">
        <f>(Timetraces!G534-Timetraces!$G$86)/0.3048</f>
        <v>0</v>
      </c>
      <c r="H452" s="13">
        <f>Timetraces!D534/9.81/0.4536</f>
        <v>558.91844258630579</v>
      </c>
      <c r="I452" s="73">
        <f>Timetraces!F534/Timetraces!H534*1000</f>
        <v>2120706058.0249884</v>
      </c>
      <c r="J452" s="23"/>
      <c r="K452" s="8">
        <f>Timetraces!I534-Timetraces!J534</f>
        <v>37.0130615234375</v>
      </c>
      <c r="L452" s="8">
        <f t="shared" si="13"/>
        <v>-0.74440100061611858</v>
      </c>
      <c r="M452" s="8"/>
      <c r="N452" s="13">
        <f>Timetraces!K534/9.81/0.4536</f>
        <v>558.9184974516362</v>
      </c>
      <c r="O452" s="23">
        <f>Timetraces!M534/1000*0.145</f>
        <v>10.963129413497086</v>
      </c>
      <c r="P452" s="37">
        <f>Timetraces!O534</f>
        <v>3.5652180327367548E-2</v>
      </c>
    </row>
    <row r="453" spans="1:16" x14ac:dyDescent="0.2">
      <c r="A453" s="37">
        <f>Timetraces!E535</f>
        <v>44.900000000000006</v>
      </c>
      <c r="B453" s="8">
        <f>Timetraces!B535-Timetraces!C535</f>
        <v>37.015966415405273</v>
      </c>
      <c r="C453" s="8">
        <f t="shared" ref="C453:C516" si="14">(B453-$B$4)/0.3048</f>
        <v>-0.73487990171577666</v>
      </c>
      <c r="D453" s="8"/>
      <c r="E453" s="23">
        <f>Timetraces!F535/1000*0.145</f>
        <v>11.035632443207858</v>
      </c>
      <c r="F453" s="8">
        <f>Timetraces!H535</f>
        <v>3.5888026109792234E-2</v>
      </c>
      <c r="G453" s="8">
        <f>(Timetraces!G535-Timetraces!$G$86)/0.3048</f>
        <v>0</v>
      </c>
      <c r="H453" s="13">
        <f>Timetraces!D535/9.81/0.4536</f>
        <v>558.97067438083388</v>
      </c>
      <c r="I453" s="73">
        <f>Timetraces!F535/Timetraces!H535*1000</f>
        <v>2120702033.6064467</v>
      </c>
      <c r="J453" s="23"/>
      <c r="K453" s="8">
        <f>Timetraces!I535-Timetraces!J535</f>
        <v>37.015965938568115</v>
      </c>
      <c r="L453" s="8">
        <f t="shared" ref="L453:L516" si="15">(K453-$K$4)/0.3048</f>
        <v>-0.73487207958391643</v>
      </c>
      <c r="M453" s="8"/>
      <c r="N453" s="13">
        <f>Timetraces!K535/9.81/0.4536</f>
        <v>558.9707292461643</v>
      </c>
      <c r="O453" s="23">
        <f>Timetraces!M535/1000*0.145</f>
        <v>11.035712849511986</v>
      </c>
      <c r="P453" s="37">
        <f>Timetraces!O535</f>
        <v>3.5888292611221194E-2</v>
      </c>
    </row>
    <row r="454" spans="1:16" x14ac:dyDescent="0.2">
      <c r="A454" s="37">
        <f>Timetraces!E536</f>
        <v>45</v>
      </c>
      <c r="B454" s="8">
        <f>Timetraces!B536-Timetraces!C536</f>
        <v>37.018878936767578</v>
      </c>
      <c r="C454" s="8">
        <f t="shared" si="14"/>
        <v>-0.72532438543524946</v>
      </c>
      <c r="D454" s="8"/>
      <c r="E454" s="23">
        <f>Timetraces!F536/1000*0.145</f>
        <v>11.110120683444341</v>
      </c>
      <c r="F454" s="8">
        <f>Timetraces!H536</f>
        <v>3.6130337797090017E-2</v>
      </c>
      <c r="G454" s="8">
        <f>(Timetraces!G536-Timetraces!$G$86)/0.3048</f>
        <v>0</v>
      </c>
      <c r="H454" s="13">
        <f>Timetraces!D536/9.81/0.4536</f>
        <v>559.02027263950356</v>
      </c>
      <c r="I454" s="73">
        <f>Timetraces!F536/Timetraces!H536*1000</f>
        <v>2120697636.0171134</v>
      </c>
      <c r="J454" s="23"/>
      <c r="K454" s="8">
        <f>Timetraces!I536-Timetraces!J536</f>
        <v>37.01887845993042</v>
      </c>
      <c r="L454" s="8">
        <f t="shared" si="15"/>
        <v>-0.72531656330338923</v>
      </c>
      <c r="M454" s="8"/>
      <c r="N454" s="13">
        <f>Timetraces!K536/9.81/0.4536</f>
        <v>559.02032750483386</v>
      </c>
      <c r="O454" s="23">
        <f>Timetraces!M536/1000*0.145</f>
        <v>11.110202356603967</v>
      </c>
      <c r="P454" s="37">
        <f>Timetraces!O536</f>
        <v>3.6130603497304119E-2</v>
      </c>
    </row>
    <row r="455" spans="1:16" x14ac:dyDescent="0.2">
      <c r="A455" s="37">
        <f>Timetraces!E537</f>
        <v>45.1</v>
      </c>
      <c r="B455" s="8">
        <f>Timetraces!B537-Timetraces!C537</f>
        <v>37.021797180175781</v>
      </c>
      <c r="C455" s="8">
        <f t="shared" si="14"/>
        <v>-0.71575009603825768</v>
      </c>
      <c r="D455" s="8"/>
      <c r="E455" s="23">
        <f>Timetraces!F537/1000*0.145</f>
        <v>11.184562769869441</v>
      </c>
      <c r="F455" s="8">
        <f>Timetraces!H537</f>
        <v>3.6372493819212405E-2</v>
      </c>
      <c r="G455" s="8">
        <f>(Timetraces!G537-Timetraces!$G$86)/0.3048</f>
        <v>0</v>
      </c>
      <c r="H455" s="13">
        <f>Timetraces!D537/9.81/0.4536</f>
        <v>559.06635951702833</v>
      </c>
      <c r="I455" s="73">
        <f>Timetraces!F537/Timetraces!H537*1000</f>
        <v>2120693621.8799596</v>
      </c>
      <c r="J455" s="23"/>
      <c r="K455" s="8">
        <f>Timetraces!I537-Timetraces!J537</f>
        <v>37.021796703338623</v>
      </c>
      <c r="L455" s="8">
        <f t="shared" si="15"/>
        <v>-0.71574227390639733</v>
      </c>
      <c r="M455" s="8"/>
      <c r="N455" s="13">
        <f>Timetraces!K537/9.81/0.4536</f>
        <v>559.06641438235874</v>
      </c>
      <c r="O455" s="23">
        <f>Timetraces!M537/1000*0.145</f>
        <v>11.184644441454408</v>
      </c>
      <c r="P455" s="37">
        <f>Timetraces!O537</f>
        <v>3.6372759513806266E-2</v>
      </c>
    </row>
    <row r="456" spans="1:16" x14ac:dyDescent="0.2">
      <c r="A456" s="37">
        <f>Timetraces!E538</f>
        <v>45.2</v>
      </c>
      <c r="B456" s="8">
        <f>Timetraces!B538-Timetraces!C538</f>
        <v>37.024719715118408</v>
      </c>
      <c r="C456" s="8">
        <f t="shared" si="14"/>
        <v>-0.7061617268039172</v>
      </c>
      <c r="D456" s="8"/>
      <c r="E456" s="23">
        <f>Timetraces!F538/1000*0.145</f>
        <v>11.251203525912448</v>
      </c>
      <c r="F456" s="8">
        <f>Timetraces!H538</f>
        <v>3.6589270808875286E-2</v>
      </c>
      <c r="G456" s="8">
        <f>(Timetraces!G538-Timetraces!$G$86)/0.3048</f>
        <v>0</v>
      </c>
      <c r="H456" s="13">
        <f>Timetraces!D538/9.81/0.4536</f>
        <v>559.11008718534652</v>
      </c>
      <c r="I456" s="73">
        <f>Timetraces!F538/Timetraces!H538*1000</f>
        <v>2120690173.9194143</v>
      </c>
      <c r="J456" s="23"/>
      <c r="K456" s="8">
        <f>Timetraces!I538-Timetraces!J538</f>
        <v>37.024719715118408</v>
      </c>
      <c r="L456" s="8">
        <f t="shared" si="15"/>
        <v>-0.70615234024568485</v>
      </c>
      <c r="M456" s="8"/>
      <c r="N456" s="13">
        <f>Timetraces!K538/9.81/0.4536</f>
        <v>559.11014205067693</v>
      </c>
      <c r="O456" s="23">
        <f>Timetraces!M538/1000*0.145</f>
        <v>11.255169673877804</v>
      </c>
      <c r="P456" s="37">
        <f>Timetraces!O538</f>
        <v>3.6602174717185465E-2</v>
      </c>
    </row>
    <row r="457" spans="1:16" x14ac:dyDescent="0.2">
      <c r="A457" s="37">
        <f>Timetraces!E539</f>
        <v>45.300000000000004</v>
      </c>
      <c r="B457" s="8">
        <f>Timetraces!B539-Timetraces!C539</f>
        <v>37.027644157409668</v>
      </c>
      <c r="C457" s="8">
        <f t="shared" si="14"/>
        <v>-0.6965670998640886</v>
      </c>
      <c r="D457" s="8"/>
      <c r="E457" s="23">
        <f>Timetraces!F539/1000*0.145</f>
        <v>11.313939838444695</v>
      </c>
      <c r="F457" s="8">
        <f>Timetraces!H539</f>
        <v>3.6793347557380181E-2</v>
      </c>
      <c r="G457" s="8">
        <f>(Timetraces!G539-Timetraces!$G$86)/0.3048</f>
        <v>0</v>
      </c>
      <c r="H457" s="13">
        <f>Timetraces!D539/9.81/0.4536</f>
        <v>559.15249808573537</v>
      </c>
      <c r="I457" s="73">
        <f>Timetraces!F539/Timetraces!H539*1000</f>
        <v>2120686930.6450896</v>
      </c>
      <c r="J457" s="23"/>
      <c r="K457" s="8">
        <f>Timetraces!I539-Timetraces!J539</f>
        <v>37.02764368057251</v>
      </c>
      <c r="L457" s="8">
        <f t="shared" si="15"/>
        <v>-0.69655927773222837</v>
      </c>
      <c r="M457" s="8"/>
      <c r="N457" s="13">
        <f>Timetraces!K539/9.81/0.4536</f>
        <v>559.15255295106579</v>
      </c>
      <c r="O457" s="23">
        <f>Timetraces!M539/1000*0.145</f>
        <v>11.31790704656879</v>
      </c>
      <c r="P457" s="37">
        <f>Timetraces!O539</f>
        <v>3.6806255041850443E-2</v>
      </c>
    </row>
    <row r="458" spans="1:16" x14ac:dyDescent="0.2">
      <c r="A458" s="37">
        <f>Timetraces!E540</f>
        <v>45.400000000000006</v>
      </c>
      <c r="B458" s="8">
        <f>Timetraces!B540-Timetraces!C540</f>
        <v>37.030566215515137</v>
      </c>
      <c r="C458" s="8">
        <f t="shared" si="14"/>
        <v>-0.68698029505612024</v>
      </c>
      <c r="D458" s="8"/>
      <c r="E458" s="23">
        <f>Timetraces!F540/1000*0.145</f>
        <v>11.372773501432169</v>
      </c>
      <c r="F458" s="8">
        <f>Timetraces!H540</f>
        <v>3.698472639733396E-2</v>
      </c>
      <c r="G458" s="8">
        <f>(Timetraces!G540-Timetraces!$G$86)/0.3048</f>
        <v>0</v>
      </c>
      <c r="H458" s="13">
        <f>Timetraces!D540/9.81/0.4536</f>
        <v>559.19364708352543</v>
      </c>
      <c r="I458" s="73">
        <f>Timetraces!F540/Timetraces!H540*1000</f>
        <v>2120684086.0984721</v>
      </c>
      <c r="J458" s="23"/>
      <c r="K458" s="8">
        <f>Timetraces!I540-Timetraces!J540</f>
        <v>37.030566215515137</v>
      </c>
      <c r="L458" s="8">
        <f t="shared" si="15"/>
        <v>-0.68697090849788789</v>
      </c>
      <c r="M458" s="8"/>
      <c r="N458" s="13">
        <f>Timetraces!K540/9.81/0.4536</f>
        <v>559.19364708352543</v>
      </c>
      <c r="O458" s="23">
        <f>Timetraces!M540/1000*0.145</f>
        <v>11.380623169356411</v>
      </c>
      <c r="P458" s="37">
        <f>Timetraces!O540</f>
        <v>3.7010262102976831E-2</v>
      </c>
    </row>
    <row r="459" spans="1:16" x14ac:dyDescent="0.2">
      <c r="A459" s="37">
        <f>Timetraces!E541</f>
        <v>45.5</v>
      </c>
      <c r="B459" s="8">
        <f>Timetraces!B541-Timetraces!C541</f>
        <v>37.033483505249023</v>
      </c>
      <c r="C459" s="8">
        <f t="shared" si="14"/>
        <v>-0.67740913451187246</v>
      </c>
      <c r="D459" s="8"/>
      <c r="E459" s="23">
        <f>Timetraces!F541/1000*0.145</f>
        <v>11.427703957688328</v>
      </c>
      <c r="F459" s="8">
        <f>Timetraces!H541</f>
        <v>3.7163413496055488E-2</v>
      </c>
      <c r="G459" s="8">
        <f>(Timetraces!G541-Timetraces!$G$86)/0.3048</f>
        <v>0</v>
      </c>
      <c r="H459" s="13">
        <f>Timetraces!D541/9.81/0.4536</f>
        <v>559.23375364003812</v>
      </c>
      <c r="I459" s="73">
        <f>Timetraces!F541/Timetraces!H541*1000</f>
        <v>2120681175.8747175</v>
      </c>
      <c r="J459" s="23"/>
      <c r="K459" s="8">
        <f>Timetraces!I541-Timetraces!J541</f>
        <v>37.033483028411865</v>
      </c>
      <c r="L459" s="8">
        <f t="shared" si="15"/>
        <v>-0.67740131238001222</v>
      </c>
      <c r="M459" s="8"/>
      <c r="N459" s="13">
        <f>Timetraces!K541/9.81/0.4536</f>
        <v>559.23375364003812</v>
      </c>
      <c r="O459" s="23">
        <f>Timetraces!M541/1000*0.145</f>
        <v>11.43167156149711</v>
      </c>
      <c r="P459" s="37">
        <f>Timetraces!O541</f>
        <v>3.7176314173427059E-2</v>
      </c>
    </row>
    <row r="460" spans="1:16" x14ac:dyDescent="0.2">
      <c r="A460" s="37">
        <f>Timetraces!E542</f>
        <v>45.6</v>
      </c>
      <c r="B460" s="8">
        <f>Timetraces!B542-Timetraces!C542</f>
        <v>37.036391258239746</v>
      </c>
      <c r="C460" s="8">
        <f t="shared" si="14"/>
        <v>-0.66786926249506584</v>
      </c>
      <c r="D460" s="8"/>
      <c r="E460" s="23">
        <f>Timetraces!F542/1000*0.145</f>
        <v>11.478744638966093</v>
      </c>
      <c r="F460" s="8">
        <f>Timetraces!H542</f>
        <v>3.7329435981409809E-2</v>
      </c>
      <c r="G460" s="8">
        <f>(Timetraces!G542-Timetraces!$G$86)/0.3048</f>
        <v>0</v>
      </c>
      <c r="H460" s="13">
        <f>Timetraces!D542/9.81/0.4536</f>
        <v>559.27358586989885</v>
      </c>
      <c r="I460" s="73">
        <f>Timetraces!F542/Timetraces!H542*1000</f>
        <v>2120679138.3139164</v>
      </c>
      <c r="J460" s="23"/>
      <c r="K460" s="8">
        <f>Timetraces!I542-Timetraces!J542</f>
        <v>37.036391258239746</v>
      </c>
      <c r="L460" s="8">
        <f t="shared" si="15"/>
        <v>-0.66785987593683349</v>
      </c>
      <c r="M460" s="8"/>
      <c r="N460" s="13">
        <f>Timetraces!K542/9.81/0.4536</f>
        <v>559.27364073522926</v>
      </c>
      <c r="O460" s="23">
        <f>Timetraces!M542/1000*0.145</f>
        <v>11.474943972391936</v>
      </c>
      <c r="P460" s="37">
        <f>Timetraces!O542</f>
        <v>3.7317074363417482E-2</v>
      </c>
    </row>
    <row r="461" spans="1:16" x14ac:dyDescent="0.2">
      <c r="A461" s="37">
        <f>Timetraces!E543</f>
        <v>45.7</v>
      </c>
      <c r="B461" s="8">
        <f>Timetraces!B543-Timetraces!C543</f>
        <v>37.039285659790039</v>
      </c>
      <c r="C461" s="8">
        <f t="shared" si="14"/>
        <v>-0.65837319441667685</v>
      </c>
      <c r="D461" s="8"/>
      <c r="E461" s="23">
        <f>Timetraces!F543/1000*0.145</f>
        <v>11.522020807880764</v>
      </c>
      <c r="F461" s="8">
        <f>Timetraces!H543</f>
        <v>3.7470208291517919E-2</v>
      </c>
      <c r="G461" s="8">
        <f>(Timetraces!G543-Timetraces!$G$86)/0.3048</f>
        <v>0</v>
      </c>
      <c r="H461" s="13">
        <f>Timetraces!D543/9.81/0.4536</f>
        <v>559.31424107971543</v>
      </c>
      <c r="I461" s="73">
        <f>Timetraces!F543/Timetraces!H543*1000</f>
        <v>2120677094.9851103</v>
      </c>
      <c r="J461" s="23"/>
      <c r="K461" s="8">
        <f>Timetraces!I543-Timetraces!J543</f>
        <v>37.039286136627197</v>
      </c>
      <c r="L461" s="8">
        <f t="shared" si="15"/>
        <v>-0.6583622434320725</v>
      </c>
      <c r="M461" s="8"/>
      <c r="N461" s="13">
        <f>Timetraces!K543/9.81/0.4536</f>
        <v>559.31424107971543</v>
      </c>
      <c r="O461" s="23">
        <f>Timetraces!M543/1000*0.145</f>
        <v>11.522102873406856</v>
      </c>
      <c r="P461" s="37">
        <f>Timetraces!O543</f>
        <v>3.7470475263778787E-2</v>
      </c>
    </row>
    <row r="462" spans="1:16" x14ac:dyDescent="0.2">
      <c r="A462" s="37">
        <f>Timetraces!E544</f>
        <v>45.800000000000004</v>
      </c>
      <c r="B462" s="8">
        <f>Timetraces!B544-Timetraces!C544</f>
        <v>37.042163848876953</v>
      </c>
      <c r="C462" s="8">
        <f t="shared" si="14"/>
        <v>-0.64893031683493785</v>
      </c>
      <c r="D462" s="8"/>
      <c r="E462" s="23">
        <f>Timetraces!F544/1000*0.145</f>
        <v>11.56142534695195</v>
      </c>
      <c r="F462" s="8">
        <f>Timetraces!H544</f>
        <v>3.7598388203655547E-2</v>
      </c>
      <c r="G462" s="8">
        <f>(Timetraces!G544-Timetraces!$G$86)/0.3048</f>
        <v>0</v>
      </c>
      <c r="H462" s="13">
        <f>Timetraces!D544/9.81/0.4536</f>
        <v>559.35621305746122</v>
      </c>
      <c r="I462" s="73">
        <f>Timetraces!F544/Timetraces!H544*1000</f>
        <v>2120675159.7469072</v>
      </c>
      <c r="J462" s="23"/>
      <c r="K462" s="8">
        <f>Timetraces!I544-Timetraces!J544</f>
        <v>37.042164325714111</v>
      </c>
      <c r="L462" s="8">
        <f t="shared" si="15"/>
        <v>-0.64891936585033339</v>
      </c>
      <c r="M462" s="8"/>
      <c r="N462" s="13">
        <f>Timetraces!K544/9.81/0.4536</f>
        <v>559.35621305746122</v>
      </c>
      <c r="O462" s="23">
        <f>Timetraces!M544/1000*0.145</f>
        <v>11.557623045249485</v>
      </c>
      <c r="P462" s="37">
        <f>Timetraces!O544</f>
        <v>3.758601654899886E-2</v>
      </c>
    </row>
    <row r="463" spans="1:16" x14ac:dyDescent="0.2">
      <c r="A463" s="37">
        <f>Timetraces!E545</f>
        <v>45.900000000000006</v>
      </c>
      <c r="B463" s="8">
        <f>Timetraces!B545-Timetraces!C545</f>
        <v>37.045022487640381</v>
      </c>
      <c r="C463" s="8">
        <f t="shared" si="14"/>
        <v>-0.63955158073445317</v>
      </c>
      <c r="D463" s="8"/>
      <c r="E463" s="23">
        <f>Timetraces!F545/1000*0.145</f>
        <v>11.585306856291789</v>
      </c>
      <c r="F463" s="8">
        <f>Timetraces!H545</f>
        <v>3.767606537551179E-2</v>
      </c>
      <c r="G463" s="8">
        <f>(Timetraces!G545-Timetraces!$G$86)/0.3048</f>
        <v>0</v>
      </c>
      <c r="H463" s="13">
        <f>Timetraces!D545/9.81/0.4536</f>
        <v>559.39961153379716</v>
      </c>
      <c r="I463" s="73">
        <f>Timetraces!F545/Timetraces!H545*1000</f>
        <v>2120674416.982981</v>
      </c>
      <c r="J463" s="23"/>
      <c r="K463" s="8">
        <f>Timetraces!I545-Timetraces!J545</f>
        <v>37.045022964477539</v>
      </c>
      <c r="L463" s="8">
        <f t="shared" si="15"/>
        <v>-0.63954062974984871</v>
      </c>
      <c r="M463" s="8"/>
      <c r="N463" s="13">
        <f>Timetraces!K545/9.81/0.4536</f>
        <v>559.39955666846674</v>
      </c>
      <c r="O463" s="23">
        <f>Timetraces!M545/1000*0.145</f>
        <v>11.585388080377621</v>
      </c>
      <c r="P463" s="37">
        <f>Timetraces!O545</f>
        <v>3.7676329612533303E-2</v>
      </c>
    </row>
    <row r="464" spans="1:16" x14ac:dyDescent="0.2">
      <c r="A464" s="37">
        <f>Timetraces!E546</f>
        <v>46</v>
      </c>
      <c r="B464" s="8">
        <f>Timetraces!B546-Timetraces!C546</f>
        <v>37.047859191894531</v>
      </c>
      <c r="C464" s="8">
        <f t="shared" si="14"/>
        <v>-0.63024480824708307</v>
      </c>
      <c r="D464" s="8"/>
      <c r="E464" s="23">
        <f>Timetraces!F546/1000*0.145</f>
        <v>11.613081102851309</v>
      </c>
      <c r="F464" s="8">
        <f>Timetraces!H546</f>
        <v>3.7766408368630891E-2</v>
      </c>
      <c r="G464" s="8">
        <f>(Timetraces!G546-Timetraces!$G$86)/0.3048</f>
        <v>0</v>
      </c>
      <c r="H464" s="13">
        <f>Timetraces!D546/9.81/0.4536</f>
        <v>559.44421704740148</v>
      </c>
      <c r="I464" s="73">
        <f>Timetraces!F546/Timetraces!H546*1000</f>
        <v>2120673316.8978403</v>
      </c>
      <c r="J464" s="23"/>
      <c r="K464" s="8">
        <f>Timetraces!I546-Timetraces!J546</f>
        <v>37.047859668731689</v>
      </c>
      <c r="L464" s="8">
        <f t="shared" si="15"/>
        <v>-0.63023385726247871</v>
      </c>
      <c r="M464" s="8"/>
      <c r="N464" s="13">
        <f>Timetraces!K546/9.81/0.4536</f>
        <v>559.44416218207107</v>
      </c>
      <c r="O464" s="23">
        <f>Timetraces!M546/1000*0.145</f>
        <v>11.609281889956932</v>
      </c>
      <c r="P464" s="37">
        <f>Timetraces!O546</f>
        <v>3.7754041155466003E-2</v>
      </c>
    </row>
    <row r="465" spans="1:16" x14ac:dyDescent="0.2">
      <c r="A465" s="37">
        <f>Timetraces!E547</f>
        <v>46.1</v>
      </c>
      <c r="B465" s="8">
        <f>Timetraces!B547-Timetraces!C547</f>
        <v>37.05067253112793</v>
      </c>
      <c r="C465" s="8">
        <f t="shared" si="14"/>
        <v>-0.62101469265194387</v>
      </c>
      <c r="D465" s="8"/>
      <c r="E465" s="23">
        <f>Timetraces!F547/1000*0.145</f>
        <v>11.62533274471159</v>
      </c>
      <c r="F465" s="8">
        <f>Timetraces!H547</f>
        <v>3.7806254831623649E-2</v>
      </c>
      <c r="G465" s="8">
        <f>(Timetraces!G547-Timetraces!$G$86)/0.3048</f>
        <v>0</v>
      </c>
      <c r="H465" s="13">
        <f>Timetraces!D547/9.81/0.4536</f>
        <v>559.49013932893513</v>
      </c>
      <c r="I465" s="73">
        <f>Timetraces!F547/Timetraces!H547*1000</f>
        <v>2120673125.1558521</v>
      </c>
      <c r="J465" s="23"/>
      <c r="K465" s="8">
        <f>Timetraces!I547-Timetraces!J547</f>
        <v>37.050673007965088</v>
      </c>
      <c r="L465" s="8">
        <f t="shared" si="15"/>
        <v>-0.62100374166733951</v>
      </c>
      <c r="M465" s="8"/>
      <c r="N465" s="13">
        <f>Timetraces!K547/9.81/0.4536</f>
        <v>559.49008446360472</v>
      </c>
      <c r="O465" s="23">
        <f>Timetraces!M547/1000*0.145</f>
        <v>11.625411888396419</v>
      </c>
      <c r="P465" s="37">
        <f>Timetraces!O547</f>
        <v>3.7806512300497412E-2</v>
      </c>
    </row>
    <row r="466" spans="1:16" x14ac:dyDescent="0.2">
      <c r="A466" s="37">
        <f>Timetraces!E548</f>
        <v>46.2</v>
      </c>
      <c r="B466" s="8">
        <f>Timetraces!B548-Timetraces!C548</f>
        <v>37.053460597991943</v>
      </c>
      <c r="C466" s="8">
        <f t="shared" si="14"/>
        <v>-0.6118674916545237</v>
      </c>
      <c r="D466" s="8"/>
      <c r="E466" s="23">
        <f>Timetraces!F548/1000*0.145</f>
        <v>11.637599507991062</v>
      </c>
      <c r="F466" s="8">
        <f>Timetraces!H548</f>
        <v>3.784615045220395E-2</v>
      </c>
      <c r="G466" s="8">
        <f>(Timetraces!G548-Timetraces!$G$86)/0.3048</f>
        <v>0</v>
      </c>
      <c r="H466" s="13">
        <f>Timetraces!D548/9.81/0.4536</f>
        <v>559.53787216637159</v>
      </c>
      <c r="I466" s="73">
        <f>Timetraces!F548/Timetraces!H548*1000</f>
        <v>2120672934.8344765</v>
      </c>
      <c r="J466" s="23"/>
      <c r="K466" s="8">
        <f>Timetraces!I548-Timetraces!J548</f>
        <v>37.053461074829102</v>
      </c>
      <c r="L466" s="8">
        <f t="shared" si="15"/>
        <v>-0.61185654066991924</v>
      </c>
      <c r="M466" s="8"/>
      <c r="N466" s="13">
        <f>Timetraces!K548/9.81/0.4536</f>
        <v>559.53781730104117</v>
      </c>
      <c r="O466" s="23">
        <f>Timetraces!M548/1000*0.145</f>
        <v>11.633799419380999</v>
      </c>
      <c r="P466" s="37">
        <f>Timetraces!O548</f>
        <v>3.7833780004216749E-2</v>
      </c>
    </row>
    <row r="467" spans="1:16" x14ac:dyDescent="0.2">
      <c r="A467" s="37">
        <f>Timetraces!E549</f>
        <v>46.300000000000004</v>
      </c>
      <c r="B467" s="8">
        <f>Timetraces!B549-Timetraces!C549</f>
        <v>37.05622386932373</v>
      </c>
      <c r="C467" s="8">
        <f t="shared" si="14"/>
        <v>-0.60280164082845045</v>
      </c>
      <c r="D467" s="8"/>
      <c r="E467" s="23">
        <f>Timetraces!F549/1000*0.145</f>
        <v>11.638238688233351</v>
      </c>
      <c r="F467" s="8">
        <f>Timetraces!H549</f>
        <v>3.7848217605659915E-2</v>
      </c>
      <c r="G467" s="8">
        <f>(Timetraces!G549-Timetraces!$G$86)/0.3048</f>
        <v>0</v>
      </c>
      <c r="H467" s="13">
        <f>Timetraces!D549/9.81/0.4536</f>
        <v>559.5878544823538</v>
      </c>
      <c r="I467" s="73">
        <f>Timetraces!F549/Timetraces!H549*1000</f>
        <v>2120673579.0713077</v>
      </c>
      <c r="J467" s="23"/>
      <c r="K467" s="8">
        <f>Timetraces!I549-Timetraces!J549</f>
        <v>37.056224346160889</v>
      </c>
      <c r="L467" s="8">
        <f t="shared" si="15"/>
        <v>-0.60279068984384609</v>
      </c>
      <c r="M467" s="8"/>
      <c r="N467" s="13">
        <f>Timetraces!K549/9.81/0.4536</f>
        <v>559.58779961702351</v>
      </c>
      <c r="O467" s="23">
        <f>Timetraces!M549/1000*0.145</f>
        <v>11.638318205690274</v>
      </c>
      <c r="P467" s="37">
        <f>Timetraces!O549</f>
        <v>3.7848481822399471E-2</v>
      </c>
    </row>
    <row r="468" spans="1:16" x14ac:dyDescent="0.2">
      <c r="A468" s="37">
        <f>Timetraces!E550</f>
        <v>46.400000000000006</v>
      </c>
      <c r="B468" s="8">
        <f>Timetraces!B550-Timetraces!C550</f>
        <v>37.058962345123291</v>
      </c>
      <c r="C468" s="8">
        <f t="shared" si="14"/>
        <v>-0.59381714017372433</v>
      </c>
      <c r="D468" s="8"/>
      <c r="E468" s="23">
        <f>Timetraces!F550/1000*0.145</f>
        <v>11.635017578428988</v>
      </c>
      <c r="F468" s="8">
        <f>Timetraces!H550</f>
        <v>3.7837735230345379E-2</v>
      </c>
      <c r="G468" s="8">
        <f>(Timetraces!G550-Timetraces!$G$86)/0.3048</f>
        <v>0</v>
      </c>
      <c r="H468" s="13">
        <f>Timetraces!D550/9.81/0.4536</f>
        <v>559.64025087287314</v>
      </c>
      <c r="I468" s="73">
        <f>Timetraces!F550/Timetraces!H550*1000</f>
        <v>2120673979.3595505</v>
      </c>
      <c r="J468" s="23"/>
      <c r="K468" s="8">
        <f>Timetraces!I550-Timetraces!J550</f>
        <v>37.058962821960449</v>
      </c>
      <c r="L468" s="8">
        <f t="shared" si="15"/>
        <v>-0.59380618918911987</v>
      </c>
      <c r="M468" s="8"/>
      <c r="N468" s="13">
        <f>Timetraces!K550/9.81/0.4536</f>
        <v>559.64019600754273</v>
      </c>
      <c r="O468" s="23">
        <f>Timetraces!M550/1000*0.145</f>
        <v>11.631213100986006</v>
      </c>
      <c r="P468" s="37">
        <f>Timetraces!O550</f>
        <v>3.7825361646860886E-2</v>
      </c>
    </row>
    <row r="469" spans="1:16" x14ac:dyDescent="0.2">
      <c r="A469" s="37">
        <f>Timetraces!E551</f>
        <v>46.5</v>
      </c>
      <c r="B469" s="8">
        <f>Timetraces!B551-Timetraces!C551</f>
        <v>37.061677932739258</v>
      </c>
      <c r="C469" s="8">
        <f t="shared" si="14"/>
        <v>-0.58490773198485679</v>
      </c>
      <c r="D469" s="8"/>
      <c r="E469" s="23">
        <f>Timetraces!F551/1000*0.145</f>
        <v>11.616286572911106</v>
      </c>
      <c r="F469" s="8">
        <f>Timetraces!H551</f>
        <v>3.7776786299446793E-2</v>
      </c>
      <c r="G469" s="8">
        <f>(Timetraces!G551-Timetraces!$G$86)/0.3048</f>
        <v>0</v>
      </c>
      <c r="H469" s="13">
        <f>Timetraces!D551/9.81/0.4536</f>
        <v>559.69484187660794</v>
      </c>
      <c r="I469" s="73">
        <f>Timetraces!F551/Timetraces!H551*1000</f>
        <v>2120675924.0307202</v>
      </c>
      <c r="J469" s="23"/>
      <c r="K469" s="8">
        <f>Timetraces!I551-Timetraces!J551</f>
        <v>37.061677932739258</v>
      </c>
      <c r="L469" s="8">
        <f t="shared" si="15"/>
        <v>-0.58489834542662444</v>
      </c>
      <c r="M469" s="8"/>
      <c r="N469" s="13">
        <f>Timetraces!K551/9.81/0.4536</f>
        <v>559.69478701127753</v>
      </c>
      <c r="O469" s="23">
        <f>Timetraces!M551/1000*0.145</f>
        <v>11.620247287878156</v>
      </c>
      <c r="P469" s="37">
        <f>Timetraces!O551</f>
        <v>3.7789679501361785E-2</v>
      </c>
    </row>
    <row r="470" spans="1:16" x14ac:dyDescent="0.2">
      <c r="A470" s="37">
        <f>Timetraces!E552</f>
        <v>46.6</v>
      </c>
      <c r="B470" s="8">
        <f>Timetraces!B552-Timetraces!C552</f>
        <v>37.064372062683105</v>
      </c>
      <c r="C470" s="8">
        <f t="shared" si="14"/>
        <v>-0.57606872298273204</v>
      </c>
      <c r="D470" s="8"/>
      <c r="E470" s="23">
        <f>Timetraces!F552/1000*0.145</f>
        <v>11.601446770318613</v>
      </c>
      <c r="F470" s="8">
        <f>Timetraces!H552</f>
        <v>3.7728515810595331E-2</v>
      </c>
      <c r="G470" s="8">
        <f>(Timetraces!G552-Timetraces!$G$86)/0.3048</f>
        <v>0</v>
      </c>
      <c r="H470" s="13">
        <f>Timetraces!D552/9.81/0.4536</f>
        <v>559.75096910959348</v>
      </c>
      <c r="I470" s="73">
        <f>Timetraces!F552/Timetraces!H552*1000</f>
        <v>2120676522.9780385</v>
      </c>
      <c r="J470" s="23"/>
      <c r="K470" s="8">
        <f>Timetraces!I552-Timetraces!J552</f>
        <v>37.064372539520264</v>
      </c>
      <c r="L470" s="8">
        <f t="shared" si="15"/>
        <v>-0.57605777199812758</v>
      </c>
      <c r="M470" s="8"/>
      <c r="N470" s="13">
        <f>Timetraces!K552/9.81/0.4536</f>
        <v>559.75096910959348</v>
      </c>
      <c r="O470" s="23">
        <f>Timetraces!M552/1000*0.145</f>
        <v>11.601531912861097</v>
      </c>
      <c r="P470" s="37">
        <f>Timetraces!O552</f>
        <v>3.7728781424547345E-2</v>
      </c>
    </row>
    <row r="471" spans="1:16" x14ac:dyDescent="0.2">
      <c r="A471" s="37">
        <f>Timetraces!E553</f>
        <v>46.7</v>
      </c>
      <c r="B471" s="8">
        <f>Timetraces!B553-Timetraces!C553</f>
        <v>37.067049026489258</v>
      </c>
      <c r="C471" s="8">
        <f t="shared" si="14"/>
        <v>-0.56728603333000116</v>
      </c>
      <c r="D471" s="8"/>
      <c r="E471" s="23">
        <f>Timetraces!F553/1000*0.145</f>
        <v>11.57496499680159</v>
      </c>
      <c r="F471" s="8">
        <f>Timetraces!H553</f>
        <v>3.7642353103527454E-2</v>
      </c>
      <c r="G471" s="8">
        <f>(Timetraces!G553-Timetraces!$G$86)/0.3048</f>
        <v>0</v>
      </c>
      <c r="H471" s="13">
        <f>Timetraces!D553/9.81/0.4536</f>
        <v>559.80780959187416</v>
      </c>
      <c r="I471" s="73">
        <f>Timetraces!F553/Timetraces!H553*1000</f>
        <v>2120678922.1167901</v>
      </c>
      <c r="J471" s="23"/>
      <c r="K471" s="8">
        <f>Timetraces!I553-Timetraces!J553</f>
        <v>37.067049503326416</v>
      </c>
      <c r="L471" s="8">
        <f t="shared" si="15"/>
        <v>-0.56727508234539681</v>
      </c>
      <c r="M471" s="8"/>
      <c r="N471" s="13">
        <f>Timetraces!K553/9.81/0.4536</f>
        <v>559.80780959187416</v>
      </c>
      <c r="O471" s="23">
        <f>Timetraces!M553/1000*0.145</f>
        <v>11.575047046098051</v>
      </c>
      <c r="P471" s="37">
        <f>Timetraces!O553</f>
        <v>3.7642620021498319E-2</v>
      </c>
    </row>
    <row r="472" spans="1:16" x14ac:dyDescent="0.2">
      <c r="A472" s="37">
        <f>Timetraces!E554</f>
        <v>46.800000000000004</v>
      </c>
      <c r="B472" s="8">
        <f>Timetraces!B554-Timetraces!C554</f>
        <v>37.069711208343506</v>
      </c>
      <c r="C472" s="8">
        <f t="shared" si="14"/>
        <v>-0.55855184089480425</v>
      </c>
      <c r="D472" s="8"/>
      <c r="E472" s="23">
        <f>Timetraces!F554/1000*0.145</f>
        <v>11.544590728859585</v>
      </c>
      <c r="F472" s="8">
        <f>Timetraces!H554</f>
        <v>3.7543547322652054E-2</v>
      </c>
      <c r="G472" s="8">
        <f>(Timetraces!G554-Timetraces!$G$86)/0.3048</f>
        <v>0</v>
      </c>
      <c r="H472" s="13">
        <f>Timetraces!D554/9.81/0.4536</f>
        <v>559.86470493948514</v>
      </c>
      <c r="I472" s="73">
        <f>Timetraces!F554/Timetraces!H554*1000</f>
        <v>2120680457.0527511</v>
      </c>
      <c r="J472" s="23"/>
      <c r="K472" s="8">
        <f>Timetraces!I554-Timetraces!J554</f>
        <v>37.069711208343506</v>
      </c>
      <c r="L472" s="8">
        <f t="shared" si="15"/>
        <v>-0.5585424543365719</v>
      </c>
      <c r="M472" s="8"/>
      <c r="N472" s="13">
        <f>Timetraces!K554/9.81/0.4536</f>
        <v>559.86475980481555</v>
      </c>
      <c r="O472" s="23">
        <f>Timetraces!M554/1000*0.145</f>
        <v>11.540792270089828</v>
      </c>
      <c r="P472" s="37">
        <f>Timetraces!O554</f>
        <v>3.753117646820249E-2</v>
      </c>
    </row>
    <row r="473" spans="1:16" x14ac:dyDescent="0.2">
      <c r="A473" s="37">
        <f>Timetraces!E555</f>
        <v>46.900000000000006</v>
      </c>
      <c r="B473" s="8">
        <f>Timetraces!B555-Timetraces!C555</f>
        <v>37.072361946105957</v>
      </c>
      <c r="C473" s="8">
        <f t="shared" si="14"/>
        <v>-0.54985519469253652</v>
      </c>
      <c r="D473" s="8"/>
      <c r="E473" s="23">
        <f>Timetraces!F555/1000*0.145</f>
        <v>11.506442026571438</v>
      </c>
      <c r="F473" s="8">
        <f>Timetraces!H555</f>
        <v>3.7419433986798832E-2</v>
      </c>
      <c r="G473" s="8">
        <f>(Timetraces!G555-Timetraces!$G$86)/0.3048</f>
        <v>0</v>
      </c>
      <c r="H473" s="13">
        <f>Timetraces!D555/9.81/0.4536</f>
        <v>559.92127109511375</v>
      </c>
      <c r="I473" s="73">
        <f>Timetraces!F555/Timetraces!H555*1000</f>
        <v>2120683402.7751434</v>
      </c>
      <c r="J473" s="23"/>
      <c r="K473" s="8">
        <f>Timetraces!I555-Timetraces!J555</f>
        <v>37.072361946105957</v>
      </c>
      <c r="L473" s="8">
        <f t="shared" si="15"/>
        <v>-0.54984580813430428</v>
      </c>
      <c r="M473" s="8"/>
      <c r="N473" s="13">
        <f>Timetraces!K555/9.81/0.4536</f>
        <v>559.92132596044416</v>
      </c>
      <c r="O473" s="23">
        <f>Timetraces!M555/1000*0.145</f>
        <v>11.506525699513917</v>
      </c>
      <c r="P473" s="37">
        <f>Timetraces!O555</f>
        <v>3.7419706189375512E-2</v>
      </c>
    </row>
    <row r="474" spans="1:16" x14ac:dyDescent="0.2">
      <c r="A474" s="37">
        <f>Timetraces!E556</f>
        <v>47</v>
      </c>
      <c r="B474" s="8">
        <f>Timetraces!B556-Timetraces!C556</f>
        <v>37.075004577636719</v>
      </c>
      <c r="C474" s="8">
        <f t="shared" si="14"/>
        <v>-0.54118514373859394</v>
      </c>
      <c r="D474" s="8"/>
      <c r="E474" s="23">
        <f>Timetraces!F556/1000*0.145</f>
        <v>11.456626907972554</v>
      </c>
      <c r="F474" s="8">
        <f>Timetraces!H556</f>
        <v>3.7257382253867335E-2</v>
      </c>
      <c r="G474" s="8">
        <f>(Timetraces!G556-Timetraces!$G$86)/0.3048</f>
        <v>0</v>
      </c>
      <c r="H474" s="13">
        <f>Timetraces!D556/9.81/0.4536</f>
        <v>559.97723373210817</v>
      </c>
      <c r="I474" s="73">
        <f>Timetraces!F556/Timetraces!H556*1000</f>
        <v>2120686298.2646008</v>
      </c>
      <c r="J474" s="23"/>
      <c r="K474" s="8">
        <f>Timetraces!I556-Timetraces!J556</f>
        <v>37.075004577636719</v>
      </c>
      <c r="L474" s="8">
        <f t="shared" si="15"/>
        <v>-0.54117575718036159</v>
      </c>
      <c r="M474" s="8"/>
      <c r="N474" s="13">
        <f>Timetraces!K556/9.81/0.4536</f>
        <v>559.97728859743859</v>
      </c>
      <c r="O474" s="23">
        <f>Timetraces!M556/1000*0.145</f>
        <v>11.456712771589769</v>
      </c>
      <c r="P474" s="37">
        <f>Timetraces!O556</f>
        <v>3.7257650609928833E-2</v>
      </c>
    </row>
    <row r="475" spans="1:16" x14ac:dyDescent="0.2">
      <c r="A475" s="37">
        <f>Timetraces!E557</f>
        <v>47.1</v>
      </c>
      <c r="B475" s="8">
        <f>Timetraces!B557-Timetraces!C557</f>
        <v>37.07764196395874</v>
      </c>
      <c r="C475" s="8">
        <f t="shared" si="14"/>
        <v>-0.53253230147474395</v>
      </c>
      <c r="D475" s="8"/>
      <c r="E475" s="23">
        <f>Timetraces!F557/1000*0.145</f>
        <v>11.410684394330383</v>
      </c>
      <c r="F475" s="8">
        <f>Timetraces!H557</f>
        <v>3.7107920364473017E-2</v>
      </c>
      <c r="G475" s="8">
        <f>(Timetraces!G557-Timetraces!$G$86)/0.3048</f>
        <v>0</v>
      </c>
      <c r="H475" s="13">
        <f>Timetraces!D557/9.81/0.4536</f>
        <v>560.03248311980758</v>
      </c>
      <c r="I475" s="73">
        <f>Timetraces!F557/Timetraces!H557*1000</f>
        <v>2120689447.4381456</v>
      </c>
      <c r="J475" s="23"/>
      <c r="K475" s="8">
        <f>Timetraces!I557-Timetraces!J557</f>
        <v>37.07764196395874</v>
      </c>
      <c r="L475" s="8">
        <f t="shared" si="15"/>
        <v>-0.5325229149165116</v>
      </c>
      <c r="M475" s="8"/>
      <c r="N475" s="13">
        <f>Timetraces!K557/9.81/0.4536</f>
        <v>560.03253798513799</v>
      </c>
      <c r="O475" s="23">
        <f>Timetraces!M557/1000*0.145</f>
        <v>11.402998944441785</v>
      </c>
      <c r="P475" s="37">
        <f>Timetraces!O557</f>
        <v>3.7082918878435893E-2</v>
      </c>
    </row>
    <row r="476" spans="1:16" x14ac:dyDescent="0.2">
      <c r="A476" s="37">
        <f>Timetraces!E558</f>
        <v>47.2</v>
      </c>
      <c r="B476" s="8">
        <f>Timetraces!B558-Timetraces!C558</f>
        <v>37.080276966094971</v>
      </c>
      <c r="C476" s="8">
        <f t="shared" si="14"/>
        <v>-0.5238872813427542</v>
      </c>
      <c r="D476" s="8"/>
      <c r="E476" s="23">
        <f>Timetraces!F558/1000*0.145</f>
        <v>11.349194942035032</v>
      </c>
      <c r="F476" s="8">
        <f>Timetraces!H558</f>
        <v>3.6907877401025448E-2</v>
      </c>
      <c r="G476" s="8">
        <f>(Timetraces!G558-Timetraces!$G$86)/0.3048</f>
        <v>0</v>
      </c>
      <c r="H476" s="13">
        <f>Timetraces!D558/9.81/0.4536</f>
        <v>560.08690952755126</v>
      </c>
      <c r="I476" s="73">
        <f>Timetraces!F558/Timetraces!H558*1000</f>
        <v>2120693885.87745</v>
      </c>
      <c r="J476" s="23"/>
      <c r="K476" s="8">
        <f>Timetraces!I558-Timetraces!J558</f>
        <v>37.080276966094971</v>
      </c>
      <c r="L476" s="8">
        <f t="shared" si="15"/>
        <v>-0.52387789478452185</v>
      </c>
      <c r="M476" s="8"/>
      <c r="N476" s="13">
        <f>Timetraces!K558/9.81/0.4536</f>
        <v>560.08696439288155</v>
      </c>
      <c r="O476" s="23">
        <f>Timetraces!M558/1000*0.145</f>
        <v>11.353159276392006</v>
      </c>
      <c r="P476" s="37">
        <f>Timetraces!O558</f>
        <v>3.692078175990441E-2</v>
      </c>
    </row>
    <row r="477" spans="1:16" x14ac:dyDescent="0.2">
      <c r="A477" s="37">
        <f>Timetraces!E559</f>
        <v>47.300000000000004</v>
      </c>
      <c r="B477" s="8">
        <f>Timetraces!B559-Timetraces!C559</f>
        <v>37.082911491394043</v>
      </c>
      <c r="C477" s="8">
        <f t="shared" si="14"/>
        <v>-0.51524382563713655</v>
      </c>
      <c r="D477" s="8"/>
      <c r="E477" s="23">
        <f>Timetraces!F559/1000*0.145</f>
        <v>11.287685006082208</v>
      </c>
      <c r="F477" s="8">
        <f>Timetraces!H559</f>
        <v>3.6707783740555736E-2</v>
      </c>
      <c r="G477" s="8">
        <f>(Timetraces!G559-Timetraces!$G$86)/0.3048</f>
        <v>0</v>
      </c>
      <c r="H477" s="13">
        <f>Timetraces!D559/9.81/0.4536</f>
        <v>560.14040322467827</v>
      </c>
      <c r="I477" s="73">
        <f>Timetraces!F559/Timetraces!H559*1000</f>
        <v>2120697453.1730087</v>
      </c>
      <c r="J477" s="23"/>
      <c r="K477" s="8">
        <f>Timetraces!I559-Timetraces!J559</f>
        <v>37.082911968231201</v>
      </c>
      <c r="L477" s="8">
        <f t="shared" si="15"/>
        <v>-0.51523287465253209</v>
      </c>
      <c r="M477" s="8"/>
      <c r="N477" s="13">
        <f>Timetraces!K559/9.81/0.4536</f>
        <v>560.14045809000856</v>
      </c>
      <c r="O477" s="23">
        <f>Timetraces!M559/1000*0.145</f>
        <v>11.291652174710791</v>
      </c>
      <c r="P477" s="37">
        <f>Timetraces!O559</f>
        <v>3.6720691791505597E-2</v>
      </c>
    </row>
    <row r="478" spans="1:16" x14ac:dyDescent="0.2">
      <c r="A478" s="37">
        <f>Timetraces!E560</f>
        <v>47.400000000000006</v>
      </c>
      <c r="B478" s="8">
        <f>Timetraces!B560-Timetraces!C560</f>
        <v>37.085548400878906</v>
      </c>
      <c r="C478" s="8">
        <f t="shared" si="14"/>
        <v>-0.50659254779965857</v>
      </c>
      <c r="D478" s="8"/>
      <c r="E478" s="23">
        <f>Timetraces!F560/1000*0.145</f>
        <v>11.222277090436208</v>
      </c>
      <c r="F478" s="8">
        <f>Timetraces!H560</f>
        <v>3.6495001522985702E-2</v>
      </c>
      <c r="G478" s="8">
        <f>(Timetraces!G560-Timetraces!$G$86)/0.3048</f>
        <v>0</v>
      </c>
      <c r="H478" s="13">
        <f>Timetraces!D560/9.81/0.4536</f>
        <v>560.19274474986719</v>
      </c>
      <c r="I478" s="73">
        <f>Timetraces!F560/Timetraces!H560*1000</f>
        <v>2120701772.4894631</v>
      </c>
      <c r="J478" s="23"/>
      <c r="K478" s="8">
        <f>Timetraces!I560-Timetraces!J560</f>
        <v>37.085548400878906</v>
      </c>
      <c r="L478" s="8">
        <f t="shared" si="15"/>
        <v>-0.50658316124142622</v>
      </c>
      <c r="M478" s="8"/>
      <c r="N478" s="13">
        <f>Timetraces!K560/9.81/0.4536</f>
        <v>560.1927996151976</v>
      </c>
      <c r="O478" s="23">
        <f>Timetraces!M560/1000*0.145</f>
        <v>11.222359813312677</v>
      </c>
      <c r="P478" s="37">
        <f>Timetraces!O560</f>
        <v>3.6495270633690763E-2</v>
      </c>
    </row>
    <row r="479" spans="1:16" x14ac:dyDescent="0.2">
      <c r="A479" s="37">
        <f>Timetraces!E561</f>
        <v>47.5</v>
      </c>
      <c r="B479" s="8">
        <f>Timetraces!B561-Timetraces!C561</f>
        <v>37.088188171386719</v>
      </c>
      <c r="C479" s="8">
        <f t="shared" si="14"/>
        <v>-0.49793188340394828</v>
      </c>
      <c r="D479" s="8"/>
      <c r="E479" s="23">
        <f>Timetraces!F561/1000*0.145</f>
        <v>11.15296276917255</v>
      </c>
      <c r="F479" s="8">
        <f>Timetraces!H561</f>
        <v>3.6269518227500727E-2</v>
      </c>
      <c r="G479" s="8">
        <f>(Timetraces!G561-Timetraces!$G$86)/0.3048</f>
        <v>0</v>
      </c>
      <c r="H479" s="13">
        <f>Timetraces!D561/9.81/0.4536</f>
        <v>560.24371464179637</v>
      </c>
      <c r="I479" s="73">
        <f>Timetraces!F561/Timetraces!H561*1000</f>
        <v>2120705991.5304351</v>
      </c>
      <c r="J479" s="23"/>
      <c r="K479" s="8">
        <f>Timetraces!I561-Timetraces!J561</f>
        <v>37.088188648223877</v>
      </c>
      <c r="L479" s="8">
        <f t="shared" si="15"/>
        <v>-0.49792093241934388</v>
      </c>
      <c r="M479" s="8"/>
      <c r="N479" s="13">
        <f>Timetraces!K561/9.81/0.4536</f>
        <v>560.24371464179637</v>
      </c>
      <c r="O479" s="23">
        <f>Timetraces!M561/1000*0.145</f>
        <v>11.153044772713665</v>
      </c>
      <c r="P479" s="37">
        <f>Timetraces!O561</f>
        <v>3.6269784998737079E-2</v>
      </c>
    </row>
    <row r="480" spans="1:16" x14ac:dyDescent="0.2">
      <c r="A480" s="37">
        <f>Timetraces!E562</f>
        <v>47.6</v>
      </c>
      <c r="B480" s="8">
        <f>Timetraces!B562-Timetraces!C562</f>
        <v>37.090832710266113</v>
      </c>
      <c r="C480" s="8">
        <f t="shared" si="14"/>
        <v>-0.48925557474451736</v>
      </c>
      <c r="D480" s="8"/>
      <c r="E480" s="23">
        <f>Timetraces!F562/1000*0.145</f>
        <v>11.079748827265936</v>
      </c>
      <c r="F480" s="8">
        <f>Timetraces!H562</f>
        <v>3.6031337576569351E-2</v>
      </c>
      <c r="G480" s="8">
        <f>(Timetraces!G562-Timetraces!$G$86)/0.3048</f>
        <v>0</v>
      </c>
      <c r="H480" s="13">
        <f>Timetraces!D562/9.81/0.4536</f>
        <v>560.29320316980522</v>
      </c>
      <c r="I480" s="73">
        <f>Timetraces!F562/Timetraces!H562*1000</f>
        <v>2120711192.4533648</v>
      </c>
      <c r="J480" s="23"/>
      <c r="K480" s="8">
        <f>Timetraces!I562-Timetraces!J562</f>
        <v>37.090833187103271</v>
      </c>
      <c r="L480" s="8">
        <f t="shared" si="15"/>
        <v>-0.48924462375991296</v>
      </c>
      <c r="M480" s="8"/>
      <c r="N480" s="13">
        <f>Timetraces!K562/9.81/0.4536</f>
        <v>560.29320316980522</v>
      </c>
      <c r="O480" s="23">
        <f>Timetraces!M562/1000*0.145</f>
        <v>11.08371213600411</v>
      </c>
      <c r="P480" s="37">
        <f>Timetraces!O562</f>
        <v>3.6044237105672047E-2</v>
      </c>
    </row>
    <row r="481" spans="1:16" x14ac:dyDescent="0.2">
      <c r="A481" s="37">
        <f>Timetraces!E563</f>
        <v>47.7</v>
      </c>
      <c r="B481" s="8">
        <f>Timetraces!B563-Timetraces!C563</f>
        <v>37.09348201751709</v>
      </c>
      <c r="C481" s="8">
        <f t="shared" si="14"/>
        <v>-0.48056362182136592</v>
      </c>
      <c r="D481" s="8"/>
      <c r="E481" s="23">
        <f>Timetraces!F563/1000*0.145</f>
        <v>11.006517090979511</v>
      </c>
      <c r="F481" s="8">
        <f>Timetraces!H563</f>
        <v>3.5793111817988346E-2</v>
      </c>
      <c r="G481" s="8">
        <f>(Timetraces!G563-Timetraces!$G$86)/0.3048</f>
        <v>0</v>
      </c>
      <c r="H481" s="13">
        <f>Timetraces!D563/9.81/0.4536</f>
        <v>560.3416492565367</v>
      </c>
      <c r="I481" s="73">
        <f>Timetraces!F563/Timetraces!H563*1000</f>
        <v>2120715706.6014078</v>
      </c>
      <c r="J481" s="23"/>
      <c r="K481" s="8">
        <f>Timetraces!I563-Timetraces!J563</f>
        <v>37.09348201751709</v>
      </c>
      <c r="L481" s="8">
        <f t="shared" si="15"/>
        <v>-0.48055423526313357</v>
      </c>
      <c r="M481" s="8"/>
      <c r="N481" s="13">
        <f>Timetraces!K563/9.81/0.4536</f>
        <v>560.3416492565367</v>
      </c>
      <c r="O481" s="23">
        <f>Timetraces!M563/1000*0.145</f>
        <v>11.006598139724975</v>
      </c>
      <c r="P481" s="37">
        <f>Timetraces!O563</f>
        <v>3.5793375484814004E-2</v>
      </c>
    </row>
    <row r="482" spans="1:16" x14ac:dyDescent="0.2">
      <c r="A482" s="37">
        <f>Timetraces!E564</f>
        <v>47.800000000000004</v>
      </c>
      <c r="B482" s="8">
        <f>Timetraces!B564-Timetraces!C564</f>
        <v>37.09613561630249</v>
      </c>
      <c r="C482" s="8">
        <f t="shared" si="14"/>
        <v>-0.47185758906086595</v>
      </c>
      <c r="D482" s="8"/>
      <c r="E482" s="23">
        <f>Timetraces!F564/1000*0.145</f>
        <v>10.92551469467773</v>
      </c>
      <c r="F482" s="8">
        <f>Timetraces!H564</f>
        <v>3.5529598781624955E-2</v>
      </c>
      <c r="G482" s="8">
        <f>(Timetraces!G564-Timetraces!$G$86)/0.3048</f>
        <v>0</v>
      </c>
      <c r="H482" s="13">
        <f>Timetraces!D564/9.81/0.4536</f>
        <v>560.38982101661622</v>
      </c>
      <c r="I482" s="73">
        <f>Timetraces!F564/Timetraces!H564*1000</f>
        <v>2120721308.1067033</v>
      </c>
      <c r="J482" s="23"/>
      <c r="K482" s="8">
        <f>Timetraces!I564-Timetraces!J564</f>
        <v>37.096136093139648</v>
      </c>
      <c r="L482" s="8">
        <f t="shared" si="15"/>
        <v>-0.47184663807626154</v>
      </c>
      <c r="M482" s="8"/>
      <c r="N482" s="13">
        <f>Timetraces!K564/9.81/0.4536</f>
        <v>560.38976615128581</v>
      </c>
      <c r="O482" s="23">
        <f>Timetraces!M564/1000*0.145</f>
        <v>10.925595039270483</v>
      </c>
      <c r="P482" s="37">
        <f>Timetraces!O564</f>
        <v>3.5529860157666751E-2</v>
      </c>
    </row>
    <row r="483" spans="1:16" x14ac:dyDescent="0.2">
      <c r="A483" s="37">
        <f>Timetraces!E565</f>
        <v>47.900000000000006</v>
      </c>
      <c r="B483" s="8">
        <f>Timetraces!B565-Timetraces!C565</f>
        <v>37.098794937133789</v>
      </c>
      <c r="C483" s="8">
        <f t="shared" si="14"/>
        <v>-0.46313278318390133</v>
      </c>
      <c r="D483" s="8"/>
      <c r="E483" s="23">
        <f>Timetraces!F565/1000*0.145</f>
        <v>10.84840098153456</v>
      </c>
      <c r="F483" s="8">
        <f>Timetraces!H565</f>
        <v>3.5278734074044714E-2</v>
      </c>
      <c r="G483" s="8">
        <f>(Timetraces!G565-Timetraces!$G$86)/0.3048</f>
        <v>0</v>
      </c>
      <c r="H483" s="13">
        <f>Timetraces!D565/9.81/0.4536</f>
        <v>560.4382671033477</v>
      </c>
      <c r="I483" s="73">
        <f>Timetraces!F565/Timetraces!H565*1000</f>
        <v>2120726847.4065197</v>
      </c>
      <c r="J483" s="23"/>
      <c r="K483" s="8">
        <f>Timetraces!I565-Timetraces!J565</f>
        <v>37.098795413970947</v>
      </c>
      <c r="L483" s="8">
        <f t="shared" si="15"/>
        <v>-0.46312183219929692</v>
      </c>
      <c r="M483" s="8"/>
      <c r="N483" s="13">
        <f>Timetraces!K565/9.81/0.4536</f>
        <v>560.4382671033477</v>
      </c>
      <c r="O483" s="23">
        <f>Timetraces!M565/1000*0.145</f>
        <v>10.848482848502899</v>
      </c>
      <c r="P483" s="37">
        <f>Timetraces!O565</f>
        <v>3.5279000402632758E-2</v>
      </c>
    </row>
    <row r="484" spans="1:16" x14ac:dyDescent="0.2">
      <c r="A484" s="37">
        <f>Timetraces!E566</f>
        <v>48</v>
      </c>
      <c r="B484" s="8">
        <f>Timetraces!B566-Timetraces!C566</f>
        <v>37.101458549499512</v>
      </c>
      <c r="C484" s="8">
        <f t="shared" si="14"/>
        <v>-0.45439389746958814</v>
      </c>
      <c r="D484" s="8"/>
      <c r="E484" s="23">
        <f>Timetraces!F566/1000*0.145</f>
        <v>10.767413388298586</v>
      </c>
      <c r="F484" s="8">
        <f>Timetraces!H566</f>
        <v>3.5015272669500587E-2</v>
      </c>
      <c r="G484" s="8">
        <f>(Timetraces!G566-Timetraces!$G$86)/0.3048</f>
        <v>0</v>
      </c>
      <c r="H484" s="13">
        <f>Timetraces!D566/9.81/0.4536</f>
        <v>560.4875361700349</v>
      </c>
      <c r="I484" s="73">
        <f>Timetraces!F566/Timetraces!H566*1000</f>
        <v>2120732403.4993896</v>
      </c>
      <c r="J484" s="23"/>
      <c r="K484" s="8">
        <f>Timetraces!I566-Timetraces!J566</f>
        <v>37.10145902633667</v>
      </c>
      <c r="L484" s="8">
        <f t="shared" si="15"/>
        <v>-0.45438294648498373</v>
      </c>
      <c r="M484" s="8"/>
      <c r="N484" s="13">
        <f>Timetraces!K566/9.81/0.4536</f>
        <v>560.4875361700349</v>
      </c>
      <c r="O484" s="23">
        <f>Timetraces!M566/1000*0.145</f>
        <v>10.76749524989167</v>
      </c>
      <c r="P484" s="37">
        <f>Timetraces!O566</f>
        <v>3.5015538980796346E-2</v>
      </c>
    </row>
    <row r="485" spans="1:16" x14ac:dyDescent="0.2">
      <c r="A485" s="37">
        <f>Timetraces!E567</f>
        <v>48.1</v>
      </c>
      <c r="B485" s="8">
        <f>Timetraces!B567-Timetraces!C567</f>
        <v>37.104128360748291</v>
      </c>
      <c r="C485" s="8">
        <f t="shared" si="14"/>
        <v>-0.44563467421243819</v>
      </c>
      <c r="D485" s="8"/>
      <c r="E485" s="23">
        <f>Timetraces!F567/1000*0.145</f>
        <v>10.686441032862085</v>
      </c>
      <c r="F485" s="8">
        <f>Timetraces!H567</f>
        <v>3.4751857131725385E-2</v>
      </c>
      <c r="G485" s="8">
        <f>(Timetraces!G567-Timetraces!$G$86)/0.3048</f>
        <v>0</v>
      </c>
      <c r="H485" s="13">
        <f>Timetraces!D567/9.81/0.4536</f>
        <v>560.53773794733866</v>
      </c>
      <c r="I485" s="73">
        <f>Timetraces!F567/Timetraces!H567*1000</f>
        <v>2120738268.7701633</v>
      </c>
      <c r="J485" s="23"/>
      <c r="K485" s="8">
        <f>Timetraces!I567-Timetraces!J567</f>
        <v>37.104128837585449</v>
      </c>
      <c r="L485" s="8">
        <f t="shared" si="15"/>
        <v>-0.44562372322783378</v>
      </c>
      <c r="M485" s="8"/>
      <c r="N485" s="13">
        <f>Timetraces!K567/9.81/0.4536</f>
        <v>560.53768308200836</v>
      </c>
      <c r="O485" s="23">
        <f>Timetraces!M567/1000*0.145</f>
        <v>10.686522278942272</v>
      </c>
      <c r="P485" s="37">
        <f>Timetraces!O567</f>
        <v>3.4752121439267619E-2</v>
      </c>
    </row>
    <row r="486" spans="1:16" x14ac:dyDescent="0.2">
      <c r="A486" s="37">
        <f>Timetraces!E568</f>
        <v>48.2</v>
      </c>
      <c r="B486" s="8">
        <f>Timetraces!B568-Timetraces!C568</f>
        <v>37.106804370880127</v>
      </c>
      <c r="C486" s="8">
        <f t="shared" si="14"/>
        <v>-0.43685511341245153</v>
      </c>
      <c r="D486" s="8"/>
      <c r="E486" s="23">
        <f>Timetraces!F568/1000*0.145</f>
        <v>10.605478210976205</v>
      </c>
      <c r="F486" s="8">
        <f>Timetraces!H568</f>
        <v>3.4488478255107279E-2</v>
      </c>
      <c r="G486" s="8">
        <f>(Timetraces!G568-Timetraces!$G$86)/0.3048</f>
        <v>0</v>
      </c>
      <c r="H486" s="13">
        <f>Timetraces!D568/9.81/0.4536</f>
        <v>560.58876270459837</v>
      </c>
      <c r="I486" s="73">
        <f>Timetraces!F568/Timetraces!H568*1000</f>
        <v>2120743875.6850333</v>
      </c>
      <c r="J486" s="23"/>
      <c r="K486" s="8">
        <f>Timetraces!I568-Timetraces!J568</f>
        <v>37.106804847717285</v>
      </c>
      <c r="L486" s="8">
        <f t="shared" si="15"/>
        <v>-0.43684416242784713</v>
      </c>
      <c r="M486" s="8"/>
      <c r="N486" s="13">
        <f>Timetraces!K568/9.81/0.4536</f>
        <v>560.58870783926795</v>
      </c>
      <c r="O486" s="23">
        <f>Timetraces!M568/1000*0.145</f>
        <v>10.605559448964073</v>
      </c>
      <c r="P486" s="37">
        <f>Timetraces!O568</f>
        <v>3.4488742537333139E-2</v>
      </c>
    </row>
    <row r="487" spans="1:16" x14ac:dyDescent="0.2">
      <c r="A487" s="37">
        <f>Timetraces!E569</f>
        <v>48.300000000000004</v>
      </c>
      <c r="B487" s="8">
        <f>Timetraces!B569-Timetraces!C569</f>
        <v>37.109487533569336</v>
      </c>
      <c r="C487" s="8">
        <f t="shared" si="14"/>
        <v>-0.42805208621688401</v>
      </c>
      <c r="D487" s="8"/>
      <c r="E487" s="23">
        <f>Timetraces!F569/1000*0.145</f>
        <v>10.524531577947814</v>
      </c>
      <c r="F487" s="8">
        <f>Timetraces!H569</f>
        <v>3.4225148311966047E-2</v>
      </c>
      <c r="G487" s="8">
        <f>(Timetraces!G569-Timetraces!$G$86)/0.3048</f>
        <v>0</v>
      </c>
      <c r="H487" s="13">
        <f>Timetraces!D569/9.81/0.4536</f>
        <v>560.6406653071441</v>
      </c>
      <c r="I487" s="73">
        <f>Timetraces!F569/Timetraces!H569*1000</f>
        <v>2120749798.8916855</v>
      </c>
      <c r="J487" s="23"/>
      <c r="K487" s="8">
        <f>Timetraces!I569-Timetraces!J569</f>
        <v>37.109488010406494</v>
      </c>
      <c r="L487" s="8">
        <f t="shared" si="15"/>
        <v>-0.4280411352322796</v>
      </c>
      <c r="M487" s="8"/>
      <c r="N487" s="13">
        <f>Timetraces!K569/9.81/0.4536</f>
        <v>560.64061044181381</v>
      </c>
      <c r="O487" s="23">
        <f>Timetraces!M569/1000*0.145</f>
        <v>10.524611963505384</v>
      </c>
      <c r="P487" s="37">
        <f>Timetraces!O569</f>
        <v>3.4225409821962274E-2</v>
      </c>
    </row>
    <row r="488" spans="1:16" x14ac:dyDescent="0.2">
      <c r="A488" s="37">
        <f>Timetraces!E570</f>
        <v>48.400000000000006</v>
      </c>
      <c r="B488" s="8">
        <f>Timetraces!B570-Timetraces!C570</f>
        <v>37.112179756164551</v>
      </c>
      <c r="C488" s="8">
        <f t="shared" si="14"/>
        <v>-0.41921933492024738</v>
      </c>
      <c r="D488" s="8"/>
      <c r="E488" s="23">
        <f>Timetraces!F570/1000*0.145</f>
        <v>10.443595074298113</v>
      </c>
      <c r="F488" s="8">
        <f>Timetraces!H570</f>
        <v>3.3961848839840603E-2</v>
      </c>
      <c r="G488" s="8">
        <f>(Timetraces!G570-Timetraces!$G$86)/0.3048</f>
        <v>0</v>
      </c>
      <c r="H488" s="13">
        <f>Timetraces!D570/9.81/0.4536</f>
        <v>560.69333602431539</v>
      </c>
      <c r="I488" s="73">
        <f>Timetraces!F570/Timetraces!H570*1000</f>
        <v>2120755968.1308303</v>
      </c>
      <c r="J488" s="23"/>
      <c r="K488" s="8">
        <f>Timetraces!I570-Timetraces!J570</f>
        <v>37.112180233001709</v>
      </c>
      <c r="L488" s="8">
        <f t="shared" si="15"/>
        <v>-0.41920838393564297</v>
      </c>
      <c r="M488" s="8"/>
      <c r="N488" s="13">
        <f>Timetraces!K570/9.81/0.4536</f>
        <v>560.69328115898497</v>
      </c>
      <c r="O488" s="23">
        <f>Timetraces!M570/1000*0.145</f>
        <v>10.443676202105387</v>
      </c>
      <c r="P488" s="37">
        <f>Timetraces!O570</f>
        <v>3.3962112765203716E-2</v>
      </c>
    </row>
    <row r="489" spans="1:16" x14ac:dyDescent="0.2">
      <c r="A489" s="37">
        <f>Timetraces!E571</f>
        <v>48.5</v>
      </c>
      <c r="B489" s="8">
        <f>Timetraces!B571-Timetraces!C571</f>
        <v>37.114882946014404</v>
      </c>
      <c r="C489" s="8">
        <f t="shared" si="14"/>
        <v>-0.41035060181705341</v>
      </c>
      <c r="D489" s="8"/>
      <c r="E489" s="23">
        <f>Timetraces!F571/1000*0.145</f>
        <v>10.370441868838698</v>
      </c>
      <c r="F489" s="8">
        <f>Timetraces!H571</f>
        <v>3.3723870788447075E-2</v>
      </c>
      <c r="G489" s="8">
        <f>(Timetraces!G571-Timetraces!$G$86)/0.3048</f>
        <v>0</v>
      </c>
      <c r="H489" s="13">
        <f>Timetraces!D571/9.81/0.4536</f>
        <v>560.74688458677281</v>
      </c>
      <c r="I489" s="73">
        <f>Timetraces!F571/Timetraces!H571*1000</f>
        <v>2120761557.8669784</v>
      </c>
      <c r="J489" s="23"/>
      <c r="K489" s="8">
        <f>Timetraces!I571-Timetraces!J571</f>
        <v>37.114883422851563</v>
      </c>
      <c r="L489" s="8">
        <f t="shared" si="15"/>
        <v>-0.410339650832449</v>
      </c>
      <c r="M489" s="8"/>
      <c r="N489" s="13">
        <f>Timetraces!K571/9.81/0.4536</f>
        <v>560.7468297214424</v>
      </c>
      <c r="O489" s="23">
        <f>Timetraces!M571/1000*0.145</f>
        <v>10.370522270207035</v>
      </c>
      <c r="P489" s="37">
        <f>Timetraces!O571</f>
        <v>3.3724132351047723E-2</v>
      </c>
    </row>
    <row r="490" spans="1:16" x14ac:dyDescent="0.2">
      <c r="A490" s="37">
        <f>Timetraces!E572</f>
        <v>48.6</v>
      </c>
      <c r="B490" s="8">
        <f>Timetraces!B572-Timetraces!C572</f>
        <v>37.117599010467529</v>
      </c>
      <c r="C490" s="8">
        <f t="shared" si="14"/>
        <v>-0.40143962920181392</v>
      </c>
      <c r="D490" s="8"/>
      <c r="E490" s="23">
        <f>Timetraces!F572/1000*0.145</f>
        <v>10.293417458584978</v>
      </c>
      <c r="F490" s="8">
        <f>Timetraces!H572</f>
        <v>3.3473296669732651E-2</v>
      </c>
      <c r="G490" s="8">
        <f>(Timetraces!G572-Timetraces!$G$86)/0.3048</f>
        <v>0</v>
      </c>
      <c r="H490" s="13">
        <f>Timetraces!D572/9.81/0.4536</f>
        <v>560.80131099451637</v>
      </c>
      <c r="I490" s="73">
        <f>Timetraces!F572/Timetraces!H572*1000</f>
        <v>2120767686.0064318</v>
      </c>
      <c r="J490" s="23"/>
      <c r="K490" s="8">
        <f>Timetraces!I572-Timetraces!J572</f>
        <v>37.117599487304688</v>
      </c>
      <c r="L490" s="8">
        <f t="shared" si="15"/>
        <v>-0.40142867821720951</v>
      </c>
      <c r="M490" s="8"/>
      <c r="N490" s="13">
        <f>Timetraces!K572/9.81/0.4536</f>
        <v>560.80131099451637</v>
      </c>
      <c r="O490" s="23">
        <f>Timetraces!M572/1000*0.145</f>
        <v>10.293500086330514</v>
      </c>
      <c r="P490" s="37">
        <f>Timetraces!O572</f>
        <v>3.3473565474715659E-2</v>
      </c>
    </row>
    <row r="491" spans="1:16" x14ac:dyDescent="0.2">
      <c r="A491" s="37">
        <f>Timetraces!E573</f>
        <v>48.7</v>
      </c>
      <c r="B491" s="8">
        <f>Timetraces!B573-Timetraces!C573</f>
        <v>37.120330810546875</v>
      </c>
      <c r="C491" s="8">
        <f t="shared" si="14"/>
        <v>-0.39247703051629651</v>
      </c>
      <c r="D491" s="8"/>
      <c r="E491" s="23">
        <f>Timetraces!F573/1000*0.145</f>
        <v>10.220291528985612</v>
      </c>
      <c r="F491" s="8">
        <f>Timetraces!H573</f>
        <v>3.3235407673815089E-2</v>
      </c>
      <c r="G491" s="8">
        <f>(Timetraces!G573-Timetraces!$G$86)/0.3048</f>
        <v>0</v>
      </c>
      <c r="H491" s="13">
        <f>Timetraces!D573/9.81/0.4536</f>
        <v>560.85656038221578</v>
      </c>
      <c r="I491" s="73">
        <f>Timetraces!F573/Timetraces!H573*1000</f>
        <v>2120773419.0349731</v>
      </c>
      <c r="J491" s="23"/>
      <c r="K491" s="8">
        <f>Timetraces!I573-Timetraces!J573</f>
        <v>37.120330810546875</v>
      </c>
      <c r="L491" s="8">
        <f t="shared" si="15"/>
        <v>-0.39246764395806416</v>
      </c>
      <c r="M491" s="8"/>
      <c r="N491" s="13">
        <f>Timetraces!K573/9.81/0.4536</f>
        <v>560.85656038221578</v>
      </c>
      <c r="O491" s="23">
        <f>Timetraces!M573/1000*0.145</f>
        <v>10.220374136374158</v>
      </c>
      <c r="P491" s="37">
        <f>Timetraces!O573</f>
        <v>3.3235676413969087E-2</v>
      </c>
    </row>
    <row r="492" spans="1:16" x14ac:dyDescent="0.2">
      <c r="A492" s="37">
        <f>Timetraces!E574</f>
        <v>48.800000000000004</v>
      </c>
      <c r="B492" s="8">
        <f>Timetraces!B574-Timetraces!C574</f>
        <v>37.123080730438232</v>
      </c>
      <c r="C492" s="8">
        <f t="shared" si="14"/>
        <v>-0.38345498362864094</v>
      </c>
      <c r="D492" s="8"/>
      <c r="E492" s="23">
        <f>Timetraces!F574/1000*0.145</f>
        <v>10.151060284788855</v>
      </c>
      <c r="F492" s="8">
        <f>Timetraces!H574</f>
        <v>3.3010186087945981E-2</v>
      </c>
      <c r="G492" s="8">
        <f>(Timetraces!G574-Timetraces!$G$86)/0.3048</f>
        <v>0</v>
      </c>
      <c r="H492" s="13">
        <f>Timetraces!D574/9.81/0.4536</f>
        <v>560.91235842321908</v>
      </c>
      <c r="I492" s="73">
        <f>Timetraces!F574/Timetraces!H574*1000</f>
        <v>2120779086.8665409</v>
      </c>
      <c r="J492" s="23"/>
      <c r="K492" s="8">
        <f>Timetraces!I574-Timetraces!J574</f>
        <v>37.123080730438232</v>
      </c>
      <c r="L492" s="8">
        <f t="shared" si="15"/>
        <v>-0.38344559707040859</v>
      </c>
      <c r="M492" s="8"/>
      <c r="N492" s="13">
        <f>Timetraces!K574/9.81/0.4536</f>
        <v>560.91235842321908</v>
      </c>
      <c r="O492" s="23">
        <f>Timetraces!M574/1000*0.145</f>
        <v>10.151141335360915</v>
      </c>
      <c r="P492" s="37">
        <f>Timetraces!O574</f>
        <v>3.3010449764190673E-2</v>
      </c>
    </row>
    <row r="493" spans="1:16" x14ac:dyDescent="0.2">
      <c r="A493" s="37">
        <f>Timetraces!E575</f>
        <v>48.900000000000006</v>
      </c>
      <c r="B493" s="8">
        <f>Timetraces!B575-Timetraces!C575</f>
        <v>37.125851154327393</v>
      </c>
      <c r="C493" s="8">
        <f t="shared" si="14"/>
        <v>-0.37436566640698687</v>
      </c>
      <c r="D493" s="8"/>
      <c r="E493" s="23">
        <f>Timetraces!F575/1000*0.145</f>
        <v>10.08571457499184</v>
      </c>
      <c r="F493" s="8">
        <f>Timetraces!H575</f>
        <v>3.2797604240958657E-2</v>
      </c>
      <c r="G493" s="8">
        <f>(Timetraces!G575-Timetraces!$G$86)/0.3048</f>
        <v>0</v>
      </c>
      <c r="H493" s="13">
        <f>Timetraces!D575/9.81/0.4536</f>
        <v>560.96804673356155</v>
      </c>
      <c r="I493" s="73">
        <f>Timetraces!F575/Timetraces!H575*1000</f>
        <v>2120784546.6486406</v>
      </c>
      <c r="J493" s="23"/>
      <c r="K493" s="8">
        <f>Timetraces!I575-Timetraces!J575</f>
        <v>37.125851154327393</v>
      </c>
      <c r="L493" s="8">
        <f t="shared" si="15"/>
        <v>-0.37435627984875453</v>
      </c>
      <c r="M493" s="8"/>
      <c r="N493" s="13">
        <f>Timetraces!K575/9.81/0.4536</f>
        <v>560.96804673356155</v>
      </c>
      <c r="O493" s="23">
        <f>Timetraces!M575/1000*0.145</f>
        <v>10.085796389377458</v>
      </c>
      <c r="P493" s="37">
        <f>Timetraces!O575</f>
        <v>3.279787040266615E-2</v>
      </c>
    </row>
    <row r="494" spans="1:16" x14ac:dyDescent="0.2">
      <c r="A494" s="37">
        <f>Timetraces!E576</f>
        <v>49</v>
      </c>
      <c r="B494" s="8">
        <f>Timetraces!B576-Timetraces!C576</f>
        <v>37.128645896911621</v>
      </c>
      <c r="C494" s="8">
        <f t="shared" si="14"/>
        <v>-0.36519656344035789</v>
      </c>
      <c r="D494" s="8"/>
      <c r="E494" s="23">
        <f>Timetraces!F576/1000*0.145</f>
        <v>10.028130692166867</v>
      </c>
      <c r="F494" s="8">
        <f>Timetraces!H576</f>
        <v>3.2610271043709595E-2</v>
      </c>
      <c r="G494" s="8">
        <f>(Timetraces!G576-Timetraces!$G$86)/0.3048</f>
        <v>0</v>
      </c>
      <c r="H494" s="13">
        <f>Timetraces!D576/9.81/0.4536</f>
        <v>561.02307665993942</v>
      </c>
      <c r="I494" s="73">
        <f>Timetraces!F576/Timetraces!H576*1000</f>
        <v>2120789548.8585498</v>
      </c>
      <c r="J494" s="23"/>
      <c r="K494" s="8">
        <f>Timetraces!I576-Timetraces!J576</f>
        <v>37.128645896911621</v>
      </c>
      <c r="L494" s="8">
        <f t="shared" si="15"/>
        <v>-0.36518717688212554</v>
      </c>
      <c r="M494" s="8"/>
      <c r="N494" s="13">
        <f>Timetraces!K576/9.81/0.4536</f>
        <v>561.02313152526972</v>
      </c>
      <c r="O494" s="23">
        <f>Timetraces!M576/1000*0.145</f>
        <v>10.024328559235915</v>
      </c>
      <c r="P494" s="37">
        <f>Timetraces!O576</f>
        <v>3.2597902686527909E-2</v>
      </c>
    </row>
    <row r="495" spans="1:16" x14ac:dyDescent="0.2">
      <c r="A495" s="37">
        <f>Timetraces!E577</f>
        <v>49.1</v>
      </c>
      <c r="B495" s="8">
        <f>Timetraces!B577-Timetraces!C577</f>
        <v>37.131466388702393</v>
      </c>
      <c r="C495" s="8">
        <f t="shared" si="14"/>
        <v>-0.35594298144963782</v>
      </c>
      <c r="D495" s="8"/>
      <c r="E495" s="23">
        <f>Timetraces!F577/1000*0.145</f>
        <v>9.9705360541347137</v>
      </c>
      <c r="F495" s="8">
        <f>Timetraces!H577</f>
        <v>3.2422903197535054E-2</v>
      </c>
      <c r="G495" s="8">
        <f>(Timetraces!G577-Timetraces!$G$86)/0.3048</f>
        <v>0</v>
      </c>
      <c r="H495" s="13">
        <f>Timetraces!D577/9.81/0.4536</f>
        <v>561.07695441437909</v>
      </c>
      <c r="I495" s="73">
        <f>Timetraces!F577/Timetraces!H577*1000</f>
        <v>2120794587.5725839</v>
      </c>
      <c r="J495" s="23"/>
      <c r="K495" s="8">
        <f>Timetraces!I577-Timetraces!J577</f>
        <v>37.131466388702393</v>
      </c>
      <c r="L495" s="8">
        <f t="shared" si="15"/>
        <v>-0.35593359489140547</v>
      </c>
      <c r="M495" s="8"/>
      <c r="N495" s="13">
        <f>Timetraces!K577/9.81/0.4536</f>
        <v>561.0770092797095</v>
      </c>
      <c r="O495" s="23">
        <f>Timetraces!M577/1000*0.145</f>
        <v>9.9706169783586045</v>
      </c>
      <c r="P495" s="37">
        <f>Timetraces!O577</f>
        <v>3.2423167165247235E-2</v>
      </c>
    </row>
    <row r="496" spans="1:16" x14ac:dyDescent="0.2">
      <c r="A496" s="37">
        <f>Timetraces!E578</f>
        <v>49.2</v>
      </c>
      <c r="B496" s="8">
        <f>Timetraces!B578-Timetraces!C578</f>
        <v>37.13431453704834</v>
      </c>
      <c r="C496" s="8">
        <f t="shared" si="14"/>
        <v>-0.34659866272933837</v>
      </c>
      <c r="D496" s="8"/>
      <c r="E496" s="23">
        <f>Timetraces!F578/1000*0.145</f>
        <v>9.9168092468555002</v>
      </c>
      <c r="F496" s="8">
        <f>Timetraces!H578</f>
        <v>3.2248117075552155E-2</v>
      </c>
      <c r="G496" s="8">
        <f>(Timetraces!G578-Timetraces!$G$86)/0.3048</f>
        <v>0</v>
      </c>
      <c r="H496" s="13">
        <f>Timetraces!D578/9.81/0.4536</f>
        <v>561.12940567022883</v>
      </c>
      <c r="I496" s="73">
        <f>Timetraces!F578/Timetraces!H578*1000</f>
        <v>2120799417.50141</v>
      </c>
      <c r="J496" s="23"/>
      <c r="K496" s="8">
        <f>Timetraces!I578-Timetraces!J578</f>
        <v>37.13431453704834</v>
      </c>
      <c r="L496" s="8">
        <f t="shared" si="15"/>
        <v>-0.34658927617110602</v>
      </c>
      <c r="M496" s="8"/>
      <c r="N496" s="13">
        <f>Timetraces!K578/9.81/0.4536</f>
        <v>561.12946053555913</v>
      </c>
      <c r="O496" s="23">
        <f>Timetraces!M578/1000*0.145</f>
        <v>9.9168908086882741</v>
      </c>
      <c r="P496" s="37">
        <f>Timetraces!O578</f>
        <v>3.2248383434739999E-2</v>
      </c>
    </row>
    <row r="497" spans="1:16" x14ac:dyDescent="0.2">
      <c r="A497" s="37">
        <f>Timetraces!E579</f>
        <v>49.300000000000004</v>
      </c>
      <c r="B497" s="8">
        <f>Timetraces!B579-Timetraces!C579</f>
        <v>37.137191772460938</v>
      </c>
      <c r="C497" s="8">
        <f t="shared" si="14"/>
        <v>-0.33715891400034342</v>
      </c>
      <c r="D497" s="8"/>
      <c r="E497" s="23">
        <f>Timetraces!F579/1000*0.145</f>
        <v>9.8708369211133871</v>
      </c>
      <c r="F497" s="8">
        <f>Timetraces!H579</f>
        <v>3.2098557942557109E-2</v>
      </c>
      <c r="G497" s="8">
        <f>(Timetraces!G579-Timetraces!$G$86)/0.3048</f>
        <v>0</v>
      </c>
      <c r="H497" s="13">
        <f>Timetraces!D579/9.81/0.4536</f>
        <v>561.18054015814914</v>
      </c>
      <c r="I497" s="73">
        <f>Timetraces!F579/Timetraces!H579*1000</f>
        <v>2120803604.5984983</v>
      </c>
      <c r="J497" s="23"/>
      <c r="K497" s="8">
        <f>Timetraces!I579-Timetraces!J579</f>
        <v>37.137191295623779</v>
      </c>
      <c r="L497" s="8">
        <f t="shared" si="15"/>
        <v>-0.33715109186848313</v>
      </c>
      <c r="M497" s="8"/>
      <c r="N497" s="13">
        <f>Timetraces!K579/9.81/0.4536</f>
        <v>561.18059502347955</v>
      </c>
      <c r="O497" s="23">
        <f>Timetraces!M579/1000*0.145</f>
        <v>9.867034501809707</v>
      </c>
      <c r="P497" s="37">
        <f>Timetraces!O579</f>
        <v>3.2086187715655357E-2</v>
      </c>
    </row>
    <row r="498" spans="1:16" x14ac:dyDescent="0.2">
      <c r="A498" s="37">
        <f>Timetraces!E580</f>
        <v>49.400000000000006</v>
      </c>
      <c r="B498" s="8">
        <f>Timetraces!B580-Timetraces!C580</f>
        <v>37.140098094940186</v>
      </c>
      <c r="C498" s="8">
        <f t="shared" si="14"/>
        <v>-0.32762373526265298</v>
      </c>
      <c r="D498" s="8"/>
      <c r="E498" s="23">
        <f>Timetraces!F580/1000*0.145</f>
        <v>9.8287366885895686</v>
      </c>
      <c r="F498" s="8">
        <f>Timetraces!H580</f>
        <v>3.1961594396091059E-2</v>
      </c>
      <c r="G498" s="8">
        <f>(Timetraces!G580-Timetraces!$G$86)/0.3048</f>
        <v>0</v>
      </c>
      <c r="H498" s="13">
        <f>Timetraces!D580/9.81/0.4536</f>
        <v>561.23057733946189</v>
      </c>
      <c r="I498" s="73">
        <f>Timetraces!F580/Timetraces!H580*1000</f>
        <v>2120807557.8382363</v>
      </c>
      <c r="J498" s="23"/>
      <c r="K498" s="8">
        <f>Timetraces!I580-Timetraces!J580</f>
        <v>37.140097618103027</v>
      </c>
      <c r="L498" s="8">
        <f t="shared" si="15"/>
        <v>-0.32761591313079269</v>
      </c>
      <c r="M498" s="8"/>
      <c r="N498" s="13">
        <f>Timetraces!K580/9.81/0.4536</f>
        <v>561.2306322047923</v>
      </c>
      <c r="O498" s="23">
        <f>Timetraces!M580/1000*0.145</f>
        <v>9.8288196547829134</v>
      </c>
      <c r="P498" s="37">
        <f>Timetraces!O580</f>
        <v>3.1961862806713752E-2</v>
      </c>
    </row>
    <row r="499" spans="1:16" x14ac:dyDescent="0.2">
      <c r="A499" s="37">
        <f>Timetraces!E581</f>
        <v>49.5</v>
      </c>
      <c r="B499" s="8">
        <f>Timetraces!B581-Timetraces!C581</f>
        <v>37.143033027648926</v>
      </c>
      <c r="C499" s="8">
        <f t="shared" si="14"/>
        <v>-0.3179946909426391</v>
      </c>
      <c r="D499" s="8"/>
      <c r="E499" s="23">
        <f>Timetraces!F581/1000*0.145</f>
        <v>9.7943961679019651</v>
      </c>
      <c r="F499" s="8">
        <f>Timetraces!H581</f>
        <v>3.1849873756849688E-2</v>
      </c>
      <c r="G499" s="8">
        <f>(Timetraces!G581-Timetraces!$G$86)/0.3048</f>
        <v>0</v>
      </c>
      <c r="H499" s="13">
        <f>Timetraces!D581/9.81/0.4536</f>
        <v>561.27962694482756</v>
      </c>
      <c r="I499" s="73">
        <f>Timetraces!F581/Timetraces!H581*1000</f>
        <v>2120810911.0356321</v>
      </c>
      <c r="J499" s="23"/>
      <c r="K499" s="8">
        <f>Timetraces!I581-Timetraces!J581</f>
        <v>37.143033027648926</v>
      </c>
      <c r="L499" s="8">
        <f t="shared" si="15"/>
        <v>-0.31798530438440675</v>
      </c>
      <c r="M499" s="8"/>
      <c r="N499" s="13">
        <f>Timetraces!K581/9.81/0.4536</f>
        <v>561.27968181015797</v>
      </c>
      <c r="O499" s="23">
        <f>Timetraces!M581/1000*0.145</f>
        <v>9.790594950942646</v>
      </c>
      <c r="P499" s="37">
        <f>Timetraces!O581</f>
        <v>3.1837505454611274E-2</v>
      </c>
    </row>
    <row r="500" spans="1:16" x14ac:dyDescent="0.2">
      <c r="A500" s="37">
        <f>Timetraces!E582</f>
        <v>49.6</v>
      </c>
      <c r="B500" s="8">
        <f>Timetraces!B582-Timetraces!C582</f>
        <v>37.14599609375</v>
      </c>
      <c r="C500" s="8">
        <f t="shared" si="14"/>
        <v>-0.30827334546667384</v>
      </c>
      <c r="D500" s="8"/>
      <c r="E500" s="23">
        <f>Timetraces!F582/1000*0.145</f>
        <v>9.7600496799811278</v>
      </c>
      <c r="F500" s="8">
        <f>Timetraces!H582</f>
        <v>3.1738131744538267E-2</v>
      </c>
      <c r="G500" s="8">
        <f>(Timetraces!G582-Timetraces!$G$86)/0.3048</f>
        <v>0</v>
      </c>
      <c r="H500" s="13">
        <f>Timetraces!D582/9.81/0.4536</f>
        <v>561.3279633008982</v>
      </c>
      <c r="I500" s="73">
        <f>Timetraces!F582/Timetraces!H582*1000</f>
        <v>2120814419.3846266</v>
      </c>
      <c r="J500" s="23"/>
      <c r="K500" s="8">
        <f>Timetraces!I582-Timetraces!J582</f>
        <v>37.14599609375</v>
      </c>
      <c r="L500" s="8">
        <f t="shared" si="15"/>
        <v>-0.30826395890844149</v>
      </c>
      <c r="M500" s="8"/>
      <c r="N500" s="13">
        <f>Timetraces!K582/9.81/0.4536</f>
        <v>561.3279633008982</v>
      </c>
      <c r="O500" s="23">
        <f>Timetraces!M582/1000*0.145</f>
        <v>9.7601301868545249</v>
      </c>
      <c r="P500" s="37">
        <f>Timetraces!O582</f>
        <v>3.1738393655287099E-2</v>
      </c>
    </row>
    <row r="501" spans="1:16" x14ac:dyDescent="0.2">
      <c r="A501" s="37">
        <f>Timetraces!E583</f>
        <v>49.7</v>
      </c>
      <c r="B501" s="8">
        <f>Timetraces!B583-Timetraces!C583</f>
        <v>37.148985862731934</v>
      </c>
      <c r="C501" s="8">
        <f t="shared" si="14"/>
        <v>-0.29846439211387332</v>
      </c>
      <c r="D501" s="8"/>
      <c r="E501" s="23">
        <f>Timetraces!F583/1000*0.145</f>
        <v>9.7373482769030897</v>
      </c>
      <c r="F501" s="8">
        <f>Timetraces!H583</f>
        <v>3.1664270192907011E-2</v>
      </c>
      <c r="G501" s="8">
        <f>(Timetraces!G583-Timetraces!$G$86)/0.3048</f>
        <v>0</v>
      </c>
      <c r="H501" s="13">
        <f>Timetraces!D583/9.81/0.4536</f>
        <v>561.37553154234354</v>
      </c>
      <c r="I501" s="73">
        <f>Timetraces!F583/Timetraces!H583*1000</f>
        <v>2120817111.4788699</v>
      </c>
      <c r="J501" s="23"/>
      <c r="K501" s="8">
        <f>Timetraces!I583-Timetraces!J583</f>
        <v>37.148985385894775</v>
      </c>
      <c r="L501" s="8">
        <f t="shared" si="15"/>
        <v>-0.29845656998201303</v>
      </c>
      <c r="M501" s="8"/>
      <c r="N501" s="13">
        <f>Timetraces!K583/9.81/0.4536</f>
        <v>561.37558640767384</v>
      </c>
      <c r="O501" s="23">
        <f>Timetraces!M583/1000*0.145</f>
        <v>9.7374306803796582</v>
      </c>
      <c r="P501" s="37">
        <f>Timetraces!O583</f>
        <v>3.1664540744839688E-2</v>
      </c>
    </row>
    <row r="502" spans="1:16" x14ac:dyDescent="0.2">
      <c r="A502" s="37">
        <f>Timetraces!E584</f>
        <v>49.800000000000004</v>
      </c>
      <c r="B502" s="8">
        <f>Timetraces!B584-Timetraces!C584</f>
        <v>37.151999950408936</v>
      </c>
      <c r="C502" s="8">
        <f t="shared" si="14"/>
        <v>-0.28857565301609789</v>
      </c>
      <c r="D502" s="8"/>
      <c r="E502" s="23">
        <f>Timetraces!F584/1000*0.145</f>
        <v>9.7224114475655998</v>
      </c>
      <c r="F502" s="8">
        <f>Timetraces!H584</f>
        <v>3.161567455042532E-2</v>
      </c>
      <c r="G502" s="8">
        <f>(Timetraces!G584-Timetraces!$G$86)/0.3048</f>
        <v>0</v>
      </c>
      <c r="H502" s="13">
        <f>Timetraces!D584/9.81/0.4536</f>
        <v>561.42266086114569</v>
      </c>
      <c r="I502" s="73">
        <f>Timetraces!F584/Timetraces!H584*1000</f>
        <v>2120818688.3548517</v>
      </c>
      <c r="J502" s="23"/>
      <c r="K502" s="8">
        <f>Timetraces!I584-Timetraces!J584</f>
        <v>37.151999950408936</v>
      </c>
      <c r="L502" s="8">
        <f t="shared" si="15"/>
        <v>-0.28856626645786554</v>
      </c>
      <c r="M502" s="8"/>
      <c r="N502" s="13">
        <f>Timetraces!K584/9.81/0.4536</f>
        <v>561.42266086114569</v>
      </c>
      <c r="O502" s="23">
        <f>Timetraces!M584/1000*0.145</f>
        <v>9.7224926385859618</v>
      </c>
      <c r="P502" s="37">
        <f>Timetraces!O584</f>
        <v>3.1615938687813476E-2</v>
      </c>
    </row>
    <row r="503" spans="1:16" x14ac:dyDescent="0.2">
      <c r="A503" s="37">
        <f>Timetraces!E585</f>
        <v>49.900000000000006</v>
      </c>
      <c r="B503" s="8">
        <f>Timetraces!B585-Timetraces!C585</f>
        <v>37.155036926269531</v>
      </c>
      <c r="C503" s="8">
        <f t="shared" si="14"/>
        <v>-0.27861182145246371</v>
      </c>
      <c r="D503" s="8"/>
      <c r="E503" s="23">
        <f>Timetraces!F585/1000*0.145</f>
        <v>9.7074760446763442</v>
      </c>
      <c r="F503" s="8">
        <f>Timetraces!H585</f>
        <v>3.1567078564016027E-2</v>
      </c>
      <c r="G503" s="8">
        <f>(Timetraces!G585-Timetraces!$G$86)/0.3048</f>
        <v>0</v>
      </c>
      <c r="H503" s="13">
        <f>Timetraces!D585/9.81/0.4536</f>
        <v>561.46968044928713</v>
      </c>
      <c r="I503" s="73">
        <f>Timetraces!F585/Timetraces!H585*1000</f>
        <v>2120820604.8327787</v>
      </c>
      <c r="J503" s="23"/>
      <c r="K503" s="8">
        <f>Timetraces!I585-Timetraces!J585</f>
        <v>37.155036926269531</v>
      </c>
      <c r="L503" s="8">
        <f t="shared" si="15"/>
        <v>-0.27860243489423137</v>
      </c>
      <c r="M503" s="8"/>
      <c r="N503" s="13">
        <f>Timetraces!K585/9.81/0.4536</f>
        <v>561.46968044928713</v>
      </c>
      <c r="O503" s="23">
        <f>Timetraces!M585/1000*0.145</f>
        <v>9.7114416609737351</v>
      </c>
      <c r="P503" s="37">
        <f>Timetraces!O585</f>
        <v>3.1579977731185496E-2</v>
      </c>
    </row>
    <row r="504" spans="1:16" x14ac:dyDescent="0.2">
      <c r="A504" s="37">
        <f>Timetraces!E586</f>
        <v>50</v>
      </c>
      <c r="B504" s="8">
        <f>Timetraces!B586-Timetraces!C586</f>
        <v>37.158093452453613</v>
      </c>
      <c r="C504" s="8">
        <f t="shared" si="14"/>
        <v>-0.26858384840757515</v>
      </c>
      <c r="D504" s="8"/>
      <c r="E504" s="23">
        <f>Timetraces!F586/1000*0.145</f>
        <v>9.7042008836146199</v>
      </c>
      <c r="F504" s="8">
        <f>Timetraces!H586</f>
        <v>3.1556418126589797E-2</v>
      </c>
      <c r="G504" s="8">
        <f>(Timetraces!G586-Timetraces!$G$86)/0.3048</f>
        <v>0</v>
      </c>
      <c r="H504" s="13">
        <f>Timetraces!D586/9.81/0.4536</f>
        <v>561.51713896007152</v>
      </c>
      <c r="I504" s="73">
        <f>Timetraces!F586/Timetraces!H586*1000</f>
        <v>2120821287.9801159</v>
      </c>
      <c r="J504" s="23"/>
      <c r="K504" s="8">
        <f>Timetraces!I586-Timetraces!J586</f>
        <v>37.158093452453613</v>
      </c>
      <c r="L504" s="8">
        <f t="shared" si="15"/>
        <v>-0.2685744618493428</v>
      </c>
      <c r="M504" s="8"/>
      <c r="N504" s="13">
        <f>Timetraces!K586/9.81/0.4536</f>
        <v>561.51713896007152</v>
      </c>
      <c r="O504" s="23">
        <f>Timetraces!M586/1000*0.145</f>
        <v>9.7042833073321066</v>
      </c>
      <c r="P504" s="37">
        <f>Timetraces!O586</f>
        <v>3.1556686273720373E-2</v>
      </c>
    </row>
    <row r="505" spans="1:16" x14ac:dyDescent="0.2">
      <c r="A505" s="37">
        <f>Timetraces!E587</f>
        <v>50.1</v>
      </c>
      <c r="B505" s="8">
        <f>Timetraces!B587-Timetraces!C587</f>
        <v>37.161167144775391</v>
      </c>
      <c r="C505" s="8">
        <f t="shared" si="14"/>
        <v>-0.2584995560132925</v>
      </c>
      <c r="D505" s="8"/>
      <c r="E505" s="23">
        <f>Timetraces!F587/1000*0.145</f>
        <v>9.7048268401588693</v>
      </c>
      <c r="F505" s="8">
        <f>Timetraces!H587</f>
        <v>3.1558447075798773E-2</v>
      </c>
      <c r="G505" s="8">
        <f>(Timetraces!G587-Timetraces!$G$86)/0.3048</f>
        <v>0</v>
      </c>
      <c r="H505" s="13">
        <f>Timetraces!D587/9.81/0.4536</f>
        <v>561.56563991213341</v>
      </c>
      <c r="I505" s="73">
        <f>Timetraces!F587/Timetraces!H587*1000</f>
        <v>2120821728.5280874</v>
      </c>
      <c r="J505" s="23"/>
      <c r="K505" s="8">
        <f>Timetraces!I587-Timetraces!J587</f>
        <v>37.161167144775391</v>
      </c>
      <c r="L505" s="8">
        <f t="shared" si="15"/>
        <v>-0.25849016945506015</v>
      </c>
      <c r="M505" s="8"/>
      <c r="N505" s="13">
        <f>Timetraces!K587/9.81/0.4536</f>
        <v>561.56563991213341</v>
      </c>
      <c r="O505" s="23">
        <f>Timetraces!M587/1000*0.145</f>
        <v>9.7010238551808836</v>
      </c>
      <c r="P505" s="37">
        <f>Timetraces!O587</f>
        <v>3.1546074356140624E-2</v>
      </c>
    </row>
    <row r="506" spans="1:16" x14ac:dyDescent="0.2">
      <c r="A506" s="37">
        <f>Timetraces!E588</f>
        <v>50.2</v>
      </c>
      <c r="B506" s="8">
        <f>Timetraces!B588-Timetraces!C588</f>
        <v>37.164255619049072</v>
      </c>
      <c r="C506" s="8">
        <f t="shared" si="14"/>
        <v>-0.24836676640147612</v>
      </c>
      <c r="D506" s="8"/>
      <c r="E506" s="23">
        <f>Timetraces!F588/1000*0.145</f>
        <v>9.7054762065385383</v>
      </c>
      <c r="F506" s="8">
        <f>Timetraces!H588</f>
        <v>3.1560549520798738E-2</v>
      </c>
      <c r="G506" s="8">
        <f>(Timetraces!G588-Timetraces!$G$86)/0.3048</f>
        <v>0</v>
      </c>
      <c r="H506" s="13">
        <f>Timetraces!D588/9.81/0.4536</f>
        <v>561.61578682410686</v>
      </c>
      <c r="I506" s="73">
        <f>Timetraces!F588/Timetraces!H588*1000</f>
        <v>2120822345.6842093</v>
      </c>
      <c r="J506" s="23"/>
      <c r="K506" s="8">
        <f>Timetraces!I588-Timetraces!J588</f>
        <v>37.164255619049072</v>
      </c>
      <c r="L506" s="8">
        <f t="shared" si="15"/>
        <v>-0.24835737984324377</v>
      </c>
      <c r="M506" s="8"/>
      <c r="N506" s="13">
        <f>Timetraces!K588/9.81/0.4536</f>
        <v>561.61573195877645</v>
      </c>
      <c r="O506" s="23">
        <f>Timetraces!M588/1000*0.145</f>
        <v>9.7094417429242306</v>
      </c>
      <c r="P506" s="37">
        <f>Timetraces!O588</f>
        <v>3.1573448347576978E-2</v>
      </c>
    </row>
    <row r="507" spans="1:16" x14ac:dyDescent="0.2">
      <c r="A507" s="37">
        <f>Timetraces!E589</f>
        <v>50.300000000000004</v>
      </c>
      <c r="B507" s="8">
        <f>Timetraces!B589-Timetraces!C589</f>
        <v>37.167356967926025</v>
      </c>
      <c r="C507" s="8">
        <f t="shared" si="14"/>
        <v>-0.23819173727761414</v>
      </c>
      <c r="D507" s="8"/>
      <c r="E507" s="23">
        <f>Timetraces!F589/1000*0.145</f>
        <v>9.7255748193894078</v>
      </c>
      <c r="F507" s="8">
        <f>Timetraces!H589</f>
        <v>3.1625926113324217E-2</v>
      </c>
      <c r="G507" s="8">
        <f>(Timetraces!G589-Timetraces!$G$86)/0.3048</f>
        <v>0</v>
      </c>
      <c r="H507" s="13">
        <f>Timetraces!D589/9.81/0.4536</f>
        <v>561.66785402264384</v>
      </c>
      <c r="I507" s="73">
        <f>Timetraces!F589/Timetraces!H589*1000</f>
        <v>2120821048.7987633</v>
      </c>
      <c r="J507" s="23"/>
      <c r="K507" s="8">
        <f>Timetraces!I589-Timetraces!J589</f>
        <v>37.167356967926025</v>
      </c>
      <c r="L507" s="8">
        <f t="shared" si="15"/>
        <v>-0.23818235071938182</v>
      </c>
      <c r="M507" s="8"/>
      <c r="N507" s="13">
        <f>Timetraces!K589/9.81/0.4536</f>
        <v>561.66779915731342</v>
      </c>
      <c r="O507" s="23">
        <f>Timetraces!M589/1000*0.145</f>
        <v>9.717886608758457</v>
      </c>
      <c r="P507" s="37">
        <f>Timetraces!O589</f>
        <v>3.1600915680821337E-2</v>
      </c>
    </row>
    <row r="508" spans="1:16" x14ac:dyDescent="0.2">
      <c r="A508" s="37">
        <f>Timetraces!E590</f>
        <v>50.400000000000006</v>
      </c>
      <c r="B508" s="8">
        <f>Timetraces!B590-Timetraces!C590</f>
        <v>37.170469760894775</v>
      </c>
      <c r="C508" s="8">
        <f t="shared" si="14"/>
        <v>-0.22797916192082282</v>
      </c>
      <c r="D508" s="8"/>
      <c r="E508" s="23">
        <f>Timetraces!F590/1000*0.145</f>
        <v>9.7379327959544479</v>
      </c>
      <c r="F508" s="8">
        <f>Timetraces!H590</f>
        <v>3.1666116037715797E-2</v>
      </c>
      <c r="G508" s="8">
        <f>(Timetraces!G590-Timetraces!$G$86)/0.3048</f>
        <v>0</v>
      </c>
      <c r="H508" s="13">
        <f>Timetraces!D590/9.81/0.4536</f>
        <v>561.72189637307474</v>
      </c>
      <c r="I508" s="73">
        <f>Timetraces!F590/Timetraces!H590*1000</f>
        <v>2120820789.4359548</v>
      </c>
      <c r="J508" s="23"/>
      <c r="K508" s="8">
        <f>Timetraces!I590-Timetraces!J590</f>
        <v>37.170469760894775</v>
      </c>
      <c r="L508" s="8">
        <f t="shared" si="15"/>
        <v>-0.22796977536259047</v>
      </c>
      <c r="M508" s="8"/>
      <c r="N508" s="13">
        <f>Timetraces!K590/9.81/0.4536</f>
        <v>561.72184150774433</v>
      </c>
      <c r="O508" s="23">
        <f>Timetraces!M590/1000*0.145</f>
        <v>9.7380114833374183</v>
      </c>
      <c r="P508" s="37">
        <f>Timetraces!O590</f>
        <v>3.1666377607819603E-2</v>
      </c>
    </row>
    <row r="509" spans="1:16" x14ac:dyDescent="0.2">
      <c r="A509" s="37">
        <f>Timetraces!E591</f>
        <v>50.5</v>
      </c>
      <c r="B509" s="8">
        <f>Timetraces!B591-Timetraces!C591</f>
        <v>37.173593044281006</v>
      </c>
      <c r="C509" s="8">
        <f t="shared" si="14"/>
        <v>-0.21773216918384622</v>
      </c>
      <c r="D509" s="8"/>
      <c r="E509" s="23">
        <f>Timetraces!F591/1000*0.145</f>
        <v>9.761968752591395</v>
      </c>
      <c r="F509" s="8">
        <f>Timetraces!H591</f>
        <v>3.1744299795102265E-2</v>
      </c>
      <c r="G509" s="8">
        <f>(Timetraces!G591-Timetraces!$G$86)/0.3048</f>
        <v>0</v>
      </c>
      <c r="H509" s="13">
        <f>Timetraces!D591/9.81/0.4536</f>
        <v>561.77780414473875</v>
      </c>
      <c r="I509" s="73">
        <f>Timetraces!F591/Timetraces!H591*1000</f>
        <v>2120819260.976486</v>
      </c>
      <c r="J509" s="23"/>
      <c r="K509" s="8">
        <f>Timetraces!I591-Timetraces!J591</f>
        <v>37.173593044281006</v>
      </c>
      <c r="L509" s="8">
        <f t="shared" si="15"/>
        <v>-0.21772278262561387</v>
      </c>
      <c r="M509" s="8"/>
      <c r="N509" s="13">
        <f>Timetraces!K591/9.81/0.4536</f>
        <v>561.77774927940845</v>
      </c>
      <c r="O509" s="23">
        <f>Timetraces!M591/1000*0.145</f>
        <v>9.7581632425256455</v>
      </c>
      <c r="P509" s="37">
        <f>Timetraces!O591</f>
        <v>3.1731924432723262E-2</v>
      </c>
    </row>
    <row r="510" spans="1:16" x14ac:dyDescent="0.2">
      <c r="A510" s="37">
        <f>Timetraces!E592</f>
        <v>50.6</v>
      </c>
      <c r="B510" s="8">
        <f>Timetraces!B592-Timetraces!C592</f>
        <v>37.176726341247559</v>
      </c>
      <c r="C510" s="8">
        <f t="shared" si="14"/>
        <v>-0.2074523234930564</v>
      </c>
      <c r="D510" s="8"/>
      <c r="E510" s="23">
        <f>Timetraces!F592/1000*0.145</f>
        <v>9.7860247479316929</v>
      </c>
      <c r="F510" s="8">
        <f>Timetraces!H592</f>
        <v>3.1822551662189023E-2</v>
      </c>
      <c r="G510" s="8">
        <f>(Timetraces!G592-Timetraces!$G$86)/0.3048</f>
        <v>0</v>
      </c>
      <c r="H510" s="13">
        <f>Timetraces!D592/9.81/0.4536</f>
        <v>561.83519328032321</v>
      </c>
      <c r="I510" s="73">
        <f>Timetraces!F592/Timetraces!H592*1000</f>
        <v>2120817543.616245</v>
      </c>
      <c r="J510" s="23"/>
      <c r="K510" s="8">
        <f>Timetraces!I592-Timetraces!J592</f>
        <v>37.176726341247559</v>
      </c>
      <c r="L510" s="8">
        <f t="shared" si="15"/>
        <v>-0.20744293693482405</v>
      </c>
      <c r="M510" s="8"/>
      <c r="N510" s="13">
        <f>Timetraces!K592/9.81/0.4536</f>
        <v>561.83519328032321</v>
      </c>
      <c r="O510" s="23">
        <f>Timetraces!M592/1000*0.145</f>
        <v>9.7899917143565105</v>
      </c>
      <c r="P510" s="37">
        <f>Timetraces!O592</f>
        <v>3.1835455154068486E-2</v>
      </c>
    </row>
    <row r="511" spans="1:16" x14ac:dyDescent="0.2">
      <c r="A511" s="37">
        <f>Timetraces!E593</f>
        <v>50.7</v>
      </c>
      <c r="B511" s="8">
        <f>Timetraces!B593-Timetraces!C593</f>
        <v>37.179870128631592</v>
      </c>
      <c r="C511" s="8">
        <f t="shared" si="14"/>
        <v>-0.19713806042208132</v>
      </c>
      <c r="D511" s="8"/>
      <c r="E511" s="23">
        <f>Timetraces!F593/1000*0.145</f>
        <v>9.8178707009341615</v>
      </c>
      <c r="F511" s="8">
        <f>Timetraces!H593</f>
        <v>3.1926142018077745E-2</v>
      </c>
      <c r="G511" s="8">
        <f>(Timetraces!G593-Timetraces!$G$86)/0.3048</f>
        <v>0</v>
      </c>
      <c r="H511" s="13">
        <f>Timetraces!D593/9.81/0.4536</f>
        <v>561.89395404916741</v>
      </c>
      <c r="I511" s="73">
        <f>Timetraces!F593/Timetraces!H593*1000</f>
        <v>2120815382.9407642</v>
      </c>
      <c r="J511" s="23"/>
      <c r="K511" s="8">
        <f>Timetraces!I593-Timetraces!J593</f>
        <v>37.179870128631592</v>
      </c>
      <c r="L511" s="8">
        <f t="shared" si="15"/>
        <v>-0.19712867386384897</v>
      </c>
      <c r="M511" s="8"/>
      <c r="N511" s="13">
        <f>Timetraces!K593/9.81/0.4536</f>
        <v>561.89389918383699</v>
      </c>
      <c r="O511" s="23">
        <f>Timetraces!M593/1000*0.145</f>
        <v>9.8179505659416986</v>
      </c>
      <c r="P511" s="37">
        <f>Timetraces!O593</f>
        <v>3.1926401841539019E-2</v>
      </c>
    </row>
    <row r="512" spans="1:16" x14ac:dyDescent="0.2">
      <c r="A512" s="37">
        <f>Timetraces!E594</f>
        <v>50.800000000000004</v>
      </c>
      <c r="B512" s="8">
        <f>Timetraces!B594-Timetraces!C594</f>
        <v>37.183024406433105</v>
      </c>
      <c r="C512" s="8">
        <f t="shared" si="14"/>
        <v>-0.18678937997092099</v>
      </c>
      <c r="D512" s="8"/>
      <c r="E512" s="23">
        <f>Timetraces!F594/1000*0.145</f>
        <v>9.8575003656057127</v>
      </c>
      <c r="F512" s="8">
        <f>Timetraces!H594</f>
        <v>3.2055053480856209E-2</v>
      </c>
      <c r="G512" s="8">
        <f>(Timetraces!G594-Timetraces!$G$86)/0.3048</f>
        <v>0</v>
      </c>
      <c r="H512" s="13">
        <f>Timetraces!D594/9.81/0.4536</f>
        <v>561.95381212461928</v>
      </c>
      <c r="I512" s="73">
        <f>Timetraces!F594/Timetraces!H594*1000</f>
        <v>2120812594.5791593</v>
      </c>
      <c r="J512" s="23"/>
      <c r="K512" s="8">
        <f>Timetraces!I594-Timetraces!J594</f>
        <v>37.183024406433105</v>
      </c>
      <c r="L512" s="8">
        <f t="shared" si="15"/>
        <v>-0.18677999341268864</v>
      </c>
      <c r="M512" s="8"/>
      <c r="N512" s="13">
        <f>Timetraces!K594/9.81/0.4536</f>
        <v>561.95375725928886</v>
      </c>
      <c r="O512" s="23">
        <f>Timetraces!M594/1000*0.145</f>
        <v>9.8575811404966451</v>
      </c>
      <c r="P512" s="37">
        <f>Timetraces!O594</f>
        <v>3.2055316264689999E-2</v>
      </c>
    </row>
    <row r="513" spans="1:16" x14ac:dyDescent="0.2">
      <c r="A513" s="37">
        <f>Timetraces!E595</f>
        <v>50.900000000000006</v>
      </c>
      <c r="B513" s="8">
        <f>Timetraces!B595-Timetraces!C595</f>
        <v>37.186190605163574</v>
      </c>
      <c r="C513" s="8">
        <f t="shared" si="14"/>
        <v>-0.1764015888604592</v>
      </c>
      <c r="D513" s="8"/>
      <c r="E513" s="23">
        <f>Timetraces!F595/1000*0.145</f>
        <v>9.8932573103519399</v>
      </c>
      <c r="F513" s="8">
        <f>Timetraces!H595</f>
        <v>3.2171367951099303E-2</v>
      </c>
      <c r="G513" s="8">
        <f>(Timetraces!G595-Timetraces!$G$86)/0.3048</f>
        <v>0</v>
      </c>
      <c r="H513" s="13">
        <f>Timetraces!D595/9.81/0.4536</f>
        <v>562.0145480453574</v>
      </c>
      <c r="I513" s="73">
        <f>Timetraces!F595/Timetraces!H595*1000</f>
        <v>2120810058.9554338</v>
      </c>
      <c r="J513" s="23"/>
      <c r="K513" s="8">
        <f>Timetraces!I595-Timetraces!J595</f>
        <v>37.186190128326416</v>
      </c>
      <c r="L513" s="8">
        <f t="shared" si="15"/>
        <v>-0.17639376672859891</v>
      </c>
      <c r="M513" s="8"/>
      <c r="N513" s="13">
        <f>Timetraces!K595/9.81/0.4536</f>
        <v>562.0145480453574</v>
      </c>
      <c r="O513" s="23">
        <f>Timetraces!M595/1000*0.145</f>
        <v>9.8933393531334524</v>
      </c>
      <c r="P513" s="37">
        <f>Timetraces!O595</f>
        <v>3.2171634858915742E-2</v>
      </c>
    </row>
    <row r="514" spans="1:16" x14ac:dyDescent="0.2">
      <c r="A514" s="37">
        <f>Timetraces!E596</f>
        <v>51</v>
      </c>
      <c r="B514" s="8">
        <f>Timetraces!B596-Timetraces!C596</f>
        <v>37.189369201660156</v>
      </c>
      <c r="C514" s="8">
        <f t="shared" si="14"/>
        <v>-0.16597312266432393</v>
      </c>
      <c r="D514" s="8"/>
      <c r="E514" s="23">
        <f>Timetraces!F596/1000*0.145</f>
        <v>9.9406777815753689</v>
      </c>
      <c r="F514" s="8">
        <f>Timetraces!H596</f>
        <v>3.2325623573803454E-2</v>
      </c>
      <c r="G514" s="8">
        <f>(Timetraces!G596-Timetraces!$G$86)/0.3048</f>
        <v>0</v>
      </c>
      <c r="H514" s="13">
        <f>Timetraces!D596/9.81/0.4536</f>
        <v>562.07583261939931</v>
      </c>
      <c r="I514" s="73">
        <f>Timetraces!F596/Timetraces!H596*1000</f>
        <v>2120806682.5718112</v>
      </c>
      <c r="J514" s="23"/>
      <c r="K514" s="8">
        <f>Timetraces!I596-Timetraces!J596</f>
        <v>37.189368724822998</v>
      </c>
      <c r="L514" s="8">
        <f t="shared" si="15"/>
        <v>-0.16596530053246364</v>
      </c>
      <c r="M514" s="8"/>
      <c r="N514" s="13">
        <f>Timetraces!K596/9.81/0.4536</f>
        <v>562.07583261939931</v>
      </c>
      <c r="O514" s="23">
        <f>Timetraces!M596/1000*0.145</f>
        <v>9.9407595464147143</v>
      </c>
      <c r="P514" s="37">
        <f>Timetraces!O596</f>
        <v>3.2325889577722998E-2</v>
      </c>
    </row>
    <row r="515" spans="1:16" x14ac:dyDescent="0.2">
      <c r="A515" s="37">
        <f>Timetraces!E597</f>
        <v>51.1</v>
      </c>
      <c r="B515" s="8">
        <f>Timetraces!B597-Timetraces!C597</f>
        <v>37.192561149597168</v>
      </c>
      <c r="C515" s="8">
        <f t="shared" si="14"/>
        <v>-0.15550085252977106</v>
      </c>
      <c r="D515" s="8"/>
      <c r="E515" s="23">
        <f>Timetraces!F597/1000*0.145</f>
        <v>9.9880964897724862</v>
      </c>
      <c r="F515" s="8">
        <f>Timetraces!H597</f>
        <v>3.2479879730705305E-2</v>
      </c>
      <c r="G515" s="8">
        <f>(Timetraces!G597-Timetraces!$G$86)/0.3048</f>
        <v>0</v>
      </c>
      <c r="H515" s="13">
        <f>Timetraces!D597/9.81/0.4536</f>
        <v>562.13711719344121</v>
      </c>
      <c r="I515" s="73">
        <f>Timetraces!F597/Timetraces!H597*1000</f>
        <v>2120802929.0292156</v>
      </c>
      <c r="J515" s="23"/>
      <c r="K515" s="8">
        <f>Timetraces!I597-Timetraces!J597</f>
        <v>37.192561149597168</v>
      </c>
      <c r="L515" s="8">
        <f t="shared" si="15"/>
        <v>-0.15549146597153871</v>
      </c>
      <c r="M515" s="8"/>
      <c r="N515" s="13">
        <f>Timetraces!K597/9.81/0.4536</f>
        <v>562.13711719344121</v>
      </c>
      <c r="O515" s="23">
        <f>Timetraces!M597/1000*0.145</f>
        <v>9.9842945646610222</v>
      </c>
      <c r="P515" s="37">
        <f>Timetraces!O597</f>
        <v>3.2467510885646339E-2</v>
      </c>
    </row>
    <row r="516" spans="1:16" x14ac:dyDescent="0.2">
      <c r="A516" s="37">
        <f>Timetraces!E598</f>
        <v>51.2</v>
      </c>
      <c r="B516" s="8">
        <f>Timetraces!B598-Timetraces!C598</f>
        <v>37.195768356323242</v>
      </c>
      <c r="C516" s="8">
        <f t="shared" si="14"/>
        <v>-0.14497852075131232</v>
      </c>
      <c r="D516" s="8"/>
      <c r="E516" s="23">
        <f>Timetraces!F598/1000*0.145</f>
        <v>10.035511985467627</v>
      </c>
      <c r="F516" s="8">
        <f>Timetraces!H598</f>
        <v>3.2634119087530784E-2</v>
      </c>
      <c r="G516" s="8">
        <f>(Timetraces!G598-Timetraces!$G$86)/0.3048</f>
        <v>0</v>
      </c>
      <c r="H516" s="13">
        <f>Timetraces!D598/9.81/0.4536</f>
        <v>562.19785311417934</v>
      </c>
      <c r="I516" s="73">
        <f>Timetraces!F598/Timetraces!H598*1000</f>
        <v>2120799623.864471</v>
      </c>
      <c r="J516" s="23"/>
      <c r="K516" s="8">
        <f>Timetraces!I598-Timetraces!J598</f>
        <v>37.195767879486084</v>
      </c>
      <c r="L516" s="8">
        <f t="shared" si="15"/>
        <v>-0.14497069861945205</v>
      </c>
      <c r="M516" s="8"/>
      <c r="N516" s="13">
        <f>Timetraces!K598/9.81/0.4536</f>
        <v>562.19790797950964</v>
      </c>
      <c r="O516" s="23">
        <f>Timetraces!M598/1000*0.145</f>
        <v>10.039479450676575</v>
      </c>
      <c r="P516" s="37">
        <f>Timetraces!O598</f>
        <v>3.2647022842874317E-2</v>
      </c>
    </row>
    <row r="517" spans="1:16" x14ac:dyDescent="0.2">
      <c r="A517" s="37">
        <f>Timetraces!E599</f>
        <v>51.300000000000004</v>
      </c>
      <c r="B517" s="8">
        <f>Timetraces!B599-Timetraces!C599</f>
        <v>37.198990345001221</v>
      </c>
      <c r="C517" s="8">
        <f t="shared" ref="C517:C580" si="16">(B517-$B$4)/0.3048</f>
        <v>-0.13440769175531983</v>
      </c>
      <c r="D517" s="8"/>
      <c r="E517" s="23">
        <f>Timetraces!F599/1000*0.145</f>
        <v>10.086796892911883</v>
      </c>
      <c r="F517" s="8">
        <f>Timetraces!H599</f>
        <v>3.2800946730822497E-2</v>
      </c>
      <c r="G517" s="8">
        <f>(Timetraces!G599-Timetraces!$G$86)/0.3048</f>
        <v>0</v>
      </c>
      <c r="H517" s="13">
        <f>Timetraces!D599/9.81/0.4536</f>
        <v>562.25743686297926</v>
      </c>
      <c r="I517" s="73">
        <f>Timetraces!F599/Timetraces!H599*1000</f>
        <v>2120795996.3384945</v>
      </c>
      <c r="J517" s="23"/>
      <c r="K517" s="8">
        <f>Timetraces!I599-Timetraces!J599</f>
        <v>37.198989868164062</v>
      </c>
      <c r="L517" s="8">
        <f t="shared" ref="L517:L580" si="17">(K517-$K$4)/0.3048</f>
        <v>-0.13439986962345954</v>
      </c>
      <c r="M517" s="8"/>
      <c r="N517" s="13">
        <f>Timetraces!K599/9.81/0.4536</f>
        <v>562.25749172830967</v>
      </c>
      <c r="O517" s="23">
        <f>Timetraces!M599/1000*0.145</f>
        <v>10.086879649833927</v>
      </c>
      <c r="P517" s="37">
        <f>Timetraces!O599</f>
        <v>3.2801215961160181E-2</v>
      </c>
    </row>
    <row r="518" spans="1:16" x14ac:dyDescent="0.2">
      <c r="A518" s="37">
        <f>Timetraces!E600</f>
        <v>51.400000000000006</v>
      </c>
      <c r="B518" s="8">
        <f>Timetraces!B600-Timetraces!C600</f>
        <v>37.20222806930542</v>
      </c>
      <c r="C518" s="8">
        <f t="shared" si="16"/>
        <v>-0.12378523668904942</v>
      </c>
      <c r="D518" s="8"/>
      <c r="E518" s="23">
        <f>Timetraces!F600/1000*0.145</f>
        <v>10.141948596994439</v>
      </c>
      <c r="F518" s="8">
        <f>Timetraces!H600</f>
        <v>3.2980353908380278E-2</v>
      </c>
      <c r="G518" s="8">
        <f>(Timetraces!G600-Timetraces!$G$86)/0.3048</f>
        <v>0</v>
      </c>
      <c r="H518" s="13">
        <f>Timetraces!D600/9.81/0.4536</f>
        <v>562.31559411318915</v>
      </c>
      <c r="I518" s="73">
        <f>Timetraces!F600/Timetraces!H600*1000</f>
        <v>2120792071.4564388</v>
      </c>
      <c r="J518" s="23"/>
      <c r="K518" s="8">
        <f>Timetraces!I600-Timetraces!J600</f>
        <v>37.202227592468262</v>
      </c>
      <c r="L518" s="8">
        <f t="shared" si="17"/>
        <v>-0.12377741455718913</v>
      </c>
      <c r="M518" s="8"/>
      <c r="N518" s="13">
        <f>Timetraces!K600/9.81/0.4536</f>
        <v>562.31564897851956</v>
      </c>
      <c r="O518" s="23">
        <f>Timetraces!M600/1000*0.145</f>
        <v>10.142030516365164</v>
      </c>
      <c r="P518" s="37">
        <f>Timetraces!O600</f>
        <v>3.298062041399076E-2</v>
      </c>
    </row>
    <row r="519" spans="1:16" x14ac:dyDescent="0.2">
      <c r="A519" s="37">
        <f>Timetraces!E601</f>
        <v>51.5</v>
      </c>
      <c r="B519" s="8">
        <f>Timetraces!B601-Timetraces!C601</f>
        <v>37.205481052398682</v>
      </c>
      <c r="C519" s="8">
        <f t="shared" si="16"/>
        <v>-0.11311271997887318</v>
      </c>
      <c r="D519" s="8"/>
      <c r="E519" s="23">
        <f>Timetraces!F601/1000*0.145</f>
        <v>10.197079344938585</v>
      </c>
      <c r="F519" s="8">
        <f>Timetraces!H601</f>
        <v>3.3159692565248811E-2</v>
      </c>
      <c r="G519" s="8">
        <f>(Timetraces!G601-Timetraces!$G$86)/0.3048</f>
        <v>0</v>
      </c>
      <c r="H519" s="13">
        <f>Timetraces!D601/9.81/0.4536</f>
        <v>562.37210540348747</v>
      </c>
      <c r="I519" s="73">
        <f>Timetraces!F601/Timetraces!H601*1000</f>
        <v>2120788212.9524751</v>
      </c>
      <c r="J519" s="23"/>
      <c r="K519" s="8">
        <f>Timetraces!I601-Timetraces!J601</f>
        <v>37.205480575561523</v>
      </c>
      <c r="L519" s="8">
        <f t="shared" si="17"/>
        <v>-0.11310489784701289</v>
      </c>
      <c r="M519" s="8"/>
      <c r="N519" s="13">
        <f>Timetraces!K601/9.81/0.4536</f>
        <v>562.37216026881788</v>
      </c>
      <c r="O519" s="23">
        <f>Timetraces!M601/1000*0.145</f>
        <v>10.197162075066181</v>
      </c>
      <c r="P519" s="37">
        <f>Timetraces!O601</f>
        <v>3.3159959425318533E-2</v>
      </c>
    </row>
    <row r="520" spans="1:16" x14ac:dyDescent="0.2">
      <c r="A520" s="37">
        <f>Timetraces!E602</f>
        <v>51.6</v>
      </c>
      <c r="B520" s="8">
        <f>Timetraces!B602-Timetraces!C602</f>
        <v>37.208747863769531</v>
      </c>
      <c r="C520" s="8">
        <f t="shared" si="16"/>
        <v>-0.10239483490390727</v>
      </c>
      <c r="D520" s="8"/>
      <c r="E520" s="23">
        <f>Timetraces!F602/1000*0.145</f>
        <v>10.256076354603547</v>
      </c>
      <c r="F520" s="8">
        <f>Timetraces!H602</f>
        <v>3.3351607873553353E-2</v>
      </c>
      <c r="G520" s="8">
        <f>(Timetraces!G602-Timetraces!$G$86)/0.3048</f>
        <v>0</v>
      </c>
      <c r="H520" s="13">
        <f>Timetraces!D602/9.81/0.4536</f>
        <v>562.42713532986522</v>
      </c>
      <c r="I520" s="73">
        <f>Timetraces!F602/Timetraces!H602*1000</f>
        <v>2120784141.3342772</v>
      </c>
      <c r="J520" s="23"/>
      <c r="K520" s="8">
        <f>Timetraces!I602-Timetraces!J602</f>
        <v>37.208747386932373</v>
      </c>
      <c r="L520" s="8">
        <f t="shared" si="17"/>
        <v>-0.10238701277204698</v>
      </c>
      <c r="M520" s="8"/>
      <c r="N520" s="13">
        <f>Timetraces!K602/9.81/0.4536</f>
        <v>562.42719019519564</v>
      </c>
      <c r="O520" s="23">
        <f>Timetraces!M602/1000*0.145</f>
        <v>10.252273817677194</v>
      </c>
      <c r="P520" s="37">
        <f>Timetraces!O602</f>
        <v>3.3339237514714772E-2</v>
      </c>
    </row>
    <row r="521" spans="1:16" x14ac:dyDescent="0.2">
      <c r="A521" s="37">
        <f>Timetraces!E603</f>
        <v>51.7</v>
      </c>
      <c r="B521" s="8">
        <f>Timetraces!B603-Timetraces!C603</f>
        <v>37.212027072906494</v>
      </c>
      <c r="C521" s="8">
        <f t="shared" si="16"/>
        <v>-9.1636274743267868E-2</v>
      </c>
      <c r="D521" s="8"/>
      <c r="E521" s="23">
        <f>Timetraces!F603/1000*0.145</f>
        <v>10.307288110804015</v>
      </c>
      <c r="F521" s="8">
        <f>Timetraces!H603</f>
        <v>3.3518196269173191E-2</v>
      </c>
      <c r="G521" s="8">
        <f>(Timetraces!G603-Timetraces!$G$86)/0.3048</f>
        <v>0</v>
      </c>
      <c r="H521" s="13">
        <f>Timetraces!D603/9.81/0.4536</f>
        <v>562.48095821897459</v>
      </c>
      <c r="I521" s="73">
        <f>Timetraces!F603/Timetraces!H603*1000</f>
        <v>2120780755.0530014</v>
      </c>
      <c r="J521" s="23"/>
      <c r="K521" s="8">
        <f>Timetraces!I603-Timetraces!J603</f>
        <v>37.212026596069336</v>
      </c>
      <c r="L521" s="8">
        <f t="shared" si="17"/>
        <v>-9.1628452611407576E-2</v>
      </c>
      <c r="M521" s="8"/>
      <c r="N521" s="13">
        <f>Timetraces!K603/9.81/0.4536</f>
        <v>562.481013084305</v>
      </c>
      <c r="O521" s="23">
        <f>Timetraces!M603/1000*0.145</f>
        <v>10.31125525058204</v>
      </c>
      <c r="P521" s="37">
        <f>Timetraces!O603</f>
        <v>3.353110264860127E-2</v>
      </c>
    </row>
    <row r="522" spans="1:16" x14ac:dyDescent="0.2">
      <c r="A522" s="37">
        <f>Timetraces!E604</f>
        <v>51.800000000000004</v>
      </c>
      <c r="B522" s="8">
        <f>Timetraces!B604-Timetraces!C604</f>
        <v>37.215316295623779</v>
      </c>
      <c r="C522" s="8">
        <f t="shared" si="16"/>
        <v>-8.0844861628815254E-2</v>
      </c>
      <c r="D522" s="8"/>
      <c r="E522" s="23">
        <f>Timetraces!F604/1000*0.145</f>
        <v>10.366256649843278</v>
      </c>
      <c r="F522" s="8">
        <f>Timetraces!H604</f>
        <v>3.3710019656640833E-2</v>
      </c>
      <c r="G522" s="8">
        <f>(Timetraces!G604-Timetraces!$G$86)/0.3048</f>
        <v>0</v>
      </c>
      <c r="H522" s="13">
        <f>Timetraces!D604/9.81/0.4536</f>
        <v>562.533793532137</v>
      </c>
      <c r="I522" s="73">
        <f>Timetraces!F604/Timetraces!H604*1000</f>
        <v>2120776727.4988587</v>
      </c>
      <c r="J522" s="23"/>
      <c r="K522" s="8">
        <f>Timetraces!I604-Timetraces!J604</f>
        <v>37.215315818786621</v>
      </c>
      <c r="L522" s="8">
        <f t="shared" si="17"/>
        <v>-8.0837039496954963E-2</v>
      </c>
      <c r="M522" s="8"/>
      <c r="N522" s="13">
        <f>Timetraces!K604/9.81/0.4536</f>
        <v>562.53384839746741</v>
      </c>
      <c r="O522" s="23">
        <f>Timetraces!M604/1000*0.145</f>
        <v>10.366339478009715</v>
      </c>
      <c r="P522" s="37">
        <f>Timetraces!O604</f>
        <v>3.3710288368398511E-2</v>
      </c>
    </row>
    <row r="523" spans="1:16" x14ac:dyDescent="0.2">
      <c r="A523" s="37">
        <f>Timetraces!E605</f>
        <v>51.900000000000006</v>
      </c>
      <c r="B523" s="8">
        <f>Timetraces!B605-Timetraces!C605</f>
        <v>37.218613147735596</v>
      </c>
      <c r="C523" s="8">
        <f t="shared" si="16"/>
        <v>-7.0028417692409722E-2</v>
      </c>
      <c r="D523" s="8"/>
      <c r="E523" s="23">
        <f>Timetraces!F605/1000*0.145</f>
        <v>10.421331884652982</v>
      </c>
      <c r="F523" s="8">
        <f>Timetraces!H605</f>
        <v>3.3889176627720632E-2</v>
      </c>
      <c r="G523" s="8">
        <f>(Timetraces!G605-Timetraces!$G$86)/0.3048</f>
        <v>0</v>
      </c>
      <c r="H523" s="13">
        <f>Timetraces!D605/9.81/0.4536</f>
        <v>562.5859704613348</v>
      </c>
      <c r="I523" s="73">
        <f>Timetraces!F605/Timetraces!H605*1000</f>
        <v>2120773106.0107238</v>
      </c>
      <c r="J523" s="23"/>
      <c r="K523" s="8">
        <f>Timetraces!I605-Timetraces!J605</f>
        <v>37.218613147735596</v>
      </c>
      <c r="L523" s="8">
        <f t="shared" si="17"/>
        <v>-7.0019031134177373E-2</v>
      </c>
      <c r="M523" s="8"/>
      <c r="N523" s="13">
        <f>Timetraces!K605/9.81/0.4536</f>
        <v>562.58602532666509</v>
      </c>
      <c r="O523" s="23">
        <f>Timetraces!M605/1000*0.145</f>
        <v>10.421414082439433</v>
      </c>
      <c r="P523" s="37">
        <f>Timetraces!O605</f>
        <v>3.3889444037283924E-2</v>
      </c>
    </row>
    <row r="524" spans="1:16" x14ac:dyDescent="0.2">
      <c r="A524" s="37">
        <f>Timetraces!E606</f>
        <v>52</v>
      </c>
      <c r="B524" s="8">
        <f>Timetraces!B606-Timetraces!C606</f>
        <v>37.221915245056152</v>
      </c>
      <c r="C524" s="8">
        <f t="shared" si="16"/>
        <v>-5.9194765065911557E-2</v>
      </c>
      <c r="D524" s="8"/>
      <c r="E524" s="23">
        <f>Timetraces!F606/1000*0.145</f>
        <v>10.472517457863102</v>
      </c>
      <c r="F524" s="8">
        <f>Timetraces!H606</f>
        <v>3.4055679946574352E-2</v>
      </c>
      <c r="G524" s="8">
        <f>(Timetraces!G606-Timetraces!$G$86)/0.3048</f>
        <v>0</v>
      </c>
      <c r="H524" s="13">
        <f>Timetraces!D606/9.81/0.4536</f>
        <v>562.63776333321982</v>
      </c>
      <c r="I524" s="73">
        <f>Timetraces!F606/Timetraces!H606*1000</f>
        <v>2120769822.9309726</v>
      </c>
      <c r="J524" s="23"/>
      <c r="K524" s="8">
        <f>Timetraces!I606-Timetraces!J606</f>
        <v>37.221915245056152</v>
      </c>
      <c r="L524" s="8">
        <f t="shared" si="17"/>
        <v>-5.9185378507679215E-2</v>
      </c>
      <c r="M524" s="8"/>
      <c r="N524" s="13">
        <f>Timetraces!K606/9.81/0.4536</f>
        <v>562.63776333321982</v>
      </c>
      <c r="O524" s="23">
        <f>Timetraces!M606/1000*0.145</f>
        <v>10.47259894331061</v>
      </c>
      <c r="P524" s="37">
        <f>Timetraces!O606</f>
        <v>3.4055945038030139E-2</v>
      </c>
    </row>
    <row r="525" spans="1:16" x14ac:dyDescent="0.2">
      <c r="A525" s="37">
        <f>Timetraces!E607</f>
        <v>52.1</v>
      </c>
      <c r="B525" s="8">
        <f>Timetraces!B607-Timetraces!C607</f>
        <v>37.225218772888184</v>
      </c>
      <c r="C525" s="8">
        <f t="shared" si="16"/>
        <v>-4.8356419160297225E-2</v>
      </c>
      <c r="D525" s="8"/>
      <c r="E525" s="23">
        <f>Timetraces!F607/1000*0.145</f>
        <v>10.5237003826396</v>
      </c>
      <c r="F525" s="8">
        <f>Timetraces!H607</f>
        <v>3.4222174644371751E-2</v>
      </c>
      <c r="G525" s="8">
        <f>(Timetraces!G607-Timetraces!$G$86)/0.3048</f>
        <v>0</v>
      </c>
      <c r="H525" s="13">
        <f>Timetraces!D607/9.81/0.4536</f>
        <v>562.68939160911373</v>
      </c>
      <c r="I525" s="73">
        <f>Timetraces!F607/Timetraces!H607*1000</f>
        <v>2120766572.3294513</v>
      </c>
      <c r="J525" s="23"/>
      <c r="K525" s="8">
        <f>Timetraces!I607-Timetraces!J607</f>
        <v>37.225218772888184</v>
      </c>
      <c r="L525" s="8">
        <f t="shared" si="17"/>
        <v>-4.8347032602064875E-2</v>
      </c>
      <c r="M525" s="8"/>
      <c r="N525" s="13">
        <f>Timetraces!K607/9.81/0.4536</f>
        <v>562.68933674378331</v>
      </c>
      <c r="O525" s="23">
        <f>Timetraces!M607/1000*0.145</f>
        <v>10.527665410203541</v>
      </c>
      <c r="P525" s="37">
        <f>Timetraces!O607</f>
        <v>3.4235073688950367E-2</v>
      </c>
    </row>
    <row r="526" spans="1:16" x14ac:dyDescent="0.2">
      <c r="A526" s="37">
        <f>Timetraces!E608</f>
        <v>52.2</v>
      </c>
      <c r="B526" s="8">
        <f>Timetraces!B608-Timetraces!C608</f>
        <v>37.228521347045898</v>
      </c>
      <c r="C526" s="8">
        <f t="shared" si="16"/>
        <v>-3.7521202107427001E-2</v>
      </c>
      <c r="D526" s="8"/>
      <c r="E526" s="23">
        <f>Timetraces!F608/1000*0.145</f>
        <v>10.578770941426669</v>
      </c>
      <c r="F526" s="8">
        <f>Timetraces!H608</f>
        <v>3.4401315726081065E-2</v>
      </c>
      <c r="G526" s="8">
        <f>(Timetraces!G608-Timetraces!$G$86)/0.3048</f>
        <v>0</v>
      </c>
      <c r="H526" s="13">
        <f>Timetraces!D608/9.81/0.4536</f>
        <v>562.74129421165946</v>
      </c>
      <c r="I526" s="73">
        <f>Timetraces!F608/Timetraces!H608*1000</f>
        <v>2120763099.768436</v>
      </c>
      <c r="J526" s="23"/>
      <c r="K526" s="8">
        <f>Timetraces!I608-Timetraces!J608</f>
        <v>37.228521347045898</v>
      </c>
      <c r="L526" s="8">
        <f t="shared" si="17"/>
        <v>-3.7511815549194652E-2</v>
      </c>
      <c r="M526" s="8"/>
      <c r="N526" s="13">
        <f>Timetraces!K608/9.81/0.4536</f>
        <v>562.74123934632917</v>
      </c>
      <c r="O526" s="23">
        <f>Timetraces!M608/1000*0.145</f>
        <v>10.574967055330191</v>
      </c>
      <c r="P526" s="37">
        <f>Timetraces!O608</f>
        <v>3.4388941720495197E-2</v>
      </c>
    </row>
    <row r="527" spans="1:16" x14ac:dyDescent="0.2">
      <c r="A527" s="37">
        <f>Timetraces!E609</f>
        <v>52.300000000000004</v>
      </c>
      <c r="B527" s="8">
        <f>Timetraces!B609-Timetraces!C609</f>
        <v>37.231820106506348</v>
      </c>
      <c r="C527" s="8">
        <f t="shared" si="16"/>
        <v>-2.6698500465533237E-2</v>
      </c>
      <c r="D527" s="8"/>
      <c r="E527" s="23">
        <f>Timetraces!F609/1000*0.145</f>
        <v>10.622197264720018</v>
      </c>
      <c r="F527" s="8">
        <f>Timetraces!H609</f>
        <v>3.4542576196630752E-2</v>
      </c>
      <c r="G527" s="8">
        <f>(Timetraces!G609-Timetraces!$G$86)/0.3048</f>
        <v>0</v>
      </c>
      <c r="H527" s="13">
        <f>Timetraces!D609/9.81/0.4536</f>
        <v>562.79396492883075</v>
      </c>
      <c r="I527" s="73">
        <f>Timetraces!F609/Timetraces!H609*1000</f>
        <v>2120760549.0433407</v>
      </c>
      <c r="J527" s="23"/>
      <c r="K527" s="8">
        <f>Timetraces!I609-Timetraces!J609</f>
        <v>37.231820106506348</v>
      </c>
      <c r="L527" s="8">
        <f t="shared" si="17"/>
        <v>-2.6689113907300891E-2</v>
      </c>
      <c r="M527" s="8"/>
      <c r="N527" s="13">
        <f>Timetraces!K609/9.81/0.4536</f>
        <v>562.79391006350033</v>
      </c>
      <c r="O527" s="23">
        <f>Timetraces!M609/1000*0.145</f>
        <v>10.618393314831346</v>
      </c>
      <c r="P527" s="37">
        <f>Timetraces!O609</f>
        <v>3.4530202199924538E-2</v>
      </c>
    </row>
    <row r="528" spans="1:16" x14ac:dyDescent="0.2">
      <c r="A528" s="37">
        <f>Timetraces!E610</f>
        <v>52.400000000000006</v>
      </c>
      <c r="B528" s="8">
        <f>Timetraces!B610-Timetraces!C610</f>
        <v>37.23511266708374</v>
      </c>
      <c r="C528" s="8">
        <f t="shared" si="16"/>
        <v>-1.5896136366476223E-2</v>
      </c>
      <c r="D528" s="8"/>
      <c r="E528" s="23">
        <f>Timetraces!F610/1000*0.145</f>
        <v>10.661754134944033</v>
      </c>
      <c r="F528" s="8">
        <f>Timetraces!H610</f>
        <v>3.4671250535056083E-2</v>
      </c>
      <c r="G528" s="8">
        <f>(Timetraces!G610-Timetraces!$G$86)/0.3048</f>
        <v>0</v>
      </c>
      <c r="H528" s="13">
        <f>Timetraces!D610/9.81/0.4536</f>
        <v>562.84795241393124</v>
      </c>
      <c r="I528" s="73">
        <f>Timetraces!F610/Timetraces!H610*1000</f>
        <v>2120758199.5733762</v>
      </c>
      <c r="J528" s="23"/>
      <c r="K528" s="8">
        <f>Timetraces!I610-Timetraces!J610</f>
        <v>37.23511266708374</v>
      </c>
      <c r="L528" s="8">
        <f t="shared" si="17"/>
        <v>-1.5886749808243877E-2</v>
      </c>
      <c r="M528" s="8"/>
      <c r="N528" s="13">
        <f>Timetraces!K610/9.81/0.4536</f>
        <v>562.84789754860083</v>
      </c>
      <c r="O528" s="23">
        <f>Timetraces!M610/1000*0.145</f>
        <v>10.669604119526435</v>
      </c>
      <c r="P528" s="37">
        <f>Timetraces!O610</f>
        <v>3.4696787252262745E-2</v>
      </c>
    </row>
    <row r="529" spans="1:16" x14ac:dyDescent="0.2">
      <c r="A529" s="37">
        <f>Timetraces!E611</f>
        <v>52.5</v>
      </c>
      <c r="B529" s="8">
        <f>Timetraces!B611-Timetraces!C611</f>
        <v>37.238396644592285</v>
      </c>
      <c r="C529" s="8">
        <f t="shared" si="16"/>
        <v>-5.1219319421162441E-3</v>
      </c>
      <c r="D529" s="8"/>
      <c r="E529" s="23">
        <f>Timetraces!F611/1000*0.145</f>
        <v>10.705215475260637</v>
      </c>
      <c r="F529" s="8">
        <f>Timetraces!H611</f>
        <v>3.4812627057318871E-2</v>
      </c>
      <c r="G529" s="8">
        <f>(Timetraces!G611-Timetraces!$G$86)/0.3048</f>
        <v>0</v>
      </c>
      <c r="H529" s="13">
        <f>Timetraces!D611/9.81/0.4536</f>
        <v>562.903530993613</v>
      </c>
      <c r="I529" s="73">
        <f>Timetraces!F611/Timetraces!H611*1000</f>
        <v>2120755555.7820299</v>
      </c>
      <c r="J529" s="23"/>
      <c r="K529" s="8">
        <f>Timetraces!I611-Timetraces!J611</f>
        <v>37.238397121429443</v>
      </c>
      <c r="L529" s="8">
        <f t="shared" si="17"/>
        <v>-5.1109809575118417E-3</v>
      </c>
      <c r="M529" s="8"/>
      <c r="N529" s="13">
        <f>Timetraces!K611/9.81/0.4536</f>
        <v>562.90347612828259</v>
      </c>
      <c r="O529" s="23">
        <f>Timetraces!M611/1000*0.145</f>
        <v>10.705295962228945</v>
      </c>
      <c r="P529" s="37">
        <f>Timetraces!O611</f>
        <v>3.4812888899140859E-2</v>
      </c>
    </row>
    <row r="530" spans="1:16" x14ac:dyDescent="0.2">
      <c r="A530" s="37">
        <f>Timetraces!E612</f>
        <v>52.6</v>
      </c>
      <c r="B530" s="8">
        <f>Timetraces!B612-Timetraces!C612</f>
        <v>37.241671562194824</v>
      </c>
      <c r="C530" s="8">
        <f t="shared" si="16"/>
        <v>5.6225483811746428E-3</v>
      </c>
      <c r="D530" s="8"/>
      <c r="E530" s="23">
        <f>Timetraces!F612/1000*0.145</f>
        <v>10.740929963918216</v>
      </c>
      <c r="F530" s="8">
        <f>Timetraces!H612</f>
        <v>3.4928799855223971E-2</v>
      </c>
      <c r="G530" s="8">
        <f>(Timetraces!G612-Timetraces!$G$86)/0.3048</f>
        <v>0</v>
      </c>
      <c r="H530" s="13">
        <f>Timetraces!D612/9.81/0.4536</f>
        <v>562.96092012919746</v>
      </c>
      <c r="I530" s="73">
        <f>Timetraces!F612/Timetraces!H612*1000</f>
        <v>2120753629.3413811</v>
      </c>
      <c r="J530" s="23"/>
      <c r="K530" s="8">
        <f>Timetraces!I612-Timetraces!J612</f>
        <v>37.241672039031982</v>
      </c>
      <c r="L530" s="8">
        <f t="shared" si="17"/>
        <v>5.6334993657790452E-3</v>
      </c>
      <c r="M530" s="8"/>
      <c r="N530" s="13">
        <f>Timetraces!K612/9.81/0.4536</f>
        <v>562.96086526386705</v>
      </c>
      <c r="O530" s="23">
        <f>Timetraces!M612/1000*0.145</f>
        <v>10.741011021668033</v>
      </c>
      <c r="P530" s="37">
        <f>Timetraces!O612</f>
        <v>3.4929063553536047E-2</v>
      </c>
    </row>
    <row r="531" spans="1:16" x14ac:dyDescent="0.2">
      <c r="A531" s="37">
        <f>Timetraces!E613</f>
        <v>52.7</v>
      </c>
      <c r="B531" s="8">
        <f>Timetraces!B613-Timetraces!C613</f>
        <v>37.244936943054199</v>
      </c>
      <c r="C531" s="8">
        <f t="shared" si="16"/>
        <v>1.6335740177024379E-2</v>
      </c>
      <c r="D531" s="8"/>
      <c r="E531" s="23">
        <f>Timetraces!F613/1000*0.145</f>
        <v>10.776665097381919</v>
      </c>
      <c r="F531" s="8">
        <f>Timetraces!H613</f>
        <v>3.5045040989954986E-2</v>
      </c>
      <c r="G531" s="8">
        <f>(Timetraces!G613-Timetraces!$G$86)/0.3048</f>
        <v>0</v>
      </c>
      <c r="H531" s="13">
        <f>Timetraces!D613/9.81/0.4536</f>
        <v>563.0199552246936</v>
      </c>
      <c r="I531" s="73">
        <f>Timetraces!F613/Timetraces!H613*1000</f>
        <v>2120751642.9816513</v>
      </c>
      <c r="J531" s="23"/>
      <c r="K531" s="8">
        <f>Timetraces!I613-Timetraces!J613</f>
        <v>37.244936943054199</v>
      </c>
      <c r="L531" s="8">
        <f t="shared" si="17"/>
        <v>1.6345126735256725E-2</v>
      </c>
      <c r="M531" s="8"/>
      <c r="N531" s="13">
        <f>Timetraces!K613/9.81/0.4536</f>
        <v>563.01990035936319</v>
      </c>
      <c r="O531" s="23">
        <f>Timetraces!M613/1000*0.145</f>
        <v>10.776745584830685</v>
      </c>
      <c r="P531" s="37">
        <f>Timetraces!O613</f>
        <v>3.504530283276823E-2</v>
      </c>
    </row>
    <row r="532" spans="1:16" x14ac:dyDescent="0.2">
      <c r="A532" s="37">
        <f>Timetraces!E614</f>
        <v>52.800000000000004</v>
      </c>
      <c r="B532" s="8">
        <f>Timetraces!B614-Timetraces!C614</f>
        <v>37.248192310333252</v>
      </c>
      <c r="C532" s="8">
        <f t="shared" si="16"/>
        <v>2.7016079019060911E-2</v>
      </c>
      <c r="D532" s="8"/>
      <c r="E532" s="23">
        <f>Timetraces!F614/1000*0.145</f>
        <v>10.804647266220389</v>
      </c>
      <c r="F532" s="8">
        <f>Timetraces!H614</f>
        <v>3.5136059036766365E-2</v>
      </c>
      <c r="G532" s="8">
        <f>(Timetraces!G614-Timetraces!$G$86)/0.3048</f>
        <v>0</v>
      </c>
      <c r="H532" s="13">
        <f>Timetraces!D614/9.81/0.4536</f>
        <v>563.08036195344926</v>
      </c>
      <c r="I532" s="73">
        <f>Timetraces!F614/Timetraces!H614*1000</f>
        <v>2120750328.1623628</v>
      </c>
      <c r="J532" s="23"/>
      <c r="K532" s="8">
        <f>Timetraces!I614-Timetraces!J614</f>
        <v>37.248192310333252</v>
      </c>
      <c r="L532" s="8">
        <f t="shared" si="17"/>
        <v>2.7025465577293253E-2</v>
      </c>
      <c r="M532" s="8"/>
      <c r="N532" s="13">
        <f>Timetraces!K614/9.81/0.4536</f>
        <v>563.08030708811896</v>
      </c>
      <c r="O532" s="23">
        <f>Timetraces!M614/1000*0.145</f>
        <v>10.804728038782731</v>
      </c>
      <c r="P532" s="37">
        <f>Timetraces!O614</f>
        <v>3.5136321806751497E-2</v>
      </c>
    </row>
    <row r="533" spans="1:16" x14ac:dyDescent="0.2">
      <c r="A533" s="37">
        <f>Timetraces!E615</f>
        <v>52.900000000000006</v>
      </c>
      <c r="B533" s="8">
        <f>Timetraces!B615-Timetraces!C615</f>
        <v>37.251438617706299</v>
      </c>
      <c r="C533" s="8">
        <f t="shared" si="16"/>
        <v>3.7666693760028347E-2</v>
      </c>
      <c r="D533" s="8"/>
      <c r="E533" s="23">
        <f>Timetraces!F615/1000*0.145</f>
        <v>10.824872077641091</v>
      </c>
      <c r="F533" s="8">
        <f>Timetraces!H615</f>
        <v>3.5201843438573979E-2</v>
      </c>
      <c r="G533" s="8">
        <f>(Timetraces!G615-Timetraces!$G$86)/0.3048</f>
        <v>0</v>
      </c>
      <c r="H533" s="13">
        <f>Timetraces!D615/9.81/0.4536</f>
        <v>563.14186598881281</v>
      </c>
      <c r="I533" s="73">
        <f>Timetraces!F615/Timetraces!H615*1000</f>
        <v>2120749452.2523348</v>
      </c>
      <c r="J533" s="23"/>
      <c r="K533" s="8">
        <f>Timetraces!I615-Timetraces!J615</f>
        <v>37.251438617706299</v>
      </c>
      <c r="L533" s="8">
        <f t="shared" si="17"/>
        <v>3.7676080318260689E-2</v>
      </c>
      <c r="M533" s="8"/>
      <c r="N533" s="13">
        <f>Timetraces!K615/9.81/0.4536</f>
        <v>563.14186598881281</v>
      </c>
      <c r="O533" s="23">
        <f>Timetraces!M615/1000*0.145</f>
        <v>10.828837906785436</v>
      </c>
      <c r="P533" s="37">
        <f>Timetraces!O615</f>
        <v>3.5214745724226622E-2</v>
      </c>
    </row>
    <row r="534" spans="1:16" x14ac:dyDescent="0.2">
      <c r="A534" s="37">
        <f>Timetraces!E616</f>
        <v>53</v>
      </c>
      <c r="B534" s="8">
        <f>Timetraces!B616-Timetraces!C616</f>
        <v>37.254677295684814</v>
      </c>
      <c r="C534" s="8">
        <f t="shared" si="16"/>
        <v>4.8292277679042865E-2</v>
      </c>
      <c r="D534" s="8"/>
      <c r="E534" s="23">
        <f>Timetraces!F616/1000*0.145</f>
        <v>10.848990766580682</v>
      </c>
      <c r="F534" s="8">
        <f>Timetraces!H616</f>
        <v>3.5280298131343639E-2</v>
      </c>
      <c r="G534" s="8">
        <f>(Timetraces!G616-Timetraces!$G$86)/0.3048</f>
        <v>0</v>
      </c>
      <c r="H534" s="13">
        <f>Timetraces!D616/9.81/0.4536</f>
        <v>563.20419300413198</v>
      </c>
      <c r="I534" s="73">
        <f>Timetraces!F616/Timetraces!H616*1000</f>
        <v>2120748121.1715307</v>
      </c>
      <c r="J534" s="23"/>
      <c r="K534" s="8">
        <f>Timetraces!I616-Timetraces!J616</f>
        <v>37.254677772521973</v>
      </c>
      <c r="L534" s="8">
        <f t="shared" si="17"/>
        <v>4.8303228663647266E-2</v>
      </c>
      <c r="M534" s="8"/>
      <c r="N534" s="13">
        <f>Timetraces!K616/9.81/0.4536</f>
        <v>563.20413813880168</v>
      </c>
      <c r="O534" s="23">
        <f>Timetraces!M616/1000*0.145</f>
        <v>10.852955715863208</v>
      </c>
      <c r="P534" s="37">
        <f>Timetraces!O616</f>
        <v>3.5293195479461484E-2</v>
      </c>
    </row>
    <row r="535" spans="1:16" x14ac:dyDescent="0.2">
      <c r="A535" s="37">
        <f>Timetraces!E617</f>
        <v>53.1</v>
      </c>
      <c r="B535" s="8">
        <f>Timetraces!B617-Timetraces!C617</f>
        <v>37.257910251617432</v>
      </c>
      <c r="C535" s="8">
        <f t="shared" si="16"/>
        <v>5.8899088481592692E-2</v>
      </c>
      <c r="D535" s="8"/>
      <c r="E535" s="23">
        <f>Timetraces!F617/1000*0.145</f>
        <v>10.869229446169236</v>
      </c>
      <c r="F535" s="8">
        <f>Timetraces!H617</f>
        <v>3.534612551474095E-2</v>
      </c>
      <c r="G535" s="8">
        <f>(Timetraces!G617-Timetraces!$G$86)/0.3048</f>
        <v>0</v>
      </c>
      <c r="H535" s="13">
        <f>Timetraces!D617/9.81/0.4536</f>
        <v>563.26695894209445</v>
      </c>
      <c r="I535" s="73">
        <f>Timetraces!F617/Timetraces!H617*1000</f>
        <v>2120747379.9573135</v>
      </c>
      <c r="J535" s="23"/>
      <c r="K535" s="8">
        <f>Timetraces!I617-Timetraces!J617</f>
        <v>37.257910251617432</v>
      </c>
      <c r="L535" s="8">
        <f t="shared" si="17"/>
        <v>5.8908475039825034E-2</v>
      </c>
      <c r="M535" s="8"/>
      <c r="N535" s="13">
        <f>Timetraces!K617/9.81/0.4536</f>
        <v>563.26695894209445</v>
      </c>
      <c r="O535" s="23">
        <f>Timetraces!M617/1000*0.145</f>
        <v>10.869310931384087</v>
      </c>
      <c r="P535" s="37">
        <f>Timetraces!O617</f>
        <v>3.5346390603111108E-2</v>
      </c>
    </row>
    <row r="536" spans="1:16" x14ac:dyDescent="0.2">
      <c r="A536" s="37">
        <f>Timetraces!E618</f>
        <v>53.2</v>
      </c>
      <c r="B536" s="8">
        <f>Timetraces!B618-Timetraces!C618</f>
        <v>37.261138439178467</v>
      </c>
      <c r="C536" s="8">
        <f t="shared" si="16"/>
        <v>6.9490255020421943E-2</v>
      </c>
      <c r="D536" s="8"/>
      <c r="E536" s="23">
        <f>Timetraces!F618/1000*0.145</f>
        <v>10.877816523565318</v>
      </c>
      <c r="F536" s="8">
        <f>Timetraces!H618</f>
        <v>3.5374049896168637E-2</v>
      </c>
      <c r="G536" s="8">
        <f>(Timetraces!G618-Timetraces!$G$86)/0.3048</f>
        <v>0</v>
      </c>
      <c r="H536" s="13">
        <f>Timetraces!D618/9.81/0.4536</f>
        <v>563.32999920670875</v>
      </c>
      <c r="I536" s="73">
        <f>Timetraces!F618/Timetraces!H618*1000</f>
        <v>2120747398.7471206</v>
      </c>
      <c r="J536" s="23"/>
      <c r="K536" s="8">
        <f>Timetraces!I618-Timetraces!J618</f>
        <v>37.261138439178467</v>
      </c>
      <c r="L536" s="8">
        <f t="shared" si="17"/>
        <v>6.9499641578654292E-2</v>
      </c>
      <c r="M536" s="8"/>
      <c r="N536" s="13">
        <f>Timetraces!K618/9.81/0.4536</f>
        <v>563.32999920670875</v>
      </c>
      <c r="O536" s="23">
        <f>Timetraces!M618/1000*0.145</f>
        <v>10.874011678850339</v>
      </c>
      <c r="P536" s="37">
        <f>Timetraces!O618</f>
        <v>3.5361676038386788E-2</v>
      </c>
    </row>
    <row r="537" spans="1:16" x14ac:dyDescent="0.2">
      <c r="A537" s="37">
        <f>Timetraces!E619</f>
        <v>53.300000000000004</v>
      </c>
      <c r="B537" s="8">
        <f>Timetraces!B619-Timetraces!C619</f>
        <v>37.264364242553711</v>
      </c>
      <c r="C537" s="8">
        <f t="shared" si="16"/>
        <v>8.007359942739091E-2</v>
      </c>
      <c r="D537" s="8"/>
      <c r="E537" s="23">
        <f>Timetraces!F619/1000*0.145</f>
        <v>10.882514236812952</v>
      </c>
      <c r="F537" s="8">
        <f>Timetraces!H619</f>
        <v>3.5389325594818971E-2</v>
      </c>
      <c r="G537" s="8">
        <f>(Timetraces!G619-Timetraces!$G$86)/0.3048</f>
        <v>0</v>
      </c>
      <c r="H537" s="13">
        <f>Timetraces!D619/9.81/0.4536</f>
        <v>563.39292974066223</v>
      </c>
      <c r="I537" s="73">
        <f>Timetraces!F619/Timetraces!H619*1000</f>
        <v>2120747458.771455</v>
      </c>
      <c r="J537" s="23"/>
      <c r="K537" s="8">
        <f>Timetraces!I619-Timetraces!J619</f>
        <v>37.264364242553711</v>
      </c>
      <c r="L537" s="8">
        <f t="shared" si="17"/>
        <v>8.0082985985623259E-2</v>
      </c>
      <c r="M537" s="8"/>
      <c r="N537" s="13">
        <f>Timetraces!K619/9.81/0.4536</f>
        <v>563.39298460599264</v>
      </c>
      <c r="O537" s="23">
        <f>Timetraces!M619/1000*0.145</f>
        <v>10.878711233436558</v>
      </c>
      <c r="P537" s="37">
        <f>Timetraces!O619</f>
        <v>3.5376955300987264E-2</v>
      </c>
    </row>
    <row r="538" spans="1:16" x14ac:dyDescent="0.2">
      <c r="A538" s="37">
        <f>Timetraces!E620</f>
        <v>53.400000000000006</v>
      </c>
      <c r="B538" s="8">
        <f>Timetraces!B620-Timetraces!C620</f>
        <v>37.267589569091797</v>
      </c>
      <c r="C538" s="8">
        <f t="shared" si="16"/>
        <v>9.0655379407987818E-2</v>
      </c>
      <c r="D538" s="8"/>
      <c r="E538" s="23">
        <f>Timetraces!F620/1000*0.145</f>
        <v>10.879435964461065</v>
      </c>
      <c r="F538" s="8">
        <f>Timetraces!H620</f>
        <v>3.5379302726048459E-2</v>
      </c>
      <c r="G538" s="8">
        <f>(Timetraces!G620-Timetraces!$G$86)/0.3048</f>
        <v>0</v>
      </c>
      <c r="H538" s="13">
        <f>Timetraces!D620/9.81/0.4536</f>
        <v>563.45542135197275</v>
      </c>
      <c r="I538" s="73">
        <f>Timetraces!F620/Timetraces!H620*1000</f>
        <v>2120748208.0507469</v>
      </c>
      <c r="J538" s="23"/>
      <c r="K538" s="8">
        <f>Timetraces!I620-Timetraces!J620</f>
        <v>37.267589569091797</v>
      </c>
      <c r="L538" s="8">
        <f t="shared" si="17"/>
        <v>9.0664765966220154E-2</v>
      </c>
      <c r="M538" s="8"/>
      <c r="N538" s="13">
        <f>Timetraces!K620/9.81/0.4536</f>
        <v>563.45547621730316</v>
      </c>
      <c r="O538" s="23">
        <f>Timetraces!M620/1000*0.145</f>
        <v>10.879518545236108</v>
      </c>
      <c r="P538" s="37">
        <f>Timetraces!O620</f>
        <v>3.5379571377864197E-2</v>
      </c>
    </row>
    <row r="539" spans="1:16" x14ac:dyDescent="0.2">
      <c r="A539" s="37">
        <f>Timetraces!E621</f>
        <v>53.5</v>
      </c>
      <c r="B539" s="8">
        <f>Timetraces!B621-Timetraces!C621</f>
        <v>37.270815849304199</v>
      </c>
      <c r="C539" s="8">
        <f t="shared" si="16"/>
        <v>0.10124028824132884</v>
      </c>
      <c r="D539" s="8"/>
      <c r="E539" s="23">
        <f>Timetraces!F621/1000*0.145</f>
        <v>10.872460932481054</v>
      </c>
      <c r="F539" s="8">
        <f>Timetraces!H621</f>
        <v>3.5356604609425017E-2</v>
      </c>
      <c r="G539" s="8">
        <f>(Timetraces!G621-Timetraces!$G$86)/0.3048</f>
        <v>0</v>
      </c>
      <c r="H539" s="13">
        <f>Timetraces!D621/9.81/0.4536</f>
        <v>563.51708998332742</v>
      </c>
      <c r="I539" s="73">
        <f>Timetraces!F621/Timetraces!H621*1000</f>
        <v>2120749150.4864814</v>
      </c>
      <c r="J539" s="23"/>
      <c r="K539" s="8">
        <f>Timetraces!I621-Timetraces!J621</f>
        <v>37.270815849304199</v>
      </c>
      <c r="L539" s="8">
        <f t="shared" si="17"/>
        <v>0.10124967479956118</v>
      </c>
      <c r="M539" s="8"/>
      <c r="N539" s="13">
        <f>Timetraces!K621/9.81/0.4536</f>
        <v>563.51714484865772</v>
      </c>
      <c r="O539" s="23">
        <f>Timetraces!M621/1000*0.145</f>
        <v>10.872542804443958</v>
      </c>
      <c r="P539" s="37">
        <f>Timetraces!O621</f>
        <v>3.5356870956236672E-2</v>
      </c>
    </row>
    <row r="540" spans="1:16" x14ac:dyDescent="0.2">
      <c r="A540" s="37">
        <f>Timetraces!E622</f>
        <v>53.6</v>
      </c>
      <c r="B540" s="8">
        <f>Timetraces!B622-Timetraces!C622</f>
        <v>37.274044036865234</v>
      </c>
      <c r="C540" s="8">
        <f t="shared" si="16"/>
        <v>0.11183145478015809</v>
      </c>
      <c r="D540" s="8"/>
      <c r="E540" s="23">
        <f>Timetraces!F622/1000*0.145</f>
        <v>10.865468797306685</v>
      </c>
      <c r="F540" s="8">
        <f>Timetraces!H622</f>
        <v>3.5333850835759607E-2</v>
      </c>
      <c r="G540" s="8">
        <f>(Timetraces!G622-Timetraces!$G$86)/0.3048</f>
        <v>0</v>
      </c>
      <c r="H540" s="13">
        <f>Timetraces!D622/9.81/0.4536</f>
        <v>563.5776064427439</v>
      </c>
      <c r="I540" s="73">
        <f>Timetraces!F622/Timetraces!H622*1000</f>
        <v>2120750096.4427893</v>
      </c>
      <c r="J540" s="23"/>
      <c r="K540" s="8">
        <f>Timetraces!I622-Timetraces!J622</f>
        <v>37.274044036865234</v>
      </c>
      <c r="L540" s="8">
        <f t="shared" si="17"/>
        <v>0.11184084133839044</v>
      </c>
      <c r="M540" s="8"/>
      <c r="N540" s="13">
        <f>Timetraces!K622/9.81/0.4536</f>
        <v>563.57766130807431</v>
      </c>
      <c r="O540" s="23">
        <f>Timetraces!M622/1000*0.145</f>
        <v>10.865550672407783</v>
      </c>
      <c r="P540" s="37">
        <f>Timetraces!O622</f>
        <v>3.5334117192767758E-2</v>
      </c>
    </row>
    <row r="541" spans="1:16" x14ac:dyDescent="0.2">
      <c r="A541" s="37">
        <f>Timetraces!E623</f>
        <v>53.7</v>
      </c>
      <c r="B541" s="8">
        <f>Timetraces!B623-Timetraces!C623</f>
        <v>37.277275562286377</v>
      </c>
      <c r="C541" s="8">
        <f t="shared" si="16"/>
        <v>0.12243357230359174</v>
      </c>
      <c r="D541" s="8"/>
      <c r="E541" s="23">
        <f>Timetraces!F623/1000*0.145</f>
        <v>10.846804287457417</v>
      </c>
      <c r="F541" s="8">
        <f>Timetraces!H623</f>
        <v>3.5273127032323486E-2</v>
      </c>
      <c r="G541" s="8">
        <f>(Timetraces!G623-Timetraces!$G$86)/0.3048</f>
        <v>0</v>
      </c>
      <c r="H541" s="13">
        <f>Timetraces!D623/9.81/0.4536</f>
        <v>563.63686099956158</v>
      </c>
      <c r="I541" s="73">
        <f>Timetraces!F623/Timetraces!H623*1000</f>
        <v>2120751776.3168845</v>
      </c>
      <c r="J541" s="23"/>
      <c r="K541" s="8">
        <f>Timetraces!I623-Timetraces!J623</f>
        <v>37.277275085449219</v>
      </c>
      <c r="L541" s="8">
        <f t="shared" si="17"/>
        <v>0.12244139443545203</v>
      </c>
      <c r="M541" s="8"/>
      <c r="N541" s="13">
        <f>Timetraces!K623/9.81/0.4536</f>
        <v>563.63691586489188</v>
      </c>
      <c r="O541" s="23">
        <f>Timetraces!M623/1000*0.145</f>
        <v>10.846888392074094</v>
      </c>
      <c r="P541" s="37">
        <f>Timetraces!O623</f>
        <v>3.5273395063890663E-2</v>
      </c>
    </row>
    <row r="542" spans="1:16" x14ac:dyDescent="0.2">
      <c r="A542" s="37">
        <f>Timetraces!E624</f>
        <v>53.800000000000004</v>
      </c>
      <c r="B542" s="8">
        <f>Timetraces!B624-Timetraces!C624</f>
        <v>37.280509471893311</v>
      </c>
      <c r="C542" s="8">
        <f t="shared" si="16"/>
        <v>0.1330435119588857</v>
      </c>
      <c r="D542" s="8"/>
      <c r="E542" s="23">
        <f>Timetraces!F624/1000*0.145</f>
        <v>10.828125089920151</v>
      </c>
      <c r="F542" s="8">
        <f>Timetraces!H624</f>
        <v>3.5212352853902472E-2</v>
      </c>
      <c r="G542" s="8">
        <f>(Timetraces!G624-Timetraces!$G$86)/0.3048</f>
        <v>0</v>
      </c>
      <c r="H542" s="13">
        <f>Timetraces!D624/9.81/0.4536</f>
        <v>563.69501824977135</v>
      </c>
      <c r="I542" s="73">
        <f>Timetraces!F624/Timetraces!H624*1000</f>
        <v>2120753619.2740901</v>
      </c>
      <c r="J542" s="23"/>
      <c r="K542" s="8">
        <f>Timetraces!I624-Timetraces!J624</f>
        <v>37.280509471893311</v>
      </c>
      <c r="L542" s="8">
        <f t="shared" si="17"/>
        <v>0.13305289851711805</v>
      </c>
      <c r="M542" s="8"/>
      <c r="N542" s="13">
        <f>Timetraces!K624/9.81/0.4536</f>
        <v>563.69507311510176</v>
      </c>
      <c r="O542" s="23">
        <f>Timetraces!M624/1000*0.145</f>
        <v>10.832093198322498</v>
      </c>
      <c r="P542" s="37">
        <f>Timetraces!O624</f>
        <v>3.5225257184156214E-2</v>
      </c>
    </row>
    <row r="543" spans="1:16" x14ac:dyDescent="0.2">
      <c r="A543" s="37">
        <f>Timetraces!E625</f>
        <v>53.900000000000006</v>
      </c>
      <c r="B543" s="8">
        <f>Timetraces!B625-Timetraces!C625</f>
        <v>37.283746719360352</v>
      </c>
      <c r="C543" s="8">
        <f t="shared" si="16"/>
        <v>0.14366440259878402</v>
      </c>
      <c r="D543" s="8"/>
      <c r="E543" s="23">
        <f>Timetraces!F625/1000*0.145</f>
        <v>10.805548558598169</v>
      </c>
      <c r="F543" s="8">
        <f>Timetraces!H625</f>
        <v>3.5138901562028743E-2</v>
      </c>
      <c r="G543" s="8">
        <f>(Timetraces!G625-Timetraces!$G$86)/0.3048</f>
        <v>0</v>
      </c>
      <c r="H543" s="13">
        <f>Timetraces!D625/9.81/0.4536</f>
        <v>563.75235252002551</v>
      </c>
      <c r="I543" s="73">
        <f>Timetraces!F625/Timetraces!H625*1000</f>
        <v>2120755664.7867472</v>
      </c>
      <c r="J543" s="23"/>
      <c r="K543" s="8">
        <f>Timetraces!I625-Timetraces!J625</f>
        <v>37.283746719360352</v>
      </c>
      <c r="L543" s="8">
        <f t="shared" si="17"/>
        <v>0.14367378915701637</v>
      </c>
      <c r="M543" s="8"/>
      <c r="N543" s="13">
        <f>Timetraces!K625/9.81/0.4536</f>
        <v>563.75240738535592</v>
      </c>
      <c r="O543" s="23">
        <f>Timetraces!M625/1000*0.145</f>
        <v>10.805631125218321</v>
      </c>
      <c r="P543" s="37">
        <f>Timetraces!O625</f>
        <v>3.5139170167659543E-2</v>
      </c>
    </row>
    <row r="544" spans="1:16" x14ac:dyDescent="0.2">
      <c r="A544" s="37">
        <f>Timetraces!E626</f>
        <v>54</v>
      </c>
      <c r="B544" s="8">
        <f>Timetraces!B626-Timetraces!C626</f>
        <v>37.286986351013184</v>
      </c>
      <c r="C544" s="8">
        <f t="shared" si="16"/>
        <v>0.15429311537054266</v>
      </c>
      <c r="D544" s="8"/>
      <c r="E544" s="23">
        <f>Timetraces!F626/1000*0.145</f>
        <v>10.775195875729295</v>
      </c>
      <c r="F544" s="8">
        <f>Timetraces!H626</f>
        <v>3.5040156243825372E-2</v>
      </c>
      <c r="G544" s="8">
        <f>(Timetraces!G626-Timetraces!$G$86)/0.3048</f>
        <v>0</v>
      </c>
      <c r="H544" s="13">
        <f>Timetraces!D626/9.81/0.4536</f>
        <v>563.80924786763649</v>
      </c>
      <c r="I544" s="73">
        <f>Timetraces!F626/Timetraces!H626*1000</f>
        <v>2120758114.706743</v>
      </c>
      <c r="J544" s="23"/>
      <c r="K544" s="8">
        <f>Timetraces!I626-Timetraces!J626</f>
        <v>37.286986351013184</v>
      </c>
      <c r="L544" s="8">
        <f t="shared" si="17"/>
        <v>0.15430250192877501</v>
      </c>
      <c r="M544" s="8"/>
      <c r="N544" s="13">
        <f>Timetraces!K626/9.81/0.4536</f>
        <v>563.8093027329669</v>
      </c>
      <c r="O544" s="23">
        <f>Timetraces!M626/1000*0.145</f>
        <v>10.775277767226248</v>
      </c>
      <c r="P544" s="37">
        <f>Timetraces!O626</f>
        <v>3.5040422653966181E-2</v>
      </c>
    </row>
    <row r="545" spans="1:16" x14ac:dyDescent="0.2">
      <c r="A545" s="37">
        <f>Timetraces!E627</f>
        <v>54.1</v>
      </c>
      <c r="B545" s="8">
        <f>Timetraces!B627-Timetraces!C627</f>
        <v>37.29022741317749</v>
      </c>
      <c r="C545" s="8">
        <f t="shared" si="16"/>
        <v>0.16492652142141748</v>
      </c>
      <c r="D545" s="8"/>
      <c r="E545" s="23">
        <f>Timetraces!F627/1000*0.145</f>
        <v>10.744841836845568</v>
      </c>
      <c r="F545" s="8">
        <f>Timetraces!H627</f>
        <v>3.4941403988393537E-2</v>
      </c>
      <c r="G545" s="8">
        <f>(Timetraces!G627-Timetraces!$G$86)/0.3048</f>
        <v>0</v>
      </c>
      <c r="H545" s="13">
        <f>Timetraces!D627/9.81/0.4536</f>
        <v>563.86608834991716</v>
      </c>
      <c r="I545" s="73">
        <f>Timetraces!F627/Timetraces!H627*1000</f>
        <v>2120760731.8841918</v>
      </c>
      <c r="J545" s="23"/>
      <c r="K545" s="8">
        <f>Timetraces!I627-Timetraces!J627</f>
        <v>37.29022741317749</v>
      </c>
      <c r="L545" s="8">
        <f t="shared" si="17"/>
        <v>0.16493590797964983</v>
      </c>
      <c r="M545" s="8"/>
      <c r="N545" s="13">
        <f>Timetraces!K627/9.81/0.4536</f>
        <v>563.86608834991716</v>
      </c>
      <c r="O545" s="23">
        <f>Timetraces!M627/1000*0.145</f>
        <v>10.744923377666604</v>
      </c>
      <c r="P545" s="37">
        <f>Timetraces!O627</f>
        <v>3.4941669257093314E-2</v>
      </c>
    </row>
    <row r="546" spans="1:16" x14ac:dyDescent="0.2">
      <c r="A546" s="37">
        <f>Timetraces!E628</f>
        <v>54.2</v>
      </c>
      <c r="B546" s="8">
        <f>Timetraces!B628-Timetraces!C628</f>
        <v>37.293468952178955</v>
      </c>
      <c r="C546" s="8">
        <f t="shared" si="16"/>
        <v>0.17556149189866432</v>
      </c>
      <c r="D546" s="8"/>
      <c r="E546" s="23">
        <f>Timetraces!F628/1000*0.145</f>
        <v>10.706720301878466</v>
      </c>
      <c r="F546" s="8">
        <f>Timetraces!H628</f>
        <v>3.4817383352592809E-2</v>
      </c>
      <c r="G546" s="8">
        <f>(Timetraces!G628-Timetraces!$G$86)/0.3048</f>
        <v>0</v>
      </c>
      <c r="H546" s="13">
        <f>Timetraces!D628/9.81/0.4536</f>
        <v>563.92314829351926</v>
      </c>
      <c r="I546" s="73">
        <f>Timetraces!F628/Timetraces!H628*1000</f>
        <v>2120763918.7016556</v>
      </c>
      <c r="J546" s="23"/>
      <c r="K546" s="8">
        <f>Timetraces!I628-Timetraces!J628</f>
        <v>37.293469429016113</v>
      </c>
      <c r="L546" s="8">
        <f t="shared" si="17"/>
        <v>0.17557244288326873</v>
      </c>
      <c r="M546" s="8"/>
      <c r="N546" s="13">
        <f>Timetraces!K628/9.81/0.4536</f>
        <v>563.92314829351926</v>
      </c>
      <c r="O546" s="23">
        <f>Timetraces!M628/1000*0.145</f>
        <v>10.706801792286713</v>
      </c>
      <c r="P546" s="37">
        <f>Timetraces!O628</f>
        <v>3.4817648457403171E-2</v>
      </c>
    </row>
    <row r="547" spans="1:16" x14ac:dyDescent="0.2">
      <c r="A547" s="37">
        <f>Timetraces!E629</f>
        <v>54.300000000000004</v>
      </c>
      <c r="B547" s="8">
        <f>Timetraces!B629-Timetraces!C629</f>
        <v>37.296710968017578</v>
      </c>
      <c r="C547" s="8">
        <f t="shared" si="16"/>
        <v>0.18619802680228326</v>
      </c>
      <c r="D547" s="8"/>
      <c r="E547" s="23">
        <f>Timetraces!F629/1000*0.145</f>
        <v>10.660834113599746</v>
      </c>
      <c r="F547" s="8">
        <f>Timetraces!H629</f>
        <v>3.466810584254381E-2</v>
      </c>
      <c r="G547" s="8">
        <f>(Timetraces!G629-Timetraces!$G$86)/0.3048</f>
        <v>0</v>
      </c>
      <c r="H547" s="13">
        <f>Timetraces!D629/9.81/0.4536</f>
        <v>563.98070202509496</v>
      </c>
      <c r="I547" s="73">
        <f>Timetraces!F629/Timetraces!H629*1000</f>
        <v>2120767549.8864226</v>
      </c>
      <c r="J547" s="23"/>
      <c r="K547" s="8">
        <f>Timetraces!I629-Timetraces!J629</f>
        <v>37.296710968017578</v>
      </c>
      <c r="L547" s="8">
        <f t="shared" si="17"/>
        <v>0.18620741336051561</v>
      </c>
      <c r="M547" s="8"/>
      <c r="N547" s="13">
        <f>Timetraces!K629/9.81/0.4536</f>
        <v>563.98070202509496</v>
      </c>
      <c r="O547" s="23">
        <f>Timetraces!M629/1000*0.145</f>
        <v>10.664799802553357</v>
      </c>
      <c r="P547" s="37">
        <f>Timetraces!O629</f>
        <v>3.4681007614970977E-2</v>
      </c>
    </row>
    <row r="548" spans="1:16" x14ac:dyDescent="0.2">
      <c r="A548" s="37">
        <f>Timetraces!E630</f>
        <v>54.400000000000006</v>
      </c>
      <c r="B548" s="8">
        <f>Timetraces!B630-Timetraces!C630</f>
        <v>37.299951553344727</v>
      </c>
      <c r="C548" s="8">
        <f t="shared" si="16"/>
        <v>0.19682986842678599</v>
      </c>
      <c r="D548" s="8"/>
      <c r="E548" s="23">
        <f>Timetraces!F630/1000*0.145</f>
        <v>10.618843638129631</v>
      </c>
      <c r="F548" s="8">
        <f>Timetraces!H630</f>
        <v>3.453150021065305E-2</v>
      </c>
      <c r="G548" s="8">
        <f>(Timetraces!G630-Timetraces!$G$86)/0.3048</f>
        <v>0</v>
      </c>
      <c r="H548" s="13">
        <f>Timetraces!D630/9.81/0.4536</f>
        <v>564.03907873662638</v>
      </c>
      <c r="I548" s="73">
        <f>Timetraces!F630/Timetraces!H630*1000</f>
        <v>2120771004.8549044</v>
      </c>
      <c r="J548" s="23"/>
      <c r="K548" s="8">
        <f>Timetraces!I630-Timetraces!J630</f>
        <v>37.299952030181885</v>
      </c>
      <c r="L548" s="8">
        <f t="shared" si="17"/>
        <v>0.19684081941139039</v>
      </c>
      <c r="M548" s="8"/>
      <c r="N548" s="13">
        <f>Timetraces!K630/9.81/0.4536</f>
        <v>564.03902387129597</v>
      </c>
      <c r="O548" s="23">
        <f>Timetraces!M630/1000*0.145</f>
        <v>10.618925068823271</v>
      </c>
      <c r="P548" s="37">
        <f>Timetraces!O630</f>
        <v>3.4531763003125049E-2</v>
      </c>
    </row>
    <row r="549" spans="1:16" x14ac:dyDescent="0.2">
      <c r="A549" s="37">
        <f>Timetraces!E631</f>
        <v>54.5</v>
      </c>
      <c r="B549" s="8">
        <f>Timetraces!B631-Timetraces!C631</f>
        <v>37.303191184997559</v>
      </c>
      <c r="C549" s="8">
        <f t="shared" si="16"/>
        <v>0.20745858119854463</v>
      </c>
      <c r="D549" s="8"/>
      <c r="E549" s="23">
        <f>Timetraces!F631/1000*0.145</f>
        <v>10.572980400653613</v>
      </c>
      <c r="F549" s="8">
        <f>Timetraces!H631</f>
        <v>3.4382296946456677E-2</v>
      </c>
      <c r="G549" s="8">
        <f>(Timetraces!G631-Timetraces!$G$86)/0.3048</f>
        <v>0</v>
      </c>
      <c r="H549" s="13">
        <f>Timetraces!D631/9.81/0.4536</f>
        <v>564.09844302410477</v>
      </c>
      <c r="I549" s="73">
        <f>Timetraces!F631/Timetraces!H631*1000</f>
        <v>2120774720.9256427</v>
      </c>
      <c r="J549" s="23"/>
      <c r="K549" s="8">
        <f>Timetraces!I631-Timetraces!J631</f>
        <v>37.303191661834717</v>
      </c>
      <c r="L549" s="8">
        <f t="shared" si="17"/>
        <v>0.20746953218314904</v>
      </c>
      <c r="M549" s="8"/>
      <c r="N549" s="13">
        <f>Timetraces!K631/9.81/0.4536</f>
        <v>564.09838815877436</v>
      </c>
      <c r="O549" s="23">
        <f>Timetraces!M631/1000*0.145</f>
        <v>10.569177571074171</v>
      </c>
      <c r="P549" s="37">
        <f>Timetraces!O631</f>
        <v>3.4369923146118801E-2</v>
      </c>
    </row>
    <row r="550" spans="1:16" x14ac:dyDescent="0.2">
      <c r="A550" s="37">
        <f>Timetraces!E632</f>
        <v>54.6</v>
      </c>
      <c r="B550" s="8">
        <f>Timetraces!B632-Timetraces!C632</f>
        <v>37.306429862976074</v>
      </c>
      <c r="C550" s="8">
        <f t="shared" si="16"/>
        <v>0.21808416511755915</v>
      </c>
      <c r="D550" s="8"/>
      <c r="E550" s="23">
        <f>Timetraces!F632/1000*0.145</f>
        <v>10.523249693133701</v>
      </c>
      <c r="F550" s="8">
        <f>Timetraces!H632</f>
        <v>3.4220511436986775E-2</v>
      </c>
      <c r="G550" s="8">
        <f>(Timetraces!G632-Timetraces!$G$86)/0.3048</f>
        <v>0</v>
      </c>
      <c r="H550" s="13">
        <f>Timetraces!D632/9.81/0.4536</f>
        <v>564.15912407951248</v>
      </c>
      <c r="I550" s="73">
        <f>Timetraces!F632/Timetraces!H632*1000</f>
        <v>2120778818.5267863</v>
      </c>
      <c r="J550" s="23"/>
      <c r="K550" s="8">
        <f>Timetraces!I632-Timetraces!J632</f>
        <v>37.306430339813232</v>
      </c>
      <c r="L550" s="8">
        <f t="shared" si="17"/>
        <v>0.21809511610216356</v>
      </c>
      <c r="M550" s="8"/>
      <c r="N550" s="13">
        <f>Timetraces!K632/9.81/0.4536</f>
        <v>564.15906921418207</v>
      </c>
      <c r="O550" s="23">
        <f>Timetraces!M632/1000*0.145</f>
        <v>10.519446553183119</v>
      </c>
      <c r="P550" s="37">
        <f>Timetraces!O632</f>
        <v>3.4208136835018242E-2</v>
      </c>
    </row>
    <row r="551" spans="1:16" x14ac:dyDescent="0.2">
      <c r="A551" s="37">
        <f>Timetraces!E633</f>
        <v>54.7</v>
      </c>
      <c r="B551" s="8">
        <f>Timetraces!B633-Timetraces!C633</f>
        <v>37.309668064117432</v>
      </c>
      <c r="C551" s="8">
        <f t="shared" si="16"/>
        <v>0.22870818461020159</v>
      </c>
      <c r="D551" s="8"/>
      <c r="E551" s="23">
        <f>Timetraces!F633/1000*0.145</f>
        <v>10.473539412286014</v>
      </c>
      <c r="F551" s="8">
        <f>Timetraces!H633</f>
        <v>3.4058790754577781E-2</v>
      </c>
      <c r="G551" s="8">
        <f>(Timetraces!G633-Timetraces!$G$86)/0.3048</f>
        <v>0</v>
      </c>
      <c r="H551" s="13">
        <f>Timetraces!D633/9.81/0.4536</f>
        <v>564.22134136417094</v>
      </c>
      <c r="I551" s="73">
        <f>Timetraces!F633/Timetraces!H633*1000</f>
        <v>2120783054.5751014</v>
      </c>
      <c r="J551" s="23"/>
      <c r="K551" s="8">
        <f>Timetraces!I633-Timetraces!J633</f>
        <v>37.309668064117432</v>
      </c>
      <c r="L551" s="8">
        <f t="shared" si="17"/>
        <v>0.22871757116843394</v>
      </c>
      <c r="M551" s="8"/>
      <c r="N551" s="13">
        <f>Timetraces!K633/9.81/0.4536</f>
        <v>564.22128649884064</v>
      </c>
      <c r="O551" s="23">
        <f>Timetraces!M633/1000*0.145</f>
        <v>10.4658509807842</v>
      </c>
      <c r="P551" s="37">
        <f>Timetraces!O633</f>
        <v>3.4033779602454912E-2</v>
      </c>
    </row>
    <row r="552" spans="1:16" x14ac:dyDescent="0.2">
      <c r="A552" s="37">
        <f>Timetraces!E634</f>
        <v>54.800000000000004</v>
      </c>
      <c r="B552" s="8">
        <f>Timetraces!B634-Timetraces!C634</f>
        <v>37.312906265258789</v>
      </c>
      <c r="C552" s="8">
        <f t="shared" si="16"/>
        <v>0.23933220410284406</v>
      </c>
      <c r="D552" s="8"/>
      <c r="E552" s="23">
        <f>Timetraces!F634/1000*0.145</f>
        <v>10.412194030376972</v>
      </c>
      <c r="F552" s="8">
        <f>Timetraces!H634</f>
        <v>3.38592224105305E-2</v>
      </c>
      <c r="G552" s="8">
        <f>(Timetraces!G634-Timetraces!$G$86)/0.3048</f>
        <v>0</v>
      </c>
      <c r="H552" s="13">
        <f>Timetraces!D634/9.81/0.4536</f>
        <v>564.28509487808037</v>
      </c>
      <c r="I552" s="73">
        <f>Timetraces!F634/Timetraces!H634*1000</f>
        <v>2120788062.4547958</v>
      </c>
      <c r="J552" s="23"/>
      <c r="K552" s="8">
        <f>Timetraces!I634-Timetraces!J634</f>
        <v>37.312906742095947</v>
      </c>
      <c r="L552" s="8">
        <f t="shared" si="17"/>
        <v>0.23934315508744847</v>
      </c>
      <c r="M552" s="8"/>
      <c r="N552" s="13">
        <f>Timetraces!K634/9.81/0.4536</f>
        <v>564.28504001274996</v>
      </c>
      <c r="O552" s="23">
        <f>Timetraces!M634/1000*0.145</f>
        <v>10.41615906703268</v>
      </c>
      <c r="P552" s="37">
        <f>Timetraces!O634</f>
        <v>3.3872122828620614E-2</v>
      </c>
    </row>
    <row r="553" spans="1:16" x14ac:dyDescent="0.2">
      <c r="A553" s="37">
        <f>Timetraces!E635</f>
        <v>54.900000000000006</v>
      </c>
      <c r="B553" s="8">
        <f>Timetraces!B635-Timetraces!C635</f>
        <v>37.316147327423096</v>
      </c>
      <c r="C553" s="8">
        <f t="shared" si="16"/>
        <v>0.24996561015371888</v>
      </c>
      <c r="D553" s="8"/>
      <c r="E553" s="23">
        <f>Timetraces!F635/1000*0.145</f>
        <v>10.358635004081147</v>
      </c>
      <c r="F553" s="8">
        <f>Timetraces!H635</f>
        <v>3.3684984467957341E-2</v>
      </c>
      <c r="G553" s="8">
        <f>(Timetraces!G635-Timetraces!$G$86)/0.3048</f>
        <v>0</v>
      </c>
      <c r="H553" s="13">
        <f>Timetraces!D635/9.81/0.4536</f>
        <v>564.3501651599189</v>
      </c>
      <c r="I553" s="73">
        <f>Timetraces!F635/Timetraces!H635*1000</f>
        <v>2120792490.3473594</v>
      </c>
      <c r="J553" s="23"/>
      <c r="K553" s="8">
        <f>Timetraces!I635-Timetraces!J635</f>
        <v>37.316147804260254</v>
      </c>
      <c r="L553" s="8">
        <f t="shared" si="17"/>
        <v>0.24997656113832328</v>
      </c>
      <c r="M553" s="8"/>
      <c r="N553" s="13">
        <f>Timetraces!K635/9.81/0.4536</f>
        <v>564.3501102945886</v>
      </c>
      <c r="O553" s="23">
        <f>Timetraces!M635/1000*0.145</f>
        <v>10.354831458248588</v>
      </c>
      <c r="P553" s="37">
        <f>Timetraces!O635</f>
        <v>3.3672609629679294E-2</v>
      </c>
    </row>
    <row r="554" spans="1:16" x14ac:dyDescent="0.2">
      <c r="A554" s="37">
        <f>Timetraces!E636</f>
        <v>55</v>
      </c>
      <c r="B554" s="8">
        <f>Timetraces!B636-Timetraces!C636</f>
        <v>37.319392681121826</v>
      </c>
      <c r="C554" s="8">
        <f t="shared" si="16"/>
        <v>0.26061309604194222</v>
      </c>
      <c r="D554" s="8"/>
      <c r="E554" s="23">
        <f>Timetraces!F636/1000*0.145</f>
        <v>10.301205729705616</v>
      </c>
      <c r="F554" s="8">
        <f>Timetraces!H636</f>
        <v>3.3498154394230532E-2</v>
      </c>
      <c r="G554" s="8">
        <f>(Timetraces!G636-Timetraces!$G$86)/0.3048</f>
        <v>0</v>
      </c>
      <c r="H554" s="13">
        <f>Timetraces!D636/9.81/0.4536</f>
        <v>564.41627788303492</v>
      </c>
      <c r="I554" s="73">
        <f>Timetraces!F636/Timetraces!H636*1000</f>
        <v>2120797381.844317</v>
      </c>
      <c r="J554" s="23"/>
      <c r="K554" s="8">
        <f>Timetraces!I636-Timetraces!J636</f>
        <v>37.319392681121826</v>
      </c>
      <c r="L554" s="8">
        <f t="shared" si="17"/>
        <v>0.26062248260017457</v>
      </c>
      <c r="M554" s="8"/>
      <c r="N554" s="13">
        <f>Timetraces!K636/9.81/0.4536</f>
        <v>564.41627788303492</v>
      </c>
      <c r="O554" s="23">
        <f>Timetraces!M636/1000*0.145</f>
        <v>10.301287483300397</v>
      </c>
      <c r="P554" s="37">
        <f>Timetraces!O636</f>
        <v>3.3498420356980391E-2</v>
      </c>
    </row>
    <row r="555" spans="1:16" x14ac:dyDescent="0.2">
      <c r="A555" s="37">
        <f>Timetraces!E637</f>
        <v>55.1</v>
      </c>
      <c r="B555" s="8">
        <f>Timetraces!B637-Timetraces!C637</f>
        <v>37.322644710540771</v>
      </c>
      <c r="C555" s="8">
        <f t="shared" si="16"/>
        <v>0.27128248389937432</v>
      </c>
      <c r="D555" s="8"/>
      <c r="E555" s="23">
        <f>Timetraces!F637/1000*0.145</f>
        <v>10.243784175024668</v>
      </c>
      <c r="F555" s="8">
        <f>Timetraces!H637</f>
        <v>3.3311349725873594E-2</v>
      </c>
      <c r="G555" s="8">
        <f>(Timetraces!G637-Timetraces!$G$86)/0.3048</f>
        <v>0</v>
      </c>
      <c r="H555" s="13">
        <f>Timetraces!D637/9.81/0.4536</f>
        <v>564.48293925945472</v>
      </c>
      <c r="I555" s="73">
        <f>Timetraces!F637/Timetraces!H637*1000</f>
        <v>2120802308.9827085</v>
      </c>
      <c r="J555" s="23"/>
      <c r="K555" s="8">
        <f>Timetraces!I637-Timetraces!J637</f>
        <v>37.32264518737793</v>
      </c>
      <c r="L555" s="8">
        <f t="shared" si="17"/>
        <v>0.27129343488397872</v>
      </c>
      <c r="M555" s="8"/>
      <c r="N555" s="13">
        <f>Timetraces!K637/9.81/0.4536</f>
        <v>564.48293925945472</v>
      </c>
      <c r="O555" s="23">
        <f>Timetraces!M637/1000*0.145</f>
        <v>10.243865913515251</v>
      </c>
      <c r="P555" s="37">
        <f>Timetraces!O637</f>
        <v>3.3311614581066983E-2</v>
      </c>
    </row>
    <row r="556" spans="1:16" x14ac:dyDescent="0.2">
      <c r="A556" s="37">
        <f>Timetraces!E638</f>
        <v>55.2</v>
      </c>
      <c r="B556" s="8">
        <f>Timetraces!B638-Timetraces!C638</f>
        <v>37.325906753540039</v>
      </c>
      <c r="C556" s="8">
        <f t="shared" si="16"/>
        <v>0.28198472471061964</v>
      </c>
      <c r="D556" s="8"/>
      <c r="E556" s="23">
        <f>Timetraces!F638/1000*0.145</f>
        <v>10.1824797066754</v>
      </c>
      <c r="F556" s="8">
        <f>Timetraces!H638</f>
        <v>3.3111912515291712E-2</v>
      </c>
      <c r="G556" s="8">
        <f>(Timetraces!G638-Timetraces!$G$86)/0.3048</f>
        <v>0</v>
      </c>
      <c r="H556" s="13">
        <f>Timetraces!D638/9.81/0.4536</f>
        <v>564.54971036653524</v>
      </c>
      <c r="I556" s="73">
        <f>Timetraces!F638/Timetraces!H638*1000</f>
        <v>2120807668.3773842</v>
      </c>
      <c r="J556" s="23"/>
      <c r="K556" s="8">
        <f>Timetraces!I638-Timetraces!J638</f>
        <v>37.325906753540039</v>
      </c>
      <c r="L556" s="8">
        <f t="shared" si="17"/>
        <v>0.28199411126885199</v>
      </c>
      <c r="M556" s="8"/>
      <c r="N556" s="13">
        <f>Timetraces!K638/9.81/0.4536</f>
        <v>564.54971036653524</v>
      </c>
      <c r="O556" s="23">
        <f>Timetraces!M638/1000*0.145</f>
        <v>10.186445903943905</v>
      </c>
      <c r="P556" s="37">
        <f>Timetraces!O638</f>
        <v>3.3124815378676127E-2</v>
      </c>
    </row>
    <row r="557" spans="1:16" x14ac:dyDescent="0.2">
      <c r="A557" s="37">
        <f>Timetraces!E639</f>
        <v>55.300000000000004</v>
      </c>
      <c r="B557" s="8">
        <f>Timetraces!B639-Timetraces!C639</f>
        <v>37.32918119430542</v>
      </c>
      <c r="C557" s="8">
        <f t="shared" si="16"/>
        <v>0.29272764060753848</v>
      </c>
      <c r="D557" s="8"/>
      <c r="E557" s="23">
        <f>Timetraces!F639/1000*0.145</f>
        <v>10.128941054642208</v>
      </c>
      <c r="F557" s="8">
        <f>Timetraces!H639</f>
        <v>3.2937739013036101E-2</v>
      </c>
      <c r="G557" s="8">
        <f>(Timetraces!G639-Timetraces!$G$86)/0.3048</f>
        <v>0</v>
      </c>
      <c r="H557" s="13">
        <f>Timetraces!D639/9.81/0.4536</f>
        <v>564.61615228163362</v>
      </c>
      <c r="I557" s="73">
        <f>Timetraces!F639/Timetraces!H639*1000</f>
        <v>2120812417.222599</v>
      </c>
      <c r="J557" s="23"/>
      <c r="K557" s="8">
        <f>Timetraces!I639-Timetraces!J639</f>
        <v>37.32918119430542</v>
      </c>
      <c r="L557" s="8">
        <f t="shared" si="17"/>
        <v>0.29273702716577082</v>
      </c>
      <c r="M557" s="8"/>
      <c r="N557" s="13">
        <f>Timetraces!K639/9.81/0.4536</f>
        <v>564.61620714696403</v>
      </c>
      <c r="O557" s="23">
        <f>Timetraces!M639/1000*0.145</f>
        <v>10.125138417610003</v>
      </c>
      <c r="P557" s="37">
        <f>Timetraces!O639</f>
        <v>3.292536870623991E-2</v>
      </c>
    </row>
    <row r="558" spans="1:16" x14ac:dyDescent="0.2">
      <c r="A558" s="37">
        <f>Timetraces!E640</f>
        <v>55.400000000000006</v>
      </c>
      <c r="B558" s="8">
        <f>Timetraces!B640-Timetraces!C640</f>
        <v>37.332470893859863</v>
      </c>
      <c r="C558" s="8">
        <f t="shared" si="16"/>
        <v>0.30352061814836317</v>
      </c>
      <c r="D558" s="8"/>
      <c r="E558" s="23">
        <f>Timetraces!F640/1000*0.145</f>
        <v>10.071510463654747</v>
      </c>
      <c r="F558" s="8">
        <f>Timetraces!H640</f>
        <v>3.2750904121420718E-2</v>
      </c>
      <c r="G558" s="8">
        <f>(Timetraces!G640-Timetraces!$G$86)/0.3048</f>
        <v>0</v>
      </c>
      <c r="H558" s="13">
        <f>Timetraces!D640/9.81/0.4536</f>
        <v>564.68199067809769</v>
      </c>
      <c r="I558" s="73">
        <f>Timetraces!F640/Timetraces!H640*1000</f>
        <v>2120817568.7388709</v>
      </c>
      <c r="J558" s="23"/>
      <c r="K558" s="8">
        <f>Timetraces!I640-Timetraces!J640</f>
        <v>37.332470893859863</v>
      </c>
      <c r="L558" s="8">
        <f t="shared" si="17"/>
        <v>0.30353000470659552</v>
      </c>
      <c r="M558" s="8"/>
      <c r="N558" s="13">
        <f>Timetraces!K640/9.81/0.4536</f>
        <v>564.68199067809769</v>
      </c>
      <c r="O558" s="23">
        <f>Timetraces!M640/1000*0.145</f>
        <v>10.067707083349063</v>
      </c>
      <c r="P558" s="37">
        <f>Timetraces!O640</f>
        <v>3.2738531474133824E-2</v>
      </c>
    </row>
    <row r="559" spans="1:16" x14ac:dyDescent="0.2">
      <c r="A559" s="37">
        <f>Timetraces!E641</f>
        <v>55.5</v>
      </c>
      <c r="B559" s="8">
        <f>Timetraces!B641-Timetraces!C641</f>
        <v>37.33577823638916</v>
      </c>
      <c r="C559" s="8">
        <f t="shared" si="16"/>
        <v>0.31437147946495397</v>
      </c>
      <c r="D559" s="8"/>
      <c r="E559" s="23">
        <f>Timetraces!F641/1000*0.145</f>
        <v>10.014067715058651</v>
      </c>
      <c r="F559" s="8">
        <f>Timetraces!H641</f>
        <v>3.256402956704197E-2</v>
      </c>
      <c r="G559" s="8">
        <f>(Timetraces!G641-Timetraces!$G$86)/0.3048</f>
        <v>0</v>
      </c>
      <c r="H559" s="13">
        <f>Timetraces!D641/9.81/0.4536</f>
        <v>564.74684149861469</v>
      </c>
      <c r="I559" s="73">
        <f>Timetraces!F641/Timetraces!H641*1000</f>
        <v>2120822787.7246459</v>
      </c>
      <c r="J559" s="23"/>
      <c r="K559" s="8">
        <f>Timetraces!I641-Timetraces!J641</f>
        <v>37.335777759552002</v>
      </c>
      <c r="L559" s="8">
        <f t="shared" si="17"/>
        <v>0.31437930159681426</v>
      </c>
      <c r="M559" s="8"/>
      <c r="N559" s="13">
        <f>Timetraces!K641/9.81/0.4536</f>
        <v>564.7468963639451</v>
      </c>
      <c r="O559" s="23">
        <f>Timetraces!M641/1000*0.145</f>
        <v>10.010265419708956</v>
      </c>
      <c r="P559" s="37">
        <f>Timetraces!O641</f>
        <v>3.2551659441303185E-2</v>
      </c>
    </row>
    <row r="560" spans="1:16" x14ac:dyDescent="0.2">
      <c r="A560" s="37">
        <f>Timetraces!E642</f>
        <v>55.6</v>
      </c>
      <c r="B560" s="8">
        <f>Timetraces!B642-Timetraces!C642</f>
        <v>37.339104175567627</v>
      </c>
      <c r="C560" s="8">
        <f t="shared" si="16"/>
        <v>0.32528335341005499</v>
      </c>
      <c r="D560" s="8"/>
      <c r="E560" s="23">
        <f>Timetraces!F642/1000*0.145</f>
        <v>9.9566115433805482</v>
      </c>
      <c r="F560" s="8">
        <f>Timetraces!H642</f>
        <v>3.2377110525610722E-2</v>
      </c>
      <c r="G560" s="8">
        <f>(Timetraces!G642-Timetraces!$G$86)/0.3048</f>
        <v>0</v>
      </c>
      <c r="H560" s="13">
        <f>Timetraces!D642/9.81/0.4536</f>
        <v>564.81059501252412</v>
      </c>
      <c r="I560" s="73">
        <f>Timetraces!F642/Timetraces!H642*1000</f>
        <v>2120828121.8225701</v>
      </c>
      <c r="J560" s="23"/>
      <c r="K560" s="8">
        <f>Timetraces!I642-Timetraces!J642</f>
        <v>37.339104175567627</v>
      </c>
      <c r="L560" s="8">
        <f t="shared" si="17"/>
        <v>0.32529273996828734</v>
      </c>
      <c r="M560" s="8"/>
      <c r="N560" s="13">
        <f>Timetraces!K642/9.81/0.4536</f>
        <v>564.81064987785453</v>
      </c>
      <c r="O560" s="23">
        <f>Timetraces!M642/1000*0.145</f>
        <v>9.9566937565400888</v>
      </c>
      <c r="P560" s="37">
        <f>Timetraces!O642</f>
        <v>3.237737798608268E-2</v>
      </c>
    </row>
    <row r="561" spans="1:16" x14ac:dyDescent="0.2">
      <c r="A561" s="37">
        <f>Timetraces!E643</f>
        <v>55.7</v>
      </c>
      <c r="B561" s="8">
        <f>Timetraces!B643-Timetraces!C643</f>
        <v>37.342451572418213</v>
      </c>
      <c r="C561" s="8">
        <f t="shared" si="16"/>
        <v>0.33626562654189862</v>
      </c>
      <c r="D561" s="8"/>
      <c r="E561" s="23">
        <f>Timetraces!F643/1000*0.145</f>
        <v>9.8991380457537499</v>
      </c>
      <c r="F561" s="8">
        <f>Timetraces!H643</f>
        <v>3.2190134364069346E-2</v>
      </c>
      <c r="G561" s="8">
        <f>(Timetraces!G643-Timetraces!$G$86)/0.3048</f>
        <v>0</v>
      </c>
      <c r="H561" s="13">
        <f>Timetraces!D643/9.81/0.4536</f>
        <v>564.87292202784329</v>
      </c>
      <c r="I561" s="73">
        <f>Timetraces!F643/Timetraces!H643*1000</f>
        <v>2120833569.2169509</v>
      </c>
      <c r="J561" s="23"/>
      <c r="K561" s="8">
        <f>Timetraces!I643-Timetraces!J643</f>
        <v>37.342451095581055</v>
      </c>
      <c r="L561" s="8">
        <f t="shared" si="17"/>
        <v>0.33627344867375891</v>
      </c>
      <c r="M561" s="8"/>
      <c r="N561" s="13">
        <f>Timetraces!K643/9.81/0.4536</f>
        <v>564.8729768931737</v>
      </c>
      <c r="O561" s="23">
        <f>Timetraces!M643/1000*0.145</f>
        <v>9.9031043905482168</v>
      </c>
      <c r="P561" s="37">
        <f>Timetraces!O643</f>
        <v>3.2203038900809187E-2</v>
      </c>
    </row>
    <row r="562" spans="1:16" x14ac:dyDescent="0.2">
      <c r="A562" s="37">
        <f>Timetraces!E644</f>
        <v>55.800000000000004</v>
      </c>
      <c r="B562" s="8">
        <f>Timetraces!B644-Timetraces!C644</f>
        <v>37.34581995010376</v>
      </c>
      <c r="C562" s="8">
        <f t="shared" si="16"/>
        <v>0.34731673443411276</v>
      </c>
      <c r="D562" s="8"/>
      <c r="E562" s="23">
        <f>Timetraces!F644/1000*0.145</f>
        <v>9.8494154132967555</v>
      </c>
      <c r="F562" s="8">
        <f>Timetraces!H644</f>
        <v>3.202837169480735E-2</v>
      </c>
      <c r="G562" s="8">
        <f>(Timetraces!G644-Timetraces!$G$86)/0.3048</f>
        <v>0</v>
      </c>
      <c r="H562" s="13">
        <f>Timetraces!D644/9.81/0.4536</f>
        <v>564.93376767924224</v>
      </c>
      <c r="I562" s="73">
        <f>Timetraces!F644/Timetraces!H644*1000</f>
        <v>2120838470.8903329</v>
      </c>
      <c r="J562" s="23"/>
      <c r="K562" s="8">
        <f>Timetraces!I644-Timetraces!J644</f>
        <v>37.345819473266602</v>
      </c>
      <c r="L562" s="8">
        <f t="shared" si="17"/>
        <v>0.34732455656597305</v>
      </c>
      <c r="M562" s="8"/>
      <c r="N562" s="13">
        <f>Timetraces!K644/9.81/0.4536</f>
        <v>564.93382254457265</v>
      </c>
      <c r="O562" s="23">
        <f>Timetraces!M644/1000*0.145</f>
        <v>9.8533819361982697</v>
      </c>
      <c r="P562" s="37">
        <f>Timetraces!O644</f>
        <v>3.2041277529343971E-2</v>
      </c>
    </row>
    <row r="563" spans="1:16" x14ac:dyDescent="0.2">
      <c r="A563" s="37">
        <f>Timetraces!E645</f>
        <v>55.900000000000006</v>
      </c>
      <c r="B563" s="8">
        <f>Timetraces!B645-Timetraces!C645</f>
        <v>37.349209785461426</v>
      </c>
      <c r="C563" s="8">
        <f t="shared" si="16"/>
        <v>0.35843824151306952</v>
      </c>
      <c r="D563" s="8"/>
      <c r="E563" s="23">
        <f>Timetraces!F645/1000*0.145</f>
        <v>9.8035580185429385</v>
      </c>
      <c r="F563" s="8">
        <f>Timetraces!H645</f>
        <v>3.1879185302117946E-2</v>
      </c>
      <c r="G563" s="8">
        <f>(Timetraces!G645-Timetraces!$G$86)/0.3048</f>
        <v>0</v>
      </c>
      <c r="H563" s="13">
        <f>Timetraces!D645/9.81/0.4536</f>
        <v>564.99307710139021</v>
      </c>
      <c r="I563" s="73">
        <f>Timetraces!F645/Timetraces!H645*1000</f>
        <v>2120842936.0638871</v>
      </c>
      <c r="J563" s="23"/>
      <c r="K563" s="8">
        <f>Timetraces!I645-Timetraces!J645</f>
        <v>37.349209785461426</v>
      </c>
      <c r="L563" s="8">
        <f t="shared" si="17"/>
        <v>0.35844762807130187</v>
      </c>
      <c r="M563" s="8"/>
      <c r="N563" s="13">
        <f>Timetraces!K645/9.81/0.4536</f>
        <v>564.99313196672051</v>
      </c>
      <c r="O563" s="23">
        <f>Timetraces!M645/1000*0.145</f>
        <v>9.7997556920613462</v>
      </c>
      <c r="P563" s="37">
        <f>Timetraces!O645</f>
        <v>3.1866815055792655E-2</v>
      </c>
    </row>
    <row r="564" spans="1:16" x14ac:dyDescent="0.2">
      <c r="A564" s="37">
        <f>Timetraces!E646</f>
        <v>56</v>
      </c>
      <c r="B564" s="8">
        <f>Timetraces!B646-Timetraces!C646</f>
        <v>37.352620601654053</v>
      </c>
      <c r="C564" s="8">
        <f t="shared" si="16"/>
        <v>0.36962858335239679</v>
      </c>
      <c r="D564" s="8"/>
      <c r="E564" s="23">
        <f>Timetraces!F646/1000*0.145</f>
        <v>9.7576837256010283</v>
      </c>
      <c r="F564" s="8">
        <f>Timetraces!H646</f>
        <v>3.1729945567707897E-2</v>
      </c>
      <c r="G564" s="8">
        <f>(Timetraces!G646-Timetraces!$G$86)/0.3048</f>
        <v>0</v>
      </c>
      <c r="H564" s="13">
        <f>Timetraces!D646/9.81/0.4536</f>
        <v>565.05106975560898</v>
      </c>
      <c r="I564" s="73">
        <f>Timetraces!F646/Timetraces!H646*1000</f>
        <v>2120847335.7695589</v>
      </c>
      <c r="J564" s="23"/>
      <c r="K564" s="8">
        <f>Timetraces!I646-Timetraces!J646</f>
        <v>37.352620601654053</v>
      </c>
      <c r="L564" s="8">
        <f t="shared" si="17"/>
        <v>0.36963796991062914</v>
      </c>
      <c r="M564" s="8"/>
      <c r="N564" s="13">
        <f>Timetraces!K646/9.81/0.4536</f>
        <v>565.05106975560898</v>
      </c>
      <c r="O564" s="23">
        <f>Timetraces!M646/1000*0.145</f>
        <v>9.7577665733702865</v>
      </c>
      <c r="P564" s="37">
        <f>Timetraces!O646</f>
        <v>3.1730211434809363E-2</v>
      </c>
    </row>
    <row r="565" spans="1:16" x14ac:dyDescent="0.2">
      <c r="A565" s="37">
        <f>Timetraces!E647</f>
        <v>56.100000000000009</v>
      </c>
      <c r="B565" s="8">
        <f>Timetraces!B647-Timetraces!C647</f>
        <v>37.356051445007324</v>
      </c>
      <c r="C565" s="8">
        <f t="shared" si="16"/>
        <v>0.3808846310993505</v>
      </c>
      <c r="D565" s="8"/>
      <c r="E565" s="23">
        <f>Timetraces!F647/1000*0.145</f>
        <v>9.7117984395450403</v>
      </c>
      <c r="F565" s="8">
        <f>Timetraces!H647</f>
        <v>3.1580664694315475E-2</v>
      </c>
      <c r="G565" s="8">
        <f>(Timetraces!G647-Timetraces!$G$86)/0.3048</f>
        <v>0</v>
      </c>
      <c r="H565" s="13">
        <f>Timetraces!D647/9.81/0.4536</f>
        <v>565.10801996855037</v>
      </c>
      <c r="I565" s="73">
        <f>Timetraces!F647/Timetraces!H647*1000</f>
        <v>2120852139.1502073</v>
      </c>
      <c r="J565" s="23"/>
      <c r="K565" s="8">
        <f>Timetraces!I647-Timetraces!J647</f>
        <v>37.356050968170166</v>
      </c>
      <c r="L565" s="8">
        <f t="shared" si="17"/>
        <v>0.38089245323121074</v>
      </c>
      <c r="M565" s="8"/>
      <c r="N565" s="13">
        <f>Timetraces!K647/9.81/0.4536</f>
        <v>565.10807483388078</v>
      </c>
      <c r="O565" s="23">
        <f>Timetraces!M647/1000*0.145</f>
        <v>9.7118804959146878</v>
      </c>
      <c r="P565" s="37">
        <f>Timetraces!O647</f>
        <v>3.1580931646119602E-2</v>
      </c>
    </row>
    <row r="566" spans="1:16" x14ac:dyDescent="0.2">
      <c r="A566" s="37">
        <f>Timetraces!E648</f>
        <v>56.2</v>
      </c>
      <c r="B566" s="8">
        <f>Timetraces!B648-Timetraces!C648</f>
        <v>37.359499931335449</v>
      </c>
      <c r="C566" s="8">
        <f t="shared" si="16"/>
        <v>0.39219856262207031</v>
      </c>
      <c r="D566" s="8"/>
      <c r="E566" s="23">
        <f>Timetraces!F648/1000*0.145</f>
        <v>9.6736770639321836</v>
      </c>
      <c r="F566" s="8">
        <f>Timetraces!H648</f>
        <v>3.1456641821783898E-2</v>
      </c>
      <c r="G566" s="8">
        <f>(Timetraces!G648-Timetraces!$G$86)/0.3048</f>
        <v>0</v>
      </c>
      <c r="H566" s="13">
        <f>Timetraces!D648/9.81/0.4536</f>
        <v>565.16453125884857</v>
      </c>
      <c r="I566" s="73">
        <f>Timetraces!F648/Timetraces!H648*1000</f>
        <v>2120856212.560317</v>
      </c>
      <c r="J566" s="23"/>
      <c r="K566" s="8">
        <f>Timetraces!I648-Timetraces!J648</f>
        <v>37.359499931335449</v>
      </c>
      <c r="L566" s="8">
        <f t="shared" si="17"/>
        <v>0.39220794918030266</v>
      </c>
      <c r="M566" s="8"/>
      <c r="N566" s="13">
        <f>Timetraces!K648/9.81/0.4536</f>
        <v>565.16453125884857</v>
      </c>
      <c r="O566" s="23">
        <f>Timetraces!M648/1000*0.145</f>
        <v>9.6698732901837179</v>
      </c>
      <c r="P566" s="37">
        <f>Timetraces!O648</f>
        <v>3.1444269019938326E-2</v>
      </c>
    </row>
    <row r="567" spans="1:16" x14ac:dyDescent="0.2">
      <c r="A567" s="37">
        <f>Timetraces!E649</f>
        <v>56.3</v>
      </c>
      <c r="B567" s="8">
        <f>Timetraces!B649-Timetraces!C649</f>
        <v>37.362964630126953</v>
      </c>
      <c r="C567" s="8">
        <f t="shared" si="16"/>
        <v>0.40356568464144005</v>
      </c>
      <c r="D567" s="8"/>
      <c r="E567" s="23">
        <f>Timetraces!F649/1000*0.145</f>
        <v>9.6355551703556852</v>
      </c>
      <c r="F567" s="8">
        <f>Timetraces!H649</f>
        <v>3.1332621888113747E-2</v>
      </c>
      <c r="G567" s="8">
        <f>(Timetraces!G649-Timetraces!$G$86)/0.3048</f>
        <v>0</v>
      </c>
      <c r="H567" s="13">
        <f>Timetraces!D649/9.81/0.4536</f>
        <v>565.22104254914689</v>
      </c>
      <c r="I567" s="73">
        <f>Timetraces!F649/Timetraces!H649*1000</f>
        <v>2120860005.2826009</v>
      </c>
      <c r="J567" s="23"/>
      <c r="K567" s="8">
        <f>Timetraces!I649-Timetraces!J649</f>
        <v>37.362964630126953</v>
      </c>
      <c r="L567" s="8">
        <f t="shared" si="17"/>
        <v>0.4035750711996724</v>
      </c>
      <c r="M567" s="8"/>
      <c r="N567" s="13">
        <f>Timetraces!K649/9.81/0.4536</f>
        <v>565.22098768381659</v>
      </c>
      <c r="O567" s="23">
        <f>Timetraces!M649/1000*0.145</f>
        <v>9.635637360838853</v>
      </c>
      <c r="P567" s="37">
        <f>Timetraces!O649</f>
        <v>3.1332884282780034E-2</v>
      </c>
    </row>
    <row r="568" spans="1:16" x14ac:dyDescent="0.2">
      <c r="A568" s="37">
        <f>Timetraces!E650</f>
        <v>56.400000000000006</v>
      </c>
      <c r="B568" s="8">
        <f>Timetraces!B650-Timetraces!C650</f>
        <v>37.366442680358887</v>
      </c>
      <c r="C568" s="8">
        <f t="shared" si="16"/>
        <v>0.41497661059922747</v>
      </c>
      <c r="D568" s="8"/>
      <c r="E568" s="23">
        <f>Timetraces!F650/1000*0.145</f>
        <v>9.6052122602019221</v>
      </c>
      <c r="F568" s="8">
        <f>Timetraces!H650</f>
        <v>3.1233897340217965E-2</v>
      </c>
      <c r="G568" s="8">
        <f>(Timetraces!G650-Timetraces!$G$86)/0.3048</f>
        <v>0</v>
      </c>
      <c r="H568" s="13">
        <f>Timetraces!D650/9.81/0.4536</f>
        <v>565.27799276208839</v>
      </c>
      <c r="I568" s="73">
        <f>Timetraces!F650/Timetraces!H650*1000</f>
        <v>2120863831.1207337</v>
      </c>
      <c r="J568" s="23"/>
      <c r="K568" s="8">
        <f>Timetraces!I650-Timetraces!J650</f>
        <v>37.366443157196045</v>
      </c>
      <c r="L568" s="8">
        <f t="shared" si="17"/>
        <v>0.41498756158383182</v>
      </c>
      <c r="M568" s="8"/>
      <c r="N568" s="13">
        <f>Timetraces!K650/9.81/0.4536</f>
        <v>565.27793789675798</v>
      </c>
      <c r="O568" s="23">
        <f>Timetraces!M650/1000*0.145</f>
        <v>9.605293235065508</v>
      </c>
      <c r="P568" s="37">
        <f>Timetraces!O650</f>
        <v>3.1234160774746503E-2</v>
      </c>
    </row>
    <row r="569" spans="1:16" x14ac:dyDescent="0.2">
      <c r="A569" s="37">
        <f>Timetraces!E651</f>
        <v>56.5</v>
      </c>
      <c r="B569" s="8">
        <f>Timetraces!B651-Timetraces!C651</f>
        <v>37.369933128356934</v>
      </c>
      <c r="C569" s="8">
        <f t="shared" si="16"/>
        <v>0.42642821164268829</v>
      </c>
      <c r="D569" s="8"/>
      <c r="E569" s="23">
        <f>Timetraces!F651/1000*0.145</f>
        <v>9.5748795184939954</v>
      </c>
      <c r="F569" s="8">
        <f>Timetraces!H651</f>
        <v>3.1135210502316019E-2</v>
      </c>
      <c r="G569" s="8">
        <f>(Timetraces!G651-Timetraces!$G$86)/0.3048</f>
        <v>0</v>
      </c>
      <c r="H569" s="13">
        <f>Timetraces!D651/9.81/0.4536</f>
        <v>565.3357659549855</v>
      </c>
      <c r="I569" s="73">
        <f>Timetraces!F651/Timetraces!H651*1000</f>
        <v>2120867364.8366942</v>
      </c>
      <c r="J569" s="23"/>
      <c r="K569" s="8">
        <f>Timetraces!I651-Timetraces!J651</f>
        <v>37.369933128356934</v>
      </c>
      <c r="L569" s="8">
        <f t="shared" si="17"/>
        <v>0.42643759820092064</v>
      </c>
      <c r="M569" s="8"/>
      <c r="N569" s="13">
        <f>Timetraces!K651/9.81/0.4536</f>
        <v>565.3357659549855</v>
      </c>
      <c r="O569" s="23">
        <f>Timetraces!M651/1000*0.145</f>
        <v>9.5710746081510223</v>
      </c>
      <c r="P569" s="37">
        <f>Timetraces!O651</f>
        <v>3.1122837660473798E-2</v>
      </c>
    </row>
    <row r="570" spans="1:16" x14ac:dyDescent="0.2">
      <c r="A570" s="37">
        <f>Timetraces!E652</f>
        <v>56.600000000000009</v>
      </c>
      <c r="B570" s="8">
        <f>Timetraces!B652-Timetraces!C652</f>
        <v>37.373433589935303</v>
      </c>
      <c r="C570" s="8">
        <f t="shared" si="16"/>
        <v>0.4379126656399624</v>
      </c>
      <c r="D570" s="8"/>
      <c r="E570" s="23">
        <f>Timetraces!F652/1000*0.145</f>
        <v>9.5484452732316818</v>
      </c>
      <c r="F570" s="8">
        <f>Timetraces!H652</f>
        <v>3.1049214002320441E-2</v>
      </c>
      <c r="G570" s="8">
        <f>(Timetraces!G652-Timetraces!$G$86)/0.3048</f>
        <v>0</v>
      </c>
      <c r="H570" s="13">
        <f>Timetraces!D652/9.81/0.4536</f>
        <v>565.39474618515123</v>
      </c>
      <c r="I570" s="73">
        <f>Timetraces!F652/Timetraces!H652*1000</f>
        <v>2120870006.7905514</v>
      </c>
      <c r="J570" s="23"/>
      <c r="K570" s="8">
        <f>Timetraces!I652-Timetraces!J652</f>
        <v>37.373433589935303</v>
      </c>
      <c r="L570" s="8">
        <f t="shared" si="17"/>
        <v>0.43792205219819474</v>
      </c>
      <c r="M570" s="8"/>
      <c r="N570" s="13">
        <f>Timetraces!K652/9.81/0.4536</f>
        <v>565.39469131982082</v>
      </c>
      <c r="O570" s="23">
        <f>Timetraces!M652/1000*0.145</f>
        <v>9.5446426852862309</v>
      </c>
      <c r="P570" s="37">
        <f>Timetraces!O652</f>
        <v>3.1036838975204119E-2</v>
      </c>
    </row>
    <row r="571" spans="1:16" x14ac:dyDescent="0.2">
      <c r="A571" s="37">
        <f>Timetraces!E653</f>
        <v>56.7</v>
      </c>
      <c r="B571" s="8">
        <f>Timetraces!B653-Timetraces!C653</f>
        <v>37.376942157745361</v>
      </c>
      <c r="C571" s="8">
        <f t="shared" si="16"/>
        <v>0.44942371488556149</v>
      </c>
      <c r="D571" s="8"/>
      <c r="E571" s="23">
        <f>Timetraces!F653/1000*0.145</f>
        <v>9.5259166334880607</v>
      </c>
      <c r="F571" s="8">
        <f>Timetraces!H653</f>
        <v>3.0975914740379529E-2</v>
      </c>
      <c r="G571" s="8">
        <f>(Timetraces!G653-Timetraces!$G$86)/0.3048</f>
        <v>0</v>
      </c>
      <c r="H571" s="13">
        <f>Timetraces!D653/9.81/0.4536</f>
        <v>565.45509804857659</v>
      </c>
      <c r="I571" s="73">
        <f>Timetraces!F653/Timetraces!H653*1000</f>
        <v>2120872856.6467943</v>
      </c>
      <c r="J571" s="23"/>
      <c r="K571" s="8">
        <f>Timetraces!I653-Timetraces!J653</f>
        <v>37.37694263458252</v>
      </c>
      <c r="L571" s="8">
        <f t="shared" si="17"/>
        <v>0.44943466587016584</v>
      </c>
      <c r="M571" s="8"/>
      <c r="N571" s="13">
        <f>Timetraces!K653/9.81/0.4536</f>
        <v>565.45504318324618</v>
      </c>
      <c r="O571" s="23">
        <f>Timetraces!M653/1000*0.145</f>
        <v>9.5259974278214266</v>
      </c>
      <c r="P571" s="37">
        <f>Timetraces!O653</f>
        <v>3.0976177587286435E-2</v>
      </c>
    </row>
    <row r="572" spans="1:16" x14ac:dyDescent="0.2">
      <c r="A572" s="37">
        <f>Timetraces!E654</f>
        <v>56.8</v>
      </c>
      <c r="B572" s="8">
        <f>Timetraces!B654-Timetraces!C654</f>
        <v>37.380458831787109</v>
      </c>
      <c r="C572" s="8">
        <f t="shared" si="16"/>
        <v>0.46096135937948551</v>
      </c>
      <c r="D572" s="8"/>
      <c r="E572" s="23">
        <f>Timetraces!F654/1000*0.145</f>
        <v>9.5150638621788008</v>
      </c>
      <c r="F572" s="8">
        <f>Timetraces!H654</f>
        <v>3.0940595922255978E-2</v>
      </c>
      <c r="G572" s="8">
        <f>(Timetraces!G654-Timetraces!$G$86)/0.3048</f>
        <v>0</v>
      </c>
      <c r="H572" s="13">
        <f>Timetraces!D654/9.81/0.4536</f>
        <v>565.51698614125269</v>
      </c>
      <c r="I572" s="73">
        <f>Timetraces!F654/Timetraces!H654*1000</f>
        <v>2120874796.6224394</v>
      </c>
      <c r="J572" s="23"/>
      <c r="K572" s="8">
        <f>Timetraces!I654-Timetraces!J654</f>
        <v>37.380458831787109</v>
      </c>
      <c r="L572" s="8">
        <f t="shared" si="17"/>
        <v>0.46097074593771786</v>
      </c>
      <c r="M572" s="8"/>
      <c r="N572" s="13">
        <f>Timetraces!K654/9.81/0.4536</f>
        <v>565.5169312759225</v>
      </c>
      <c r="O572" s="23">
        <f>Timetraces!M654/1000*0.145</f>
        <v>9.5151448245868959</v>
      </c>
      <c r="P572" s="37">
        <f>Timetraces!O654</f>
        <v>3.094085931691298E-2</v>
      </c>
    </row>
    <row r="573" spans="1:16" x14ac:dyDescent="0.2">
      <c r="A573" s="37">
        <f>Timetraces!E655</f>
        <v>56.900000000000006</v>
      </c>
      <c r="B573" s="8">
        <f>Timetraces!B655-Timetraces!C655</f>
        <v>37.383982181549072</v>
      </c>
      <c r="C573" s="8">
        <f t="shared" si="16"/>
        <v>0.47252090584261836</v>
      </c>
      <c r="D573" s="8"/>
      <c r="E573" s="23">
        <f>Timetraces!F655/1000*0.145</f>
        <v>9.5003462525227746</v>
      </c>
      <c r="F573" s="8">
        <f>Timetraces!H655</f>
        <v>3.0892713472309413E-2</v>
      </c>
      <c r="G573" s="8">
        <f>(Timetraces!G655-Timetraces!$G$86)/0.3048</f>
        <v>0</v>
      </c>
      <c r="H573" s="13">
        <f>Timetraces!D655/9.81/0.4536</f>
        <v>565.580575059171</v>
      </c>
      <c r="I573" s="73">
        <f>Timetraces!F655/Timetraces!H655*1000</f>
        <v>2120876477.4409211</v>
      </c>
      <c r="J573" s="23"/>
      <c r="K573" s="8">
        <f>Timetraces!I655-Timetraces!J655</f>
        <v>37.383982181549072</v>
      </c>
      <c r="L573" s="8">
        <f t="shared" si="17"/>
        <v>0.4725302924008507</v>
      </c>
      <c r="M573" s="8"/>
      <c r="N573" s="13">
        <f>Timetraces!K655/9.81/0.4536</f>
        <v>565.58052019384058</v>
      </c>
      <c r="O573" s="23">
        <f>Timetraces!M655/1000*0.145</f>
        <v>9.496542573430828</v>
      </c>
      <c r="P573" s="37">
        <f>Timetraces!O655</f>
        <v>3.0880337974403014E-2</v>
      </c>
    </row>
    <row r="574" spans="1:16" x14ac:dyDescent="0.2">
      <c r="A574" s="37">
        <f>Timetraces!E656</f>
        <v>57</v>
      </c>
      <c r="B574" s="8">
        <f>Timetraces!B656-Timetraces!C656</f>
        <v>37.38751220703125</v>
      </c>
      <c r="C574" s="8">
        <f t="shared" si="16"/>
        <v>0.48410235427496001</v>
      </c>
      <c r="D574" s="8"/>
      <c r="E574" s="23">
        <f>Timetraces!F656/1000*0.145</f>
        <v>9.4934221255199969</v>
      </c>
      <c r="F574" s="8">
        <f>Timetraces!H656</f>
        <v>3.0870176577154865E-2</v>
      </c>
      <c r="G574" s="8">
        <f>(Timetraces!G656-Timetraces!$G$86)/0.3048</f>
        <v>0</v>
      </c>
      <c r="H574" s="13">
        <f>Timetraces!D656/9.81/0.4536</f>
        <v>565.64580993700065</v>
      </c>
      <c r="I574" s="73">
        <f>Timetraces!F656/Timetraces!H656*1000</f>
        <v>2120877947.1697569</v>
      </c>
      <c r="J574" s="23"/>
      <c r="K574" s="8">
        <f>Timetraces!I656-Timetraces!J656</f>
        <v>37.38751220703125</v>
      </c>
      <c r="L574" s="8">
        <f t="shared" si="17"/>
        <v>0.48411174083319236</v>
      </c>
      <c r="M574" s="8"/>
      <c r="N574" s="13">
        <f>Timetraces!K656/9.81/0.4536</f>
        <v>565.64580993700065</v>
      </c>
      <c r="O574" s="23">
        <f>Timetraces!M656/1000*0.145</f>
        <v>9.4935037956532629</v>
      </c>
      <c r="P574" s="37">
        <f>Timetraces!O656</f>
        <v>3.0870442274229856E-2</v>
      </c>
    </row>
    <row r="575" spans="1:16" x14ac:dyDescent="0.2">
      <c r="A575" s="37">
        <f>Timetraces!E657</f>
        <v>57.100000000000009</v>
      </c>
      <c r="B575" s="8">
        <f>Timetraces!B657-Timetraces!C657</f>
        <v>37.391049385070801</v>
      </c>
      <c r="C575" s="8">
        <f t="shared" si="16"/>
        <v>0.49570726910288249</v>
      </c>
      <c r="D575" s="8"/>
      <c r="E575" s="23">
        <f>Timetraces!F657/1000*0.145</f>
        <v>9.4865188573653967</v>
      </c>
      <c r="F575" s="8">
        <f>Timetraces!H657</f>
        <v>3.0847707194684819E-2</v>
      </c>
      <c r="G575" s="8">
        <f>(Timetraces!G657-Timetraces!$G$86)/0.3048</f>
        <v>0</v>
      </c>
      <c r="H575" s="13">
        <f>Timetraces!D657/9.81/0.4536</f>
        <v>565.71258104408139</v>
      </c>
      <c r="I575" s="73">
        <f>Timetraces!F657/Timetraces!H657*1000</f>
        <v>2120879440.6964285</v>
      </c>
      <c r="J575" s="23"/>
      <c r="K575" s="8">
        <f>Timetraces!I657-Timetraces!J657</f>
        <v>37.391049385070801</v>
      </c>
      <c r="L575" s="8">
        <f t="shared" si="17"/>
        <v>0.49571665566111484</v>
      </c>
      <c r="M575" s="8"/>
      <c r="N575" s="13">
        <f>Timetraces!K657/9.81/0.4536</f>
        <v>565.71258104408139</v>
      </c>
      <c r="O575" s="23">
        <f>Timetraces!M657/1000*0.145</f>
        <v>9.4904834539353171</v>
      </c>
      <c r="P575" s="37">
        <f>Timetraces!O657</f>
        <v>3.0860610296796976E-2</v>
      </c>
    </row>
    <row r="576" spans="1:16" x14ac:dyDescent="0.2">
      <c r="A576" s="37">
        <f>Timetraces!E658</f>
        <v>57.2</v>
      </c>
      <c r="B576" s="8">
        <f>Timetraces!B658-Timetraces!C658</f>
        <v>37.394595146179199</v>
      </c>
      <c r="C576" s="8">
        <f t="shared" si="16"/>
        <v>0.50734034360550206</v>
      </c>
      <c r="D576" s="8"/>
      <c r="E576" s="23">
        <f>Timetraces!F658/1000*0.145</f>
        <v>9.4912852536295276</v>
      </c>
      <c r="F576" s="8">
        <f>Timetraces!H658</f>
        <v>3.0863202174443171E-2</v>
      </c>
      <c r="G576" s="8">
        <f>(Timetraces!G658-Timetraces!$G$86)/0.3048</f>
        <v>0</v>
      </c>
      <c r="H576" s="13">
        <f>Timetraces!D658/9.81/0.4536</f>
        <v>565.78055918843052</v>
      </c>
      <c r="I576" s="73">
        <f>Timetraces!F658/Timetraces!H658*1000</f>
        <v>2120879723.051116</v>
      </c>
      <c r="J576" s="23"/>
      <c r="K576" s="8">
        <f>Timetraces!I658-Timetraces!J658</f>
        <v>37.394595146179199</v>
      </c>
      <c r="L576" s="8">
        <f t="shared" si="17"/>
        <v>0.50734973016373441</v>
      </c>
      <c r="M576" s="8"/>
      <c r="N576" s="13">
        <f>Timetraces!K658/9.81/0.4536</f>
        <v>565.78055918843052</v>
      </c>
      <c r="O576" s="23">
        <f>Timetraces!M658/1000*0.145</f>
        <v>9.4952499366509073</v>
      </c>
      <c r="P576" s="37">
        <f>Timetraces!O658</f>
        <v>3.0876105801424712E-2</v>
      </c>
    </row>
    <row r="577" spans="1:16" x14ac:dyDescent="0.2">
      <c r="A577" s="37">
        <f>Timetraces!E659</f>
        <v>57.3</v>
      </c>
      <c r="B577" s="8">
        <f>Timetraces!B659-Timetraces!C659</f>
        <v>37.39815092086792</v>
      </c>
      <c r="C577" s="8">
        <f t="shared" si="16"/>
        <v>0.51900627106193475</v>
      </c>
      <c r="D577" s="8"/>
      <c r="E577" s="23">
        <f>Timetraces!F659/1000*0.145</f>
        <v>9.496059944338441</v>
      </c>
      <c r="F577" s="8">
        <f>Timetraces!H659</f>
        <v>3.0878732375103121E-2</v>
      </c>
      <c r="G577" s="8">
        <f>(Timetraces!G659-Timetraces!$G$86)/0.3048</f>
        <v>0</v>
      </c>
      <c r="H577" s="13">
        <f>Timetraces!D659/9.81/0.4536</f>
        <v>565.84930544740507</v>
      </c>
      <c r="I577" s="73">
        <f>Timetraces!F659/Timetraces!H659*1000</f>
        <v>2120879438.5111387</v>
      </c>
      <c r="J577" s="23"/>
      <c r="K577" s="8">
        <f>Timetraces!I659-Timetraces!J659</f>
        <v>37.398150444030762</v>
      </c>
      <c r="L577" s="8">
        <f t="shared" si="17"/>
        <v>0.5190140931937951</v>
      </c>
      <c r="M577" s="8"/>
      <c r="N577" s="13">
        <f>Timetraces!K659/9.81/0.4536</f>
        <v>565.84930544740507</v>
      </c>
      <c r="O577" s="23">
        <f>Timetraces!M659/1000*0.145</f>
        <v>9.4922571520856778</v>
      </c>
      <c r="P577" s="37">
        <f>Timetraces!O659</f>
        <v>3.086635959740618E-2</v>
      </c>
    </row>
    <row r="578" spans="1:16" x14ac:dyDescent="0.2">
      <c r="A578" s="37">
        <f>Timetraces!E660</f>
        <v>57.400000000000006</v>
      </c>
      <c r="B578" s="8">
        <f>Timetraces!B660-Timetraces!C660</f>
        <v>37.401717185974121</v>
      </c>
      <c r="C578" s="8">
        <f t="shared" si="16"/>
        <v>0.53070661589855284</v>
      </c>
      <c r="D578" s="8"/>
      <c r="E578" s="23">
        <f>Timetraces!F660/1000*0.145</f>
        <v>9.5047246290970566</v>
      </c>
      <c r="F578" s="8">
        <f>Timetraces!H660</f>
        <v>3.0906910932104504E-2</v>
      </c>
      <c r="G578" s="8">
        <f>(Timetraces!G660-Timetraces!$G$86)/0.3048</f>
        <v>0</v>
      </c>
      <c r="H578" s="13">
        <f>Timetraces!D660/9.81/0.4536</f>
        <v>565.91827116770105</v>
      </c>
      <c r="I578" s="73">
        <f>Timetraces!F660/Timetraces!H660*1000</f>
        <v>2120879216.0515072</v>
      </c>
      <c r="J578" s="23"/>
      <c r="K578" s="8">
        <f>Timetraces!I660-Timetraces!J660</f>
        <v>37.401717185974121</v>
      </c>
      <c r="L578" s="8">
        <f t="shared" si="17"/>
        <v>0.53071600245678519</v>
      </c>
      <c r="M578" s="8"/>
      <c r="N578" s="13">
        <f>Timetraces!K660/9.81/0.4536</f>
        <v>565.91827116770105</v>
      </c>
      <c r="O578" s="23">
        <f>Timetraces!M660/1000*0.145</f>
        <v>9.504807366732507</v>
      </c>
      <c r="P578" s="37">
        <f>Timetraces!O660</f>
        <v>3.0907176102592544E-2</v>
      </c>
    </row>
    <row r="579" spans="1:16" x14ac:dyDescent="0.2">
      <c r="A579" s="37">
        <f>Timetraces!E661</f>
        <v>57.5</v>
      </c>
      <c r="B579" s="8">
        <f>Timetraces!B661-Timetraces!C661</f>
        <v>37.405296325683594</v>
      </c>
      <c r="C579" s="8">
        <f t="shared" si="16"/>
        <v>0.54244920024721643</v>
      </c>
      <c r="D579" s="8"/>
      <c r="E579" s="23">
        <f>Timetraces!F661/1000*0.145</f>
        <v>9.517272814858325</v>
      </c>
      <c r="F579" s="8">
        <f>Timetraces!H661</f>
        <v>3.0947720893821275E-2</v>
      </c>
      <c r="G579" s="8">
        <f>(Timetraces!G661-Timetraces!$G$86)/0.3048</f>
        <v>0</v>
      </c>
      <c r="H579" s="13">
        <f>Timetraces!D661/9.81/0.4536</f>
        <v>565.98707229200602</v>
      </c>
      <c r="I579" s="73">
        <f>Timetraces!F661/Timetraces!H661*1000</f>
        <v>2120878770.5432153</v>
      </c>
      <c r="J579" s="23"/>
      <c r="K579" s="8">
        <f>Timetraces!I661-Timetraces!J661</f>
        <v>37.405295848846436</v>
      </c>
      <c r="L579" s="8">
        <f t="shared" si="17"/>
        <v>0.54245702237907667</v>
      </c>
      <c r="M579" s="8"/>
      <c r="N579" s="13">
        <f>Timetraces!K661/9.81/0.4536</f>
        <v>565.98712715733643</v>
      </c>
      <c r="O579" s="23">
        <f>Timetraces!M661/1000*0.145</f>
        <v>9.5134709112246245</v>
      </c>
      <c r="P579" s="37">
        <f>Timetraces!O661</f>
        <v>3.0935350929658902E-2</v>
      </c>
    </row>
    <row r="580" spans="1:16" x14ac:dyDescent="0.2">
      <c r="A580" s="37">
        <f>Timetraces!E662</f>
        <v>57.600000000000009</v>
      </c>
      <c r="B580" s="8">
        <f>Timetraces!B662-Timetraces!C662</f>
        <v>37.408888816833496</v>
      </c>
      <c r="C580" s="8">
        <f t="shared" si="16"/>
        <v>0.55423558853429755</v>
      </c>
      <c r="D580" s="8"/>
      <c r="E580" s="23">
        <f>Timetraces!F662/1000*0.145</f>
        <v>9.5336976020515358</v>
      </c>
      <c r="F580" s="8">
        <f>Timetraces!H662</f>
        <v>3.1001147554781415E-2</v>
      </c>
      <c r="G580" s="8">
        <f>(Timetraces!G662-Timetraces!$G$86)/0.3048</f>
        <v>0</v>
      </c>
      <c r="H580" s="13">
        <f>Timetraces!D662/9.81/0.4536</f>
        <v>566.05532476300709</v>
      </c>
      <c r="I580" s="73">
        <f>Timetraces!F662/Timetraces!H662*1000</f>
        <v>2120877574.5689254</v>
      </c>
      <c r="J580" s="23"/>
      <c r="K580" s="8">
        <f>Timetraces!I662-Timetraces!J662</f>
        <v>37.408888339996338</v>
      </c>
      <c r="L580" s="8">
        <f t="shared" si="17"/>
        <v>0.5542434106661579</v>
      </c>
      <c r="M580" s="8"/>
      <c r="N580" s="13">
        <f>Timetraces!K662/9.81/0.4536</f>
        <v>566.0553796283375</v>
      </c>
      <c r="O580" s="23">
        <f>Timetraces!M662/1000*0.145</f>
        <v>9.5337821579245983</v>
      </c>
      <c r="P580" s="37">
        <f>Timetraces!O662</f>
        <v>3.1001414664461376E-2</v>
      </c>
    </row>
    <row r="581" spans="1:16" x14ac:dyDescent="0.2">
      <c r="A581" s="37">
        <f>Timetraces!E663</f>
        <v>57.7</v>
      </c>
      <c r="B581" s="8">
        <f>Timetraces!B663-Timetraces!C663</f>
        <v>37.412496089935303</v>
      </c>
      <c r="C581" s="8">
        <f t="shared" ref="C581:C644" si="18">(B581-$B$4)/0.3048</f>
        <v>0.56607047403891253</v>
      </c>
      <c r="D581" s="8"/>
      <c r="E581" s="23">
        <f>Timetraces!F663/1000*0.145</f>
        <v>9.5539994874641003</v>
      </c>
      <c r="F581" s="8">
        <f>Timetraces!H663</f>
        <v>3.1067177061753954E-2</v>
      </c>
      <c r="G581" s="8">
        <f>(Timetraces!G663-Timetraces!$G$86)/0.3048</f>
        <v>0</v>
      </c>
      <c r="H581" s="13">
        <f>Timetraces!D663/9.81/0.4536</f>
        <v>566.12275425405221</v>
      </c>
      <c r="I581" s="73">
        <f>Timetraces!F663/Timetraces!H663*1000</f>
        <v>2120876689.4626744</v>
      </c>
      <c r="J581" s="23"/>
      <c r="K581" s="8">
        <f>Timetraces!I663-Timetraces!J663</f>
        <v>37.412495613098145</v>
      </c>
      <c r="L581" s="8">
        <f t="shared" ref="L581:L644" si="19">(K581-$K$4)/0.3048</f>
        <v>0.56607829617077277</v>
      </c>
      <c r="M581" s="8"/>
      <c r="N581" s="13">
        <f>Timetraces!K663/9.81/0.4536</f>
        <v>566.12280911938262</v>
      </c>
      <c r="O581" s="23">
        <f>Timetraces!M663/1000*0.145</f>
        <v>9.5540795981170685</v>
      </c>
      <c r="P581" s="37">
        <f>Timetraces!O663</f>
        <v>3.1067445320687559E-2</v>
      </c>
    </row>
    <row r="582" spans="1:16" x14ac:dyDescent="0.2">
      <c r="A582" s="37">
        <f>Timetraces!E664</f>
        <v>57.8</v>
      </c>
      <c r="B582" s="8">
        <f>Timetraces!B664-Timetraces!C664</f>
        <v>37.416118621826172</v>
      </c>
      <c r="C582" s="8">
        <f t="shared" si="18"/>
        <v>0.57795542118743337</v>
      </c>
      <c r="D582" s="8"/>
      <c r="E582" s="23">
        <f>Timetraces!F664/1000*0.145</f>
        <v>9.5742847676115854</v>
      </c>
      <c r="F582" s="8">
        <f>Timetraces!H664</f>
        <v>3.113316421444302E-2</v>
      </c>
      <c r="G582" s="8">
        <f>(Timetraces!G664-Timetraces!$G$86)/0.3048</f>
        <v>0</v>
      </c>
      <c r="H582" s="13">
        <f>Timetraces!D664/9.81/0.4536</f>
        <v>566.18914130382018</v>
      </c>
      <c r="I582" s="73">
        <f>Timetraces!F664/Timetraces!H664*1000</f>
        <v>2120875015.0370955</v>
      </c>
      <c r="J582" s="23"/>
      <c r="K582" s="8">
        <f>Timetraces!I664-Timetraces!J664</f>
        <v>37.416118144989014</v>
      </c>
      <c r="L582" s="8">
        <f t="shared" si="19"/>
        <v>0.57796324331929361</v>
      </c>
      <c r="M582" s="8"/>
      <c r="N582" s="13">
        <f>Timetraces!K664/9.81/0.4536</f>
        <v>566.18919616915048</v>
      </c>
      <c r="O582" s="23">
        <f>Timetraces!M664/1000*0.145</f>
        <v>9.5782537272887343</v>
      </c>
      <c r="P582" s="37">
        <f>Timetraces!O664</f>
        <v>3.1146069789518529E-2</v>
      </c>
    </row>
    <row r="583" spans="1:16" x14ac:dyDescent="0.2">
      <c r="A583" s="37">
        <f>Timetraces!E665</f>
        <v>57.900000000000006</v>
      </c>
      <c r="B583" s="8">
        <f>Timetraces!B665-Timetraces!C665</f>
        <v>37.419756412506104</v>
      </c>
      <c r="C583" s="8">
        <f t="shared" si="18"/>
        <v>0.58989042997985996</v>
      </c>
      <c r="D583" s="8"/>
      <c r="E583" s="23">
        <f>Timetraces!F665/1000*0.145</f>
        <v>9.602327197587341</v>
      </c>
      <c r="F583" s="8">
        <f>Timetraces!H665</f>
        <v>3.1224381985628685E-2</v>
      </c>
      <c r="G583" s="8">
        <f>(Timetraces!G665-Timetraces!$G$86)/0.3048</f>
        <v>0</v>
      </c>
      <c r="H583" s="13">
        <f>Timetraces!D665/9.81/0.4536</f>
        <v>566.25443104698036</v>
      </c>
      <c r="I583" s="73">
        <f>Timetraces!F665/Timetraces!H665*1000</f>
        <v>2120872919.7822795</v>
      </c>
      <c r="J583" s="23"/>
      <c r="K583" s="8">
        <f>Timetraces!I665-Timetraces!J665</f>
        <v>37.419755935668945</v>
      </c>
      <c r="L583" s="8">
        <f t="shared" si="19"/>
        <v>0.58989825211172031</v>
      </c>
      <c r="M583" s="8"/>
      <c r="N583" s="13">
        <f>Timetraces!K665/9.81/0.4536</f>
        <v>566.25448591231066</v>
      </c>
      <c r="O583" s="23">
        <f>Timetraces!M665/1000*0.145</f>
        <v>9.6062949112461613</v>
      </c>
      <c r="P583" s="37">
        <f>Timetraces!O665</f>
        <v>3.1237287561643266E-2</v>
      </c>
    </row>
    <row r="584" spans="1:16" x14ac:dyDescent="0.2">
      <c r="A584" s="37">
        <f>Timetraces!E666</f>
        <v>58</v>
      </c>
      <c r="B584" s="8">
        <f>Timetraces!B666-Timetraces!C666</f>
        <v>37.423408508300781</v>
      </c>
      <c r="C584" s="8">
        <f t="shared" si="18"/>
        <v>0.60187237156344831</v>
      </c>
      <c r="D584" s="8"/>
      <c r="E584" s="23">
        <f>Timetraces!F666/1000*0.145</f>
        <v>9.6342403018083687</v>
      </c>
      <c r="F584" s="8">
        <f>Timetraces!H666</f>
        <v>3.132818960053891E-2</v>
      </c>
      <c r="G584" s="8">
        <f>(Timetraces!G666-Timetraces!$G$86)/0.3048</f>
        <v>0</v>
      </c>
      <c r="H584" s="13">
        <f>Timetraces!D666/9.81/0.4536</f>
        <v>566.31856861820245</v>
      </c>
      <c r="I584" s="73">
        <f>Timetraces!F666/Timetraces!H666*1000</f>
        <v>2120870609.2308853</v>
      </c>
      <c r="J584" s="23"/>
      <c r="K584" s="8">
        <f>Timetraces!I666-Timetraces!J666</f>
        <v>37.423408031463623</v>
      </c>
      <c r="L584" s="8">
        <f t="shared" si="19"/>
        <v>0.60188019369530865</v>
      </c>
      <c r="M584" s="8"/>
      <c r="N584" s="13">
        <f>Timetraces!K666/9.81/0.4536</f>
        <v>566.31862348353286</v>
      </c>
      <c r="O584" s="23">
        <f>Timetraces!M666/1000*0.145</f>
        <v>9.6343225224945463</v>
      </c>
      <c r="P584" s="37">
        <f>Timetraces!O666</f>
        <v>3.1328457088880012E-2</v>
      </c>
    </row>
    <row r="585" spans="1:16" x14ac:dyDescent="0.2">
      <c r="A585" s="37">
        <f>Timetraces!E667</f>
        <v>58.100000000000009</v>
      </c>
      <c r="B585" s="8">
        <f>Timetraces!B667-Timetraces!C667</f>
        <v>37.427073955535889</v>
      </c>
      <c r="C585" s="8">
        <f t="shared" si="18"/>
        <v>0.61389811708545428</v>
      </c>
      <c r="D585" s="8"/>
      <c r="E585" s="23">
        <f>Timetraces!F667/1000*0.145</f>
        <v>9.6661394172783801</v>
      </c>
      <c r="F585" s="8">
        <f>Timetraces!H667</f>
        <v>3.1431951680142484E-2</v>
      </c>
      <c r="G585" s="8">
        <f>(Timetraces!G667-Timetraces!$G$86)/0.3048</f>
        <v>0</v>
      </c>
      <c r="H585" s="13">
        <f>Timetraces!D667/9.81/0.4536</f>
        <v>566.38160888281675</v>
      </c>
      <c r="I585" s="73">
        <f>Timetraces!F667/Timetraces!H667*1000</f>
        <v>2120868317.1304317</v>
      </c>
      <c r="J585" s="23"/>
      <c r="K585" s="8">
        <f>Timetraces!I667-Timetraces!J667</f>
        <v>37.427073955535889</v>
      </c>
      <c r="L585" s="8">
        <f t="shared" si="19"/>
        <v>0.61390750364368663</v>
      </c>
      <c r="M585" s="8"/>
      <c r="N585" s="13">
        <f>Timetraces!K667/9.81/0.4536</f>
        <v>566.38160888281675</v>
      </c>
      <c r="O585" s="23">
        <f>Timetraces!M667/1000*0.145</f>
        <v>9.6584510716573639</v>
      </c>
      <c r="P585" s="37">
        <f>Timetraces!O667</f>
        <v>3.1406940804932726E-2</v>
      </c>
    </row>
    <row r="586" spans="1:16" x14ac:dyDescent="0.2">
      <c r="A586" s="37">
        <f>Timetraces!E668</f>
        <v>58.2</v>
      </c>
      <c r="B586" s="8">
        <f>Timetraces!B668-Timetraces!C668</f>
        <v>37.430751800537109</v>
      </c>
      <c r="C586" s="8">
        <f t="shared" si="18"/>
        <v>0.62596453769313376</v>
      </c>
      <c r="D586" s="8"/>
      <c r="E586" s="23">
        <f>Timetraces!F668/1000*0.145</f>
        <v>9.7019103987981055</v>
      </c>
      <c r="F586" s="8">
        <f>Timetraces!H668</f>
        <v>3.1548310949027908E-2</v>
      </c>
      <c r="G586" s="8">
        <f>(Timetraces!G668-Timetraces!$G$86)/0.3048</f>
        <v>0</v>
      </c>
      <c r="H586" s="13">
        <f>Timetraces!D668/9.81/0.4536</f>
        <v>566.44366157148397</v>
      </c>
      <c r="I586" s="73">
        <f>Timetraces!F668/Timetraces!H668*1000</f>
        <v>2120865582.8316059</v>
      </c>
      <c r="J586" s="23"/>
      <c r="K586" s="8">
        <f>Timetraces!I668-Timetraces!J668</f>
        <v>37.430751323699951</v>
      </c>
      <c r="L586" s="8">
        <f t="shared" si="19"/>
        <v>0.62597235982499411</v>
      </c>
      <c r="M586" s="8"/>
      <c r="N586" s="13">
        <f>Timetraces!K668/9.81/0.4536</f>
        <v>566.44371643681438</v>
      </c>
      <c r="O586" s="23">
        <f>Timetraces!M668/1000*0.145</f>
        <v>9.7019924048762896</v>
      </c>
      <c r="P586" s="37">
        <f>Timetraces!O668</f>
        <v>3.1548577738716728E-2</v>
      </c>
    </row>
    <row r="587" spans="1:16" x14ac:dyDescent="0.2">
      <c r="A587" s="37">
        <f>Timetraces!E669</f>
        <v>58.3</v>
      </c>
      <c r="B587" s="8">
        <f>Timetraces!B669-Timetraces!C669</f>
        <v>37.434439182281494</v>
      </c>
      <c r="C587" s="8">
        <f t="shared" si="18"/>
        <v>0.63806224682825441</v>
      </c>
      <c r="D587" s="8"/>
      <c r="E587" s="23">
        <f>Timetraces!F669/1000*0.145</f>
        <v>9.7299035879940767</v>
      </c>
      <c r="F587" s="8">
        <f>Timetraces!H669</f>
        <v>3.1639368237560611E-2</v>
      </c>
      <c r="G587" s="8">
        <f>(Timetraces!G669-Timetraces!$G$86)/0.3048</f>
        <v>0</v>
      </c>
      <c r="H587" s="13">
        <f>Timetraces!D669/9.81/0.4536</f>
        <v>566.50511074151723</v>
      </c>
      <c r="I587" s="73">
        <f>Timetraces!F669/Timetraces!H669*1000</f>
        <v>2120863566.6060951</v>
      </c>
      <c r="J587" s="23"/>
      <c r="K587" s="8">
        <f>Timetraces!I669-Timetraces!J669</f>
        <v>37.434439182281494</v>
      </c>
      <c r="L587" s="8">
        <f t="shared" si="19"/>
        <v>0.63807163338648676</v>
      </c>
      <c r="M587" s="8"/>
      <c r="N587" s="13">
        <f>Timetraces!K669/9.81/0.4536</f>
        <v>566.50511074151723</v>
      </c>
      <c r="O587" s="23">
        <f>Timetraces!M669/1000*0.145</f>
        <v>9.7338705933454506</v>
      </c>
      <c r="P587" s="37">
        <f>Timetraces!O669</f>
        <v>3.1652271689572631E-2</v>
      </c>
    </row>
    <row r="588" spans="1:16" x14ac:dyDescent="0.2">
      <c r="A588" s="37">
        <f>Timetraces!E670</f>
        <v>58.400000000000006</v>
      </c>
      <c r="B588" s="8">
        <f>Timetraces!B670-Timetraces!C670</f>
        <v>37.43813419342041</v>
      </c>
      <c r="C588" s="8">
        <f t="shared" si="18"/>
        <v>0.65018498678532799</v>
      </c>
      <c r="D588" s="8"/>
      <c r="E588" s="23">
        <f>Timetraces!F670/1000*0.145</f>
        <v>9.7695496379669677</v>
      </c>
      <c r="F588" s="8">
        <f>Timetraces!H670</f>
        <v>3.1768331729705251E-2</v>
      </c>
      <c r="G588" s="8">
        <f>(Timetraces!G670-Timetraces!$G$86)/0.3048</f>
        <v>0</v>
      </c>
      <c r="H588" s="13">
        <f>Timetraces!D670/9.81/0.4536</f>
        <v>566.56634045022872</v>
      </c>
      <c r="I588" s="73">
        <f>Timetraces!F670/Timetraces!H670*1000</f>
        <v>2120860641.1261907</v>
      </c>
      <c r="J588" s="23"/>
      <c r="K588" s="8">
        <f>Timetraces!I670-Timetraces!J670</f>
        <v>37.43813419342041</v>
      </c>
      <c r="L588" s="8">
        <f t="shared" si="19"/>
        <v>0.65019437334356034</v>
      </c>
      <c r="M588" s="8"/>
      <c r="N588" s="13">
        <f>Timetraces!K670/9.81/0.4536</f>
        <v>566.56634045022872</v>
      </c>
      <c r="O588" s="23">
        <f>Timetraces!M670/1000*0.145</f>
        <v>9.7735164250710369</v>
      </c>
      <c r="P588" s="37">
        <f>Timetraces!O670</f>
        <v>3.1781234477967234E-2</v>
      </c>
    </row>
    <row r="589" spans="1:16" x14ac:dyDescent="0.2">
      <c r="A589" s="37">
        <f>Timetraces!E671</f>
        <v>58.5</v>
      </c>
      <c r="B589" s="8">
        <f>Timetraces!B671-Timetraces!C671</f>
        <v>37.441833972930908</v>
      </c>
      <c r="C589" s="8">
        <f t="shared" si="18"/>
        <v>0.66232337100612204</v>
      </c>
      <c r="D589" s="8"/>
      <c r="E589" s="23">
        <f>Timetraces!F671/1000*0.145</f>
        <v>9.8091968446349718</v>
      </c>
      <c r="F589" s="8">
        <f>Timetraces!H671</f>
        <v>3.1897304512355881E-2</v>
      </c>
      <c r="G589" s="8">
        <f>(Timetraces!G671-Timetraces!$G$86)/0.3048</f>
        <v>0</v>
      </c>
      <c r="H589" s="13">
        <f>Timetraces!D671/9.81/0.4536</f>
        <v>566.62778962026186</v>
      </c>
      <c r="I589" s="73">
        <f>Timetraces!F671/Timetraces!H671*1000</f>
        <v>2120857371.6650763</v>
      </c>
      <c r="J589" s="23"/>
      <c r="K589" s="8">
        <f>Timetraces!I671-Timetraces!J671</f>
        <v>37.441834449768066</v>
      </c>
      <c r="L589" s="8">
        <f t="shared" si="19"/>
        <v>0.6623343219907265</v>
      </c>
      <c r="M589" s="8"/>
      <c r="N589" s="13">
        <f>Timetraces!K671/9.81/0.4536</f>
        <v>566.62778962026186</v>
      </c>
      <c r="O589" s="23">
        <f>Timetraces!M671/1000*0.145</f>
        <v>9.8053946892945749</v>
      </c>
      <c r="P589" s="37">
        <f>Timetraces!O671</f>
        <v>3.1884931735752998E-2</v>
      </c>
    </row>
    <row r="590" spans="1:16" x14ac:dyDescent="0.2">
      <c r="A590" s="37">
        <f>Timetraces!E672</f>
        <v>58.600000000000009</v>
      </c>
      <c r="B590" s="8">
        <f>Timetraces!B672-Timetraces!C672</f>
        <v>37.445537090301514</v>
      </c>
      <c r="C590" s="8">
        <f t="shared" si="18"/>
        <v>0.67447270621152056</v>
      </c>
      <c r="D590" s="8"/>
      <c r="E590" s="23">
        <f>Timetraces!F672/1000*0.145</f>
        <v>9.84108604091373</v>
      </c>
      <c r="F590" s="8">
        <f>Timetraces!H672</f>
        <v>3.2001031616970405E-2</v>
      </c>
      <c r="G590" s="8">
        <f>(Timetraces!G672-Timetraces!$G$86)/0.3048</f>
        <v>0</v>
      </c>
      <c r="H590" s="13">
        <f>Timetraces!D672/9.81/0.4536</f>
        <v>566.68995203958991</v>
      </c>
      <c r="I590" s="73">
        <f>Timetraces!F672/Timetraces!H672*1000</f>
        <v>2120855343.5152867</v>
      </c>
      <c r="J590" s="23"/>
      <c r="K590" s="8">
        <f>Timetraces!I672-Timetraces!J672</f>
        <v>37.445537090301514</v>
      </c>
      <c r="L590" s="8">
        <f t="shared" si="19"/>
        <v>0.67448209276975291</v>
      </c>
      <c r="M590" s="8"/>
      <c r="N590" s="13">
        <f>Timetraces!K672/9.81/0.4536</f>
        <v>566.6898971742595</v>
      </c>
      <c r="O590" s="23">
        <f>Timetraces!M672/1000*0.145</f>
        <v>9.8411666790883192</v>
      </c>
      <c r="P590" s="37">
        <f>Timetraces!O672</f>
        <v>3.2001293955427272E-2</v>
      </c>
    </row>
    <row r="591" spans="1:16" x14ac:dyDescent="0.2">
      <c r="A591" s="37">
        <f>Timetraces!E673</f>
        <v>58.7</v>
      </c>
      <c r="B591" s="8">
        <f>Timetraces!B673-Timetraces!C673</f>
        <v>37.449240207672119</v>
      </c>
      <c r="C591" s="8">
        <f t="shared" si="18"/>
        <v>0.68662204141691907</v>
      </c>
      <c r="D591" s="8"/>
      <c r="E591" s="23">
        <f>Timetraces!F673/1000*0.145</f>
        <v>9.8885268470970473</v>
      </c>
      <c r="F591" s="8">
        <f>Timetraces!H673</f>
        <v>3.2155352132200304E-2</v>
      </c>
      <c r="G591" s="8">
        <f>(Timetraces!G673-Timetraces!$G$86)/0.3048</f>
        <v>0</v>
      </c>
      <c r="H591" s="13">
        <f>Timetraces!D673/9.81/0.4536</f>
        <v>566.75310203486492</v>
      </c>
      <c r="I591" s="73">
        <f>Timetraces!F673/Timetraces!H673*1000</f>
        <v>2120851813.2892499</v>
      </c>
      <c r="J591" s="23"/>
      <c r="K591" s="8">
        <f>Timetraces!I673-Timetraces!J673</f>
        <v>37.449240684509277</v>
      </c>
      <c r="L591" s="8">
        <f t="shared" si="19"/>
        <v>0.68663299240152353</v>
      </c>
      <c r="M591" s="8"/>
      <c r="N591" s="13">
        <f>Timetraces!K673/9.81/0.4536</f>
        <v>566.75304716953463</v>
      </c>
      <c r="O591" s="23">
        <f>Timetraces!M673/1000*0.145</f>
        <v>9.8886077637742602</v>
      </c>
      <c r="P591" s="37">
        <f>Timetraces!O673</f>
        <v>3.2155615376632057E-2</v>
      </c>
    </row>
    <row r="592" spans="1:16" x14ac:dyDescent="0.2">
      <c r="A592" s="37">
        <f>Timetraces!E674</f>
        <v>58.8</v>
      </c>
      <c r="B592" s="8">
        <f>Timetraces!B674-Timetraces!C674</f>
        <v>37.452942848205566</v>
      </c>
      <c r="C592" s="8">
        <f t="shared" si="18"/>
        <v>0.69876981219594558</v>
      </c>
      <c r="D592" s="8"/>
      <c r="E592" s="23">
        <f>Timetraces!F674/1000*0.145</f>
        <v>9.9282121550296587</v>
      </c>
      <c r="F592" s="8">
        <f>Timetraces!H674</f>
        <v>3.2284448156947733E-2</v>
      </c>
      <c r="G592" s="8">
        <f>(Timetraces!G674-Timetraces!$G$86)/0.3048</f>
        <v>0</v>
      </c>
      <c r="H592" s="13">
        <f>Timetraces!D674/9.81/0.4536</f>
        <v>566.81745906740866</v>
      </c>
      <c r="I592" s="73">
        <f>Timetraces!F674/Timetraces!H674*1000</f>
        <v>2120848661.3280354</v>
      </c>
      <c r="J592" s="23"/>
      <c r="K592" s="8">
        <f>Timetraces!I674-Timetraces!J674</f>
        <v>37.452942848205566</v>
      </c>
      <c r="L592" s="8">
        <f t="shared" si="19"/>
        <v>0.69877919875417793</v>
      </c>
      <c r="M592" s="8"/>
      <c r="N592" s="13">
        <f>Timetraces!K674/9.81/0.4536</f>
        <v>566.81740420207825</v>
      </c>
      <c r="O592" s="23">
        <f>Timetraces!M674/1000*0.145</f>
        <v>9.9244086678066257</v>
      </c>
      <c r="P592" s="37">
        <f>Timetraces!O674</f>
        <v>3.2272073988926647E-2</v>
      </c>
    </row>
    <row r="593" spans="1:16" x14ac:dyDescent="0.2">
      <c r="A593" s="37">
        <f>Timetraces!E675</f>
        <v>58.900000000000006</v>
      </c>
      <c r="B593" s="8">
        <f>Timetraces!B675-Timetraces!C675</f>
        <v>37.456642627716064</v>
      </c>
      <c r="C593" s="8">
        <f t="shared" si="18"/>
        <v>0.71090819641673964</v>
      </c>
      <c r="D593" s="8"/>
      <c r="E593" s="23">
        <f>Timetraces!F675/1000*0.145</f>
        <v>9.9601476755569376</v>
      </c>
      <c r="F593" s="8">
        <f>Timetraces!H675</f>
        <v>3.2388328563101275E-2</v>
      </c>
      <c r="G593" s="8">
        <f>(Timetraces!G675-Timetraces!$G$86)/0.3048</f>
        <v>0</v>
      </c>
      <c r="H593" s="13">
        <f>Timetraces!D675/9.81/0.4536</f>
        <v>566.88324259854221</v>
      </c>
      <c r="I593" s="73">
        <f>Timetraces!F675/Timetraces!H675*1000</f>
        <v>2120846510.8257282</v>
      </c>
      <c r="J593" s="23"/>
      <c r="K593" s="8">
        <f>Timetraces!I675-Timetraces!J675</f>
        <v>37.456643104553223</v>
      </c>
      <c r="L593" s="8">
        <f t="shared" si="19"/>
        <v>0.7109191474013441</v>
      </c>
      <c r="M593" s="8"/>
      <c r="N593" s="13">
        <f>Timetraces!K675/9.81/0.4536</f>
        <v>566.88318773321191</v>
      </c>
      <c r="O593" s="23">
        <f>Timetraces!M675/1000*0.145</f>
        <v>9.960228471255272</v>
      </c>
      <c r="P593" s="37">
        <f>Timetraces!O675</f>
        <v>3.2388591413031714E-2</v>
      </c>
    </row>
    <row r="594" spans="1:16" x14ac:dyDescent="0.2">
      <c r="A594" s="37">
        <f>Timetraces!E676</f>
        <v>59</v>
      </c>
      <c r="B594" s="8">
        <f>Timetraces!B676-Timetraces!C676</f>
        <v>37.460339546203613</v>
      </c>
      <c r="C594" s="8">
        <f t="shared" si="18"/>
        <v>0.72303719407930145</v>
      </c>
      <c r="D594" s="8"/>
      <c r="E594" s="23">
        <f>Timetraces!F676/1000*0.145</f>
        <v>9.9998695381745062</v>
      </c>
      <c r="F594" s="8">
        <f>Timetraces!H676</f>
        <v>3.2517540591628841E-2</v>
      </c>
      <c r="G594" s="8">
        <f>(Timetraces!G676-Timetraces!$G$86)/0.3048</f>
        <v>0</v>
      </c>
      <c r="H594" s="13">
        <f>Timetraces!D676/9.81/0.4536</f>
        <v>566.95034289760508</v>
      </c>
      <c r="I594" s="73">
        <f>Timetraces!F676/Timetraces!H676*1000</f>
        <v>2120843589.3336194</v>
      </c>
      <c r="J594" s="23"/>
      <c r="K594" s="8">
        <f>Timetraces!I676-Timetraces!J676</f>
        <v>37.460339546203613</v>
      </c>
      <c r="L594" s="8">
        <f t="shared" si="19"/>
        <v>0.7230465806375338</v>
      </c>
      <c r="M594" s="8"/>
      <c r="N594" s="13">
        <f>Timetraces!K676/9.81/0.4536</f>
        <v>566.95028803227478</v>
      </c>
      <c r="O594" s="23">
        <f>Timetraces!M676/1000*0.145</f>
        <v>10.00383556527632</v>
      </c>
      <c r="P594" s="37">
        <f>Timetraces!O676</f>
        <v>3.2530441518409441E-2</v>
      </c>
    </row>
    <row r="595" spans="1:16" x14ac:dyDescent="0.2">
      <c r="A595" s="37">
        <f>Timetraces!E677</f>
        <v>59.100000000000009</v>
      </c>
      <c r="B595" s="8">
        <f>Timetraces!B677-Timetraces!C677</f>
        <v>37.464032649993896</v>
      </c>
      <c r="C595" s="8">
        <f t="shared" si="18"/>
        <v>0.7351536763308868</v>
      </c>
      <c r="D595" s="8"/>
      <c r="E595" s="23">
        <f>Timetraces!F677/1000*0.145</f>
        <v>10.039610423018694</v>
      </c>
      <c r="F595" s="8">
        <f>Timetraces!H677</f>
        <v>3.2646812560131556E-2</v>
      </c>
      <c r="G595" s="8">
        <f>(Timetraces!G677-Timetraces!$G$86)/0.3048</f>
        <v>0</v>
      </c>
      <c r="H595" s="13">
        <f>Timetraces!D677/9.81/0.4536</f>
        <v>567.0188696952581</v>
      </c>
      <c r="I595" s="73">
        <f>Timetraces!F677/Timetraces!H677*1000</f>
        <v>2120840815.4705226</v>
      </c>
      <c r="J595" s="23"/>
      <c r="K595" s="8">
        <f>Timetraces!I677-Timetraces!J677</f>
        <v>37.464033126831055</v>
      </c>
      <c r="L595" s="8">
        <f t="shared" si="19"/>
        <v>0.73516462731549115</v>
      </c>
      <c r="M595" s="8"/>
      <c r="N595" s="13">
        <f>Timetraces!K677/9.81/0.4536</f>
        <v>567.01881482992769</v>
      </c>
      <c r="O595" s="23">
        <f>Timetraces!M677/1000*0.145</f>
        <v>10.039691218569654</v>
      </c>
      <c r="P595" s="37">
        <f>Timetraces!O677</f>
        <v>3.264707540927992E-2</v>
      </c>
    </row>
    <row r="596" spans="1:16" x14ac:dyDescent="0.2">
      <c r="A596" s="37">
        <f>Timetraces!E678</f>
        <v>59.2</v>
      </c>
      <c r="B596" s="8">
        <f>Timetraces!B678-Timetraces!C678</f>
        <v>37.467723369598389</v>
      </c>
      <c r="C596" s="8">
        <f t="shared" si="18"/>
        <v>0.7472623364506118</v>
      </c>
      <c r="D596" s="8"/>
      <c r="E596" s="23">
        <f>Timetraces!F678/1000*0.145</f>
        <v>10.075480991501163</v>
      </c>
      <c r="F596" s="8">
        <f>Timetraces!H678</f>
        <v>3.2763494893921739E-2</v>
      </c>
      <c r="G596" s="8">
        <f>(Timetraces!G678-Timetraces!$G$86)/0.3048</f>
        <v>0</v>
      </c>
      <c r="H596" s="13">
        <f>Timetraces!D678/9.81/0.4536</f>
        <v>567.08854866484933</v>
      </c>
      <c r="I596" s="73">
        <f>Timetraces!F678/Timetraces!H678*1000</f>
        <v>2120838330.234035</v>
      </c>
      <c r="J596" s="23"/>
      <c r="K596" s="8">
        <f>Timetraces!I678-Timetraces!J678</f>
        <v>37.467723369598389</v>
      </c>
      <c r="L596" s="8">
        <f t="shared" si="19"/>
        <v>0.74727172300884415</v>
      </c>
      <c r="M596" s="8"/>
      <c r="N596" s="13">
        <f>Timetraces!K678/9.81/0.4536</f>
        <v>567.08854866484933</v>
      </c>
      <c r="O596" s="23">
        <f>Timetraces!M678/1000*0.145</f>
        <v>10.075562499249717</v>
      </c>
      <c r="P596" s="37">
        <f>Timetraces!O678</f>
        <v>3.2763760059867572E-2</v>
      </c>
    </row>
    <row r="597" spans="1:16" x14ac:dyDescent="0.2">
      <c r="A597" s="37">
        <f>Timetraces!E679</f>
        <v>59.3</v>
      </c>
      <c r="B597" s="8">
        <f>Timetraces!B679-Timetraces!C679</f>
        <v>37.47141170501709</v>
      </c>
      <c r="C597" s="8">
        <f t="shared" si="18"/>
        <v>0.75936317443847656</v>
      </c>
      <c r="D597" s="8"/>
      <c r="E597" s="23">
        <f>Timetraces!F679/1000*0.145</f>
        <v>10.111364757496727</v>
      </c>
      <c r="F597" s="8">
        <f>Timetraces!H679</f>
        <v>3.2880220080726358E-2</v>
      </c>
      <c r="G597" s="8">
        <f>(Timetraces!G679-Timetraces!$G$86)/0.3048</f>
        <v>0</v>
      </c>
      <c r="H597" s="13">
        <f>Timetraces!D679/9.81/0.4536</f>
        <v>567.1592700757177</v>
      </c>
      <c r="I597" s="73">
        <f>Timetraces!F679/Timetraces!H679*1000</f>
        <v>2120835866.6850226</v>
      </c>
      <c r="J597" s="23"/>
      <c r="K597" s="8">
        <f>Timetraces!I679-Timetraces!J679</f>
        <v>37.471412181854248</v>
      </c>
      <c r="L597" s="8">
        <f t="shared" si="19"/>
        <v>0.75937412542308091</v>
      </c>
      <c r="M597" s="8"/>
      <c r="N597" s="13">
        <f>Timetraces!K679/9.81/0.4536</f>
        <v>567.1592700757177</v>
      </c>
      <c r="O597" s="23">
        <f>Timetraces!M679/1000*0.145</f>
        <v>10.111446326606968</v>
      </c>
      <c r="P597" s="37">
        <f>Timetraces!O679</f>
        <v>3.2880485446232614E-2</v>
      </c>
    </row>
    <row r="598" spans="1:16" x14ac:dyDescent="0.2">
      <c r="A598" s="37">
        <f>Timetraces!E680</f>
        <v>59.400000000000006</v>
      </c>
      <c r="B598" s="8">
        <f>Timetraces!B680-Timetraces!C680</f>
        <v>37.475099563598633</v>
      </c>
      <c r="C598" s="8">
        <f t="shared" si="18"/>
        <v>0.77146244799996921</v>
      </c>
      <c r="D598" s="8"/>
      <c r="E598" s="23">
        <f>Timetraces!F680/1000*0.145</f>
        <v>10.14725727368789</v>
      </c>
      <c r="F598" s="8">
        <f>Timetraces!H680</f>
        <v>3.2996973650614006E-2</v>
      </c>
      <c r="G598" s="8">
        <f>(Timetraces!G680-Timetraces!$G$86)/0.3048</f>
        <v>0</v>
      </c>
      <c r="H598" s="13">
        <f>Timetraces!D680/9.81/0.4536</f>
        <v>567.23064987055079</v>
      </c>
      <c r="I598" s="73">
        <f>Timetraces!F680/Timetraces!H680*1000</f>
        <v>2120833425.1229484</v>
      </c>
      <c r="J598" s="23"/>
      <c r="K598" s="8">
        <f>Timetraces!I680-Timetraces!J680</f>
        <v>37.475099563598633</v>
      </c>
      <c r="L598" s="8">
        <f t="shared" si="19"/>
        <v>0.77147183455820156</v>
      </c>
      <c r="M598" s="8"/>
      <c r="N598" s="13">
        <f>Timetraces!K680/9.81/0.4536</f>
        <v>567.23064987055079</v>
      </c>
      <c r="O598" s="23">
        <f>Timetraces!M680/1000*0.145</f>
        <v>10.147338719892472</v>
      </c>
      <c r="P598" s="37">
        <f>Timetraces!O680</f>
        <v>3.2997238616361585E-2</v>
      </c>
    </row>
    <row r="599" spans="1:16" x14ac:dyDescent="0.2">
      <c r="A599" s="37">
        <f>Timetraces!E681</f>
        <v>59.5</v>
      </c>
      <c r="B599" s="8">
        <f>Timetraces!B681-Timetraces!C681</f>
        <v>37.478788375854492</v>
      </c>
      <c r="C599" s="8">
        <f t="shared" si="18"/>
        <v>0.78356485041420598</v>
      </c>
      <c r="D599" s="8"/>
      <c r="E599" s="23">
        <f>Timetraces!F681/1000*0.145</f>
        <v>10.171498396393289</v>
      </c>
      <c r="F599" s="8">
        <f>Timetraces!H681</f>
        <v>3.3075823493977356E-2</v>
      </c>
      <c r="G599" s="8">
        <f>(Timetraces!G681-Timetraces!$G$86)/0.3048</f>
        <v>0</v>
      </c>
      <c r="H599" s="13">
        <f>Timetraces!D681/9.81/0.4536</f>
        <v>567.30230399203583</v>
      </c>
      <c r="I599" s="73">
        <f>Timetraces!F681/Timetraces!H681*1000</f>
        <v>2120831997.2890582</v>
      </c>
      <c r="J599" s="23"/>
      <c r="K599" s="8">
        <f>Timetraces!I681-Timetraces!J681</f>
        <v>37.478788375854492</v>
      </c>
      <c r="L599" s="8">
        <f t="shared" si="19"/>
        <v>0.78357423697243833</v>
      </c>
      <c r="M599" s="8"/>
      <c r="N599" s="13">
        <f>Timetraces!K681/9.81/0.4536</f>
        <v>567.30230399203583</v>
      </c>
      <c r="O599" s="23">
        <f>Timetraces!M681/1000*0.145</f>
        <v>10.175464609780896</v>
      </c>
      <c r="P599" s="37">
        <f>Timetraces!O681</f>
        <v>3.3088726567168103E-2</v>
      </c>
    </row>
    <row r="600" spans="1:16" x14ac:dyDescent="0.2">
      <c r="A600" s="37">
        <f>Timetraces!E682</f>
        <v>59.600000000000009</v>
      </c>
      <c r="B600" s="8">
        <f>Timetraces!B682-Timetraces!C682</f>
        <v>37.482479095458984</v>
      </c>
      <c r="C600" s="8">
        <f t="shared" si="18"/>
        <v>0.79567351053393098</v>
      </c>
      <c r="D600" s="8"/>
      <c r="E600" s="23">
        <f>Timetraces!F682/1000*0.145</f>
        <v>10.199621594333754</v>
      </c>
      <c r="F600" s="8">
        <f>Timetraces!H682</f>
        <v>3.3167303667073898E-2</v>
      </c>
      <c r="G600" s="8">
        <f>(Timetraces!G682-Timetraces!$G$86)/0.3048</f>
        <v>0</v>
      </c>
      <c r="H600" s="13">
        <f>Timetraces!D682/9.81/0.4536</f>
        <v>567.37379351752963</v>
      </c>
      <c r="I600" s="73">
        <f>Timetraces!F682/Timetraces!H682*1000</f>
        <v>2120830158.4607739</v>
      </c>
      <c r="J600" s="23"/>
      <c r="K600" s="8">
        <f>Timetraces!I682-Timetraces!J682</f>
        <v>37.482479095458984</v>
      </c>
      <c r="L600" s="8">
        <f t="shared" si="19"/>
        <v>0.79568289709216333</v>
      </c>
      <c r="M600" s="8"/>
      <c r="N600" s="13">
        <f>Timetraces!K682/9.81/0.4536</f>
        <v>567.37384838286005</v>
      </c>
      <c r="O600" s="23">
        <f>Timetraces!M682/1000*0.145</f>
        <v>10.19970381431766</v>
      </c>
      <c r="P600" s="37">
        <f>Timetraces!O682</f>
        <v>3.3167571149658986E-2</v>
      </c>
    </row>
    <row r="601" spans="1:16" x14ac:dyDescent="0.2">
      <c r="A601" s="37">
        <f>Timetraces!E683</f>
        <v>59.7</v>
      </c>
      <c r="B601" s="8">
        <f>Timetraces!B683-Timetraces!C683</f>
        <v>37.4861741065979</v>
      </c>
      <c r="C601" s="8">
        <f t="shared" si="18"/>
        <v>0.80779625049100456</v>
      </c>
      <c r="D601" s="8"/>
      <c r="E601" s="23">
        <f>Timetraces!F683/1000*0.145</f>
        <v>10.231622132133367</v>
      </c>
      <c r="F601" s="8">
        <f>Timetraces!H683</f>
        <v>3.3271395558715909E-2</v>
      </c>
      <c r="G601" s="8">
        <f>(Timetraces!G683-Timetraces!$G$86)/0.3048</f>
        <v>0</v>
      </c>
      <c r="H601" s="13">
        <f>Timetraces!D683/9.81/0.4536</f>
        <v>567.44467952438924</v>
      </c>
      <c r="I601" s="73">
        <f>Timetraces!F683/Timetraces!H683*1000</f>
        <v>2120828118.9036942</v>
      </c>
      <c r="J601" s="23"/>
      <c r="K601" s="8">
        <f>Timetraces!I683-Timetraces!J683</f>
        <v>37.4861741065979</v>
      </c>
      <c r="L601" s="8">
        <f t="shared" si="19"/>
        <v>0.80780563704923691</v>
      </c>
      <c r="M601" s="8"/>
      <c r="N601" s="13">
        <f>Timetraces!K683/9.81/0.4536</f>
        <v>567.44473438971966</v>
      </c>
      <c r="O601" s="23">
        <f>Timetraces!M683/1000*0.145</f>
        <v>10.227819127421927</v>
      </c>
      <c r="P601" s="37">
        <f>Timetraces!O683</f>
        <v>3.3259024967768627E-2</v>
      </c>
    </row>
    <row r="602" spans="1:16" x14ac:dyDescent="0.2">
      <c r="A602" s="37">
        <f>Timetraces!E684</f>
        <v>59.8</v>
      </c>
      <c r="B602" s="8">
        <f>Timetraces!B684-Timetraces!C684</f>
        <v>37.489874362945557</v>
      </c>
      <c r="C602" s="8">
        <f t="shared" si="18"/>
        <v>0.81993619913817073</v>
      </c>
      <c r="D602" s="8"/>
      <c r="E602" s="23">
        <f>Timetraces!F684/1000*0.145</f>
        <v>10.248071137157147</v>
      </c>
      <c r="F602" s="8">
        <f>Timetraces!H684</f>
        <v>3.3324897583323458E-2</v>
      </c>
      <c r="G602" s="8">
        <f>(Timetraces!G684-Timetraces!$G$86)/0.3048</f>
        <v>0</v>
      </c>
      <c r="H602" s="13">
        <f>Timetraces!D684/9.81/0.4536</f>
        <v>567.5146876859626</v>
      </c>
      <c r="I602" s="73">
        <f>Timetraces!F684/Timetraces!H684*1000</f>
        <v>2120827303.1697888</v>
      </c>
      <c r="J602" s="23"/>
      <c r="K602" s="8">
        <f>Timetraces!I684-Timetraces!J684</f>
        <v>37.489874362945557</v>
      </c>
      <c r="L602" s="8">
        <f t="shared" si="19"/>
        <v>0.81994558569640308</v>
      </c>
      <c r="M602" s="8"/>
      <c r="N602" s="13">
        <f>Timetraces!K684/9.81/0.4536</f>
        <v>567.5146876859626</v>
      </c>
      <c r="O602" s="23">
        <f>Timetraces!M684/1000*0.145</f>
        <v>10.252037683050141</v>
      </c>
      <c r="P602" s="37">
        <f>Timetraces!O684</f>
        <v>3.3337800823518393E-2</v>
      </c>
    </row>
    <row r="603" spans="1:16" x14ac:dyDescent="0.2">
      <c r="A603" s="37">
        <f>Timetraces!E685</f>
        <v>59.900000000000006</v>
      </c>
      <c r="B603" s="8">
        <f>Timetraces!B685-Timetraces!C685</f>
        <v>37.493581295013428</v>
      </c>
      <c r="C603" s="8">
        <f t="shared" si="18"/>
        <v>0.83209804975454571</v>
      </c>
      <c r="D603" s="8"/>
      <c r="E603" s="23">
        <f>Timetraces!F685/1000*0.145</f>
        <v>10.272274815987217</v>
      </c>
      <c r="F603" s="8">
        <f>Timetraces!H685</f>
        <v>3.3403625554829085E-2</v>
      </c>
      <c r="G603" s="8">
        <f>(Timetraces!G685-Timetraces!$G$86)/0.3048</f>
        <v>0</v>
      </c>
      <c r="H603" s="13">
        <f>Timetraces!D685/9.81/0.4536</f>
        <v>567.58354367559809</v>
      </c>
      <c r="I603" s="73">
        <f>Timetraces!F685/Timetraces!H685*1000</f>
        <v>2120825910.8500764</v>
      </c>
      <c r="J603" s="23"/>
      <c r="K603" s="8">
        <f>Timetraces!I685-Timetraces!J685</f>
        <v>37.49358081817627</v>
      </c>
      <c r="L603" s="8">
        <f t="shared" si="19"/>
        <v>0.83210587188640606</v>
      </c>
      <c r="M603" s="8"/>
      <c r="N603" s="13">
        <f>Timetraces!K685/9.81/0.4536</f>
        <v>567.58359854092839</v>
      </c>
      <c r="O603" s="23">
        <f>Timetraces!M685/1000*0.145</f>
        <v>10.268471951024129</v>
      </c>
      <c r="P603" s="37">
        <f>Timetraces!O685</f>
        <v>3.339125496164138E-2</v>
      </c>
    </row>
    <row r="604" spans="1:16" x14ac:dyDescent="0.2">
      <c r="A604" s="37">
        <f>Timetraces!E686</f>
        <v>60</v>
      </c>
      <c r="B604" s="8">
        <f>Timetraces!B686-Timetraces!C686</f>
        <v>37.497294425964355</v>
      </c>
      <c r="C604" s="8">
        <f t="shared" si="18"/>
        <v>0.84428023791375739</v>
      </c>
      <c r="D604" s="8"/>
      <c r="E604" s="23">
        <f>Timetraces!F686/1000*0.145</f>
        <v>10.288692671775729</v>
      </c>
      <c r="F604" s="8">
        <f>Timetraces!H686</f>
        <v>3.3457025902404458E-2</v>
      </c>
      <c r="G604" s="8">
        <f>(Timetraces!G686-Timetraces!$G$86)/0.3048</f>
        <v>0</v>
      </c>
      <c r="H604" s="13">
        <f>Timetraces!D686/9.81/0.4536</f>
        <v>567.65119262796475</v>
      </c>
      <c r="I604" s="73">
        <f>Timetraces!F686/Timetraces!H686*1000</f>
        <v>2120825126.2871749</v>
      </c>
      <c r="J604" s="23"/>
      <c r="K604" s="8">
        <f>Timetraces!I686-Timetraces!J686</f>
        <v>37.497294425964355</v>
      </c>
      <c r="L604" s="8">
        <f t="shared" si="19"/>
        <v>0.84428962447198974</v>
      </c>
      <c r="M604" s="8"/>
      <c r="N604" s="13">
        <f>Timetraces!K686/9.81/0.4536</f>
        <v>567.65124749329516</v>
      </c>
      <c r="O604" s="23">
        <f>Timetraces!M686/1000*0.145</f>
        <v>10.288775172298688</v>
      </c>
      <c r="P604" s="37">
        <f>Timetraces!O686</f>
        <v>3.3457293919513277E-2</v>
      </c>
    </row>
    <row r="605" spans="1:16" x14ac:dyDescent="0.2">
      <c r="A605" s="37">
        <f>Timetraces!E687</f>
        <v>60.100000000000009</v>
      </c>
      <c r="B605" s="8">
        <f>Timetraces!B687-Timetraces!C687</f>
        <v>37.501015186309814</v>
      </c>
      <c r="C605" s="8">
        <f t="shared" si="18"/>
        <v>0.85648745689492212</v>
      </c>
      <c r="D605" s="8"/>
      <c r="E605" s="23">
        <f>Timetraces!F687/1000*0.145</f>
        <v>10.301210372700348</v>
      </c>
      <c r="F605" s="8">
        <f>Timetraces!H687</f>
        <v>3.3497738145098765E-2</v>
      </c>
      <c r="G605" s="8">
        <f>(Timetraces!G687-Timetraces!$G$86)/0.3048</f>
        <v>0</v>
      </c>
      <c r="H605" s="13">
        <f>Timetraces!D687/9.81/0.4536</f>
        <v>567.71768940839343</v>
      </c>
      <c r="I605" s="73">
        <f>Timetraces!F687/Timetraces!H687*1000</f>
        <v>2120824691.1724336</v>
      </c>
      <c r="J605" s="23"/>
      <c r="K605" s="8">
        <f>Timetraces!I687-Timetraces!J687</f>
        <v>37.501014709472656</v>
      </c>
      <c r="L605" s="8">
        <f t="shared" si="19"/>
        <v>0.85649527902678235</v>
      </c>
      <c r="M605" s="8"/>
      <c r="N605" s="13">
        <f>Timetraces!K687/9.81/0.4536</f>
        <v>567.71774427372384</v>
      </c>
      <c r="O605" s="23">
        <f>Timetraces!M687/1000*0.145</f>
        <v>10.301292657458506</v>
      </c>
      <c r="P605" s="37">
        <f>Timetraces!O687</f>
        <v>3.3498005990044294E-2</v>
      </c>
    </row>
    <row r="606" spans="1:16" x14ac:dyDescent="0.2">
      <c r="A606" s="37">
        <f>Timetraces!E688</f>
        <v>60.2</v>
      </c>
      <c r="B606" s="8">
        <f>Timetraces!B688-Timetraces!C688</f>
        <v>37.504741668701172</v>
      </c>
      <c r="C606" s="8">
        <f t="shared" si="18"/>
        <v>0.86871344899255143</v>
      </c>
      <c r="D606" s="8"/>
      <c r="E606" s="23">
        <f>Timetraces!F688/1000*0.145</f>
        <v>10.309829401019813</v>
      </c>
      <c r="F606" s="8">
        <f>Timetraces!H688</f>
        <v>3.3525767786879865E-2</v>
      </c>
      <c r="G606" s="8">
        <f>(Timetraces!G688-Timetraces!$G$86)/0.3048</f>
        <v>0</v>
      </c>
      <c r="H606" s="13">
        <f>Timetraces!D688/9.81/0.4536</f>
        <v>567.78314374754473</v>
      </c>
      <c r="I606" s="73">
        <f>Timetraces!F688/Timetraces!H688*1000</f>
        <v>2120824560.4742463</v>
      </c>
      <c r="J606" s="23"/>
      <c r="K606" s="8">
        <f>Timetraces!I688-Timetraces!J688</f>
        <v>37.504741668701172</v>
      </c>
      <c r="L606" s="8">
        <f t="shared" si="19"/>
        <v>0.86872283555078378</v>
      </c>
      <c r="M606" s="8"/>
      <c r="N606" s="13">
        <f>Timetraces!K688/9.81/0.4536</f>
        <v>567.78319861287514</v>
      </c>
      <c r="O606" s="23">
        <f>Timetraces!M688/1000*0.145</f>
        <v>10.309911522736604</v>
      </c>
      <c r="P606" s="37">
        <f>Timetraces!O688</f>
        <v>3.3526035101171428E-2</v>
      </c>
    </row>
    <row r="607" spans="1:16" x14ac:dyDescent="0.2">
      <c r="A607" s="37">
        <f>Timetraces!E689</f>
        <v>60.3</v>
      </c>
      <c r="B607" s="8">
        <f>Timetraces!B689-Timetraces!C689</f>
        <v>37.508474349975586</v>
      </c>
      <c r="C607" s="8">
        <f t="shared" si="18"/>
        <v>0.88095977863301755</v>
      </c>
      <c r="D607" s="8"/>
      <c r="E607" s="23">
        <f>Timetraces!F689/1000*0.145</f>
        <v>10.314552391686783</v>
      </c>
      <c r="F607" s="8">
        <f>Timetraces!H689</f>
        <v>3.3541123252722606E-2</v>
      </c>
      <c r="G607" s="8">
        <f>(Timetraces!G689-Timetraces!$G$86)/0.3048</f>
        <v>0</v>
      </c>
      <c r="H607" s="13">
        <f>Timetraces!D689/9.81/0.4536</f>
        <v>567.8477751067403</v>
      </c>
      <c r="I607" s="73">
        <f>Timetraces!F689/Timetraces!H689*1000</f>
        <v>2120824742.3504028</v>
      </c>
      <c r="J607" s="23"/>
      <c r="K607" s="8">
        <f>Timetraces!I689-Timetraces!J689</f>
        <v>37.508474349975586</v>
      </c>
      <c r="L607" s="8">
        <f t="shared" si="19"/>
        <v>0.8809691651912499</v>
      </c>
      <c r="M607" s="8"/>
      <c r="N607" s="13">
        <f>Timetraces!K689/9.81/0.4536</f>
        <v>567.84782997207071</v>
      </c>
      <c r="O607" s="23">
        <f>Timetraces!M689/1000*0.145</f>
        <v>10.318519551304371</v>
      </c>
      <c r="P607" s="37">
        <f>Timetraces!O689</f>
        <v>3.355402901539313E-2</v>
      </c>
    </row>
    <row r="608" spans="1:16" x14ac:dyDescent="0.2">
      <c r="A608" s="37">
        <f>Timetraces!E690</f>
        <v>60.400000000000006</v>
      </c>
      <c r="B608" s="8">
        <f>Timetraces!B690-Timetraces!C690</f>
        <v>37.512210845947266</v>
      </c>
      <c r="C608" s="8">
        <f t="shared" si="18"/>
        <v>0.89321862368446003</v>
      </c>
      <c r="D608" s="8"/>
      <c r="E608" s="23">
        <f>Timetraces!F690/1000*0.145</f>
        <v>10.319267799465713</v>
      </c>
      <c r="F608" s="8">
        <f>Timetraces!H690</f>
        <v>3.3556454182091008E-2</v>
      </c>
      <c r="G608" s="8">
        <f>(Timetraces!G690-Timetraces!$G$86)/0.3048</f>
        <v>0</v>
      </c>
      <c r="H608" s="13">
        <f>Timetraces!D690/9.81/0.4536</f>
        <v>567.91185781263198</v>
      </c>
      <c r="I608" s="73">
        <f>Timetraces!F690/Timetraces!H690*1000</f>
        <v>2120824916.3652136</v>
      </c>
      <c r="J608" s="23"/>
      <c r="K608" s="8">
        <f>Timetraces!I690-Timetraces!J690</f>
        <v>37.512211322784424</v>
      </c>
      <c r="L608" s="8">
        <f t="shared" si="19"/>
        <v>0.8932295746690645</v>
      </c>
      <c r="M608" s="8"/>
      <c r="N608" s="13">
        <f>Timetraces!K690/9.81/0.4536</f>
        <v>567.91185781263198</v>
      </c>
      <c r="O608" s="23">
        <f>Timetraces!M690/1000*0.145</f>
        <v>10.319349343226152</v>
      </c>
      <c r="P608" s="37">
        <f>Timetraces!O690</f>
        <v>3.3556719537794787E-2</v>
      </c>
    </row>
    <row r="609" spans="1:16" x14ac:dyDescent="0.2">
      <c r="A609" s="37">
        <f>Timetraces!E691</f>
        <v>60.5</v>
      </c>
      <c r="B609" s="8">
        <f>Timetraces!B691-Timetraces!C691</f>
        <v>37.515950679779053</v>
      </c>
      <c r="C609" s="8">
        <f t="shared" si="18"/>
        <v>0.90548841972050698</v>
      </c>
      <c r="D609" s="8"/>
      <c r="E609" s="23">
        <f>Timetraces!F691/1000*0.145</f>
        <v>10.316210418428392</v>
      </c>
      <c r="F609" s="8">
        <f>Timetraces!H691</f>
        <v>3.3546499220383844E-2</v>
      </c>
      <c r="G609" s="8">
        <f>(Timetraces!G691-Timetraces!$G$86)/0.3048</f>
        <v>0</v>
      </c>
      <c r="H609" s="13">
        <f>Timetraces!D691/9.81/0.4536</f>
        <v>567.97572105720212</v>
      </c>
      <c r="I609" s="73">
        <f>Timetraces!F691/Timetraces!H691*1000</f>
        <v>2120825731.4835238</v>
      </c>
      <c r="J609" s="23"/>
      <c r="K609" s="8">
        <f>Timetraces!I691-Timetraces!J691</f>
        <v>37.515950679779053</v>
      </c>
      <c r="L609" s="8">
        <f t="shared" si="19"/>
        <v>0.90549780627873933</v>
      </c>
      <c r="M609" s="8"/>
      <c r="N609" s="13">
        <f>Timetraces!K691/9.81/0.4536</f>
        <v>567.97572105720212</v>
      </c>
      <c r="O609" s="23">
        <f>Timetraces!M691/1000*0.145</f>
        <v>10.316292028405067</v>
      </c>
      <c r="P609" s="37">
        <f>Timetraces!O691</f>
        <v>3.3546764716599099E-2</v>
      </c>
    </row>
    <row r="610" spans="1:16" x14ac:dyDescent="0.2">
      <c r="A610" s="37">
        <f>Timetraces!E692</f>
        <v>60.600000000000009</v>
      </c>
      <c r="B610" s="8">
        <f>Timetraces!B692-Timetraces!C692</f>
        <v>37.519691467285156</v>
      </c>
      <c r="C610" s="8">
        <f t="shared" si="18"/>
        <v>0.91776134460929804</v>
      </c>
      <c r="D610" s="8"/>
      <c r="E610" s="23">
        <f>Timetraces!F692/1000*0.145</f>
        <v>10.309270527673261</v>
      </c>
      <c r="F610" s="8">
        <f>Timetraces!H692</f>
        <v>3.3523914472319845E-2</v>
      </c>
      <c r="G610" s="8">
        <f>(Timetraces!G692-Timetraces!$G$86)/0.3048</f>
        <v>0</v>
      </c>
      <c r="H610" s="13">
        <f>Timetraces!D692/9.81/0.4536</f>
        <v>568.0398037630938</v>
      </c>
      <c r="I610" s="73">
        <f>Timetraces!F692/Timetraces!H692*1000</f>
        <v>2120826835.1517901</v>
      </c>
      <c r="J610" s="23"/>
      <c r="K610" s="8">
        <f>Timetraces!I692-Timetraces!J692</f>
        <v>37.519691467285156</v>
      </c>
      <c r="L610" s="8">
        <f t="shared" si="19"/>
        <v>0.91777073116753038</v>
      </c>
      <c r="M610" s="8"/>
      <c r="N610" s="13">
        <f>Timetraces!K692/9.81/0.4536</f>
        <v>568.0398037630938</v>
      </c>
      <c r="O610" s="23">
        <f>Timetraces!M692/1000*0.145</f>
        <v>10.317121894336822</v>
      </c>
      <c r="P610" s="37">
        <f>Timetraces!O692</f>
        <v>3.3549455684204796E-2</v>
      </c>
    </row>
    <row r="611" spans="1:16" x14ac:dyDescent="0.2">
      <c r="A611" s="37">
        <f>Timetraces!E693</f>
        <v>60.7</v>
      </c>
      <c r="B611" s="8">
        <f>Timetraces!B693-Timetraces!C693</f>
        <v>37.523431777954102</v>
      </c>
      <c r="C611" s="8">
        <f t="shared" si="18"/>
        <v>0.93003270507171709</v>
      </c>
      <c r="D611" s="8"/>
      <c r="E611" s="23">
        <f>Timetraces!F693/1000*0.145</f>
        <v>10.306223779720415</v>
      </c>
      <c r="F611" s="8">
        <f>Timetraces!H693</f>
        <v>3.3513994237547827E-2</v>
      </c>
      <c r="G611" s="8">
        <f>(Timetraces!G693-Timetraces!$G$86)/0.3048</f>
        <v>0</v>
      </c>
      <c r="H611" s="13">
        <f>Timetraces!D693/9.81/0.4536</f>
        <v>568.10454485295008</v>
      </c>
      <c r="I611" s="73">
        <f>Timetraces!F693/Timetraces!H693*1000</f>
        <v>2120827642.1361229</v>
      </c>
      <c r="J611" s="23"/>
      <c r="K611" s="8">
        <f>Timetraces!I693-Timetraces!J693</f>
        <v>37.52343225479126</v>
      </c>
      <c r="L611" s="8">
        <f t="shared" si="19"/>
        <v>0.93004365605632144</v>
      </c>
      <c r="M611" s="8"/>
      <c r="N611" s="13">
        <f>Timetraces!K693/9.81/0.4536</f>
        <v>568.10448998761967</v>
      </c>
      <c r="O611" s="23">
        <f>Timetraces!M693/1000*0.145</f>
        <v>10.306304576734087</v>
      </c>
      <c r="P611" s="37">
        <f>Timetraces!O693</f>
        <v>3.351425708942448E-2</v>
      </c>
    </row>
    <row r="612" spans="1:16" x14ac:dyDescent="0.2">
      <c r="A612" s="37">
        <f>Timetraces!E694</f>
        <v>60.8</v>
      </c>
      <c r="B612" s="8">
        <f>Timetraces!B694-Timetraces!C694</f>
        <v>37.527170658111572</v>
      </c>
      <c r="C612" s="8">
        <f t="shared" si="18"/>
        <v>0.94229937225501992</v>
      </c>
      <c r="D612" s="8"/>
      <c r="E612" s="23">
        <f>Timetraces!F694/1000*0.145</f>
        <v>10.291534815292353</v>
      </c>
      <c r="F612" s="8">
        <f>Timetraces!H694</f>
        <v>3.346620082788429E-2</v>
      </c>
      <c r="G612" s="8">
        <f>(Timetraces!G694-Timetraces!$G$86)/0.3048</f>
        <v>0</v>
      </c>
      <c r="H612" s="13">
        <f>Timetraces!D694/9.81/0.4536</f>
        <v>568.17027351875333</v>
      </c>
      <c r="I612" s="73">
        <f>Timetraces!F694/Timetraces!H694*1000</f>
        <v>2120829386.6237783</v>
      </c>
      <c r="J612" s="23"/>
      <c r="K612" s="8">
        <f>Timetraces!I694-Timetraces!J694</f>
        <v>37.52717113494873</v>
      </c>
      <c r="L612" s="8">
        <f t="shared" si="19"/>
        <v>0.94231032323962427</v>
      </c>
      <c r="M612" s="8"/>
      <c r="N612" s="13">
        <f>Timetraces!K694/9.81/0.4536</f>
        <v>568.17021865342303</v>
      </c>
      <c r="O612" s="23">
        <f>Timetraces!M694/1000*0.145</f>
        <v>10.287730730959622</v>
      </c>
      <c r="P612" s="37">
        <f>Timetraces!O694</f>
        <v>3.3453825812533061E-2</v>
      </c>
    </row>
    <row r="613" spans="1:16" x14ac:dyDescent="0.2">
      <c r="A613" s="37">
        <f>Timetraces!E695</f>
        <v>60.900000000000006</v>
      </c>
      <c r="B613" s="8">
        <f>Timetraces!B695-Timetraces!C695</f>
        <v>37.530907154083252</v>
      </c>
      <c r="C613" s="8">
        <f t="shared" si="18"/>
        <v>0.9545582173064624</v>
      </c>
      <c r="D613" s="8"/>
      <c r="E613" s="23">
        <f>Timetraces!F695/1000*0.145</f>
        <v>10.276864198478689</v>
      </c>
      <c r="F613" s="8">
        <f>Timetraces!H695</f>
        <v>3.3418467031905132E-2</v>
      </c>
      <c r="G613" s="8">
        <f>(Timetraces!G695-Timetraces!$G$86)/0.3048</f>
        <v>0</v>
      </c>
      <c r="H613" s="13">
        <f>Timetraces!D695/9.81/0.4536</f>
        <v>568.23742868314662</v>
      </c>
      <c r="I613" s="73">
        <f>Timetraces!F695/Timetraces!H695*1000</f>
        <v>2120831139.2346094</v>
      </c>
      <c r="J613" s="23"/>
      <c r="K613" s="8">
        <f>Timetraces!I695-Timetraces!J695</f>
        <v>37.53090763092041</v>
      </c>
      <c r="L613" s="8">
        <f t="shared" si="19"/>
        <v>0.95456916829106686</v>
      </c>
      <c r="M613" s="8"/>
      <c r="N613" s="13">
        <f>Timetraces!K695/9.81/0.4536</f>
        <v>568.23737381781621</v>
      </c>
      <c r="O613" s="23">
        <f>Timetraces!M695/1000*0.145</f>
        <v>10.276944996242994</v>
      </c>
      <c r="P613" s="37">
        <f>Timetraces!O695</f>
        <v>3.3418729885573477E-2</v>
      </c>
    </row>
    <row r="614" spans="1:16" x14ac:dyDescent="0.2">
      <c r="A614" s="37">
        <f>Timetraces!E696</f>
        <v>61</v>
      </c>
      <c r="B614" s="8">
        <f>Timetraces!B696-Timetraces!C696</f>
        <v>37.534640312194824</v>
      </c>
      <c r="C614" s="8">
        <f t="shared" si="18"/>
        <v>0.96680611137330053</v>
      </c>
      <c r="D614" s="8"/>
      <c r="E614" s="23">
        <f>Timetraces!F696/1000*0.145</f>
        <v>10.258327703727574</v>
      </c>
      <c r="F614" s="8">
        <f>Timetraces!H696</f>
        <v>3.3358157340556006E-2</v>
      </c>
      <c r="G614" s="8">
        <f>(Timetraces!G696-Timetraces!$G$86)/0.3048</f>
        <v>0</v>
      </c>
      <c r="H614" s="13">
        <f>Timetraces!D696/9.81/0.4536</f>
        <v>568.30606521146035</v>
      </c>
      <c r="I614" s="73">
        <f>Timetraces!F696/Timetraces!H696*1000</f>
        <v>2120833200.9964404</v>
      </c>
      <c r="J614" s="23"/>
      <c r="K614" s="8">
        <f>Timetraces!I696-Timetraces!J696</f>
        <v>37.534640789031982</v>
      </c>
      <c r="L614" s="8">
        <f t="shared" si="19"/>
        <v>0.96681706235790499</v>
      </c>
      <c r="M614" s="8"/>
      <c r="N614" s="13">
        <f>Timetraces!K696/9.81/0.4536</f>
        <v>568.30601034613005</v>
      </c>
      <c r="O614" s="23">
        <f>Timetraces!M696/1000*0.145</f>
        <v>10.258408428687476</v>
      </c>
      <c r="P614" s="37">
        <f>Timetraces!O696</f>
        <v>3.3358419957537223E-2</v>
      </c>
    </row>
    <row r="615" spans="1:16" x14ac:dyDescent="0.2">
      <c r="A615" s="37">
        <f>Timetraces!E697</f>
        <v>61.100000000000009</v>
      </c>
      <c r="B615" s="8">
        <f>Timetraces!B697-Timetraces!C697</f>
        <v>37.538370609283447</v>
      </c>
      <c r="C615" s="8">
        <f t="shared" si="18"/>
        <v>0.97904461888190641</v>
      </c>
      <c r="D615" s="8"/>
      <c r="E615" s="23">
        <f>Timetraces!F697/1000*0.145</f>
        <v>10.239812279658615</v>
      </c>
      <c r="F615" s="8">
        <f>Timetraces!H697</f>
        <v>3.3297916121754735E-2</v>
      </c>
      <c r="G615" s="8">
        <f>(Timetraces!G697-Timetraces!$G$86)/0.3048</f>
        <v>0</v>
      </c>
      <c r="H615" s="13">
        <f>Timetraces!D697/9.81/0.4536</f>
        <v>568.37634769968577</v>
      </c>
      <c r="I615" s="73">
        <f>Timetraces!F697/Timetraces!H697*1000</f>
        <v>2120835273.1115856</v>
      </c>
      <c r="J615" s="23"/>
      <c r="K615" s="8">
        <f>Timetraces!I697-Timetraces!J697</f>
        <v>37.538370609283447</v>
      </c>
      <c r="L615" s="8">
        <f t="shared" si="19"/>
        <v>0.97905400544013876</v>
      </c>
      <c r="M615" s="8"/>
      <c r="N615" s="13">
        <f>Timetraces!K697/9.81/0.4536</f>
        <v>568.37629283435547</v>
      </c>
      <c r="O615" s="23">
        <f>Timetraces!M697/1000*0.145</f>
        <v>10.239893078016516</v>
      </c>
      <c r="P615" s="37">
        <f>Timetraces!O697</f>
        <v>3.3298178977728986E-2</v>
      </c>
    </row>
    <row r="616" spans="1:16" x14ac:dyDescent="0.2">
      <c r="A616" s="37">
        <f>Timetraces!E698</f>
        <v>61.2</v>
      </c>
      <c r="B616" s="8">
        <f>Timetraces!B698-Timetraces!C698</f>
        <v>37.542098522186279</v>
      </c>
      <c r="C616" s="8">
        <f t="shared" si="18"/>
        <v>0.99127530425865185</v>
      </c>
      <c r="D616" s="8"/>
      <c r="E616" s="23">
        <f>Timetraces!F698/1000*0.145</f>
        <v>10.213546016442116</v>
      </c>
      <c r="F616" s="8">
        <f>Timetraces!H698</f>
        <v>3.3212460731366168E-2</v>
      </c>
      <c r="G616" s="8">
        <f>(Timetraces!G698-Timetraces!$G$86)/0.3048</f>
        <v>0</v>
      </c>
      <c r="H616" s="13">
        <f>Timetraces!D698/9.81/0.4536</f>
        <v>568.44811155183163</v>
      </c>
      <c r="I616" s="73">
        <f>Timetraces!F698/Timetraces!H698*1000</f>
        <v>2120837987.8559675</v>
      </c>
      <c r="J616" s="23"/>
      <c r="K616" s="8">
        <f>Timetraces!I698-Timetraces!J698</f>
        <v>37.542098522186279</v>
      </c>
      <c r="L616" s="8">
        <f t="shared" si="19"/>
        <v>0.9912846908168842</v>
      </c>
      <c r="M616" s="8"/>
      <c r="N616" s="13">
        <f>Timetraces!K698/9.81/0.4536</f>
        <v>568.44805668650122</v>
      </c>
      <c r="O616" s="23">
        <f>Timetraces!M698/1000*0.145</f>
        <v>10.213626836380165</v>
      </c>
      <c r="P616" s="37">
        <f>Timetraces!O698</f>
        <v>3.3212723657366654E-2</v>
      </c>
    </row>
    <row r="617" spans="1:16" x14ac:dyDescent="0.2">
      <c r="A617" s="37">
        <f>Timetraces!E699</f>
        <v>61.3</v>
      </c>
      <c r="B617" s="8">
        <f>Timetraces!B699-Timetraces!C699</f>
        <v>37.545825481414795</v>
      </c>
      <c r="C617" s="8">
        <f t="shared" si="18"/>
        <v>1.0035028607826533</v>
      </c>
      <c r="D617" s="8"/>
      <c r="E617" s="23">
        <f>Timetraces!F699/1000*0.145</f>
        <v>10.187296926652284</v>
      </c>
      <c r="F617" s="8">
        <f>Timetraces!H699</f>
        <v>3.3127061206132243E-2</v>
      </c>
      <c r="G617" s="8">
        <f>(Timetraces!G699-Timetraces!$G$86)/0.3048</f>
        <v>0</v>
      </c>
      <c r="H617" s="13">
        <f>Timetraces!D699/9.81/0.4536</f>
        <v>568.52119217190659</v>
      </c>
      <c r="I617" s="73">
        <f>Timetraces!F699/Timetraces!H699*1000</f>
        <v>2120840715.2881808</v>
      </c>
      <c r="J617" s="23"/>
      <c r="K617" s="8">
        <f>Timetraces!I699-Timetraces!J699</f>
        <v>37.545825481414795</v>
      </c>
      <c r="L617" s="8">
        <f t="shared" si="19"/>
        <v>1.0035122473408857</v>
      </c>
      <c r="M617" s="8"/>
      <c r="N617" s="13">
        <f>Timetraces!K699/9.81/0.4536</f>
        <v>568.52119217190659</v>
      </c>
      <c r="O617" s="23">
        <f>Timetraces!M699/1000*0.145</f>
        <v>10.18737864493354</v>
      </c>
      <c r="P617" s="37">
        <f>Timetraces!O699</f>
        <v>3.3127326825635704E-2</v>
      </c>
    </row>
    <row r="618" spans="1:16" x14ac:dyDescent="0.2">
      <c r="A618" s="37">
        <f>Timetraces!E700</f>
        <v>61.400000000000006</v>
      </c>
      <c r="B618" s="8">
        <f>Timetraces!B700-Timetraces!C700</f>
        <v>37.549552917480469</v>
      </c>
      <c r="C618" s="8">
        <f t="shared" si="18"/>
        <v>1.0157319817330268</v>
      </c>
      <c r="D618" s="8"/>
      <c r="E618" s="23">
        <f>Timetraces!F700/1000*0.145</f>
        <v>10.161061963878977</v>
      </c>
      <c r="F618" s="8">
        <f>Timetraces!H700</f>
        <v>3.3041707557034526E-2</v>
      </c>
      <c r="G618" s="8">
        <f>(Timetraces!G700-Timetraces!$G$86)/0.3048</f>
        <v>0</v>
      </c>
      <c r="H618" s="13">
        <f>Timetraces!D700/9.81/0.4536</f>
        <v>568.59537009858946</v>
      </c>
      <c r="I618" s="73">
        <f>Timetraces!F700/Timetraces!H700*1000</f>
        <v>2120843460.8017948</v>
      </c>
      <c r="J618" s="23"/>
      <c r="K618" s="8">
        <f>Timetraces!I700-Timetraces!J700</f>
        <v>37.549553394317627</v>
      </c>
      <c r="L618" s="8">
        <f t="shared" si="19"/>
        <v>1.0157429327176311</v>
      </c>
      <c r="M618" s="8"/>
      <c r="N618" s="13">
        <f>Timetraces!K700/9.81/0.4536</f>
        <v>568.59537009858946</v>
      </c>
      <c r="O618" s="23">
        <f>Timetraces!M700/1000*0.145</f>
        <v>10.161143475675491</v>
      </c>
      <c r="P618" s="37">
        <f>Timetraces!O700</f>
        <v>3.3041972734359992E-2</v>
      </c>
    </row>
    <row r="619" spans="1:16" x14ac:dyDescent="0.2">
      <c r="A619" s="37">
        <f>Timetraces!E701</f>
        <v>61.5</v>
      </c>
      <c r="B619" s="8">
        <f>Timetraces!B701-Timetraces!C701</f>
        <v>37.55328369140625</v>
      </c>
      <c r="C619" s="8">
        <f t="shared" si="18"/>
        <v>1.0279720536680046</v>
      </c>
      <c r="D619" s="8"/>
      <c r="E619" s="23">
        <f>Timetraces!F701/1000*0.145</f>
        <v>10.127066325628601</v>
      </c>
      <c r="F619" s="8">
        <f>Timetraces!H701</f>
        <v>3.2931107649264796E-2</v>
      </c>
      <c r="G619" s="8">
        <f>(Timetraces!G701-Timetraces!$G$86)/0.3048</f>
        <v>0</v>
      </c>
      <c r="H619" s="13">
        <f>Timetraces!D701/9.81/0.4536</f>
        <v>568.67026127456722</v>
      </c>
      <c r="I619" s="73">
        <f>Timetraces!F701/Timetraces!H701*1000</f>
        <v>2120846874.3999977</v>
      </c>
      <c r="J619" s="23"/>
      <c r="K619" s="8">
        <f>Timetraces!I701-Timetraces!J701</f>
        <v>37.55328369140625</v>
      </c>
      <c r="L619" s="8">
        <f t="shared" si="19"/>
        <v>1.0279814402262368</v>
      </c>
      <c r="M619" s="8"/>
      <c r="N619" s="13">
        <f>Timetraces!K701/9.81/0.4536</f>
        <v>568.67026127456722</v>
      </c>
      <c r="O619" s="23">
        <f>Timetraces!M701/1000*0.145</f>
        <v>10.127147902315755</v>
      </c>
      <c r="P619" s="37">
        <f>Timetraces!O701</f>
        <v>3.2931373038039544E-2</v>
      </c>
    </row>
    <row r="620" spans="1:16" x14ac:dyDescent="0.2">
      <c r="A620" s="37">
        <f>Timetraces!E702</f>
        <v>61.600000000000009</v>
      </c>
      <c r="B620" s="8">
        <f>Timetraces!B702-Timetraces!C702</f>
        <v>37.557019233703613</v>
      </c>
      <c r="C620" s="8">
        <f t="shared" si="18"/>
        <v>1.0402277698667031</v>
      </c>
      <c r="D620" s="8"/>
      <c r="E620" s="23">
        <f>Timetraces!F702/1000*0.145</f>
        <v>10.093075940753291</v>
      </c>
      <c r="F620" s="8">
        <f>Timetraces!H702</f>
        <v>3.282052404698272E-2</v>
      </c>
      <c r="G620" s="8">
        <f>(Timetraces!G702-Timetraces!$G$86)/0.3048</f>
        <v>0</v>
      </c>
      <c r="H620" s="13">
        <f>Timetraces!D702/9.81/0.4536</f>
        <v>568.74553650785788</v>
      </c>
      <c r="I620" s="73">
        <f>Timetraces!F702/Timetraces!H702*1000</f>
        <v>2120850361.2377996</v>
      </c>
      <c r="J620" s="23"/>
      <c r="K620" s="8">
        <f>Timetraces!I702-Timetraces!J702</f>
        <v>37.557019233703613</v>
      </c>
      <c r="L620" s="8">
        <f t="shared" si="19"/>
        <v>1.0402371564249353</v>
      </c>
      <c r="M620" s="8"/>
      <c r="N620" s="13">
        <f>Timetraces!K702/9.81/0.4536</f>
        <v>568.74553650785788</v>
      </c>
      <c r="O620" s="23">
        <f>Timetraces!M702/1000*0.145</f>
        <v>10.089272193838516</v>
      </c>
      <c r="P620" s="37">
        <f>Timetraces!O702</f>
        <v>3.2808151053922575E-2</v>
      </c>
    </row>
    <row r="621" spans="1:16" x14ac:dyDescent="0.2">
      <c r="A621" s="37">
        <f>Timetraces!E703</f>
        <v>61.7</v>
      </c>
      <c r="B621" s="8">
        <f>Timetraces!B703-Timetraces!C703</f>
        <v>37.560762882232666</v>
      </c>
      <c r="C621" s="8">
        <f t="shared" si="18"/>
        <v>1.0525100813137265</v>
      </c>
      <c r="D621" s="8"/>
      <c r="E621" s="23">
        <f>Timetraces!F703/1000*0.145</f>
        <v>10.055198668329684</v>
      </c>
      <c r="F621" s="8">
        <f>Timetraces!H703</f>
        <v>3.2697297648482615E-2</v>
      </c>
      <c r="G621" s="8">
        <f>(Timetraces!G703-Timetraces!$G$86)/0.3048</f>
        <v>0</v>
      </c>
      <c r="H621" s="13">
        <f>Timetraces!D703/9.81/0.4536</f>
        <v>568.82070201048759</v>
      </c>
      <c r="I621" s="73">
        <f>Timetraces!F703/Timetraces!H703*1000</f>
        <v>2120854098.0400159</v>
      </c>
      <c r="J621" s="23"/>
      <c r="K621" s="8">
        <f>Timetraces!I703-Timetraces!J703</f>
        <v>37.560762882232666</v>
      </c>
      <c r="L621" s="8">
        <f t="shared" si="19"/>
        <v>1.0525194678719587</v>
      </c>
      <c r="M621" s="8"/>
      <c r="N621" s="13">
        <f>Timetraces!K703/9.81/0.4536</f>
        <v>568.82075687581801</v>
      </c>
      <c r="O621" s="23">
        <f>Timetraces!M703/1000*0.145</f>
        <v>10.055280893664902</v>
      </c>
      <c r="P621" s="37">
        <f>Timetraces!O703</f>
        <v>3.2697565147875932E-2</v>
      </c>
    </row>
    <row r="622" spans="1:16" x14ac:dyDescent="0.2">
      <c r="A622" s="37">
        <f>Timetraces!E704</f>
        <v>61.8</v>
      </c>
      <c r="B622" s="8">
        <f>Timetraces!B704-Timetraces!C704</f>
        <v>37.564516544342041</v>
      </c>
      <c r="C622" s="8">
        <f t="shared" si="18"/>
        <v>1.0648252457145631</v>
      </c>
      <c r="D622" s="8"/>
      <c r="E622" s="23">
        <f>Timetraces!F704/1000*0.145</f>
        <v>10.02120131682382</v>
      </c>
      <c r="F622" s="8">
        <f>Timetraces!H704</f>
        <v>3.2586691101062507E-2</v>
      </c>
      <c r="G622" s="8">
        <f>(Timetraces!G704-Timetraces!$G$86)/0.3048</f>
        <v>0</v>
      </c>
      <c r="H622" s="13">
        <f>Timetraces!D704/9.81/0.4536</f>
        <v>568.89542859047424</v>
      </c>
      <c r="I622" s="73">
        <f>Timetraces!F704/Timetraces!H704*1000</f>
        <v>2120857653.3633144</v>
      </c>
      <c r="J622" s="23"/>
      <c r="K622" s="8">
        <f>Timetraces!I704-Timetraces!J704</f>
        <v>37.564516067504883</v>
      </c>
      <c r="L622" s="8">
        <f t="shared" si="19"/>
        <v>1.0648330678464233</v>
      </c>
      <c r="M622" s="8"/>
      <c r="N622" s="13">
        <f>Timetraces!K704/9.81/0.4536</f>
        <v>568.89548345580465</v>
      </c>
      <c r="O622" s="23">
        <f>Timetraces!M704/1000*0.145</f>
        <v>10.017398438906827</v>
      </c>
      <c r="P622" s="37">
        <f>Timetraces!O704</f>
        <v>3.2574320476494716E-2</v>
      </c>
    </row>
    <row r="623" spans="1:16" x14ac:dyDescent="0.2">
      <c r="A623" s="37">
        <f>Timetraces!E705</f>
        <v>61.900000000000006</v>
      </c>
      <c r="B623" s="8">
        <f>Timetraces!B705-Timetraces!C705</f>
        <v>37.568282127380371</v>
      </c>
      <c r="C623" s="8">
        <f t="shared" si="18"/>
        <v>1.077179520774701</v>
      </c>
      <c r="D623" s="8"/>
      <c r="E623" s="23">
        <f>Timetraces!F705/1000*0.145</f>
        <v>9.9755366266665302</v>
      </c>
      <c r="F623" s="8">
        <f>Timetraces!H705</f>
        <v>3.2438130784036227E-2</v>
      </c>
      <c r="G623" s="8">
        <f>(Timetraces!G705-Timetraces!$G$86)/0.3048</f>
        <v>0</v>
      </c>
      <c r="H623" s="13">
        <f>Timetraces!D705/9.81/0.4536</f>
        <v>568.96922245984445</v>
      </c>
      <c r="I623" s="73">
        <f>Timetraces!F705/Timetraces!H705*1000</f>
        <v>2120862166.1916199</v>
      </c>
      <c r="J623" s="23"/>
      <c r="K623" s="8">
        <f>Timetraces!I705-Timetraces!J705</f>
        <v>37.568282127380371</v>
      </c>
      <c r="L623" s="8">
        <f t="shared" si="19"/>
        <v>1.0771889073329335</v>
      </c>
      <c r="M623" s="8"/>
      <c r="N623" s="13">
        <f>Timetraces!K705/9.81/0.4536</f>
        <v>568.96927732517474</v>
      </c>
      <c r="O623" s="23">
        <f>Timetraces!M705/1000*0.145</f>
        <v>9.9795036795250063</v>
      </c>
      <c r="P623" s="37">
        <f>Timetraces!O705</f>
        <v>3.245103644383307E-2</v>
      </c>
    </row>
    <row r="624" spans="1:16" x14ac:dyDescent="0.2">
      <c r="A624" s="37">
        <f>Timetraces!E706</f>
        <v>62</v>
      </c>
      <c r="B624" s="8">
        <f>Timetraces!B706-Timetraces!C706</f>
        <v>37.572062015533447</v>
      </c>
      <c r="C624" s="8">
        <f t="shared" si="18"/>
        <v>1.0895807286260009</v>
      </c>
      <c r="D624" s="8"/>
      <c r="E624" s="23">
        <f>Timetraces!F706/1000*0.145</f>
        <v>9.9376279219376809</v>
      </c>
      <c r="F624" s="8">
        <f>Timetraces!H706</f>
        <v>3.2314798695616626E-2</v>
      </c>
      <c r="G624" s="8">
        <f>(Timetraces!G706-Timetraces!$G$86)/0.3048</f>
        <v>0</v>
      </c>
      <c r="H624" s="13">
        <f>Timetraces!D706/9.81/0.4536</f>
        <v>569.04186415727634</v>
      </c>
      <c r="I624" s="73">
        <f>Timetraces!F706/Timetraces!H706*1000</f>
        <v>2120866220.5956154</v>
      </c>
      <c r="J624" s="23"/>
      <c r="K624" s="8">
        <f>Timetraces!I706-Timetraces!J706</f>
        <v>37.572061538696289</v>
      </c>
      <c r="L624" s="8">
        <f t="shared" si="19"/>
        <v>1.0895885507578611</v>
      </c>
      <c r="M624" s="8"/>
      <c r="N624" s="13">
        <f>Timetraces!K706/9.81/0.4536</f>
        <v>569.04191902260675</v>
      </c>
      <c r="O624" s="23">
        <f>Timetraces!M706/1000*0.145</f>
        <v>9.9377093033201014</v>
      </c>
      <c r="P624" s="37">
        <f>Timetraces!O706</f>
        <v>3.2315066106973225E-2</v>
      </c>
    </row>
    <row r="625" spans="1:16" x14ac:dyDescent="0.2">
      <c r="A625" s="37">
        <f>Timetraces!E707</f>
        <v>62.100000000000009</v>
      </c>
      <c r="B625" s="8">
        <f>Timetraces!B707-Timetraces!C707</f>
        <v>37.575856685638428</v>
      </c>
      <c r="C625" s="8">
        <f t="shared" si="18"/>
        <v>1.1020304336948343</v>
      </c>
      <c r="D625" s="8"/>
      <c r="E625" s="23">
        <f>Timetraces!F707/1000*0.145</f>
        <v>9.8996999990025536</v>
      </c>
      <c r="F625" s="8">
        <f>Timetraces!H707</f>
        <v>3.219140670061494E-2</v>
      </c>
      <c r="G625" s="8">
        <f>(Timetraces!G707-Timetraces!$G$86)/0.3048</f>
        <v>0</v>
      </c>
      <c r="H625" s="13">
        <f>Timetraces!D707/9.81/0.4536</f>
        <v>569.11307935611831</v>
      </c>
      <c r="I625" s="73">
        <f>Timetraces!F707/Timetraces!H707*1000</f>
        <v>2120870135.6708691</v>
      </c>
      <c r="J625" s="23"/>
      <c r="K625" s="8">
        <f>Timetraces!I707-Timetraces!J707</f>
        <v>37.575856685638428</v>
      </c>
      <c r="L625" s="8">
        <f t="shared" si="19"/>
        <v>1.1020398202530668</v>
      </c>
      <c r="M625" s="8"/>
      <c r="N625" s="13">
        <f>Timetraces!K707/9.81/0.4536</f>
        <v>569.11313422144872</v>
      </c>
      <c r="O625" s="23">
        <f>Timetraces!M707/1000*0.145</f>
        <v>9.8997812942438888</v>
      </c>
      <c r="P625" s="37">
        <f>Timetraces!O707</f>
        <v>3.2191673841952949E-2</v>
      </c>
    </row>
    <row r="626" spans="1:16" x14ac:dyDescent="0.2">
      <c r="A626" s="37">
        <f>Timetraces!E708</f>
        <v>62.2</v>
      </c>
      <c r="B626" s="8">
        <f>Timetraces!B708-Timetraces!C708</f>
        <v>37.579667568206787</v>
      </c>
      <c r="C626" s="8">
        <f t="shared" si="18"/>
        <v>1.1145333292603179</v>
      </c>
      <c r="D626" s="8"/>
      <c r="E626" s="23">
        <f>Timetraces!F708/1000*0.145</f>
        <v>9.8578681991924206</v>
      </c>
      <c r="F626" s="8">
        <f>Timetraces!H708</f>
        <v>3.2055314140874785E-2</v>
      </c>
      <c r="G626" s="8">
        <f>(Timetraces!G708-Timetraces!$G$86)/0.3048</f>
        <v>0</v>
      </c>
      <c r="H626" s="13">
        <f>Timetraces!D708/9.81/0.4536</f>
        <v>569.18281319103971</v>
      </c>
      <c r="I626" s="73">
        <f>Timetraces!F708/Timetraces!H708*1000</f>
        <v>2120874486.7290101</v>
      </c>
      <c r="J626" s="23"/>
      <c r="K626" s="8">
        <f>Timetraces!I708-Timetraces!J708</f>
        <v>37.579667568206787</v>
      </c>
      <c r="L626" s="8">
        <f t="shared" si="19"/>
        <v>1.1145427158185504</v>
      </c>
      <c r="M626" s="8"/>
      <c r="N626" s="13">
        <f>Timetraces!K708/9.81/0.4536</f>
        <v>569.18286805637013</v>
      </c>
      <c r="O626" s="23">
        <f>Timetraces!M708/1000*0.145</f>
        <v>9.8579495312840812</v>
      </c>
      <c r="P626" s="37">
        <f>Timetraces!O708</f>
        <v>3.2055581728371571E-2</v>
      </c>
    </row>
    <row r="627" spans="1:16" x14ac:dyDescent="0.2">
      <c r="A627" s="37">
        <f>Timetraces!E709</f>
        <v>62.3</v>
      </c>
      <c r="B627" s="8">
        <f>Timetraces!B709-Timetraces!C709</f>
        <v>37.583494186401367</v>
      </c>
      <c r="C627" s="8">
        <f t="shared" si="18"/>
        <v>1.1270878508960793</v>
      </c>
      <c r="D627" s="8"/>
      <c r="E627" s="23">
        <f>Timetraces!F709/1000*0.145</f>
        <v>9.8199044015826491</v>
      </c>
      <c r="F627" s="8">
        <f>Timetraces!H709</f>
        <v>3.1931807028515287E-2</v>
      </c>
      <c r="G627" s="8">
        <f>(Timetraces!G709-Timetraces!$G$86)/0.3048</f>
        <v>0</v>
      </c>
      <c r="H627" s="13">
        <f>Timetraces!D709/9.81/0.4536</f>
        <v>569.25128512336232</v>
      </c>
      <c r="I627" s="73">
        <f>Timetraces!F709/Timetraces!H709*1000</f>
        <v>2120878363.4176114</v>
      </c>
      <c r="J627" s="23"/>
      <c r="K627" s="8">
        <f>Timetraces!I709-Timetraces!J709</f>
        <v>37.583494186401367</v>
      </c>
      <c r="L627" s="8">
        <f t="shared" si="19"/>
        <v>1.1270972374543118</v>
      </c>
      <c r="M627" s="8"/>
      <c r="N627" s="13">
        <f>Timetraces!K709/9.81/0.4536</f>
        <v>569.25133998869273</v>
      </c>
      <c r="O627" s="23">
        <f>Timetraces!M709/1000*0.145</f>
        <v>9.8199878328871097</v>
      </c>
      <c r="P627" s="37">
        <f>Timetraces!O709</f>
        <v>3.1932074816939993E-2</v>
      </c>
    </row>
    <row r="628" spans="1:16" x14ac:dyDescent="0.2">
      <c r="A628" s="37">
        <f>Timetraces!E710</f>
        <v>62.400000000000006</v>
      </c>
      <c r="B628" s="8">
        <f>Timetraces!B710-Timetraces!C710</f>
        <v>37.587336540222168</v>
      </c>
      <c r="C628" s="8">
        <f t="shared" si="18"/>
        <v>1.1396939986021186</v>
      </c>
      <c r="D628" s="8"/>
      <c r="E628" s="23">
        <f>Timetraces!F710/1000*0.145</f>
        <v>9.7741575007099737</v>
      </c>
      <c r="F628" s="8">
        <f>Timetraces!H710</f>
        <v>3.1782975440349491E-2</v>
      </c>
      <c r="G628" s="8">
        <f>(Timetraces!G710-Timetraces!$G$86)/0.3048</f>
        <v>0</v>
      </c>
      <c r="H628" s="13">
        <f>Timetraces!D710/9.81/0.4536</f>
        <v>569.31860488374684</v>
      </c>
      <c r="I628" s="73">
        <f>Timetraces!F710/Timetraces!H710*1000</f>
        <v>2120883329.1907749</v>
      </c>
      <c r="J628" s="23"/>
      <c r="K628" s="8">
        <f>Timetraces!I710-Timetraces!J710</f>
        <v>37.58733606338501</v>
      </c>
      <c r="L628" s="8">
        <f t="shared" si="19"/>
        <v>1.1397018207339789</v>
      </c>
      <c r="M628" s="8"/>
      <c r="N628" s="13">
        <f>Timetraces!K710/9.81/0.4536</f>
        <v>569.31865974907726</v>
      </c>
      <c r="O628" s="23">
        <f>Timetraces!M710/1000*0.145</f>
        <v>9.7781250753337243</v>
      </c>
      <c r="P628" s="37">
        <f>Timetraces!O710</f>
        <v>3.1795881222956839E-2</v>
      </c>
    </row>
    <row r="629" spans="1:16" x14ac:dyDescent="0.2">
      <c r="A629" s="37">
        <f>Timetraces!E711</f>
        <v>62.5</v>
      </c>
      <c r="B629" s="8">
        <f>Timetraces!B711-Timetraces!C711</f>
        <v>37.591192722320557</v>
      </c>
      <c r="C629" s="8">
        <f t="shared" si="18"/>
        <v>1.1523455146729475</v>
      </c>
      <c r="D629" s="8"/>
      <c r="E629" s="23">
        <f>Timetraces!F711/1000*0.145</f>
        <v>9.7361696854052564</v>
      </c>
      <c r="F629" s="8">
        <f>Timetraces!H711</f>
        <v>3.1659388463984327E-2</v>
      </c>
      <c r="G629" s="8">
        <f>(Timetraces!G711-Timetraces!$G$86)/0.3048</f>
        <v>0</v>
      </c>
      <c r="H629" s="13">
        <f>Timetraces!D711/9.81/0.4536</f>
        <v>569.38515652950593</v>
      </c>
      <c r="I629" s="73">
        <f>Timetraces!F711/Timetraces!H711*1000</f>
        <v>2120887391.9585104</v>
      </c>
      <c r="J629" s="23"/>
      <c r="K629" s="8">
        <f>Timetraces!I711-Timetraces!J711</f>
        <v>37.591192722320557</v>
      </c>
      <c r="L629" s="8">
        <f t="shared" si="19"/>
        <v>1.15235490123118</v>
      </c>
      <c r="M629" s="8"/>
      <c r="N629" s="13">
        <f>Timetraces!K711/9.81/0.4536</f>
        <v>569.38515652950593</v>
      </c>
      <c r="O629" s="23">
        <f>Timetraces!M711/1000*0.145</f>
        <v>9.7362511889293017</v>
      </c>
      <c r="P629" s="37">
        <f>Timetraces!O711</f>
        <v>3.1659653617200259E-2</v>
      </c>
    </row>
    <row r="630" spans="1:16" x14ac:dyDescent="0.2">
      <c r="A630" s="37">
        <f>Timetraces!E712</f>
        <v>62.600000000000009</v>
      </c>
      <c r="B630" s="8">
        <f>Timetraces!B712-Timetraces!C712</f>
        <v>37.595061779022217</v>
      </c>
      <c r="C630" s="8">
        <f t="shared" si="18"/>
        <v>1.1650392702558221</v>
      </c>
      <c r="D630" s="8"/>
      <c r="E630" s="23">
        <f>Timetraces!F712/1000*0.145</f>
        <v>9.6981747775656899</v>
      </c>
      <c r="F630" s="8">
        <f>Timetraces!H712</f>
        <v>3.1535778387610999E-2</v>
      </c>
      <c r="G630" s="8">
        <f>(Timetraces!G712-Timetraces!$G$86)/0.3048</f>
        <v>0</v>
      </c>
      <c r="H630" s="13">
        <f>Timetraces!D712/9.81/0.4536</f>
        <v>569.45115952196113</v>
      </c>
      <c r="I630" s="73">
        <f>Timetraces!F712/Timetraces!H712*1000</f>
        <v>2120891489.0614328</v>
      </c>
      <c r="J630" s="23"/>
      <c r="K630" s="8">
        <f>Timetraces!I712-Timetraces!J712</f>
        <v>37.595061779022217</v>
      </c>
      <c r="L630" s="8">
        <f t="shared" si="19"/>
        <v>1.1650486568140546</v>
      </c>
      <c r="M630" s="8"/>
      <c r="N630" s="13">
        <f>Timetraces!K712/9.81/0.4536</f>
        <v>569.45115952196113</v>
      </c>
      <c r="O630" s="23">
        <f>Timetraces!M712/1000*0.145</f>
        <v>9.6982578792450536</v>
      </c>
      <c r="P630" s="37">
        <f>Timetraces!O712</f>
        <v>3.1536043778717583E-2</v>
      </c>
    </row>
    <row r="631" spans="1:16" x14ac:dyDescent="0.2">
      <c r="A631" s="37">
        <f>Timetraces!E713</f>
        <v>62.7</v>
      </c>
      <c r="B631" s="8">
        <f>Timetraces!B713-Timetraces!C713</f>
        <v>37.598941802978516</v>
      </c>
      <c r="C631" s="8">
        <f t="shared" si="18"/>
        <v>1.1777690076452541</v>
      </c>
      <c r="D631" s="8"/>
      <c r="E631" s="23">
        <f>Timetraces!F713/1000*0.145</f>
        <v>9.6601802548304505</v>
      </c>
      <c r="F631" s="8">
        <f>Timetraces!H713</f>
        <v>3.1412164559548622E-2</v>
      </c>
      <c r="G631" s="8">
        <f>(Timetraces!G713-Timetraces!$G$86)/0.3048</f>
        <v>0</v>
      </c>
      <c r="H631" s="13">
        <f>Timetraces!D713/9.81/0.4536</f>
        <v>569.5170527837555</v>
      </c>
      <c r="I631" s="73">
        <f>Timetraces!F713/Timetraces!H713*1000</f>
        <v>2120895956.2668059</v>
      </c>
      <c r="J631" s="23"/>
      <c r="K631" s="8">
        <f>Timetraces!I713-Timetraces!J713</f>
        <v>37.598941802978516</v>
      </c>
      <c r="L631" s="8">
        <f t="shared" si="19"/>
        <v>1.1777783942034863</v>
      </c>
      <c r="M631" s="8"/>
      <c r="N631" s="13">
        <f>Timetraces!K713/9.81/0.4536</f>
        <v>569.51699791842509</v>
      </c>
      <c r="O631" s="23">
        <f>Timetraces!M713/1000*0.145</f>
        <v>9.6563748680142414</v>
      </c>
      <c r="P631" s="37">
        <f>Timetraces!O713</f>
        <v>3.1399789163281386E-2</v>
      </c>
    </row>
    <row r="632" spans="1:16" x14ac:dyDescent="0.2">
      <c r="A632" s="37">
        <f>Timetraces!E714</f>
        <v>62.8</v>
      </c>
      <c r="B632" s="8">
        <f>Timetraces!B714-Timetraces!C714</f>
        <v>37.602831363677979</v>
      </c>
      <c r="C632" s="8">
        <f t="shared" si="18"/>
        <v>1.1905300335621269</v>
      </c>
      <c r="D632" s="8"/>
      <c r="E632" s="23">
        <f>Timetraces!F714/1000*0.145</f>
        <v>9.6183024757599025</v>
      </c>
      <c r="F632" s="8">
        <f>Timetraces!H714</f>
        <v>3.1275924460522048E-2</v>
      </c>
      <c r="G632" s="8">
        <f>(Timetraces!G714-Timetraces!$G$86)/0.3048</f>
        <v>0</v>
      </c>
      <c r="H632" s="13">
        <f>Timetraces!D714/9.81/0.4536</f>
        <v>569.58322037220182</v>
      </c>
      <c r="I632" s="73">
        <f>Timetraces!F714/Timetraces!H714*1000</f>
        <v>2120900394.3659887</v>
      </c>
      <c r="J632" s="23"/>
      <c r="K632" s="8">
        <f>Timetraces!I714-Timetraces!J714</f>
        <v>37.602831363677979</v>
      </c>
      <c r="L632" s="8">
        <f t="shared" si="19"/>
        <v>1.1905394201203594</v>
      </c>
      <c r="M632" s="8"/>
      <c r="N632" s="13">
        <f>Timetraces!K714/9.81/0.4536</f>
        <v>569.58316550687141</v>
      </c>
      <c r="O632" s="23">
        <f>Timetraces!M714/1000*0.145</f>
        <v>9.6222696158415317</v>
      </c>
      <c r="P632" s="37">
        <f>Timetraces!O714</f>
        <v>3.1288825587306175E-2</v>
      </c>
    </row>
    <row r="633" spans="1:16" x14ac:dyDescent="0.2">
      <c r="A633" s="37">
        <f>Timetraces!E715</f>
        <v>62.900000000000006</v>
      </c>
      <c r="B633" s="8">
        <f>Timetraces!B715-Timetraces!C715</f>
        <v>37.606728553771973</v>
      </c>
      <c r="C633" s="8">
        <f t="shared" si="18"/>
        <v>1.203316090300953</v>
      </c>
      <c r="D633" s="8"/>
      <c r="E633" s="23">
        <f>Timetraces!F715/1000*0.145</f>
        <v>9.5842058020734697</v>
      </c>
      <c r="F633" s="8">
        <f>Timetraces!H715</f>
        <v>3.1164991249700888E-2</v>
      </c>
      <c r="G633" s="8">
        <f>(Timetraces!G715-Timetraces!$G$86)/0.3048</f>
        <v>0</v>
      </c>
      <c r="H633" s="13">
        <f>Timetraces!D715/9.81/0.4536</f>
        <v>569.65010120994327</v>
      </c>
      <c r="I633" s="73">
        <f>Timetraces!F715/Timetraces!H715*1000</f>
        <v>2120904527.7500901</v>
      </c>
      <c r="J633" s="23"/>
      <c r="K633" s="8">
        <f>Timetraces!I715-Timetraces!J715</f>
        <v>37.606728553771973</v>
      </c>
      <c r="L633" s="8">
        <f t="shared" si="19"/>
        <v>1.2033254768591852</v>
      </c>
      <c r="M633" s="8"/>
      <c r="N633" s="13">
        <f>Timetraces!K715/9.81/0.4536</f>
        <v>569.65004634461286</v>
      </c>
      <c r="O633" s="23">
        <f>Timetraces!M715/1000*0.145</f>
        <v>9.5842866075735369</v>
      </c>
      <c r="P633" s="37">
        <f>Timetraces!O715</f>
        <v>3.1165254132874305E-2</v>
      </c>
    </row>
    <row r="634" spans="1:16" x14ac:dyDescent="0.2">
      <c r="A634" s="37">
        <f>Timetraces!E716</f>
        <v>63</v>
      </c>
      <c r="B634" s="8">
        <f>Timetraces!B716-Timetraces!C716</f>
        <v>37.610631942749023</v>
      </c>
      <c r="C634" s="8">
        <f t="shared" si="18"/>
        <v>1.2161224845826155</v>
      </c>
      <c r="D634" s="8"/>
      <c r="E634" s="23">
        <f>Timetraces!F716/1000*0.145</f>
        <v>9.5540057721663434</v>
      </c>
      <c r="F634" s="8">
        <f>Timetraces!H716</f>
        <v>3.1066738522141427E-2</v>
      </c>
      <c r="G634" s="8">
        <f>(Timetraces!G716-Timetraces!$G$86)/0.3048</f>
        <v>0</v>
      </c>
      <c r="H634" s="13">
        <f>Timetraces!D716/9.81/0.4536</f>
        <v>569.71796962363157</v>
      </c>
      <c r="I634" s="73">
        <f>Timetraces!F716/Timetraces!H716*1000</f>
        <v>2120908023.0130246</v>
      </c>
      <c r="J634" s="23"/>
      <c r="K634" s="8">
        <f>Timetraces!I716-Timetraces!J716</f>
        <v>37.610631942749023</v>
      </c>
      <c r="L634" s="8">
        <f t="shared" si="19"/>
        <v>1.216131871140848</v>
      </c>
      <c r="M634" s="8"/>
      <c r="N634" s="13">
        <f>Timetraces!K716/9.81/0.4536</f>
        <v>569.71791475830116</v>
      </c>
      <c r="O634" s="23">
        <f>Timetraces!M716/1000*0.145</f>
        <v>9.5502021179673928</v>
      </c>
      <c r="P634" s="37">
        <f>Timetraces!O716</f>
        <v>3.1054363278770591E-2</v>
      </c>
    </row>
    <row r="635" spans="1:16" x14ac:dyDescent="0.2">
      <c r="A635" s="37">
        <f>Timetraces!E717</f>
        <v>63.100000000000009</v>
      </c>
      <c r="B635" s="8">
        <f>Timetraces!B717-Timetraces!C717</f>
        <v>37.614540100097656</v>
      </c>
      <c r="C635" s="8">
        <f t="shared" si="18"/>
        <v>1.2289445231279987</v>
      </c>
      <c r="D635" s="8"/>
      <c r="E635" s="23">
        <f>Timetraces!F717/1000*0.145</f>
        <v>9.519939190895311</v>
      </c>
      <c r="F635" s="8">
        <f>Timetraces!H717</f>
        <v>3.0955905911489494E-2</v>
      </c>
      <c r="G635" s="8">
        <f>(Timetraces!G717-Timetraces!$G$86)/0.3048</f>
        <v>0</v>
      </c>
      <c r="H635" s="13">
        <f>Timetraces!D717/9.81/0.4536</f>
        <v>569.78720967057961</v>
      </c>
      <c r="I635" s="73">
        <f>Timetraces!F717/Timetraces!H717*1000</f>
        <v>2120912023.3269968</v>
      </c>
      <c r="J635" s="23"/>
      <c r="K635" s="8">
        <f>Timetraces!I717-Timetraces!J717</f>
        <v>37.614540100097656</v>
      </c>
      <c r="L635" s="8">
        <f t="shared" si="19"/>
        <v>1.2289539096862312</v>
      </c>
      <c r="M635" s="8"/>
      <c r="N635" s="13">
        <f>Timetraces!K717/9.81/0.4536</f>
        <v>569.78715480524932</v>
      </c>
      <c r="O635" s="23">
        <f>Timetraces!M717/1000*0.145</f>
        <v>9.51613666182147</v>
      </c>
      <c r="P635" s="37">
        <f>Timetraces!O717</f>
        <v>3.0943530571270833E-2</v>
      </c>
    </row>
    <row r="636" spans="1:16" x14ac:dyDescent="0.2">
      <c r="A636" s="37">
        <f>Timetraces!E718</f>
        <v>63.2</v>
      </c>
      <c r="B636" s="8">
        <f>Timetraces!B718-Timetraces!C718</f>
        <v>37.618452548980713</v>
      </c>
      <c r="C636" s="8">
        <f t="shared" si="18"/>
        <v>1.2417806415107306</v>
      </c>
      <c r="D636" s="8"/>
      <c r="E636" s="23">
        <f>Timetraces!F718/1000*0.145</f>
        <v>9.4897768010241883</v>
      </c>
      <c r="F636" s="8">
        <f>Timetraces!H718</f>
        <v>3.0857772093132819E-2</v>
      </c>
      <c r="G636" s="8">
        <f>(Timetraces!G718-Timetraces!$G$86)/0.3048</f>
        <v>0</v>
      </c>
      <c r="H636" s="13">
        <f>Timetraces!D718/9.81/0.4536</f>
        <v>569.85787621611769</v>
      </c>
      <c r="I636" s="73">
        <f>Timetraces!F718/Timetraces!H718*1000</f>
        <v>2120915805.6278541</v>
      </c>
      <c r="J636" s="23"/>
      <c r="K636" s="8">
        <f>Timetraces!I718-Timetraces!J718</f>
        <v>37.618453025817871</v>
      </c>
      <c r="L636" s="8">
        <f t="shared" si="19"/>
        <v>1.2417915924953349</v>
      </c>
      <c r="M636" s="8"/>
      <c r="N636" s="13">
        <f>Timetraces!K718/9.81/0.4536</f>
        <v>569.85782135078728</v>
      </c>
      <c r="O636" s="23">
        <f>Timetraces!M718/1000*0.145</f>
        <v>9.489857607480424</v>
      </c>
      <c r="P636" s="37">
        <f>Timetraces!O718</f>
        <v>3.0858034979976374E-2</v>
      </c>
    </row>
    <row r="637" spans="1:16" x14ac:dyDescent="0.2">
      <c r="A637" s="37">
        <f>Timetraces!E719</f>
        <v>63.3</v>
      </c>
      <c r="B637" s="8">
        <f>Timetraces!B719-Timetraces!C719</f>
        <v>37.622369289398193</v>
      </c>
      <c r="C637" s="8">
        <f t="shared" si="18"/>
        <v>1.2546308397308108</v>
      </c>
      <c r="D637" s="8"/>
      <c r="E637" s="23">
        <f>Timetraces!F719/1000*0.145</f>
        <v>9.463518979101325</v>
      </c>
      <c r="F637" s="8">
        <f>Timetraces!H719</f>
        <v>3.0772341804697734E-2</v>
      </c>
      <c r="G637" s="8">
        <f>(Timetraces!G719-Timetraces!$G$86)/0.3048</f>
        <v>0</v>
      </c>
      <c r="H637" s="13">
        <f>Timetraces!D719/9.81/0.4536</f>
        <v>569.93007899090651</v>
      </c>
      <c r="I637" s="73">
        <f>Timetraces!F719/Timetraces!H719*1000</f>
        <v>2120919121.0065713</v>
      </c>
      <c r="J637" s="23"/>
      <c r="K637" s="8">
        <f>Timetraces!I719-Timetraces!J719</f>
        <v>37.622369289398193</v>
      </c>
      <c r="L637" s="8">
        <f t="shared" si="19"/>
        <v>1.2546402262890433</v>
      </c>
      <c r="M637" s="8"/>
      <c r="N637" s="13">
        <f>Timetraces!K719/9.81/0.4536</f>
        <v>569.9300241255761</v>
      </c>
      <c r="O637" s="23">
        <f>Timetraces!M719/1000*0.145</f>
        <v>9.4558297959425346</v>
      </c>
      <c r="P637" s="37">
        <f>Timetraces!O719</f>
        <v>3.0747328201445854E-2</v>
      </c>
    </row>
    <row r="638" spans="1:16" x14ac:dyDescent="0.2">
      <c r="A638" s="37">
        <f>Timetraces!E720</f>
        <v>63.400000000000006</v>
      </c>
      <c r="B638" s="8">
        <f>Timetraces!B720-Timetraces!C720</f>
        <v>37.626290321350098</v>
      </c>
      <c r="C638" s="8">
        <f t="shared" si="18"/>
        <v>1.2674951177882396</v>
      </c>
      <c r="D638" s="8"/>
      <c r="E638" s="23">
        <f>Timetraces!F720/1000*0.145</f>
        <v>9.4333940089527584</v>
      </c>
      <c r="F638" s="8">
        <f>Timetraces!H720</f>
        <v>3.0674329169861833E-2</v>
      </c>
      <c r="G638" s="8">
        <f>(Timetraces!G720-Timetraces!$G$86)/0.3048</f>
        <v>0</v>
      </c>
      <c r="H638" s="13">
        <f>Timetraces!D720/9.81/0.4536</f>
        <v>570.00359853362465</v>
      </c>
      <c r="I638" s="73">
        <f>Timetraces!F720/Timetraces!H720*1000</f>
        <v>2120922982.7538104</v>
      </c>
      <c r="J638" s="23"/>
      <c r="K638" s="8">
        <f>Timetraces!I720-Timetraces!J720</f>
        <v>37.626290321350098</v>
      </c>
      <c r="L638" s="8">
        <f t="shared" si="19"/>
        <v>1.2675045043464721</v>
      </c>
      <c r="M638" s="8"/>
      <c r="N638" s="13">
        <f>Timetraces!K720/9.81/0.4536</f>
        <v>570.00359853362465</v>
      </c>
      <c r="O638" s="23">
        <f>Timetraces!M720/1000*0.145</f>
        <v>9.4373598828378125</v>
      </c>
      <c r="P638" s="37">
        <f>Timetraces!O720</f>
        <v>3.0687232596093638E-2</v>
      </c>
    </row>
    <row r="639" spans="1:16" x14ac:dyDescent="0.2">
      <c r="A639" s="37">
        <f>Timetraces!E721</f>
        <v>63.5</v>
      </c>
      <c r="B639" s="8">
        <f>Timetraces!B721-Timetraces!C721</f>
        <v>37.630216598510742</v>
      </c>
      <c r="C639" s="8">
        <f t="shared" si="18"/>
        <v>1.2803766045357612</v>
      </c>
      <c r="D639" s="8"/>
      <c r="E639" s="23">
        <f>Timetraces!F721/1000*0.145</f>
        <v>9.4149371780496054</v>
      </c>
      <c r="F639" s="8">
        <f>Timetraces!H721</f>
        <v>3.0614280137957448E-2</v>
      </c>
      <c r="G639" s="8">
        <f>(Timetraces!G721-Timetraces!$G$86)/0.3048</f>
        <v>0</v>
      </c>
      <c r="H639" s="13">
        <f>Timetraces!D721/9.81/0.4536</f>
        <v>570.078270248281</v>
      </c>
      <c r="I639" s="73">
        <f>Timetraces!F721/Timetraces!H721*1000</f>
        <v>2120925298.1069908</v>
      </c>
      <c r="J639" s="23"/>
      <c r="K639" s="8">
        <f>Timetraces!I721-Timetraces!J721</f>
        <v>37.630216598510742</v>
      </c>
      <c r="L639" s="8">
        <f t="shared" si="19"/>
        <v>1.2803859910939934</v>
      </c>
      <c r="M639" s="8"/>
      <c r="N639" s="13">
        <f>Timetraces!K721/9.81/0.4536</f>
        <v>570.078270248281</v>
      </c>
      <c r="O639" s="23">
        <f>Timetraces!M721/1000*0.145</f>
        <v>9.4111356860539441</v>
      </c>
      <c r="P639" s="37">
        <f>Timetraces!O721</f>
        <v>3.0601907120418003E-2</v>
      </c>
    </row>
    <row r="640" spans="1:16" x14ac:dyDescent="0.2">
      <c r="A640" s="37">
        <f>Timetraces!E722</f>
        <v>63.600000000000009</v>
      </c>
      <c r="B640" s="8">
        <f>Timetraces!B722-Timetraces!C722</f>
        <v>37.634149074554443</v>
      </c>
      <c r="C640" s="8">
        <f t="shared" si="18"/>
        <v>1.2932784288261192</v>
      </c>
      <c r="D640" s="8"/>
      <c r="E640" s="23">
        <f>Timetraces!F722/1000*0.145</f>
        <v>9.4003780497579665</v>
      </c>
      <c r="F640" s="8">
        <f>Timetraces!H722</f>
        <v>3.0566904412659454E-2</v>
      </c>
      <c r="G640" s="8">
        <f>(Timetraces!G722-Timetraces!$G$86)/0.3048</f>
        <v>0</v>
      </c>
      <c r="H640" s="13">
        <f>Timetraces!D722/9.81/0.4536</f>
        <v>570.15376494289319</v>
      </c>
      <c r="I640" s="73">
        <f>Timetraces!F722/Timetraces!H722*1000</f>
        <v>2120927672.9951394</v>
      </c>
      <c r="J640" s="23"/>
      <c r="K640" s="8">
        <f>Timetraces!I722-Timetraces!J722</f>
        <v>37.634149074554443</v>
      </c>
      <c r="L640" s="8">
        <f t="shared" si="19"/>
        <v>1.2932878153843517</v>
      </c>
      <c r="M640" s="8"/>
      <c r="N640" s="13">
        <f>Timetraces!K722/9.81/0.4536</f>
        <v>570.15376494289319</v>
      </c>
      <c r="O640" s="23">
        <f>Timetraces!M722/1000*0.145</f>
        <v>9.3926895796088203</v>
      </c>
      <c r="P640" s="37">
        <f>Timetraces!O722</f>
        <v>3.0541893124780322E-2</v>
      </c>
    </row>
    <row r="641" spans="1:16" x14ac:dyDescent="0.2">
      <c r="A641" s="37">
        <f>Timetraces!E723</f>
        <v>63.7</v>
      </c>
      <c r="B641" s="8">
        <f>Timetraces!B723-Timetraces!C723</f>
        <v>37.638089656829834</v>
      </c>
      <c r="C641" s="8">
        <f t="shared" si="18"/>
        <v>1.3062068483648024</v>
      </c>
      <c r="D641" s="8"/>
      <c r="E641" s="23">
        <f>Timetraces!F723/1000*0.145</f>
        <v>9.3780555202601015</v>
      </c>
      <c r="F641" s="8">
        <f>Timetraces!H723</f>
        <v>3.04942732606799E-2</v>
      </c>
      <c r="G641" s="8">
        <f>(Timetraces!G723-Timetraces!$G$86)/0.3048</f>
        <v>0</v>
      </c>
      <c r="H641" s="13">
        <f>Timetraces!D723/9.81/0.4536</f>
        <v>570.22975342547863</v>
      </c>
      <c r="I641" s="73">
        <f>Timetraces!F723/Timetraces!H723*1000</f>
        <v>2120930851.9808626</v>
      </c>
      <c r="J641" s="23"/>
      <c r="K641" s="8">
        <f>Timetraces!I723-Timetraces!J723</f>
        <v>37.638089656829834</v>
      </c>
      <c r="L641" s="8">
        <f t="shared" si="19"/>
        <v>1.3062162349230348</v>
      </c>
      <c r="M641" s="8"/>
      <c r="N641" s="13">
        <f>Timetraces!K723/9.81/0.4536</f>
        <v>570.22975342547863</v>
      </c>
      <c r="O641" s="23">
        <f>Timetraces!M723/1000*0.145</f>
        <v>9.3781370417086478</v>
      </c>
      <c r="P641" s="37">
        <f>Timetraces!O723</f>
        <v>3.0494538475564253E-2</v>
      </c>
    </row>
    <row r="642" spans="1:16" x14ac:dyDescent="0.2">
      <c r="A642" s="37">
        <f>Timetraces!E724</f>
        <v>63.8</v>
      </c>
      <c r="B642" s="8">
        <f>Timetraces!B724-Timetraces!C724</f>
        <v>37.642039775848389</v>
      </c>
      <c r="C642" s="8">
        <f t="shared" si="18"/>
        <v>1.3191665564309267</v>
      </c>
      <c r="D642" s="8"/>
      <c r="E642" s="23">
        <f>Timetraces!F724/1000*0.145</f>
        <v>9.3635045648601771</v>
      </c>
      <c r="F642" s="8">
        <f>Timetraces!H724</f>
        <v>3.0446923393121071E-2</v>
      </c>
      <c r="G642" s="8">
        <f>(Timetraces!G724-Timetraces!$G$86)/0.3048</f>
        <v>0</v>
      </c>
      <c r="H642" s="13">
        <f>Timetraces!D724/9.81/0.4536</f>
        <v>570.30585163872502</v>
      </c>
      <c r="I642" s="73">
        <f>Timetraces!F724/Timetraces!H724*1000</f>
        <v>2120933294.8678024</v>
      </c>
      <c r="J642" s="23"/>
      <c r="K642" s="8">
        <f>Timetraces!I724-Timetraces!J724</f>
        <v>37.642039775848389</v>
      </c>
      <c r="L642" s="8">
        <f t="shared" si="19"/>
        <v>1.319175942989159</v>
      </c>
      <c r="M642" s="8"/>
      <c r="N642" s="13">
        <f>Timetraces!K724/9.81/0.4536</f>
        <v>570.30585163872502</v>
      </c>
      <c r="O642" s="23">
        <f>Timetraces!M724/1000*0.145</f>
        <v>9.359698888692586</v>
      </c>
      <c r="P642" s="37">
        <f>Timetraces!O724</f>
        <v>3.0434550402768112E-2</v>
      </c>
    </row>
    <row r="643" spans="1:16" x14ac:dyDescent="0.2">
      <c r="A643" s="37">
        <f>Timetraces!E725</f>
        <v>63.900000000000006</v>
      </c>
      <c r="B643" s="8">
        <f>Timetraces!B725-Timetraces!C725</f>
        <v>37.646000385284424</v>
      </c>
      <c r="C643" s="8">
        <f t="shared" si="18"/>
        <v>1.3321606818772362</v>
      </c>
      <c r="D643" s="8"/>
      <c r="E643" s="23">
        <f>Timetraces!F725/1000*0.145</f>
        <v>9.3567170854952391</v>
      </c>
      <c r="F643" s="8">
        <f>Timetraces!H725</f>
        <v>3.0424838590417391E-2</v>
      </c>
      <c r="G643" s="8">
        <f>(Timetraces!G725-Timetraces!$G$86)/0.3048</f>
        <v>0</v>
      </c>
      <c r="H643" s="13">
        <f>Timetraces!D725/9.81/0.4536</f>
        <v>570.38167552531945</v>
      </c>
      <c r="I643" s="73">
        <f>Timetraces!F725/Timetraces!H725*1000</f>
        <v>2120934287.1770277</v>
      </c>
      <c r="J643" s="23"/>
      <c r="K643" s="8">
        <f>Timetraces!I725-Timetraces!J725</f>
        <v>37.646000385284424</v>
      </c>
      <c r="L643" s="8">
        <f t="shared" si="19"/>
        <v>1.3321700684354687</v>
      </c>
      <c r="M643" s="8"/>
      <c r="N643" s="13">
        <f>Timetraces!K725/9.81/0.4536</f>
        <v>570.38167552531945</v>
      </c>
      <c r="O643" s="23">
        <f>Timetraces!M725/1000*0.145</f>
        <v>9.3567986157563645</v>
      </c>
      <c r="P643" s="37">
        <f>Timetraces!O725</f>
        <v>3.0425103834267338E-2</v>
      </c>
    </row>
    <row r="644" spans="1:16" x14ac:dyDescent="0.2">
      <c r="A644" s="37">
        <f>Timetraces!E726</f>
        <v>64</v>
      </c>
      <c r="B644" s="8">
        <f>Timetraces!B726-Timetraces!C726</f>
        <v>37.649973392486572</v>
      </c>
      <c r="C644" s="8">
        <f t="shared" si="18"/>
        <v>1.3451954824092194</v>
      </c>
      <c r="D644" s="8"/>
      <c r="E644" s="23">
        <f>Timetraces!F726/1000*0.145</f>
        <v>9.3499233357978007</v>
      </c>
      <c r="F644" s="8">
        <f>Timetraces!H726</f>
        <v>3.0402728473389897E-2</v>
      </c>
      <c r="G644" s="8">
        <f>(Timetraces!G726-Timetraces!$G$86)/0.3048</f>
        <v>0</v>
      </c>
      <c r="H644" s="13">
        <f>Timetraces!D726/9.81/0.4536</f>
        <v>570.45689589327969</v>
      </c>
      <c r="I644" s="73">
        <f>Timetraces!F726/Timetraces!H726*1000</f>
        <v>2120935624.5276508</v>
      </c>
      <c r="J644" s="23"/>
      <c r="K644" s="8">
        <f>Timetraces!I726-Timetraces!J726</f>
        <v>37.649973392486572</v>
      </c>
      <c r="L644" s="8">
        <f t="shared" si="19"/>
        <v>1.3452048689674516</v>
      </c>
      <c r="M644" s="8"/>
      <c r="N644" s="13">
        <f>Timetraces!K726/9.81/0.4536</f>
        <v>570.45695075860999</v>
      </c>
      <c r="O644" s="23">
        <f>Timetraces!M726/1000*0.145</f>
        <v>9.3461213161333845</v>
      </c>
      <c r="P644" s="37">
        <f>Timetraces!O726</f>
        <v>3.0390357760472251E-2</v>
      </c>
    </row>
    <row r="645" spans="1:16" x14ac:dyDescent="0.2">
      <c r="A645" s="37">
        <f>Timetraces!E727</f>
        <v>64.100000000000009</v>
      </c>
      <c r="B645" s="8">
        <f>Timetraces!B727-Timetraces!C727</f>
        <v>37.65395975112915</v>
      </c>
      <c r="C645" s="8">
        <f t="shared" ref="C645:C708" si="20">(B645-$B$4)/0.3048</f>
        <v>1.3582740868796199</v>
      </c>
      <c r="D645" s="8"/>
      <c r="E645" s="23">
        <f>Timetraces!F727/1000*0.145</f>
        <v>9.343119712424576</v>
      </c>
      <c r="F645" s="8">
        <f>Timetraces!H727</f>
        <v>3.0380581306839058E-2</v>
      </c>
      <c r="G645" s="8">
        <f>(Timetraces!G727-Timetraces!$G$86)/0.3048</f>
        <v>0</v>
      </c>
      <c r="H645" s="13">
        <f>Timetraces!D727/9.81/0.4536</f>
        <v>570.53123841595368</v>
      </c>
      <c r="I645" s="73">
        <f>Timetraces!F727/Timetraces!H727*1000</f>
        <v>2120937308.9593775</v>
      </c>
      <c r="J645" s="23"/>
      <c r="K645" s="8">
        <f>Timetraces!I727-Timetraces!J727</f>
        <v>37.653959274291992</v>
      </c>
      <c r="L645" s="8">
        <f t="shared" ref="L645:L708" si="21">(K645-$K$4)/0.3048</f>
        <v>1.3582819090114804</v>
      </c>
      <c r="M645" s="8"/>
      <c r="N645" s="13">
        <f>Timetraces!K727/9.81/0.4536</f>
        <v>570.53129328128398</v>
      </c>
      <c r="O645" s="23">
        <f>Timetraces!M727/1000*0.145</f>
        <v>9.3393177528037494</v>
      </c>
      <c r="P645" s="37">
        <f>Timetraces!O727</f>
        <v>3.036821061993332E-2</v>
      </c>
    </row>
    <row r="646" spans="1:16" x14ac:dyDescent="0.2">
      <c r="A646" s="37">
        <f>Timetraces!E728</f>
        <v>64.2</v>
      </c>
      <c r="B646" s="8">
        <f>Timetraces!B728-Timetraces!C728</f>
        <v>37.657959938049316</v>
      </c>
      <c r="C646" s="8">
        <f t="shared" si="20"/>
        <v>1.3713980597148103</v>
      </c>
      <c r="D646" s="8"/>
      <c r="E646" s="23">
        <f>Timetraces!F728/1000*0.145</f>
        <v>9.3362996847762645</v>
      </c>
      <c r="F646" s="8">
        <f>Timetraces!H728</f>
        <v>3.0358385640964346E-2</v>
      </c>
      <c r="G646" s="8">
        <f>(Timetraces!G728-Timetraces!$G$86)/0.3048</f>
        <v>0</v>
      </c>
      <c r="H646" s="13">
        <f>Timetraces!D728/9.81/0.4536</f>
        <v>570.60442876668947</v>
      </c>
      <c r="I646" s="73">
        <f>Timetraces!F728/Timetraces!H728*1000</f>
        <v>2120938657.5954595</v>
      </c>
      <c r="J646" s="23"/>
      <c r="K646" s="8">
        <f>Timetraces!I728-Timetraces!J728</f>
        <v>37.657959461212158</v>
      </c>
      <c r="L646" s="8">
        <f t="shared" si="21"/>
        <v>1.3714058818466706</v>
      </c>
      <c r="M646" s="8"/>
      <c r="N646" s="13">
        <f>Timetraces!K728/9.81/0.4536</f>
        <v>570.60448363201976</v>
      </c>
      <c r="O646" s="23">
        <f>Timetraces!M728/1000*0.145</f>
        <v>9.3441519010462688</v>
      </c>
      <c r="P646" s="37">
        <f>Timetraces!O728</f>
        <v>3.0383929654615654E-2</v>
      </c>
    </row>
    <row r="647" spans="1:16" x14ac:dyDescent="0.2">
      <c r="A647" s="37">
        <f>Timetraces!E729</f>
        <v>64.3</v>
      </c>
      <c r="B647" s="8">
        <f>Timetraces!B729-Timetraces!C729</f>
        <v>37.661973476409912</v>
      </c>
      <c r="C647" s="8">
        <f t="shared" si="20"/>
        <v>1.3845658364884184</v>
      </c>
      <c r="D647" s="8"/>
      <c r="E647" s="23">
        <f>Timetraces!F729/1000*0.145</f>
        <v>9.345003174139018</v>
      </c>
      <c r="F647" s="8">
        <f>Timetraces!H729</f>
        <v>3.0386694296923894E-2</v>
      </c>
      <c r="G647" s="8">
        <f>(Timetraces!G729-Timetraces!$G$86)/0.3048</f>
        <v>0</v>
      </c>
      <c r="H647" s="13">
        <f>Timetraces!D729/9.81/0.4536</f>
        <v>570.67646694548716</v>
      </c>
      <c r="I647" s="73">
        <f>Timetraces!F729/Timetraces!H729*1000</f>
        <v>2120938102.8066328</v>
      </c>
      <c r="J647" s="23"/>
      <c r="K647" s="8">
        <f>Timetraces!I729-Timetraces!J729</f>
        <v>37.661972999572754</v>
      </c>
      <c r="L647" s="8">
        <f t="shared" si="21"/>
        <v>1.3845736586202786</v>
      </c>
      <c r="M647" s="8"/>
      <c r="N647" s="13">
        <f>Timetraces!K729/9.81/0.4536</f>
        <v>570.67646694548716</v>
      </c>
      <c r="O647" s="23">
        <f>Timetraces!M729/1000*0.145</f>
        <v>9.3412004566467015</v>
      </c>
      <c r="P647" s="37">
        <f>Timetraces!O729</f>
        <v>3.0374321312718125E-2</v>
      </c>
    </row>
    <row r="648" spans="1:16" x14ac:dyDescent="0.2">
      <c r="A648" s="37">
        <f>Timetraces!E730</f>
        <v>64.400000000000006</v>
      </c>
      <c r="B648" s="8">
        <f>Timetraces!B730-Timetraces!C730</f>
        <v>37.666000366210937</v>
      </c>
      <c r="C648" s="8">
        <f t="shared" si="20"/>
        <v>1.3977774172004438</v>
      </c>
      <c r="D648" s="8"/>
      <c r="E648" s="23">
        <f>Timetraces!F730/1000*0.145</f>
        <v>9.3459240671732235</v>
      </c>
      <c r="F648" s="8">
        <f>Timetraces!H730</f>
        <v>3.0389675610494375E-2</v>
      </c>
      <c r="G648" s="8">
        <f>(Timetraces!G730-Timetraces!$G$86)/0.3048</f>
        <v>0</v>
      </c>
      <c r="H648" s="13">
        <f>Timetraces!D730/9.81/0.4536</f>
        <v>570.74729808701636</v>
      </c>
      <c r="I648" s="73">
        <f>Timetraces!F730/Timetraces!H730*1000</f>
        <v>2120939017.7520607</v>
      </c>
      <c r="J648" s="23"/>
      <c r="K648" s="8">
        <f>Timetraces!I730-Timetraces!J730</f>
        <v>37.665999889373779</v>
      </c>
      <c r="L648" s="8">
        <f t="shared" si="21"/>
        <v>1.3977852393323043</v>
      </c>
      <c r="M648" s="8"/>
      <c r="N648" s="13">
        <f>Timetraces!K730/9.81/0.4536</f>
        <v>570.74735295234677</v>
      </c>
      <c r="O648" s="23">
        <f>Timetraces!M730/1000*0.145</f>
        <v>9.3460063002793863</v>
      </c>
      <c r="P648" s="37">
        <f>Timetraces!O730</f>
        <v>3.0389943141383619E-2</v>
      </c>
    </row>
    <row r="649" spans="1:16" x14ac:dyDescent="0.2">
      <c r="A649" s="37">
        <f>Timetraces!E731</f>
        <v>64.5</v>
      </c>
      <c r="B649" s="8">
        <f>Timetraces!B731-Timetraces!C731</f>
        <v>37.670039176940918</v>
      </c>
      <c r="C649" s="8">
        <f t="shared" si="20"/>
        <v>1.4110281085717709</v>
      </c>
      <c r="D649" s="8"/>
      <c r="E649" s="23">
        <f>Timetraces!F731/1000*0.145</f>
        <v>9.3507164212508851</v>
      </c>
      <c r="F649" s="8">
        <f>Timetraces!H731</f>
        <v>3.040525344810522E-2</v>
      </c>
      <c r="G649" s="8">
        <f>(Timetraces!G731-Timetraces!$G$86)/0.3048</f>
        <v>0</v>
      </c>
      <c r="H649" s="13">
        <f>Timetraces!D731/9.81/0.4536</f>
        <v>570.81714165259859</v>
      </c>
      <c r="I649" s="73">
        <f>Timetraces!F731/Timetraces!H731*1000</f>
        <v>2120939381.9712224</v>
      </c>
      <c r="J649" s="23"/>
      <c r="K649" s="8">
        <f>Timetraces!I731-Timetraces!J731</f>
        <v>37.670039176940918</v>
      </c>
      <c r="L649" s="8">
        <f t="shared" si="21"/>
        <v>1.4110374951300033</v>
      </c>
      <c r="M649" s="8"/>
      <c r="N649" s="13">
        <f>Timetraces!K731/9.81/0.4536</f>
        <v>570.81719651792901</v>
      </c>
      <c r="O649" s="23">
        <f>Timetraces!M731/1000*0.145</f>
        <v>9.354681360702509</v>
      </c>
      <c r="P649" s="37">
        <f>Timetraces!O731</f>
        <v>3.0418159251857733E-2</v>
      </c>
    </row>
    <row r="650" spans="1:16" x14ac:dyDescent="0.2">
      <c r="A650" s="37">
        <f>Timetraces!E732</f>
        <v>64.600000000000009</v>
      </c>
      <c r="B650" s="8">
        <f>Timetraces!B732-Timetraces!C732</f>
        <v>37.674088954925537</v>
      </c>
      <c r="C650" s="8">
        <f t="shared" si="20"/>
        <v>1.4243147817496551</v>
      </c>
      <c r="D650" s="8"/>
      <c r="E650" s="23">
        <f>Timetraces!F732/1000*0.145</f>
        <v>9.3632679579103897</v>
      </c>
      <c r="F650" s="8">
        <f>Timetraces!H732</f>
        <v>3.0446077753611925E-2</v>
      </c>
      <c r="G650" s="8">
        <f>(Timetraces!G732-Timetraces!$G$86)/0.3048</f>
        <v>0</v>
      </c>
      <c r="H650" s="13">
        <f>Timetraces!D732/9.81/0.4536</f>
        <v>570.88627196888592</v>
      </c>
      <c r="I650" s="73">
        <f>Timetraces!F732/Timetraces!H732*1000</f>
        <v>2120938608.2918899</v>
      </c>
      <c r="J650" s="23"/>
      <c r="K650" s="8">
        <f>Timetraces!I732-Timetraces!J732</f>
        <v>37.674088954925537</v>
      </c>
      <c r="L650" s="8">
        <f t="shared" si="21"/>
        <v>1.4243241683078876</v>
      </c>
      <c r="M650" s="8"/>
      <c r="N650" s="13">
        <f>Timetraces!K732/9.81/0.4536</f>
        <v>570.88627196888592</v>
      </c>
      <c r="O650" s="23">
        <f>Timetraces!M732/1000*0.145</f>
        <v>9.3633494722013815</v>
      </c>
      <c r="P650" s="37">
        <f>Timetraces!O732</f>
        <v>3.044634294583572E-2</v>
      </c>
    </row>
    <row r="651" spans="1:16" x14ac:dyDescent="0.2">
      <c r="A651" s="37">
        <f>Timetraces!E733</f>
        <v>64.7</v>
      </c>
      <c r="B651" s="8">
        <f>Timetraces!B733-Timetraces!C733</f>
        <v>37.678147315979004</v>
      </c>
      <c r="C651" s="8">
        <f t="shared" si="20"/>
        <v>1.4376296146022365</v>
      </c>
      <c r="D651" s="8"/>
      <c r="E651" s="23">
        <f>Timetraces!F733/1000*0.145</f>
        <v>9.3758145333769214</v>
      </c>
      <c r="F651" s="8">
        <f>Timetraces!H733</f>
        <v>3.048688581038328E-2</v>
      </c>
      <c r="G651" s="8">
        <f>(Timetraces!G733-Timetraces!$G$86)/0.3048</f>
        <v>0</v>
      </c>
      <c r="H651" s="13">
        <f>Timetraces!D733/9.81/0.4536</f>
        <v>570.95501822786048</v>
      </c>
      <c r="I651" s="73">
        <f>Timetraces!F733/Timetraces!H733*1000</f>
        <v>2120937844.8006585</v>
      </c>
      <c r="J651" s="23"/>
      <c r="K651" s="8">
        <f>Timetraces!I733-Timetraces!J733</f>
        <v>37.678147315979004</v>
      </c>
      <c r="L651" s="8">
        <f t="shared" si="21"/>
        <v>1.4376390011604689</v>
      </c>
      <c r="M651" s="8"/>
      <c r="N651" s="13">
        <f>Timetraces!K733/9.81/0.4536</f>
        <v>570.95501822786048</v>
      </c>
      <c r="O651" s="23">
        <f>Timetraces!M733/1000*0.145</f>
        <v>9.3758960547351879</v>
      </c>
      <c r="P651" s="37">
        <f>Timetraces!O733</f>
        <v>3.0487151025189608E-2</v>
      </c>
    </row>
    <row r="652" spans="1:16" x14ac:dyDescent="0.2">
      <c r="A652" s="37">
        <f>Timetraces!E734</f>
        <v>64.8</v>
      </c>
      <c r="B652" s="8">
        <f>Timetraces!B734-Timetraces!C734</f>
        <v>37.682211875915527</v>
      </c>
      <c r="C652" s="8">
        <f t="shared" si="20"/>
        <v>1.4509647849976546</v>
      </c>
      <c r="D652" s="8"/>
      <c r="E652" s="23">
        <f>Timetraces!F734/1000*0.145</f>
        <v>9.3883649683232608</v>
      </c>
      <c r="F652" s="8">
        <f>Timetraces!H734</f>
        <v>3.0527696235139117E-2</v>
      </c>
      <c r="G652" s="8">
        <f>(Timetraces!G734-Timetraces!$G$86)/0.3048</f>
        <v>0</v>
      </c>
      <c r="H652" s="13">
        <f>Timetraces!D734/9.81/0.4536</f>
        <v>571.02381935216533</v>
      </c>
      <c r="I652" s="73">
        <f>Timetraces!F734/Timetraces!H734*1000</f>
        <v>2120937790.7330613</v>
      </c>
      <c r="J652" s="23"/>
      <c r="K652" s="8">
        <f>Timetraces!I734-Timetraces!J734</f>
        <v>37.682212352752686</v>
      </c>
      <c r="L652" s="8">
        <f t="shared" si="21"/>
        <v>1.450975735982259</v>
      </c>
      <c r="M652" s="8"/>
      <c r="N652" s="13">
        <f>Timetraces!K734/9.81/0.4536</f>
        <v>571.02381935216533</v>
      </c>
      <c r="O652" s="23">
        <f>Timetraces!M734/1000*0.145</f>
        <v>9.392329114855654</v>
      </c>
      <c r="P652" s="37">
        <f>Timetraces!O734</f>
        <v>3.0540599678000598E-2</v>
      </c>
    </row>
    <row r="653" spans="1:16" x14ac:dyDescent="0.2">
      <c r="A653" s="37">
        <f>Timetraces!E735</f>
        <v>64.900000000000006</v>
      </c>
      <c r="B653" s="8">
        <f>Timetraces!B735-Timetraces!C735</f>
        <v>37.686281681060791</v>
      </c>
      <c r="C653" s="8">
        <f t="shared" si="20"/>
        <v>1.4643171640831654</v>
      </c>
      <c r="D653" s="8"/>
      <c r="E653" s="23">
        <f>Timetraces!F735/1000*0.145</f>
        <v>9.4086864930161624</v>
      </c>
      <c r="F653" s="8">
        <f>Timetraces!H735</f>
        <v>3.0593797071878329E-2</v>
      </c>
      <c r="G653" s="8">
        <f>(Timetraces!G735-Timetraces!$G$86)/0.3048</f>
        <v>0</v>
      </c>
      <c r="H653" s="13">
        <f>Timetraces!D735/9.81/0.4536</f>
        <v>571.09294966845255</v>
      </c>
      <c r="I653" s="73">
        <f>Timetraces!F735/Timetraces!H735*1000</f>
        <v>2120936244.1293089</v>
      </c>
      <c r="J653" s="23"/>
      <c r="K653" s="8">
        <f>Timetraces!I735-Timetraces!J735</f>
        <v>37.686281681060791</v>
      </c>
      <c r="L653" s="8">
        <f t="shared" si="21"/>
        <v>1.4643265506413978</v>
      </c>
      <c r="M653" s="8"/>
      <c r="N653" s="13">
        <f>Timetraces!K735/9.81/0.4536</f>
        <v>571.09294966845255</v>
      </c>
      <c r="O653" s="23">
        <f>Timetraces!M735/1000*0.145</f>
        <v>9.4087664746997124</v>
      </c>
      <c r="P653" s="37">
        <f>Timetraces!O735</f>
        <v>3.0594062308278675E-2</v>
      </c>
    </row>
    <row r="654" spans="1:16" x14ac:dyDescent="0.2">
      <c r="A654" s="37">
        <f>Timetraces!E736</f>
        <v>65</v>
      </c>
      <c r="B654" s="8">
        <f>Timetraces!B736-Timetraces!C736</f>
        <v>37.690353393554688</v>
      </c>
      <c r="C654" s="8">
        <f t="shared" si="20"/>
        <v>1.4776758008741644</v>
      </c>
      <c r="D654" s="8"/>
      <c r="E654" s="23">
        <f>Timetraces!F736/1000*0.145</f>
        <v>9.4251345333620904</v>
      </c>
      <c r="F654" s="8">
        <f>Timetraces!H736</f>
        <v>3.0647294450628214E-2</v>
      </c>
      <c r="G654" s="8">
        <f>(Timetraces!G736-Timetraces!$G$86)/0.3048</f>
        <v>0</v>
      </c>
      <c r="H654" s="13">
        <f>Timetraces!D736/9.81/0.4536</f>
        <v>571.1629029646956</v>
      </c>
      <c r="I654" s="73">
        <f>Timetraces!F736/Timetraces!H736*1000</f>
        <v>2120935272.8021276</v>
      </c>
      <c r="J654" s="23"/>
      <c r="K654" s="8">
        <f>Timetraces!I736-Timetraces!J736</f>
        <v>37.690353393554688</v>
      </c>
      <c r="L654" s="8">
        <f t="shared" si="21"/>
        <v>1.4776851874323966</v>
      </c>
      <c r="M654" s="8"/>
      <c r="N654" s="13">
        <f>Timetraces!K736/9.81/0.4536</f>
        <v>571.16284809936519</v>
      </c>
      <c r="O654" s="23">
        <f>Timetraces!M736/1000*0.145</f>
        <v>9.4252123537654153</v>
      </c>
      <c r="P654" s="37">
        <f>Timetraces!O736</f>
        <v>3.0647557339444742E-2</v>
      </c>
    </row>
    <row r="655" spans="1:16" x14ac:dyDescent="0.2">
      <c r="A655" s="37">
        <f>Timetraces!E737</f>
        <v>65.100000000000009</v>
      </c>
      <c r="B655" s="8">
        <f>Timetraces!B737-Timetraces!C737</f>
        <v>37.694425582885742</v>
      </c>
      <c r="C655" s="8">
        <f t="shared" si="20"/>
        <v>1.4910360020915354</v>
      </c>
      <c r="D655" s="8"/>
      <c r="E655" s="23">
        <f>Timetraces!F737/1000*0.145</f>
        <v>9.4493638484659233</v>
      </c>
      <c r="F655" s="8">
        <f>Timetraces!H737</f>
        <v>3.072611005423035E-2</v>
      </c>
      <c r="G655" s="8">
        <f>(Timetraces!G737-Timetraces!$G$86)/0.3048</f>
        <v>0</v>
      </c>
      <c r="H655" s="13">
        <f>Timetraces!D737/9.81/0.4536</f>
        <v>571.23384383688563</v>
      </c>
      <c r="I655" s="73">
        <f>Timetraces!F737/Timetraces!H737*1000</f>
        <v>2120933187.6415644</v>
      </c>
      <c r="J655" s="23"/>
      <c r="K655" s="8">
        <f>Timetraces!I737-Timetraces!J737</f>
        <v>37.694425582885742</v>
      </c>
      <c r="L655" s="8">
        <f t="shared" si="21"/>
        <v>1.4910453886497677</v>
      </c>
      <c r="M655" s="8"/>
      <c r="N655" s="13">
        <f>Timetraces!K737/9.81/0.4536</f>
        <v>571.23378897155521</v>
      </c>
      <c r="O655" s="23">
        <f>Timetraces!M737/1000*0.145</f>
        <v>9.4455575393951623</v>
      </c>
      <c r="P655" s="37">
        <f>Timetraces!O737</f>
        <v>3.0713734693326986E-2</v>
      </c>
    </row>
    <row r="656" spans="1:16" x14ac:dyDescent="0.2">
      <c r="A656" s="37">
        <f>Timetraces!E738</f>
        <v>65.2</v>
      </c>
      <c r="B656" s="8">
        <f>Timetraces!B738-Timetraces!C738</f>
        <v>37.69849681854248</v>
      </c>
      <c r="C656" s="8">
        <f t="shared" si="20"/>
        <v>1.5043930744561622</v>
      </c>
      <c r="D656" s="8"/>
      <c r="E656" s="23">
        <f>Timetraces!F738/1000*0.145</f>
        <v>9.4697260688342535</v>
      </c>
      <c r="F656" s="8">
        <f>Timetraces!H738</f>
        <v>3.0792342994643007E-2</v>
      </c>
      <c r="G656" s="8">
        <f>(Timetraces!G738-Timetraces!$G$86)/0.3048</f>
        <v>0</v>
      </c>
      <c r="H656" s="13">
        <f>Timetraces!D738/9.81/0.4536</f>
        <v>571.30610147700486</v>
      </c>
      <c r="I656" s="73">
        <f>Timetraces!F738/Timetraces!H738*1000</f>
        <v>2120931676.3746948</v>
      </c>
      <c r="J656" s="23"/>
      <c r="K656" s="8">
        <f>Timetraces!I738-Timetraces!J738</f>
        <v>37.698497295379639</v>
      </c>
      <c r="L656" s="8">
        <f t="shared" si="21"/>
        <v>1.5044040254407667</v>
      </c>
      <c r="M656" s="8"/>
      <c r="N656" s="13">
        <f>Timetraces!K738/9.81/0.4536</f>
        <v>571.30604661167445</v>
      </c>
      <c r="O656" s="23">
        <f>Timetraces!M738/1000*0.145</f>
        <v>9.4698068843156964</v>
      </c>
      <c r="P656" s="37">
        <f>Timetraces!O738</f>
        <v>3.079260591228836E-2</v>
      </c>
    </row>
    <row r="657" spans="1:16" x14ac:dyDescent="0.2">
      <c r="A657" s="37">
        <f>Timetraces!E739</f>
        <v>65.3</v>
      </c>
      <c r="B657" s="8">
        <f>Timetraces!B739-Timetraces!C739</f>
        <v>37.702566623687744</v>
      </c>
      <c r="C657" s="8">
        <f t="shared" si="20"/>
        <v>1.517745453541673</v>
      </c>
      <c r="D657" s="8"/>
      <c r="E657" s="23">
        <f>Timetraces!F739/1000*0.145</f>
        <v>9.4939911677146807</v>
      </c>
      <c r="F657" s="8">
        <f>Timetraces!H739</f>
        <v>3.0871274480340556E-2</v>
      </c>
      <c r="G657" s="8">
        <f>(Timetraces!G739-Timetraces!$G$86)/0.3048</f>
        <v>0</v>
      </c>
      <c r="H657" s="13">
        <f>Timetraces!D739/9.81/0.4536</f>
        <v>571.37978561571424</v>
      </c>
      <c r="I657" s="73">
        <f>Timetraces!F739/Timetraces!H739*1000</f>
        <v>2120929642.8091843</v>
      </c>
      <c r="J657" s="23"/>
      <c r="K657" s="8">
        <f>Timetraces!I739-Timetraces!J739</f>
        <v>37.702566623687744</v>
      </c>
      <c r="L657" s="8">
        <f t="shared" si="21"/>
        <v>1.5177548400999052</v>
      </c>
      <c r="M657" s="8"/>
      <c r="N657" s="13">
        <f>Timetraces!K739/9.81/0.4536</f>
        <v>571.37973075038383</v>
      </c>
      <c r="O657" s="23">
        <f>Timetraces!M739/1000*0.145</f>
        <v>9.4901890929515922</v>
      </c>
      <c r="P657" s="37">
        <f>Timetraces!O739</f>
        <v>3.08588991287779E-2</v>
      </c>
    </row>
    <row r="658" spans="1:16" x14ac:dyDescent="0.2">
      <c r="A658" s="37">
        <f>Timetraces!E740</f>
        <v>65.400000000000006</v>
      </c>
      <c r="B658" s="8">
        <f>Timetraces!B740-Timetraces!C740</f>
        <v>37.706634044647217</v>
      </c>
      <c r="C658" s="8">
        <f t="shared" si="20"/>
        <v>1.5310900104953233</v>
      </c>
      <c r="D658" s="8"/>
      <c r="E658" s="23">
        <f>Timetraces!F740/1000*0.145</f>
        <v>9.5221619338925194</v>
      </c>
      <c r="F658" s="8">
        <f>Timetraces!H740</f>
        <v>3.0962909080612354E-2</v>
      </c>
      <c r="G658" s="8">
        <f>(Timetraces!G740-Timetraces!$G$86)/0.3048</f>
        <v>0</v>
      </c>
      <c r="H658" s="13">
        <f>Timetraces!D740/9.81/0.4536</f>
        <v>571.45500598367437</v>
      </c>
      <c r="I658" s="73">
        <f>Timetraces!F740/Timetraces!H740*1000</f>
        <v>2120927401.6124933</v>
      </c>
      <c r="J658" s="23"/>
      <c r="K658" s="8">
        <f>Timetraces!I740-Timetraces!J740</f>
        <v>37.706634044647217</v>
      </c>
      <c r="L658" s="8">
        <f t="shared" si="21"/>
        <v>1.5310993970535558</v>
      </c>
      <c r="M658" s="8"/>
      <c r="N658" s="13">
        <f>Timetraces!K740/9.81/0.4536</f>
        <v>571.45495111834396</v>
      </c>
      <c r="O658" s="23">
        <f>Timetraces!M740/1000*0.145</f>
        <v>9.51835978088274</v>
      </c>
      <c r="P658" s="37">
        <f>Timetraces!O740</f>
        <v>3.0950533740040993E-2</v>
      </c>
    </row>
    <row r="659" spans="1:16" x14ac:dyDescent="0.2">
      <c r="A659" s="37">
        <f>Timetraces!E741</f>
        <v>65.5</v>
      </c>
      <c r="B659" s="8">
        <f>Timetraces!B741-Timetraces!C741</f>
        <v>37.710699081420898</v>
      </c>
      <c r="C659" s="8">
        <f t="shared" si="20"/>
        <v>1.5444267453171137</v>
      </c>
      <c r="D659" s="8"/>
      <c r="E659" s="23">
        <f>Timetraces!F741/1000*0.145</f>
        <v>9.5464682029097059</v>
      </c>
      <c r="F659" s="8">
        <f>Timetraces!H741</f>
        <v>3.1041965687009856E-2</v>
      </c>
      <c r="G659" s="8">
        <f>(Timetraces!G741-Timetraces!$G$86)/0.3048</f>
        <v>0</v>
      </c>
      <c r="H659" s="13">
        <f>Timetraces!D741/9.81/0.4536</f>
        <v>571.53165285022453</v>
      </c>
      <c r="I659" s="73">
        <f>Timetraces!F741/Timetraces!H741*1000</f>
        <v>2120925988.000689</v>
      </c>
      <c r="J659" s="23"/>
      <c r="K659" s="8">
        <f>Timetraces!I741-Timetraces!J741</f>
        <v>37.710699558258057</v>
      </c>
      <c r="L659" s="8">
        <f t="shared" si="21"/>
        <v>1.5444376963017179</v>
      </c>
      <c r="M659" s="8"/>
      <c r="N659" s="13">
        <f>Timetraces!K741/9.81/0.4536</f>
        <v>571.53159798489412</v>
      </c>
      <c r="O659" s="23">
        <f>Timetraces!M741/1000*0.145</f>
        <v>9.5465476877258695</v>
      </c>
      <c r="P659" s="37">
        <f>Timetraces!O741</f>
        <v>3.1042228583269337E-2</v>
      </c>
    </row>
    <row r="660" spans="1:16" x14ac:dyDescent="0.2">
      <c r="A660" s="37">
        <f>Timetraces!E742</f>
        <v>65.600000000000009</v>
      </c>
      <c r="B660" s="8">
        <f>Timetraces!B742-Timetraces!C742</f>
        <v>37.714763164520264</v>
      </c>
      <c r="C660" s="8">
        <f t="shared" si="20"/>
        <v>1.5577603512861598</v>
      </c>
      <c r="D660" s="8"/>
      <c r="E660" s="23">
        <f>Timetraces!F742/1000*0.145</f>
        <v>9.5669011612331474</v>
      </c>
      <c r="F660" s="8">
        <f>Timetraces!H742</f>
        <v>3.1108432703600055E-2</v>
      </c>
      <c r="G660" s="8">
        <f>(Timetraces!G742-Timetraces!$G$86)/0.3048</f>
        <v>0</v>
      </c>
      <c r="H660" s="13">
        <f>Timetraces!D742/9.81/0.4536</f>
        <v>571.6094518887129</v>
      </c>
      <c r="I660" s="73">
        <f>Timetraces!F742/Timetraces!H742*1000</f>
        <v>2120924230.635515</v>
      </c>
      <c r="J660" s="23"/>
      <c r="K660" s="8">
        <f>Timetraces!I742-Timetraces!J742</f>
        <v>37.714763164520264</v>
      </c>
      <c r="L660" s="8">
        <f t="shared" si="21"/>
        <v>1.557769737844392</v>
      </c>
      <c r="M660" s="8"/>
      <c r="N660" s="13">
        <f>Timetraces!K742/9.81/0.4536</f>
        <v>571.60939702338248</v>
      </c>
      <c r="O660" s="23">
        <f>Timetraces!M742/1000*0.145</f>
        <v>9.5747519670366206</v>
      </c>
      <c r="P660" s="37">
        <f>Timetraces!O742</f>
        <v>3.1133972114298136E-2</v>
      </c>
    </row>
    <row r="661" spans="1:16" x14ac:dyDescent="0.2">
      <c r="A661" s="37">
        <f>Timetraces!E743</f>
        <v>65.7</v>
      </c>
      <c r="B661" s="8">
        <f>Timetraces!B743-Timetraces!C743</f>
        <v>37.718826770782471</v>
      </c>
      <c r="C661" s="8">
        <f t="shared" si="20"/>
        <v>1.5710923928288336</v>
      </c>
      <c r="D661" s="8"/>
      <c r="E661" s="23">
        <f>Timetraces!F743/1000*0.145</f>
        <v>9.5990012861078498</v>
      </c>
      <c r="F661" s="8">
        <f>Timetraces!H743</f>
        <v>3.1212851547120109E-2</v>
      </c>
      <c r="G661" s="8">
        <f>(Timetraces!G743-Timetraces!$G$86)/0.3048</f>
        <v>0</v>
      </c>
      <c r="H661" s="13">
        <f>Timetraces!D743/9.81/0.4536</f>
        <v>571.6881287724874</v>
      </c>
      <c r="I661" s="73">
        <f>Timetraces!F743/Timetraces!H743*1000</f>
        <v>2120921530.3437188</v>
      </c>
      <c r="J661" s="23"/>
      <c r="K661" s="8">
        <f>Timetraces!I743-Timetraces!J743</f>
        <v>37.718826770782471</v>
      </c>
      <c r="L661" s="8">
        <f t="shared" si="21"/>
        <v>1.5711017793870661</v>
      </c>
      <c r="M661" s="8"/>
      <c r="N661" s="13">
        <f>Timetraces!K743/9.81/0.4536</f>
        <v>571.6881287724874</v>
      </c>
      <c r="O661" s="23">
        <f>Timetraces!M743/1000*0.145</f>
        <v>9.595199605158955</v>
      </c>
      <c r="P661" s="37">
        <f>Timetraces!O743</f>
        <v>3.1200478524802209E-2</v>
      </c>
    </row>
    <row r="662" spans="1:16" x14ac:dyDescent="0.2">
      <c r="A662" s="37">
        <f>Timetraces!E744</f>
        <v>65.8</v>
      </c>
      <c r="B662" s="8">
        <f>Timetraces!B744-Timetraces!C744</f>
        <v>37.722891807556152</v>
      </c>
      <c r="C662" s="8">
        <f t="shared" si="20"/>
        <v>1.5844291276506237</v>
      </c>
      <c r="D662" s="8"/>
      <c r="E662" s="23">
        <f>Timetraces!F744/1000*0.145</f>
        <v>9.6311097063944668</v>
      </c>
      <c r="F662" s="8">
        <f>Timetraces!H744</f>
        <v>3.1317293561128952E-2</v>
      </c>
      <c r="G662" s="8">
        <f>(Timetraces!G744-Timetraces!$G$86)/0.3048</f>
        <v>0</v>
      </c>
      <c r="H662" s="13">
        <f>Timetraces!D744/9.81/0.4536</f>
        <v>571.7673543095658</v>
      </c>
      <c r="I662" s="73">
        <f>Timetraces!F744/Timetraces!H744*1000</f>
        <v>2120919105.6483457</v>
      </c>
      <c r="J662" s="23"/>
      <c r="K662" s="8">
        <f>Timetraces!I744-Timetraces!J744</f>
        <v>37.722891807556152</v>
      </c>
      <c r="L662" s="8">
        <f t="shared" si="21"/>
        <v>1.5844385142088562</v>
      </c>
      <c r="M662" s="8"/>
      <c r="N662" s="13">
        <f>Timetraces!K744/9.81/0.4536</f>
        <v>571.7673543095658</v>
      </c>
      <c r="O662" s="23">
        <f>Timetraces!M744/1000*0.145</f>
        <v>9.6273080201826424</v>
      </c>
      <c r="P662" s="37">
        <f>Timetraces!O744</f>
        <v>3.1304920541326491E-2</v>
      </c>
    </row>
    <row r="663" spans="1:16" x14ac:dyDescent="0.2">
      <c r="A663" s="37">
        <f>Timetraces!E745</f>
        <v>65.900000000000006</v>
      </c>
      <c r="B663" s="8">
        <f>Timetraces!B745-Timetraces!C745</f>
        <v>37.726959228515625</v>
      </c>
      <c r="C663" s="8">
        <f t="shared" si="20"/>
        <v>1.5977736846042743</v>
      </c>
      <c r="D663" s="8"/>
      <c r="E663" s="23">
        <f>Timetraces!F745/1000*0.145</f>
        <v>9.655448843847104</v>
      </c>
      <c r="F663" s="8">
        <f>Timetraces!H745</f>
        <v>3.1396461379247086E-2</v>
      </c>
      <c r="G663" s="8">
        <f>(Timetraces!G745-Timetraces!$G$86)/0.3048</f>
        <v>0</v>
      </c>
      <c r="H663" s="13">
        <f>Timetraces!D745/9.81/0.4536</f>
        <v>571.84663471197462</v>
      </c>
      <c r="I663" s="73">
        <f>Timetraces!F745/Timetraces!H745*1000</f>
        <v>2120917436.1087251</v>
      </c>
      <c r="J663" s="23"/>
      <c r="K663" s="8">
        <f>Timetraces!I745-Timetraces!J745</f>
        <v>37.726959228515625</v>
      </c>
      <c r="L663" s="8">
        <f t="shared" si="21"/>
        <v>1.5977830711625065</v>
      </c>
      <c r="M663" s="8"/>
      <c r="N663" s="13">
        <f>Timetraces!K745/9.81/0.4536</f>
        <v>571.84663471197462</v>
      </c>
      <c r="O663" s="23">
        <f>Timetraces!M745/1000*0.145</f>
        <v>9.6555303688458523</v>
      </c>
      <c r="P663" s="37">
        <f>Timetraces!O745</f>
        <v>3.1396726604326831E-2</v>
      </c>
    </row>
    <row r="664" spans="1:16" x14ac:dyDescent="0.2">
      <c r="A664" s="37">
        <f>Timetraces!E746</f>
        <v>66</v>
      </c>
      <c r="B664" s="8">
        <f>Timetraces!B746-Timetraces!C746</f>
        <v>37.731031894683838</v>
      </c>
      <c r="C664" s="8">
        <f t="shared" si="20"/>
        <v>1.6111354502480173</v>
      </c>
      <c r="D664" s="8"/>
      <c r="E664" s="23">
        <f>Timetraces!F746/1000*0.145</f>
        <v>9.6836699902870045</v>
      </c>
      <c r="F664" s="8">
        <f>Timetraces!H746</f>
        <v>3.1488255874289502E-2</v>
      </c>
      <c r="G664" s="8">
        <f>(Timetraces!G746-Timetraces!$G$86)/0.3048</f>
        <v>0</v>
      </c>
      <c r="H664" s="13">
        <f>Timetraces!D746/9.81/0.4536</f>
        <v>571.92564078773148</v>
      </c>
      <c r="I664" s="73">
        <f>Timetraces!F746/Timetraces!H746*1000</f>
        <v>2120915532.2580566</v>
      </c>
      <c r="J664" s="23"/>
      <c r="K664" s="8">
        <f>Timetraces!I746-Timetraces!J746</f>
        <v>37.731031894683838</v>
      </c>
      <c r="L664" s="8">
        <f t="shared" si="21"/>
        <v>1.6111448368062498</v>
      </c>
      <c r="M664" s="8"/>
      <c r="N664" s="13">
        <f>Timetraces!K746/9.81/0.4536</f>
        <v>571.92564078773148</v>
      </c>
      <c r="O664" s="23">
        <f>Timetraces!M746/1000*0.145</f>
        <v>9.6798648846304278</v>
      </c>
      <c r="P664" s="37">
        <f>Timetraces!O746</f>
        <v>3.1475882823866132E-2</v>
      </c>
    </row>
    <row r="665" spans="1:16" x14ac:dyDescent="0.2">
      <c r="A665" s="37">
        <f>Timetraces!E747</f>
        <v>66.100000000000009</v>
      </c>
      <c r="B665" s="8">
        <f>Timetraces!B747-Timetraces!C747</f>
        <v>37.735110282897949</v>
      </c>
      <c r="C665" s="8">
        <f t="shared" si="20"/>
        <v>1.624515989008225</v>
      </c>
      <c r="D665" s="8"/>
      <c r="E665" s="23">
        <f>Timetraces!F747/1000*0.145</f>
        <v>9.7118814412204131</v>
      </c>
      <c r="F665" s="8">
        <f>Timetraces!H747</f>
        <v>3.1580022500481239E-2</v>
      </c>
      <c r="G665" s="8">
        <f>(Timetraces!G747-Timetraces!$G$86)/0.3048</f>
        <v>0</v>
      </c>
      <c r="H665" s="13">
        <f>Timetraces!D747/9.81/0.4536</f>
        <v>572.00398847952363</v>
      </c>
      <c r="I665" s="73">
        <f>Timetraces!F747/Timetraces!H747*1000</f>
        <v>2120913393.8093665</v>
      </c>
      <c r="J665" s="23"/>
      <c r="K665" s="8">
        <f>Timetraces!I747-Timetraces!J747</f>
        <v>37.735110282897949</v>
      </c>
      <c r="L665" s="8">
        <f t="shared" si="21"/>
        <v>1.6245253755664575</v>
      </c>
      <c r="M665" s="8"/>
      <c r="N665" s="13">
        <f>Timetraces!K747/9.81/0.4536</f>
        <v>572.00398847952363</v>
      </c>
      <c r="O665" s="23">
        <f>Timetraces!M747/1000*0.145</f>
        <v>9.7080764207029588</v>
      </c>
      <c r="P665" s="37">
        <f>Timetraces!O747</f>
        <v>3.1567649472619079E-2</v>
      </c>
    </row>
    <row r="666" spans="1:16" x14ac:dyDescent="0.2">
      <c r="A666" s="37">
        <f>Timetraces!E748</f>
        <v>66.2</v>
      </c>
      <c r="B666" s="8">
        <f>Timetraces!B748-Timetraces!C748</f>
        <v>37.739196300506592</v>
      </c>
      <c r="C666" s="8">
        <f t="shared" si="20"/>
        <v>1.6379215585903857</v>
      </c>
      <c r="D666" s="8"/>
      <c r="E666" s="23">
        <f>Timetraces!F748/1000*0.145</f>
        <v>9.7323081897307286</v>
      </c>
      <c r="F666" s="8">
        <f>Timetraces!H748</f>
        <v>3.1646470889602298E-2</v>
      </c>
      <c r="G666" s="8">
        <f>(Timetraces!G748-Timetraces!$G$86)/0.3048</f>
        <v>0</v>
      </c>
      <c r="H666" s="13">
        <f>Timetraces!D748/9.81/0.4536</f>
        <v>572.08134859536881</v>
      </c>
      <c r="I666" s="73">
        <f>Timetraces!F748/Timetraces!H748*1000</f>
        <v>2120911587.89468</v>
      </c>
      <c r="J666" s="23"/>
      <c r="K666" s="8">
        <f>Timetraces!I748-Timetraces!J748</f>
        <v>37.739195823669434</v>
      </c>
      <c r="L666" s="8">
        <f t="shared" si="21"/>
        <v>1.6379293807222461</v>
      </c>
      <c r="M666" s="8"/>
      <c r="N666" s="13">
        <f>Timetraces!K748/9.81/0.4536</f>
        <v>572.08140346069922</v>
      </c>
      <c r="O666" s="23">
        <f>Timetraces!M748/1000*0.145</f>
        <v>9.7323923444687885</v>
      </c>
      <c r="P666" s="37">
        <f>Timetraces!O748</f>
        <v>3.1646738449793578E-2</v>
      </c>
    </row>
    <row r="667" spans="1:16" x14ac:dyDescent="0.2">
      <c r="A667" s="37">
        <f>Timetraces!E749</f>
        <v>66.3</v>
      </c>
      <c r="B667" s="8">
        <f>Timetraces!B749-Timetraces!C749</f>
        <v>37.743290424346924</v>
      </c>
      <c r="C667" s="8">
        <f t="shared" si="20"/>
        <v>1.6513537234208715</v>
      </c>
      <c r="D667" s="8"/>
      <c r="E667" s="23">
        <f>Timetraces!F749/1000*0.145</f>
        <v>9.7643790501341172</v>
      </c>
      <c r="F667" s="8">
        <f>Timetraces!H749</f>
        <v>3.1750787680288627E-2</v>
      </c>
      <c r="G667" s="8">
        <f>(Timetraces!G749-Timetraces!$G$86)/0.3048</f>
        <v>0</v>
      </c>
      <c r="H667" s="13">
        <f>Timetraces!D749/9.81/0.4536</f>
        <v>572.15761140460643</v>
      </c>
      <c r="I667" s="73">
        <f>Timetraces!F749/Timetraces!H749*1000</f>
        <v>2120909435.4262204</v>
      </c>
      <c r="J667" s="23"/>
      <c r="K667" s="8">
        <f>Timetraces!I749-Timetraces!J749</f>
        <v>37.743289947509766</v>
      </c>
      <c r="L667" s="8">
        <f t="shared" si="21"/>
        <v>1.6513615455527317</v>
      </c>
      <c r="M667" s="8"/>
      <c r="N667" s="13">
        <f>Timetraces!K749/9.81/0.4536</f>
        <v>572.15766626993673</v>
      </c>
      <c r="O667" s="23">
        <f>Timetraces!M749/1000*0.145</f>
        <v>9.7566912945548552</v>
      </c>
      <c r="P667" s="37">
        <f>Timetraces!O749</f>
        <v>3.1725778727688191E-2</v>
      </c>
    </row>
    <row r="668" spans="1:16" x14ac:dyDescent="0.2">
      <c r="A668" s="37">
        <f>Timetraces!E750</f>
        <v>66.400000000000006</v>
      </c>
      <c r="B668" s="8">
        <f>Timetraces!B750-Timetraces!C750</f>
        <v>37.747393131256104</v>
      </c>
      <c r="C668" s="8">
        <f t="shared" si="20"/>
        <v>1.6648140479260543</v>
      </c>
      <c r="D668" s="8"/>
      <c r="E668" s="23">
        <f>Timetraces!F750/1000*0.145</f>
        <v>9.7847771621613511</v>
      </c>
      <c r="F668" s="8">
        <f>Timetraces!H750</f>
        <v>3.1817136393619272E-2</v>
      </c>
      <c r="G668" s="8">
        <f>(Timetraces!G750-Timetraces!$G$86)/0.3048</f>
        <v>0</v>
      </c>
      <c r="H668" s="13">
        <f>Timetraces!D750/9.81/0.4536</f>
        <v>572.23261231124502</v>
      </c>
      <c r="I668" s="73">
        <f>Timetraces!F750/Timetraces!H750*1000</f>
        <v>2120908084.661644</v>
      </c>
      <c r="J668" s="23"/>
      <c r="K668" s="8">
        <f>Timetraces!I750-Timetraces!J750</f>
        <v>37.747393131256104</v>
      </c>
      <c r="L668" s="8">
        <f t="shared" si="21"/>
        <v>1.6648234344842865</v>
      </c>
      <c r="M668" s="8"/>
      <c r="N668" s="13">
        <f>Timetraces!K750/9.81/0.4536</f>
        <v>572.23266717657532</v>
      </c>
      <c r="O668" s="23">
        <f>Timetraces!M750/1000*0.145</f>
        <v>9.7848603500054399</v>
      </c>
      <c r="P668" s="37">
        <f>Timetraces!O750</f>
        <v>3.1817403934818203E-2</v>
      </c>
    </row>
    <row r="669" spans="1:16" x14ac:dyDescent="0.2">
      <c r="A669" s="37">
        <f>Timetraces!E751</f>
        <v>66.5</v>
      </c>
      <c r="B669" s="8">
        <f>Timetraces!B751-Timetraces!C751</f>
        <v>37.751504898071289</v>
      </c>
      <c r="C669" s="8">
        <f t="shared" si="20"/>
        <v>1.6783040965323059</v>
      </c>
      <c r="D669" s="8"/>
      <c r="E669" s="23">
        <f>Timetraces!F751/1000*0.145</f>
        <v>9.8090436332047339</v>
      </c>
      <c r="F669" s="8">
        <f>Timetraces!H751</f>
        <v>3.1896067699450775E-2</v>
      </c>
      <c r="G669" s="8">
        <f>(Timetraces!G751-Timetraces!$G$86)/0.3048</f>
        <v>0</v>
      </c>
      <c r="H669" s="13">
        <f>Timetraces!D751/9.81/0.4536</f>
        <v>572.30629644995429</v>
      </c>
      <c r="I669" s="73">
        <f>Timetraces!F751/Timetraces!H751*1000</f>
        <v>2120906483.4624474</v>
      </c>
      <c r="J669" s="23"/>
      <c r="K669" s="8">
        <f>Timetraces!I751-Timetraces!J751</f>
        <v>37.751504421234131</v>
      </c>
      <c r="L669" s="8">
        <f t="shared" si="21"/>
        <v>1.6783119186641662</v>
      </c>
      <c r="M669" s="8"/>
      <c r="N669" s="13">
        <f>Timetraces!K751/9.81/0.4536</f>
        <v>572.3063513152847</v>
      </c>
      <c r="O669" s="23">
        <f>Timetraces!M751/1000*0.145</f>
        <v>9.8013558738149289</v>
      </c>
      <c r="P669" s="37">
        <f>Timetraces!O751</f>
        <v>3.1871058735427379E-2</v>
      </c>
    </row>
    <row r="670" spans="1:16" x14ac:dyDescent="0.2">
      <c r="A670" s="37">
        <f>Timetraces!E752</f>
        <v>66.600000000000009</v>
      </c>
      <c r="B670" s="8">
        <f>Timetraces!B752-Timetraces!C752</f>
        <v>37.755624294281006</v>
      </c>
      <c r="C670" s="8">
        <f t="shared" si="20"/>
        <v>1.6918191759605106</v>
      </c>
      <c r="D670" s="8"/>
      <c r="E670" s="23">
        <f>Timetraces!F752/1000*0.145</f>
        <v>9.8255268097161572</v>
      </c>
      <c r="F670" s="8">
        <f>Timetraces!H752</f>
        <v>3.1949676140396815E-2</v>
      </c>
      <c r="G670" s="8">
        <f>(Timetraces!G752-Timetraces!$G$86)/0.3048</f>
        <v>0</v>
      </c>
      <c r="H670" s="13">
        <f>Timetraces!D752/9.81/0.4536</f>
        <v>572.37888328205588</v>
      </c>
      <c r="I670" s="73">
        <f>Timetraces!F752/Timetraces!H752*1000</f>
        <v>2120905813.3279037</v>
      </c>
      <c r="J670" s="23"/>
      <c r="K670" s="8">
        <f>Timetraces!I752-Timetraces!J752</f>
        <v>37.755624294281006</v>
      </c>
      <c r="L670" s="8">
        <f t="shared" si="21"/>
        <v>1.691828562518743</v>
      </c>
      <c r="M670" s="8"/>
      <c r="N670" s="13">
        <f>Timetraces!K752/9.81/0.4536</f>
        <v>572.37888328205588</v>
      </c>
      <c r="O670" s="23">
        <f>Timetraces!M752/1000*0.145</f>
        <v>9.8256065314382699</v>
      </c>
      <c r="P670" s="37">
        <f>Timetraces!O752</f>
        <v>3.194994134315754E-2</v>
      </c>
    </row>
    <row r="671" spans="1:16" x14ac:dyDescent="0.2">
      <c r="A671" s="37">
        <f>Timetraces!E753</f>
        <v>66.7</v>
      </c>
      <c r="B671" s="8">
        <f>Timetraces!B753-Timetraces!C753</f>
        <v>37.759750843048096</v>
      </c>
      <c r="C671" s="8">
        <f t="shared" si="20"/>
        <v>1.7053577217842961</v>
      </c>
      <c r="D671" s="8"/>
      <c r="E671" s="23">
        <f>Timetraces!F753/1000*0.145</f>
        <v>9.8458805305772827</v>
      </c>
      <c r="F671" s="8">
        <f>Timetraces!H753</f>
        <v>3.2015883376431832E-2</v>
      </c>
      <c r="G671" s="8">
        <f>(Timetraces!G753-Timetraces!$G$86)/0.3048</f>
        <v>0</v>
      </c>
      <c r="H671" s="13">
        <f>Timetraces!D753/9.81/0.4536</f>
        <v>572.45053740354092</v>
      </c>
      <c r="I671" s="73">
        <f>Timetraces!F753/Timetraces!H753*1000</f>
        <v>2120904288.3631532</v>
      </c>
      <c r="J671" s="23"/>
      <c r="K671" s="8">
        <f>Timetraces!I753-Timetraces!J753</f>
        <v>37.759750843048096</v>
      </c>
      <c r="L671" s="8">
        <f t="shared" si="21"/>
        <v>1.7053671083425286</v>
      </c>
      <c r="M671" s="8"/>
      <c r="N671" s="13">
        <f>Timetraces!K753/9.81/0.4536</f>
        <v>572.45053740354092</v>
      </c>
      <c r="O671" s="23">
        <f>Timetraces!M753/1000*0.145</f>
        <v>9.8459612550411642</v>
      </c>
      <c r="P671" s="37">
        <f>Timetraces!O753</f>
        <v>3.201614859716205E-2</v>
      </c>
    </row>
    <row r="672" spans="1:16" x14ac:dyDescent="0.2">
      <c r="A672" s="37">
        <f>Timetraces!E754</f>
        <v>66.8</v>
      </c>
      <c r="B672" s="8">
        <f>Timetraces!B754-Timetraces!C754</f>
        <v>37.763883113861084</v>
      </c>
      <c r="C672" s="8">
        <f t="shared" si="20"/>
        <v>1.7189150407245466</v>
      </c>
      <c r="D672" s="8"/>
      <c r="E672" s="23">
        <f>Timetraces!F754/1000*0.145</f>
        <v>9.8662280978894721</v>
      </c>
      <c r="F672" s="8">
        <f>Timetraces!H754</f>
        <v>3.2082067415582928E-2</v>
      </c>
      <c r="G672" s="8">
        <f>(Timetraces!G754-Timetraces!$G$86)/0.3048</f>
        <v>0</v>
      </c>
      <c r="H672" s="13">
        <f>Timetraces!D754/9.81/0.4536</f>
        <v>572.52164287172207</v>
      </c>
      <c r="I672" s="73">
        <f>Timetraces!F754/Timetraces!H754*1000</f>
        <v>2120902980.4041829</v>
      </c>
      <c r="J672" s="23"/>
      <c r="K672" s="8">
        <f>Timetraces!I754-Timetraces!J754</f>
        <v>37.763883113861084</v>
      </c>
      <c r="L672" s="8">
        <f t="shared" si="21"/>
        <v>1.7189244272827788</v>
      </c>
      <c r="M672" s="8"/>
      <c r="N672" s="13">
        <f>Timetraces!K754/9.81/0.4536</f>
        <v>572.52164287172207</v>
      </c>
      <c r="O672" s="23">
        <f>Timetraces!M754/1000*0.145</f>
        <v>9.8585396286603793</v>
      </c>
      <c r="P672" s="37">
        <f>Timetraces!O754</f>
        <v>3.2057056143788315E-2</v>
      </c>
    </row>
    <row r="673" spans="1:16" x14ac:dyDescent="0.2">
      <c r="A673" s="37">
        <f>Timetraces!E755</f>
        <v>66.900000000000006</v>
      </c>
      <c r="B673" s="8">
        <f>Timetraces!B755-Timetraces!C755</f>
        <v>37.76801872253418</v>
      </c>
      <c r="C673" s="8">
        <f t="shared" si="20"/>
        <v>1.7324833106494011</v>
      </c>
      <c r="D673" s="8"/>
      <c r="E673" s="23">
        <f>Timetraces!F755/1000*0.145</f>
        <v>9.8749181886409758</v>
      </c>
      <c r="F673" s="8">
        <f>Timetraces!H755</f>
        <v>3.2110329713389639E-2</v>
      </c>
      <c r="G673" s="8">
        <f>(Timetraces!G755-Timetraces!$G$86)/0.3048</f>
        <v>0</v>
      </c>
      <c r="H673" s="13">
        <f>Timetraces!D755/9.81/0.4536</f>
        <v>572.59258374391209</v>
      </c>
      <c r="I673" s="73">
        <f>Timetraces!F755/Timetraces!H755*1000</f>
        <v>2120902671.1175382</v>
      </c>
      <c r="J673" s="23"/>
      <c r="K673" s="8">
        <f>Timetraces!I755-Timetraces!J755</f>
        <v>37.768019199371338</v>
      </c>
      <c r="L673" s="8">
        <f t="shared" si="21"/>
        <v>1.7324942616340056</v>
      </c>
      <c r="M673" s="8"/>
      <c r="N673" s="13">
        <f>Timetraces!K755/9.81/0.4536</f>
        <v>572.59258374391209</v>
      </c>
      <c r="O673" s="23">
        <f>Timetraces!M755/1000*0.145</f>
        <v>9.8788858727223605</v>
      </c>
      <c r="P673" s="37">
        <f>Timetraces!O755</f>
        <v>3.2123233192670124E-2</v>
      </c>
    </row>
    <row r="674" spans="1:16" x14ac:dyDescent="0.2">
      <c r="A674" s="37">
        <f>Timetraces!E756</f>
        <v>67</v>
      </c>
      <c r="B674" s="8">
        <f>Timetraces!B756-Timetraces!C756</f>
        <v>37.772156715393066</v>
      </c>
      <c r="C674" s="8">
        <f t="shared" si="20"/>
        <v>1.746059402706116</v>
      </c>
      <c r="D674" s="8"/>
      <c r="E674" s="23">
        <f>Timetraces!F756/1000*0.145</f>
        <v>9.8913818680316297</v>
      </c>
      <c r="F674" s="8">
        <f>Timetraces!H756</f>
        <v>3.2163877753022145E-2</v>
      </c>
      <c r="G674" s="8">
        <f>(Timetraces!G756-Timetraces!$G$86)/0.3048</f>
        <v>0</v>
      </c>
      <c r="H674" s="13">
        <f>Timetraces!D756/9.81/0.4536</f>
        <v>572.66374407742364</v>
      </c>
      <c r="I674" s="73">
        <f>Timetraces!F756/Timetraces!H756*1000</f>
        <v>2120901814.1374612</v>
      </c>
      <c r="J674" s="23"/>
      <c r="K674" s="8">
        <f>Timetraces!I756-Timetraces!J756</f>
        <v>37.772157192230225</v>
      </c>
      <c r="L674" s="8">
        <f t="shared" si="21"/>
        <v>1.7460703536907205</v>
      </c>
      <c r="M674" s="8"/>
      <c r="N674" s="13">
        <f>Timetraces!K756/9.81/0.4536</f>
        <v>572.66374407742364</v>
      </c>
      <c r="O674" s="23">
        <f>Timetraces!M756/1000*0.145</f>
        <v>9.8914641438803805</v>
      </c>
      <c r="P674" s="37">
        <f>Timetraces!O756</f>
        <v>3.2164142986429112E-2</v>
      </c>
    </row>
    <row r="675" spans="1:16" x14ac:dyDescent="0.2">
      <c r="A675" s="37">
        <f>Timetraces!E757</f>
        <v>67.100000000000009</v>
      </c>
      <c r="B675" s="8">
        <f>Timetraces!B757-Timetraces!C757</f>
        <v>37.776295185089111</v>
      </c>
      <c r="C675" s="8">
        <f t="shared" si="20"/>
        <v>1.7596370591892032</v>
      </c>
      <c r="D675" s="8"/>
      <c r="E675" s="23">
        <f>Timetraces!F757/1000*0.145</f>
        <v>9.9000848093737499</v>
      </c>
      <c r="F675" s="8">
        <f>Timetraces!H757</f>
        <v>3.2192179408314814E-2</v>
      </c>
      <c r="G675" s="8">
        <f>(Timetraces!G757-Timetraces!$G$86)/0.3048</f>
        <v>0</v>
      </c>
      <c r="H675" s="13">
        <f>Timetraces!D757/9.81/0.4536</f>
        <v>572.73561766023022</v>
      </c>
      <c r="I675" s="73">
        <f>Timetraces!F757/Timetraces!H757*1000</f>
        <v>2120901666.681299</v>
      </c>
      <c r="J675" s="23"/>
      <c r="K675" s="8">
        <f>Timetraces!I757-Timetraces!J757</f>
        <v>37.77629566192627</v>
      </c>
      <c r="L675" s="8">
        <f t="shared" si="21"/>
        <v>1.7596480101738075</v>
      </c>
      <c r="M675" s="8"/>
      <c r="N675" s="13">
        <f>Timetraces!K757/9.81/0.4536</f>
        <v>572.73556279489981</v>
      </c>
      <c r="O675" s="23">
        <f>Timetraces!M757/1000*0.145</f>
        <v>9.9040502801985486</v>
      </c>
      <c r="P675" s="37">
        <f>Timetraces!O757</f>
        <v>3.2205080554917914E-2</v>
      </c>
    </row>
    <row r="676" spans="1:16" x14ac:dyDescent="0.2">
      <c r="A676" s="37">
        <f>Timetraces!E758</f>
        <v>67.2</v>
      </c>
      <c r="B676" s="8">
        <f>Timetraces!B758-Timetraces!C758</f>
        <v>37.78043270111084</v>
      </c>
      <c r="C676" s="8">
        <f t="shared" si="20"/>
        <v>1.7732115868195459</v>
      </c>
      <c r="D676" s="8"/>
      <c r="E676" s="23">
        <f>Timetraces!F758/1000*0.145</f>
        <v>9.9087999109888365</v>
      </c>
      <c r="F676" s="8">
        <f>Timetraces!H758</f>
        <v>3.2220522738614969E-2</v>
      </c>
      <c r="G676" s="8">
        <f>(Timetraces!G758-Timetraces!$G$86)/0.3048</f>
        <v>0</v>
      </c>
      <c r="H676" s="13">
        <f>Timetraces!D758/9.81/0.4536</f>
        <v>572.80847881898364</v>
      </c>
      <c r="I676" s="73">
        <f>Timetraces!F758/Timetraces!H758*1000</f>
        <v>2120901379.05706</v>
      </c>
      <c r="J676" s="23"/>
      <c r="K676" s="8">
        <f>Timetraces!I758-Timetraces!J758</f>
        <v>37.78043270111084</v>
      </c>
      <c r="L676" s="8">
        <f t="shared" si="21"/>
        <v>1.7732209733777784</v>
      </c>
      <c r="M676" s="8"/>
      <c r="N676" s="13">
        <f>Timetraces!K758/9.81/0.4536</f>
        <v>572.80842395365335</v>
      </c>
      <c r="O676" s="23">
        <f>Timetraces!M758/1000*0.145</f>
        <v>9.9088821183150397</v>
      </c>
      <c r="P676" s="37">
        <f>Timetraces!O758</f>
        <v>3.222078563800837E-2</v>
      </c>
    </row>
    <row r="677" spans="1:16" x14ac:dyDescent="0.2">
      <c r="A677" s="37">
        <f>Timetraces!E759</f>
        <v>67.3</v>
      </c>
      <c r="B677" s="8">
        <f>Timetraces!B759-Timetraces!C759</f>
        <v>37.784567832946777</v>
      </c>
      <c r="C677" s="8">
        <f t="shared" si="20"/>
        <v>1.7867782923180286</v>
      </c>
      <c r="D677" s="8"/>
      <c r="E677" s="23">
        <f>Timetraces!F759/1000*0.145</f>
        <v>9.9136466442021725</v>
      </c>
      <c r="F677" s="8">
        <f>Timetraces!H759</f>
        <v>3.2236278786724665E-2</v>
      </c>
      <c r="G677" s="8">
        <f>(Timetraces!G759-Timetraces!$G$86)/0.3048</f>
        <v>0</v>
      </c>
      <c r="H677" s="13">
        <f>Timetraces!D759/9.81/0.4536</f>
        <v>572.8825470150058</v>
      </c>
      <c r="I677" s="73">
        <f>Timetraces!F759/Timetraces!H759*1000</f>
        <v>2120901649.6259608</v>
      </c>
      <c r="J677" s="23"/>
      <c r="K677" s="8">
        <f>Timetraces!I759-Timetraces!J759</f>
        <v>37.784568309783936</v>
      </c>
      <c r="L677" s="8">
        <f t="shared" si="21"/>
        <v>1.7867892433026331</v>
      </c>
      <c r="M677" s="8"/>
      <c r="N677" s="13">
        <f>Timetraces!K759/9.81/0.4536</f>
        <v>572.88249214967539</v>
      </c>
      <c r="O677" s="23">
        <f>Timetraces!M759/1000*0.145</f>
        <v>9.9137274604816117</v>
      </c>
      <c r="P677" s="37">
        <f>Timetraces!O759</f>
        <v>3.2236541703555728E-2</v>
      </c>
    </row>
    <row r="678" spans="1:16" x14ac:dyDescent="0.2">
      <c r="A678" s="37">
        <f>Timetraces!E760</f>
        <v>67.400000000000006</v>
      </c>
      <c r="B678" s="8">
        <f>Timetraces!B760-Timetraces!C760</f>
        <v>37.788700103759766</v>
      </c>
      <c r="C678" s="8">
        <f t="shared" si="20"/>
        <v>1.8003356112582789</v>
      </c>
      <c r="D678" s="8"/>
      <c r="E678" s="23">
        <f>Timetraces!F760/1000*0.145</f>
        <v>9.9185126323259265</v>
      </c>
      <c r="F678" s="8">
        <f>Timetraces!H760</f>
        <v>3.2252097400999102E-2</v>
      </c>
      <c r="G678" s="8">
        <f>(Timetraces!G760-Timetraces!$G$86)/0.3048</f>
        <v>0</v>
      </c>
      <c r="H678" s="13">
        <f>Timetraces!D760/9.81/0.4536</f>
        <v>572.95809657494817</v>
      </c>
      <c r="I678" s="73">
        <f>Timetraces!F760/Timetraces!H760*1000</f>
        <v>2120901922.9004383</v>
      </c>
      <c r="J678" s="23"/>
      <c r="K678" s="8">
        <f>Timetraces!I760-Timetraces!J760</f>
        <v>37.788700580596924</v>
      </c>
      <c r="L678" s="8">
        <f t="shared" si="21"/>
        <v>1.8003465622428834</v>
      </c>
      <c r="M678" s="8"/>
      <c r="N678" s="13">
        <f>Timetraces!K760/9.81/0.4536</f>
        <v>572.95804170961776</v>
      </c>
      <c r="O678" s="23">
        <f>Timetraces!M760/1000*0.145</f>
        <v>9.9185927993957375</v>
      </c>
      <c r="P678" s="37">
        <f>Timetraces!O760</f>
        <v>3.2252360318719378E-2</v>
      </c>
    </row>
    <row r="679" spans="1:16" x14ac:dyDescent="0.2">
      <c r="A679" s="37">
        <f>Timetraces!E761</f>
        <v>67.5</v>
      </c>
      <c r="B679" s="8">
        <f>Timetraces!B761-Timetraces!C761</f>
        <v>37.792829990386963</v>
      </c>
      <c r="C679" s="8">
        <f t="shared" si="20"/>
        <v>1.8138851080666689</v>
      </c>
      <c r="D679" s="8"/>
      <c r="E679" s="23">
        <f>Timetraces!F761/1000*0.145</f>
        <v>9.9156271896674326</v>
      </c>
      <c r="F679" s="8">
        <f>Timetraces!H761</f>
        <v>3.22427021081029E-2</v>
      </c>
      <c r="G679" s="8">
        <f>(Timetraces!G761-Timetraces!$G$86)/0.3048</f>
        <v>0</v>
      </c>
      <c r="H679" s="13">
        <f>Timetraces!D761/9.81/0.4536</f>
        <v>573.03512749881111</v>
      </c>
      <c r="I679" s="73">
        <f>Timetraces!F761/Timetraces!H761*1000</f>
        <v>2120902756.8946965</v>
      </c>
      <c r="J679" s="23"/>
      <c r="K679" s="8">
        <f>Timetraces!I761-Timetraces!J761</f>
        <v>37.792829990386963</v>
      </c>
      <c r="L679" s="8">
        <f t="shared" si="21"/>
        <v>1.8138944946249012</v>
      </c>
      <c r="M679" s="8"/>
      <c r="N679" s="13">
        <f>Timetraces!K761/9.81/0.4536</f>
        <v>573.0350726334807</v>
      </c>
      <c r="O679" s="23">
        <f>Timetraces!M761/1000*0.145</f>
        <v>9.9157080003807287</v>
      </c>
      <c r="P679" s="37">
        <f>Timetraces!O761</f>
        <v>3.2242965006856306E-2</v>
      </c>
    </row>
    <row r="680" spans="1:16" x14ac:dyDescent="0.2">
      <c r="A680" s="37">
        <f>Timetraces!E762</f>
        <v>67.600000000000009</v>
      </c>
      <c r="B680" s="8">
        <f>Timetraces!B762-Timetraces!C762</f>
        <v>37.796957015991211</v>
      </c>
      <c r="C680" s="8">
        <f t="shared" si="20"/>
        <v>1.8274252183168265</v>
      </c>
      <c r="D680" s="8"/>
      <c r="E680" s="23">
        <f>Timetraces!F762/1000*0.145</f>
        <v>9.9166463149654511</v>
      </c>
      <c r="F680" s="8">
        <f>Timetraces!H762</f>
        <v>3.224600763615193E-2</v>
      </c>
      <c r="G680" s="8">
        <f>(Timetraces!G762-Timetraces!$G$86)/0.3048</f>
        <v>0</v>
      </c>
      <c r="H680" s="13">
        <f>Timetraces!D762/9.81/0.4536</f>
        <v>573.11363978659449</v>
      </c>
      <c r="I680" s="73">
        <f>Timetraces!F762/Timetraces!H762*1000</f>
        <v>2120903307.2505481</v>
      </c>
      <c r="J680" s="23"/>
      <c r="K680" s="8">
        <f>Timetraces!I762-Timetraces!J762</f>
        <v>37.796957015991211</v>
      </c>
      <c r="L680" s="8">
        <f t="shared" si="21"/>
        <v>1.8274346048750589</v>
      </c>
      <c r="M680" s="8"/>
      <c r="N680" s="13">
        <f>Timetraces!K762/9.81/0.4536</f>
        <v>573.11358492126419</v>
      </c>
      <c r="O680" s="23">
        <f>Timetraces!M762/1000*0.145</f>
        <v>9.9167271267475154</v>
      </c>
      <c r="P680" s="37">
        <f>Timetraces!O762</f>
        <v>3.2246270538454157E-2</v>
      </c>
    </row>
    <row r="681" spans="1:16" x14ac:dyDescent="0.2">
      <c r="A681" s="37">
        <f>Timetraces!E763</f>
        <v>67.7</v>
      </c>
      <c r="B681" s="8">
        <f>Timetraces!B763-Timetraces!C763</f>
        <v>37.801083087921143</v>
      </c>
      <c r="C681" s="8">
        <f t="shared" si="20"/>
        <v>1.84096219971424</v>
      </c>
      <c r="D681" s="8"/>
      <c r="E681" s="23">
        <f>Timetraces!F763/1000*0.145</f>
        <v>9.9137965228795331</v>
      </c>
      <c r="F681" s="8">
        <f>Timetraces!H763</f>
        <v>3.2236728246794848E-2</v>
      </c>
      <c r="G681" s="8">
        <f>(Timetraces!G763-Timetraces!$G$86)/0.3048</f>
        <v>0</v>
      </c>
      <c r="H681" s="13">
        <f>Timetraces!D763/9.81/0.4536</f>
        <v>573.19341397697679</v>
      </c>
      <c r="I681" s="73">
        <f>Timetraces!F763/Timetraces!H763*1000</f>
        <v>2120904143.2241285</v>
      </c>
      <c r="J681" s="23"/>
      <c r="K681" s="8">
        <f>Timetraces!I763-Timetraces!J763</f>
        <v>37.801083087921143</v>
      </c>
      <c r="L681" s="8">
        <f t="shared" si="21"/>
        <v>1.8409715862724725</v>
      </c>
      <c r="M681" s="8"/>
      <c r="N681" s="13">
        <f>Timetraces!K763/9.81/0.4536</f>
        <v>573.19341397697679</v>
      </c>
      <c r="O681" s="23">
        <f>Timetraces!M763/1000*0.145</f>
        <v>9.9099927606007352</v>
      </c>
      <c r="P681" s="37">
        <f>Timetraces!O763</f>
        <v>3.2224355219126762E-2</v>
      </c>
    </row>
    <row r="682" spans="1:16" x14ac:dyDescent="0.2">
      <c r="A682" s="37">
        <f>Timetraces!E764</f>
        <v>67.8</v>
      </c>
      <c r="B682" s="8">
        <f>Timetraces!B764-Timetraces!C764</f>
        <v>37.805209159851074</v>
      </c>
      <c r="C682" s="8">
        <f t="shared" si="20"/>
        <v>1.8544991811116536</v>
      </c>
      <c r="D682" s="8"/>
      <c r="E682" s="23">
        <f>Timetraces!F764/1000*0.145</f>
        <v>9.9070763101098134</v>
      </c>
      <c r="F682" s="8">
        <f>Timetraces!H764</f>
        <v>3.2214857011049342E-2</v>
      </c>
      <c r="G682" s="8">
        <f>(Timetraces!G764-Timetraces!$G$86)/0.3048</f>
        <v>0</v>
      </c>
      <c r="H682" s="13">
        <f>Timetraces!D764/9.81/0.4536</f>
        <v>573.27428547396676</v>
      </c>
      <c r="I682" s="73">
        <f>Timetraces!F764/Timetraces!H764*1000</f>
        <v>2120905400.3939638</v>
      </c>
      <c r="J682" s="23"/>
      <c r="K682" s="8">
        <f>Timetraces!I764-Timetraces!J764</f>
        <v>37.805209159851074</v>
      </c>
      <c r="L682" s="8">
        <f t="shared" si="21"/>
        <v>1.8545085676698858</v>
      </c>
      <c r="M682" s="8"/>
      <c r="N682" s="13">
        <f>Timetraces!K764/9.81/0.4536</f>
        <v>573.27428547396676</v>
      </c>
      <c r="O682" s="23">
        <f>Timetraces!M764/1000*0.145</f>
        <v>9.9071578293082325</v>
      </c>
      <c r="P682" s="37">
        <f>Timetraces!O764</f>
        <v>3.2215122214685019E-2</v>
      </c>
    </row>
    <row r="683" spans="1:16" x14ac:dyDescent="0.2">
      <c r="A683" s="37">
        <f>Timetraces!E765</f>
        <v>67.900000000000006</v>
      </c>
      <c r="B683" s="8">
        <f>Timetraces!B765-Timetraces!C765</f>
        <v>37.809337139129639</v>
      </c>
      <c r="C683" s="8">
        <f t="shared" si="20"/>
        <v>1.8680424202145554</v>
      </c>
      <c r="D683" s="8"/>
      <c r="E683" s="23">
        <f>Timetraces!F765/1000*0.145</f>
        <v>9.8964806673102093</v>
      </c>
      <c r="F683" s="8">
        <f>Timetraces!H765</f>
        <v>3.2180375352156398E-2</v>
      </c>
      <c r="G683" s="8">
        <f>(Timetraces!G765-Timetraces!$G$86)/0.3048</f>
        <v>0</v>
      </c>
      <c r="H683" s="13">
        <f>Timetraces!D765/9.81/0.4536</f>
        <v>573.35581535492133</v>
      </c>
      <c r="I683" s="73">
        <f>Timetraces!F765/Timetraces!H765*1000</f>
        <v>2120907231.8810728</v>
      </c>
      <c r="J683" s="23"/>
      <c r="K683" s="8">
        <f>Timetraces!I765-Timetraces!J765</f>
        <v>37.809337139129639</v>
      </c>
      <c r="L683" s="8">
        <f t="shared" si="21"/>
        <v>1.8680518067727876</v>
      </c>
      <c r="M683" s="8"/>
      <c r="N683" s="13">
        <f>Timetraces!K765/9.81/0.4536</f>
        <v>573.35581535492133</v>
      </c>
      <c r="O683" s="23">
        <f>Timetraces!M765/1000*0.145</f>
        <v>9.896562192516253</v>
      </c>
      <c r="P683" s="37">
        <f>Timetraces!O765</f>
        <v>3.2180640576180107E-2</v>
      </c>
    </row>
    <row r="684" spans="1:16" x14ac:dyDescent="0.2">
      <c r="A684" s="37">
        <f>Timetraces!E766</f>
        <v>68</v>
      </c>
      <c r="B684" s="8">
        <f>Timetraces!B766-Timetraces!C766</f>
        <v>37.813469409942627</v>
      </c>
      <c r="C684" s="8">
        <f t="shared" si="20"/>
        <v>1.8815997391548056</v>
      </c>
      <c r="D684" s="8"/>
      <c r="E684" s="23">
        <f>Timetraces!F766/1000*0.145</f>
        <v>9.8820026291689231</v>
      </c>
      <c r="F684" s="8">
        <f>Timetraces!H766</f>
        <v>3.2133269468031522E-2</v>
      </c>
      <c r="G684" s="8">
        <f>(Timetraces!G766-Timetraces!$G$86)/0.3048</f>
        <v>0</v>
      </c>
      <c r="H684" s="13">
        <f>Timetraces!D766/9.81/0.4536</f>
        <v>573.43767442785838</v>
      </c>
      <c r="I684" s="73">
        <f>Timetraces!F766/Timetraces!H766*1000</f>
        <v>2120909057.7581203</v>
      </c>
      <c r="J684" s="23"/>
      <c r="K684" s="8">
        <f>Timetraces!I766-Timetraces!J766</f>
        <v>37.813469409942627</v>
      </c>
      <c r="L684" s="8">
        <f t="shared" si="21"/>
        <v>1.8816091257130378</v>
      </c>
      <c r="M684" s="8"/>
      <c r="N684" s="13">
        <f>Timetraces!K766/9.81/0.4536</f>
        <v>573.43767442785838</v>
      </c>
      <c r="O684" s="23">
        <f>Timetraces!M766/1000*0.145</f>
        <v>9.8820841531644703</v>
      </c>
      <c r="P684" s="37">
        <f>Timetraces!O766</f>
        <v>3.2133534687816608E-2</v>
      </c>
    </row>
    <row r="685" spans="1:16" x14ac:dyDescent="0.2">
      <c r="A685" s="37">
        <f>Timetraces!E767</f>
        <v>68.100000000000009</v>
      </c>
      <c r="B685" s="8">
        <f>Timetraces!B767-Timetraces!C767</f>
        <v>37.81760835647583</v>
      </c>
      <c r="C685" s="8">
        <f t="shared" si="20"/>
        <v>1.8951789600642646</v>
      </c>
      <c r="D685" s="8"/>
      <c r="E685" s="23">
        <f>Timetraces!F767/1000*0.145</f>
        <v>9.8714078674014871</v>
      </c>
      <c r="F685" s="8">
        <f>Timetraces!H767</f>
        <v>3.2098794964793523E-2</v>
      </c>
      <c r="G685" s="8">
        <f>(Timetraces!G767-Timetraces!$G$86)/0.3048</f>
        <v>0</v>
      </c>
      <c r="H685" s="13">
        <f>Timetraces!D767/9.81/0.4536</f>
        <v>573.5193689048042</v>
      </c>
      <c r="I685" s="73">
        <f>Timetraces!F767/Timetraces!H767*1000</f>
        <v>2120910614.3164024</v>
      </c>
      <c r="J685" s="23"/>
      <c r="K685" s="8">
        <f>Timetraces!I767-Timetraces!J767</f>
        <v>37.817607879638672</v>
      </c>
      <c r="L685" s="8">
        <f t="shared" si="21"/>
        <v>1.895186782196125</v>
      </c>
      <c r="M685" s="8"/>
      <c r="N685" s="13">
        <f>Timetraces!K767/9.81/0.4536</f>
        <v>573.5193689048042</v>
      </c>
      <c r="O685" s="23">
        <f>Timetraces!M767/1000*0.145</f>
        <v>9.8714893788516687</v>
      </c>
      <c r="P685" s="37">
        <f>Timetraces!O767</f>
        <v>3.2099060143704339E-2</v>
      </c>
    </row>
    <row r="686" spans="1:16" x14ac:dyDescent="0.2">
      <c r="A686" s="37">
        <f>Timetraces!E768</f>
        <v>68.2</v>
      </c>
      <c r="B686" s="8">
        <f>Timetraces!B768-Timetraces!C768</f>
        <v>37.821755409240723</v>
      </c>
      <c r="C686" s="8">
        <f t="shared" si="20"/>
        <v>1.9087847762220487</v>
      </c>
      <c r="D686" s="8"/>
      <c r="E686" s="23">
        <f>Timetraces!F768/1000*0.145</f>
        <v>9.8530360391588161</v>
      </c>
      <c r="F686" s="8">
        <f>Timetraces!H768</f>
        <v>3.2039020867289277E-2</v>
      </c>
      <c r="G686" s="8">
        <f>(Timetraces!G768-Timetraces!$G$86)/0.3048</f>
        <v>0</v>
      </c>
      <c r="H686" s="13">
        <f>Timetraces!D768/9.81/0.4536</f>
        <v>573.600514728446</v>
      </c>
      <c r="I686" s="73">
        <f>Timetraces!F768/Timetraces!H768*1000</f>
        <v>2120912900.7194629</v>
      </c>
      <c r="J686" s="23"/>
      <c r="K686" s="8">
        <f>Timetraces!I768-Timetraces!J768</f>
        <v>37.821754932403564</v>
      </c>
      <c r="L686" s="8">
        <f t="shared" si="21"/>
        <v>1.9087925983539089</v>
      </c>
      <c r="M686" s="8"/>
      <c r="N686" s="13">
        <f>Timetraces!K768/9.81/0.4536</f>
        <v>573.60056959377641</v>
      </c>
      <c r="O686" s="23">
        <f>Timetraces!M768/1000*0.145</f>
        <v>9.8531182762123386</v>
      </c>
      <c r="P686" s="37">
        <f>Timetraces!O768</f>
        <v>3.2039288406544839E-2</v>
      </c>
    </row>
    <row r="687" spans="1:16" x14ac:dyDescent="0.2">
      <c r="A687" s="37">
        <f>Timetraces!E769</f>
        <v>68.3</v>
      </c>
      <c r="B687" s="8">
        <f>Timetraces!B769-Timetraces!C769</f>
        <v>37.825912475585938</v>
      </c>
      <c r="C687" s="8">
        <f t="shared" si="20"/>
        <v>1.922423445333646</v>
      </c>
      <c r="D687" s="8"/>
      <c r="E687" s="23">
        <f>Timetraces!F769/1000*0.145</f>
        <v>9.8385408734721302</v>
      </c>
      <c r="F687" s="8">
        <f>Timetraces!H769</f>
        <v>3.1991852673694234E-2</v>
      </c>
      <c r="G687" s="8">
        <f>(Timetraces!G769-Timetraces!$G$86)/0.3048</f>
        <v>0</v>
      </c>
      <c r="H687" s="13">
        <f>Timetraces!D769/9.81/0.4536</f>
        <v>573.6808924374626</v>
      </c>
      <c r="I687" s="73">
        <f>Timetraces!F769/Timetraces!H769*1000</f>
        <v>2120915181.6249154</v>
      </c>
      <c r="J687" s="23"/>
      <c r="K687" s="8">
        <f>Timetraces!I769-Timetraces!J769</f>
        <v>37.825912475585938</v>
      </c>
      <c r="L687" s="8">
        <f t="shared" si="21"/>
        <v>1.9224328318918782</v>
      </c>
      <c r="M687" s="8"/>
      <c r="N687" s="13">
        <f>Timetraces!K769/9.81/0.4536</f>
        <v>573.6809473027929</v>
      </c>
      <c r="O687" s="23">
        <f>Timetraces!M769/1000*0.145</f>
        <v>9.838623102631944</v>
      </c>
      <c r="P687" s="37">
        <f>Timetraces!O769</f>
        <v>3.1992120188277233E-2</v>
      </c>
    </row>
    <row r="688" spans="1:16" x14ac:dyDescent="0.2">
      <c r="A688" s="37">
        <f>Timetraces!E770</f>
        <v>68.400000000000006</v>
      </c>
      <c r="B688" s="8">
        <f>Timetraces!B770-Timetraces!C770</f>
        <v>37.830081939697266</v>
      </c>
      <c r="C688" s="8">
        <f t="shared" si="20"/>
        <v>1.9361027895309166</v>
      </c>
      <c r="D688" s="8"/>
      <c r="E688" s="23">
        <f>Timetraces!F770/1000*0.145</f>
        <v>9.8162587895974109</v>
      </c>
      <c r="F688" s="8">
        <f>Timetraces!H770</f>
        <v>3.1919359450541189E-2</v>
      </c>
      <c r="G688" s="8">
        <f>(Timetraces!G770-Timetraces!$G$86)/0.3048</f>
        <v>0</v>
      </c>
      <c r="H688" s="13">
        <f>Timetraces!D770/9.81/0.4536</f>
        <v>573.760117974541</v>
      </c>
      <c r="I688" s="73">
        <f>Timetraces!F770/Timetraces!H770*1000</f>
        <v>2120917764.1825867</v>
      </c>
      <c r="J688" s="23"/>
      <c r="K688" s="8">
        <f>Timetraces!I770-Timetraces!J770</f>
        <v>37.830081462860107</v>
      </c>
      <c r="L688" s="8">
        <f t="shared" si="21"/>
        <v>1.9361106116627769</v>
      </c>
      <c r="M688" s="8"/>
      <c r="N688" s="13">
        <f>Timetraces!K770/9.81/0.4536</f>
        <v>573.7601728398713</v>
      </c>
      <c r="O688" s="23">
        <f>Timetraces!M770/1000*0.145</f>
        <v>9.8163410180722934</v>
      </c>
      <c r="P688" s="37">
        <f>Timetraces!O770</f>
        <v>3.1919626962477084E-2</v>
      </c>
    </row>
    <row r="689" spans="1:16" x14ac:dyDescent="0.2">
      <c r="A689" s="37">
        <f>Timetraces!E771</f>
        <v>68.5</v>
      </c>
      <c r="B689" s="8">
        <f>Timetraces!B771-Timetraces!C771</f>
        <v>37.834263324737549</v>
      </c>
      <c r="C689" s="8">
        <f t="shared" si="20"/>
        <v>1.9498212443874889</v>
      </c>
      <c r="D689" s="8"/>
      <c r="E689" s="23">
        <f>Timetraces!F771/1000*0.145</f>
        <v>9.7939632025871575</v>
      </c>
      <c r="F689" s="8">
        <f>Timetraces!H771</f>
        <v>3.1846817684628152E-2</v>
      </c>
      <c r="G689" s="8">
        <f>(Timetraces!G771-Timetraces!$G$86)/0.3048</f>
        <v>0</v>
      </c>
      <c r="H689" s="13">
        <f>Timetraces!D771/9.81/0.4536</f>
        <v>573.8381913396812</v>
      </c>
      <c r="I689" s="73">
        <f>Timetraces!F771/Timetraces!H771*1000</f>
        <v>2120920667.170723</v>
      </c>
      <c r="J689" s="23"/>
      <c r="K689" s="8">
        <f>Timetraces!I771-Timetraces!J771</f>
        <v>37.834263324737549</v>
      </c>
      <c r="L689" s="8">
        <f t="shared" si="21"/>
        <v>1.9498306309457212</v>
      </c>
      <c r="M689" s="8"/>
      <c r="N689" s="13">
        <f>Timetraces!K771/9.81/0.4536</f>
        <v>573.83824620501161</v>
      </c>
      <c r="O689" s="23">
        <f>Timetraces!M771/1000*0.145</f>
        <v>9.7979308108239263</v>
      </c>
      <c r="P689" s="37">
        <f>Timetraces!O771</f>
        <v>3.1859723421707745E-2</v>
      </c>
    </row>
    <row r="690" spans="1:16" x14ac:dyDescent="0.2">
      <c r="A690" s="37">
        <f>Timetraces!E772</f>
        <v>68.600000000000009</v>
      </c>
      <c r="B690" s="8">
        <f>Timetraces!B772-Timetraces!C772</f>
        <v>37.838458061218262</v>
      </c>
      <c r="C690" s="8">
        <f t="shared" si="20"/>
        <v>1.9635835031824787</v>
      </c>
      <c r="D690" s="8"/>
      <c r="E690" s="23">
        <f>Timetraces!F772/1000*0.145</f>
        <v>9.7677645032346661</v>
      </c>
      <c r="F690" s="8">
        <f>Timetraces!H772</f>
        <v>3.1761582195860297E-2</v>
      </c>
      <c r="G690" s="8">
        <f>(Timetraces!G772-Timetraces!$G$86)/0.3048</f>
        <v>0</v>
      </c>
      <c r="H690" s="13">
        <f>Timetraces!D772/9.81/0.4536</f>
        <v>573.91494793689219</v>
      </c>
      <c r="I690" s="73">
        <f>Timetraces!F772/Timetraces!H772*1000</f>
        <v>2120923721.9465823</v>
      </c>
      <c r="J690" s="23"/>
      <c r="K690" s="8">
        <f>Timetraces!I772-Timetraces!J772</f>
        <v>37.838458061218262</v>
      </c>
      <c r="L690" s="8">
        <f t="shared" si="21"/>
        <v>1.9635928897407111</v>
      </c>
      <c r="M690" s="8"/>
      <c r="N690" s="13">
        <f>Timetraces!K772/9.81/0.4536</f>
        <v>573.9150028022226</v>
      </c>
      <c r="O690" s="23">
        <f>Timetraces!M772/1000*0.145</f>
        <v>9.7717321063202505</v>
      </c>
      <c r="P690" s="37">
        <f>Timetraces!O772</f>
        <v>3.1774487991388177E-2</v>
      </c>
    </row>
    <row r="691" spans="1:16" x14ac:dyDescent="0.2">
      <c r="A691" s="37">
        <f>Timetraces!E773</f>
        <v>68.7</v>
      </c>
      <c r="B691" s="8">
        <f>Timetraces!B773-Timetraces!C773</f>
        <v>37.842666149139404</v>
      </c>
      <c r="C691" s="8">
        <f t="shared" si="20"/>
        <v>1.977389565915886</v>
      </c>
      <c r="D691" s="8"/>
      <c r="E691" s="23">
        <f>Timetraces!F773/1000*0.145</f>
        <v>9.745437724577755</v>
      </c>
      <c r="F691" s="8">
        <f>Timetraces!H773</f>
        <v>3.1688938727350471E-2</v>
      </c>
      <c r="G691" s="8">
        <f>(Timetraces!G773-Timetraces!$G$86)/0.3048</f>
        <v>0</v>
      </c>
      <c r="H691" s="13">
        <f>Timetraces!D773/9.81/0.4536</f>
        <v>573.99060722749539</v>
      </c>
      <c r="I691" s="73">
        <f>Timetraces!F773/Timetraces!H773*1000</f>
        <v>2120926671.6119847</v>
      </c>
      <c r="J691" s="23"/>
      <c r="K691" s="8">
        <f>Timetraces!I773-Timetraces!J773</f>
        <v>37.842665672302246</v>
      </c>
      <c r="L691" s="8">
        <f t="shared" si="21"/>
        <v>1.9773973880477465</v>
      </c>
      <c r="M691" s="8"/>
      <c r="N691" s="13">
        <f>Timetraces!K773/9.81/0.4536</f>
        <v>573.9906620928258</v>
      </c>
      <c r="O691" s="23">
        <f>Timetraces!M773/1000*0.145</f>
        <v>9.7494045651161301</v>
      </c>
      <c r="P691" s="37">
        <f>Timetraces!O773</f>
        <v>3.1701844508427543E-2</v>
      </c>
    </row>
    <row r="692" spans="1:16" x14ac:dyDescent="0.2">
      <c r="A692" s="37">
        <f>Timetraces!E774</f>
        <v>68.800000000000011</v>
      </c>
      <c r="B692" s="8">
        <f>Timetraces!B774-Timetraces!C774</f>
        <v>37.846886157989502</v>
      </c>
      <c r="C692" s="8">
        <f t="shared" si="20"/>
        <v>1.991234739308595</v>
      </c>
      <c r="D692" s="8"/>
      <c r="E692" s="23">
        <f>Timetraces!F774/1000*0.145</f>
        <v>9.7192121272568421</v>
      </c>
      <c r="F692" s="8">
        <f>Timetraces!H774</f>
        <v>3.1603613126057452E-2</v>
      </c>
      <c r="G692" s="8">
        <f>(Timetraces!G774-Timetraces!$G$86)/0.3048</f>
        <v>0</v>
      </c>
      <c r="H692" s="13">
        <f>Timetraces!D774/9.81/0.4536</f>
        <v>574.06522407682132</v>
      </c>
      <c r="I692" s="73">
        <f>Timetraces!F774/Timetraces!H774*1000</f>
        <v>2120929935.6417396</v>
      </c>
      <c r="J692" s="23"/>
      <c r="K692" s="8">
        <f>Timetraces!I774-Timetraces!J774</f>
        <v>37.846886157989502</v>
      </c>
      <c r="L692" s="8">
        <f t="shared" si="21"/>
        <v>1.9912441258668272</v>
      </c>
      <c r="M692" s="8"/>
      <c r="N692" s="13">
        <f>Timetraces!K774/9.81/0.4536</f>
        <v>574.06527894215174</v>
      </c>
      <c r="O692" s="23">
        <f>Timetraces!M774/1000*0.145</f>
        <v>9.7231789441451539</v>
      </c>
      <c r="P692" s="37">
        <f>Timetraces!O774</f>
        <v>3.1616518914027024E-2</v>
      </c>
    </row>
    <row r="693" spans="1:16" x14ac:dyDescent="0.2">
      <c r="A693" s="37">
        <f>Timetraces!E775</f>
        <v>68.900000000000006</v>
      </c>
      <c r="B693" s="8">
        <f>Timetraces!B775-Timetraces!C775</f>
        <v>37.851117134094238</v>
      </c>
      <c r="C693" s="8">
        <f t="shared" si="20"/>
        <v>2.0051158945078611</v>
      </c>
      <c r="D693" s="8"/>
      <c r="E693" s="23">
        <f>Timetraces!F775/1000*0.145</f>
        <v>9.6929780651166535</v>
      </c>
      <c r="F693" s="8">
        <f>Timetraces!H775</f>
        <v>3.1518259875069267E-2</v>
      </c>
      <c r="G693" s="8">
        <f>(Timetraces!G775-Timetraces!$G$86)/0.3048</f>
        <v>0</v>
      </c>
      <c r="H693" s="13">
        <f>Timetraces!D775/9.81/0.4536</f>
        <v>574.13918254218254</v>
      </c>
      <c r="I693" s="73">
        <f>Timetraces!F775/Timetraces!H775*1000</f>
        <v>2120933225.7548845</v>
      </c>
      <c r="J693" s="23"/>
      <c r="K693" s="8">
        <f>Timetraces!I775-Timetraces!J775</f>
        <v>37.851117134094238</v>
      </c>
      <c r="L693" s="8">
        <f t="shared" si="21"/>
        <v>2.0051252810660936</v>
      </c>
      <c r="M693" s="8"/>
      <c r="N693" s="13">
        <f>Timetraces!K775/9.81/0.4536</f>
        <v>574.13918254218254</v>
      </c>
      <c r="O693" s="23">
        <f>Timetraces!M775/1000*0.145</f>
        <v>9.6969450456119475</v>
      </c>
      <c r="P693" s="37">
        <f>Timetraces!O775</f>
        <v>3.1531163318736864E-2</v>
      </c>
    </row>
    <row r="694" spans="1:16" x14ac:dyDescent="0.2">
      <c r="A694" s="37">
        <f>Timetraces!E776</f>
        <v>69</v>
      </c>
      <c r="B694" s="8">
        <f>Timetraces!B776-Timetraces!C776</f>
        <v>37.855358600616455</v>
      </c>
      <c r="C694" s="8">
        <f t="shared" si="20"/>
        <v>2.0190314670873124</v>
      </c>
      <c r="D694" s="8"/>
      <c r="E694" s="23">
        <f>Timetraces!F776/1000*0.145</f>
        <v>9.6667400619301933</v>
      </c>
      <c r="F694" s="8">
        <f>Timetraces!H776</f>
        <v>3.1432890401916228E-2</v>
      </c>
      <c r="G694" s="8">
        <f>(Timetraces!G776-Timetraces!$G$86)/0.3048</f>
        <v>0</v>
      </c>
      <c r="H694" s="13">
        <f>Timetraces!D776/9.81/0.4536</f>
        <v>574.21275695023121</v>
      </c>
      <c r="I694" s="73">
        <f>Timetraces!F776/Timetraces!H776*1000</f>
        <v>2120936763.640219</v>
      </c>
      <c r="J694" s="23"/>
      <c r="K694" s="8">
        <f>Timetraces!I776-Timetraces!J776</f>
        <v>37.855358600616455</v>
      </c>
      <c r="L694" s="8">
        <f t="shared" si="21"/>
        <v>2.0190408536455449</v>
      </c>
      <c r="M694" s="8"/>
      <c r="N694" s="13">
        <f>Timetraces!K776/9.81/0.4536</f>
        <v>574.21275695023121</v>
      </c>
      <c r="O694" s="23">
        <f>Timetraces!M776/1000*0.145</f>
        <v>9.6629351225932663</v>
      </c>
      <c r="P694" s="37">
        <f>Timetraces!O776</f>
        <v>3.1420517421054124E-2</v>
      </c>
    </row>
    <row r="695" spans="1:16" x14ac:dyDescent="0.2">
      <c r="A695" s="37">
        <f>Timetraces!E777</f>
        <v>69.100000000000009</v>
      </c>
      <c r="B695" s="8">
        <f>Timetraces!B777-Timetraces!C777</f>
        <v>37.859607696533203</v>
      </c>
      <c r="C695" s="8">
        <f t="shared" si="20"/>
        <v>2.0329720704887171</v>
      </c>
      <c r="D695" s="8"/>
      <c r="E695" s="23">
        <f>Timetraces!F777/1000*0.145</f>
        <v>9.6366153663763132</v>
      </c>
      <c r="F695" s="8">
        <f>Timetraces!H777</f>
        <v>3.1334885250727022E-2</v>
      </c>
      <c r="G695" s="8">
        <f>(Timetraces!G777-Timetraces!$G$86)/0.3048</f>
        <v>0</v>
      </c>
      <c r="H695" s="13">
        <f>Timetraces!D777/9.81/0.4536</f>
        <v>574.28638622361018</v>
      </c>
      <c r="I695" s="73">
        <f>Timetraces!F777/Timetraces!H777*1000</f>
        <v>2120940153.0613449</v>
      </c>
      <c r="J695" s="23"/>
      <c r="K695" s="8">
        <f>Timetraces!I777-Timetraces!J777</f>
        <v>37.859607696533203</v>
      </c>
      <c r="L695" s="8">
        <f t="shared" si="21"/>
        <v>2.0329814570469491</v>
      </c>
      <c r="M695" s="8"/>
      <c r="N695" s="13">
        <f>Timetraces!K777/9.81/0.4536</f>
        <v>574.28638622361018</v>
      </c>
      <c r="O695" s="23">
        <f>Timetraces!M777/1000*0.145</f>
        <v>9.6405814152913596</v>
      </c>
      <c r="P695" s="37">
        <f>Timetraces!O777</f>
        <v>3.1347788714149706E-2</v>
      </c>
    </row>
    <row r="696" spans="1:16" x14ac:dyDescent="0.2">
      <c r="A696" s="37">
        <f>Timetraces!E778</f>
        <v>69.2</v>
      </c>
      <c r="B696" s="8">
        <f>Timetraces!B778-Timetraces!C778</f>
        <v>37.863863468170166</v>
      </c>
      <c r="C696" s="8">
        <f t="shared" si="20"/>
        <v>2.0469345758593303</v>
      </c>
      <c r="D696" s="8"/>
      <c r="E696" s="23">
        <f>Timetraces!F778/1000*0.145</f>
        <v>9.6064984300000074</v>
      </c>
      <c r="F696" s="8">
        <f>Timetraces!H778</f>
        <v>3.1236898722862949E-2</v>
      </c>
      <c r="G696" s="8">
        <f>(Timetraces!G778-Timetraces!$G$86)/0.3048</f>
        <v>0</v>
      </c>
      <c r="H696" s="13">
        <f>Timetraces!D778/9.81/0.4536</f>
        <v>574.36045441963211</v>
      </c>
      <c r="I696" s="73">
        <f>Timetraces!F778/Timetraces!H778*1000</f>
        <v>2120944012.3405676</v>
      </c>
      <c r="J696" s="23"/>
      <c r="K696" s="8">
        <f>Timetraces!I778-Timetraces!J778</f>
        <v>37.863863468170166</v>
      </c>
      <c r="L696" s="8">
        <f t="shared" si="21"/>
        <v>2.0469439624175623</v>
      </c>
      <c r="M696" s="8"/>
      <c r="N696" s="13">
        <f>Timetraces!K778/9.81/0.4536</f>
        <v>574.36039955430169</v>
      </c>
      <c r="O696" s="23">
        <f>Timetraces!M778/1000*0.145</f>
        <v>9.6065792751670305</v>
      </c>
      <c r="P696" s="37">
        <f>Timetraces!O778</f>
        <v>3.1237161735623908E-2</v>
      </c>
    </row>
    <row r="697" spans="1:16" x14ac:dyDescent="0.2">
      <c r="A697" s="37">
        <f>Timetraces!E779</f>
        <v>69.300000000000011</v>
      </c>
      <c r="B697" s="8">
        <f>Timetraces!B779-Timetraces!C779</f>
        <v>37.868124485015869</v>
      </c>
      <c r="C697" s="8">
        <f t="shared" si="20"/>
        <v>2.0609142899200359</v>
      </c>
      <c r="D697" s="8"/>
      <c r="E697" s="23">
        <f>Timetraces!F779/1000*0.145</f>
        <v>9.5841597559898997</v>
      </c>
      <c r="F697" s="8">
        <f>Timetraces!H779</f>
        <v>3.1164218884671475E-2</v>
      </c>
      <c r="G697" s="8">
        <f>(Timetraces!G779-Timetraces!$G$86)/0.3048</f>
        <v>0</v>
      </c>
      <c r="H697" s="13">
        <f>Timetraces!D779/9.81/0.4536</f>
        <v>574.43523586494928</v>
      </c>
      <c r="I697" s="73">
        <f>Timetraces!F779/Timetraces!H779*1000</f>
        <v>2120946901.7719073</v>
      </c>
      <c r="J697" s="23"/>
      <c r="K697" s="8">
        <f>Timetraces!I779-Timetraces!J779</f>
        <v>37.868124485015869</v>
      </c>
      <c r="L697" s="8">
        <f t="shared" si="21"/>
        <v>2.0609236764782684</v>
      </c>
      <c r="M697" s="8"/>
      <c r="N697" s="13">
        <f>Timetraces!K779/9.81/0.4536</f>
        <v>574.43518099961886</v>
      </c>
      <c r="O697" s="23">
        <f>Timetraces!M779/1000*0.145</f>
        <v>9.5803573269702706</v>
      </c>
      <c r="P697" s="37">
        <f>Timetraces!O779</f>
        <v>3.1151843662951494E-2</v>
      </c>
    </row>
    <row r="698" spans="1:16" x14ac:dyDescent="0.2">
      <c r="A698" s="37">
        <f>Timetraces!E780</f>
        <v>69.400000000000006</v>
      </c>
      <c r="B698" s="8">
        <f>Timetraces!B780-Timetraces!C780</f>
        <v>37.872389316558838</v>
      </c>
      <c r="C698" s="8">
        <f t="shared" si="20"/>
        <v>2.074906519391718</v>
      </c>
      <c r="D698" s="8"/>
      <c r="E698" s="23">
        <f>Timetraces!F780/1000*0.145</f>
        <v>9.5462940149120268</v>
      </c>
      <c r="F698" s="8">
        <f>Timetraces!H780</f>
        <v>3.1041028070005403E-2</v>
      </c>
      <c r="G698" s="8">
        <f>(Timetraces!G780-Timetraces!$G$86)/0.3048</f>
        <v>0</v>
      </c>
      <c r="H698" s="13">
        <f>Timetraces!D780/9.81/0.4536</f>
        <v>574.51100488621319</v>
      </c>
      <c r="I698" s="73">
        <f>Timetraces!F780/Timetraces!H780*1000</f>
        <v>2120951351.8428285</v>
      </c>
      <c r="J698" s="23"/>
      <c r="K698" s="8">
        <f>Timetraces!I780-Timetraces!J780</f>
        <v>37.872389316558838</v>
      </c>
      <c r="L698" s="8">
        <f t="shared" si="21"/>
        <v>2.0749159059499505</v>
      </c>
      <c r="M698" s="8"/>
      <c r="N698" s="13">
        <f>Timetraces!K780/9.81/0.4536</f>
        <v>574.51095002088289</v>
      </c>
      <c r="O698" s="23">
        <f>Timetraces!M780/1000*0.145</f>
        <v>9.5541447891626117</v>
      </c>
      <c r="P698" s="37">
        <f>Timetraces!O780</f>
        <v>3.1066567372262505E-2</v>
      </c>
    </row>
    <row r="699" spans="1:16" x14ac:dyDescent="0.2">
      <c r="A699" s="37">
        <f>Timetraces!E781</f>
        <v>69.5</v>
      </c>
      <c r="B699" s="8">
        <f>Timetraces!B781-Timetraces!C781</f>
        <v>37.876657009124756</v>
      </c>
      <c r="C699" s="8">
        <f t="shared" si="20"/>
        <v>2.0889081354216326</v>
      </c>
      <c r="D699" s="8"/>
      <c r="E699" s="23">
        <f>Timetraces!F781/1000*0.145</f>
        <v>9.52010133546794</v>
      </c>
      <c r="F699" s="8">
        <f>Timetraces!H781</f>
        <v>3.0955805161701835E-2</v>
      </c>
      <c r="G699" s="8">
        <f>(Timetraces!G781-Timetraces!$G$86)/0.3048</f>
        <v>0</v>
      </c>
      <c r="H699" s="13">
        <f>Timetraces!D781/9.81/0.4536</f>
        <v>574.58803581007612</v>
      </c>
      <c r="I699" s="73">
        <f>Timetraces!F781/Timetraces!H781*1000</f>
        <v>2120955049.8243198</v>
      </c>
      <c r="J699" s="23"/>
      <c r="K699" s="8">
        <f>Timetraces!I781-Timetraces!J781</f>
        <v>37.876657485961914</v>
      </c>
      <c r="L699" s="8">
        <f t="shared" si="21"/>
        <v>2.088919086406237</v>
      </c>
      <c r="M699" s="8"/>
      <c r="N699" s="13">
        <f>Timetraces!K781/9.81/0.4536</f>
        <v>574.58798094474582</v>
      </c>
      <c r="O699" s="23">
        <f>Timetraces!M781/1000*0.145</f>
        <v>9.5201821457652365</v>
      </c>
      <c r="P699" s="37">
        <f>Timetraces!O781</f>
        <v>3.0956068061540276E-2</v>
      </c>
    </row>
    <row r="700" spans="1:16" x14ac:dyDescent="0.2">
      <c r="A700" s="37">
        <f>Timetraces!E782</f>
        <v>69.600000000000009</v>
      </c>
      <c r="B700" s="8">
        <f>Timetraces!B782-Timetraces!C782</f>
        <v>37.880927562713623</v>
      </c>
      <c r="C700" s="8">
        <f t="shared" si="20"/>
        <v>2.1029191380097796</v>
      </c>
      <c r="D700" s="8"/>
      <c r="E700" s="23">
        <f>Timetraces!F782/1000*0.145</f>
        <v>9.4939234442693472</v>
      </c>
      <c r="F700" s="8">
        <f>Timetraces!H782</f>
        <v>3.0870637926656376E-2</v>
      </c>
      <c r="G700" s="8">
        <f>(Timetraces!G782-Timetraces!$G$86)/0.3048</f>
        <v>0</v>
      </c>
      <c r="H700" s="13">
        <f>Timetraces!D782/9.81/0.4536</f>
        <v>574.66638350186827</v>
      </c>
      <c r="I700" s="73">
        <f>Timetraces!F782/Timetraces!H782*1000</f>
        <v>2120958246.9260287</v>
      </c>
      <c r="J700" s="23"/>
      <c r="K700" s="8">
        <f>Timetraces!I782-Timetraces!J782</f>
        <v>37.880928039550781</v>
      </c>
      <c r="L700" s="8">
        <f t="shared" si="21"/>
        <v>2.1029300889943841</v>
      </c>
      <c r="M700" s="8"/>
      <c r="N700" s="13">
        <f>Timetraces!K782/9.81/0.4536</f>
        <v>574.66632863653797</v>
      </c>
      <c r="O700" s="23">
        <f>Timetraces!M782/1000*0.145</f>
        <v>9.4940054902824826</v>
      </c>
      <c r="P700" s="37">
        <f>Timetraces!O782</f>
        <v>3.0870900841513539E-2</v>
      </c>
    </row>
    <row r="701" spans="1:16" x14ac:dyDescent="0.2">
      <c r="A701" s="37">
        <f>Timetraces!E783</f>
        <v>69.7</v>
      </c>
      <c r="B701" s="8">
        <f>Timetraces!B783-Timetraces!C783</f>
        <v>37.885200977325439</v>
      </c>
      <c r="C701" s="8">
        <f t="shared" si="20"/>
        <v>2.1169395271561591</v>
      </c>
      <c r="D701" s="8"/>
      <c r="E701" s="23">
        <f>Timetraces!F783/1000*0.145</f>
        <v>9.4638802041725754</v>
      </c>
      <c r="F701" s="8">
        <f>Timetraces!H783</f>
        <v>3.07728903772886E-2</v>
      </c>
      <c r="G701" s="8">
        <f>(Timetraces!G783-Timetraces!$G$86)/0.3048</f>
        <v>0</v>
      </c>
      <c r="H701" s="13">
        <f>Timetraces!D783/9.81/0.4536</f>
        <v>574.74610282692015</v>
      </c>
      <c r="I701" s="73">
        <f>Timetraces!F783/Timetraces!H783*1000</f>
        <v>2120962267.076844</v>
      </c>
      <c r="J701" s="23"/>
      <c r="K701" s="8">
        <f>Timetraces!I783-Timetraces!J783</f>
        <v>37.885200977325439</v>
      </c>
      <c r="L701" s="8">
        <f t="shared" si="21"/>
        <v>2.1169489137143911</v>
      </c>
      <c r="M701" s="8"/>
      <c r="N701" s="13">
        <f>Timetraces!K783/9.81/0.4536</f>
        <v>574.74604796158985</v>
      </c>
      <c r="O701" s="23">
        <f>Timetraces!M783/1000*0.145</f>
        <v>9.4639610549850719</v>
      </c>
      <c r="P701" s="37">
        <f>Timetraces!O783</f>
        <v>3.0773153409185131E-2</v>
      </c>
    </row>
    <row r="702" spans="1:16" x14ac:dyDescent="0.2">
      <c r="A702" s="37">
        <f>Timetraces!E784</f>
        <v>69.800000000000011</v>
      </c>
      <c r="B702" s="8">
        <f>Timetraces!B784-Timetraces!C784</f>
        <v>37.889477729797363</v>
      </c>
      <c r="C702" s="8">
        <f t="shared" si="20"/>
        <v>2.1309708672871426</v>
      </c>
      <c r="D702" s="8"/>
      <c r="E702" s="23">
        <f>Timetraces!F784/1000*0.145</f>
        <v>9.4377363893692809</v>
      </c>
      <c r="F702" s="8">
        <f>Timetraces!H784</f>
        <v>3.0687829878524205E-2</v>
      </c>
      <c r="G702" s="8">
        <f>(Timetraces!G784-Timetraces!$G$86)/0.3048</f>
        <v>0</v>
      </c>
      <c r="H702" s="13">
        <f>Timetraces!D784/9.81/0.4536</f>
        <v>574.82697432391012</v>
      </c>
      <c r="I702" s="73">
        <f>Timetraces!F784/Timetraces!H784*1000</f>
        <v>2120965784.3421977</v>
      </c>
      <c r="J702" s="23"/>
      <c r="K702" s="8">
        <f>Timetraces!I784-Timetraces!J784</f>
        <v>37.889477729797363</v>
      </c>
      <c r="L702" s="8">
        <f t="shared" si="21"/>
        <v>2.130980253845375</v>
      </c>
      <c r="M702" s="8"/>
      <c r="N702" s="13">
        <f>Timetraces!K784/9.81/0.4536</f>
        <v>574.82697432391012</v>
      </c>
      <c r="O702" s="23">
        <f>Timetraces!M784/1000*0.145</f>
        <v>9.4378179169336125</v>
      </c>
      <c r="P702" s="37">
        <f>Timetraces!O784</f>
        <v>3.0688095112365352E-2</v>
      </c>
    </row>
    <row r="703" spans="1:16" x14ac:dyDescent="0.2">
      <c r="A703" s="37">
        <f>Timetraces!E785</f>
        <v>69.900000000000006</v>
      </c>
      <c r="B703" s="8">
        <f>Timetraces!B785-Timetraces!C785</f>
        <v>37.893758773803711</v>
      </c>
      <c r="C703" s="8">
        <f t="shared" si="20"/>
        <v>2.145016287255475</v>
      </c>
      <c r="D703" s="8"/>
      <c r="E703" s="23">
        <f>Timetraces!F785/1000*0.145</f>
        <v>9.4154904705878728</v>
      </c>
      <c r="F703" s="8">
        <f>Timetraces!H785</f>
        <v>3.0615451718474605E-2</v>
      </c>
      <c r="G703" s="8">
        <f>(Timetraces!G785-Timetraces!$G$86)/0.3048</f>
        <v>0</v>
      </c>
      <c r="H703" s="13">
        <f>Timetraces!D785/9.81/0.4536</f>
        <v>574.90888826217758</v>
      </c>
      <c r="I703" s="73">
        <f>Timetraces!F785/Timetraces!H785*1000</f>
        <v>2120968772.0972939</v>
      </c>
      <c r="J703" s="23"/>
      <c r="K703" s="8">
        <f>Timetraces!I785-Timetraces!J785</f>
        <v>37.893758773803711</v>
      </c>
      <c r="L703" s="8">
        <f t="shared" si="21"/>
        <v>2.145025673813707</v>
      </c>
      <c r="M703" s="8"/>
      <c r="N703" s="13">
        <f>Timetraces!K785/9.81/0.4536</f>
        <v>574.90888826217758</v>
      </c>
      <c r="O703" s="23">
        <f>Timetraces!M785/1000*0.145</f>
        <v>9.4116891569395893</v>
      </c>
      <c r="P703" s="37">
        <f>Timetraces!O785</f>
        <v>3.0603078786007556E-2</v>
      </c>
    </row>
    <row r="704" spans="1:16" x14ac:dyDescent="0.2">
      <c r="A704" s="37">
        <f>Timetraces!E786</f>
        <v>70</v>
      </c>
      <c r="B704" s="8">
        <f>Timetraces!B786-Timetraces!C786</f>
        <v>37.898045539855957</v>
      </c>
      <c r="C704" s="8">
        <f t="shared" si="20"/>
        <v>2.1590804803402719</v>
      </c>
      <c r="D704" s="8"/>
      <c r="E704" s="23">
        <f>Timetraces!F786/1000*0.145</f>
        <v>9.3893708917588175</v>
      </c>
      <c r="F704" s="8">
        <f>Timetraces!H786</f>
        <v>3.0530465229329191E-2</v>
      </c>
      <c r="G704" s="8">
        <f>(Timetraces!G786-Timetraces!$G$86)/0.3048</f>
        <v>0</v>
      </c>
      <c r="H704" s="13">
        <f>Timetraces!D786/9.81/0.4536</f>
        <v>574.99151544973995</v>
      </c>
      <c r="I704" s="73">
        <f>Timetraces!F786/Timetraces!H786*1000</f>
        <v>2120972658.8091221</v>
      </c>
      <c r="J704" s="23"/>
      <c r="K704" s="8">
        <f>Timetraces!I786-Timetraces!J786</f>
        <v>37.898045539855957</v>
      </c>
      <c r="L704" s="8">
        <f t="shared" si="21"/>
        <v>2.1590898668985039</v>
      </c>
      <c r="M704" s="8"/>
      <c r="N704" s="13">
        <f>Timetraces!K786/9.81/0.4536</f>
        <v>574.99146058440954</v>
      </c>
      <c r="O704" s="23">
        <f>Timetraces!M786/1000*0.145</f>
        <v>9.3855646215920743</v>
      </c>
      <c r="P704" s="37">
        <f>Timetraces!O786</f>
        <v>3.051809003981135E-2</v>
      </c>
    </row>
    <row r="705" spans="1:16" x14ac:dyDescent="0.2">
      <c r="A705" s="37">
        <f>Timetraces!E787</f>
        <v>70.100000000000009</v>
      </c>
      <c r="B705" s="8">
        <f>Timetraces!B787-Timetraces!C787</f>
        <v>37.902339458465576</v>
      </c>
      <c r="C705" s="8">
        <f t="shared" si="20"/>
        <v>2.1731681398206493</v>
      </c>
      <c r="D705" s="8"/>
      <c r="E705" s="23">
        <f>Timetraces!F787/1000*0.145</f>
        <v>9.36713636216186</v>
      </c>
      <c r="F705" s="8">
        <f>Timetraces!H787</f>
        <v>3.04581287953767E-2</v>
      </c>
      <c r="G705" s="8">
        <f>(Timetraces!G787-Timetraces!$G$86)/0.3048</f>
        <v>0</v>
      </c>
      <c r="H705" s="13">
        <f>Timetraces!D787/9.81/0.4536</f>
        <v>575.07441696395426</v>
      </c>
      <c r="I705" s="73">
        <f>Timetraces!F787/Timetraces!H787*1000</f>
        <v>2120975351.5294213</v>
      </c>
      <c r="J705" s="23"/>
      <c r="K705" s="8">
        <f>Timetraces!I787-Timetraces!J787</f>
        <v>37.902339458465576</v>
      </c>
      <c r="L705" s="8">
        <f t="shared" si="21"/>
        <v>2.1731775263788817</v>
      </c>
      <c r="M705" s="8"/>
      <c r="N705" s="13">
        <f>Timetraces!K787/9.81/0.4536</f>
        <v>575.07441696395426</v>
      </c>
      <c r="O705" s="23">
        <f>Timetraces!M787/1000*0.145</f>
        <v>9.3633351140038279</v>
      </c>
      <c r="P705" s="37">
        <f>Timetraces!O787</f>
        <v>3.0445755791211629E-2</v>
      </c>
    </row>
    <row r="706" spans="1:16" x14ac:dyDescent="0.2">
      <c r="A706" s="37">
        <f>Timetraces!E788</f>
        <v>70.2</v>
      </c>
      <c r="B706" s="8">
        <f>Timetraces!B788-Timetraces!C788</f>
        <v>37.906642436981201</v>
      </c>
      <c r="C706" s="8">
        <f t="shared" si="20"/>
        <v>2.1872855234020965</v>
      </c>
      <c r="D706" s="8"/>
      <c r="E706" s="23">
        <f>Timetraces!F788/1000*0.145</f>
        <v>9.3410190790218142</v>
      </c>
      <c r="F706" s="8">
        <f>Timetraces!H788</f>
        <v>3.0373149445612573E-2</v>
      </c>
      <c r="G706" s="8">
        <f>(Timetraces!G788-Timetraces!$G$86)/0.3048</f>
        <v>0</v>
      </c>
      <c r="H706" s="13">
        <f>Timetraces!D788/9.81/0.4536</f>
        <v>575.15720874750775</v>
      </c>
      <c r="I706" s="73">
        <f>Timetraces!F788/Timetraces!H788*1000</f>
        <v>2120979299.4956887</v>
      </c>
      <c r="J706" s="23"/>
      <c r="K706" s="8">
        <f>Timetraces!I788-Timetraces!J788</f>
        <v>37.906642436981201</v>
      </c>
      <c r="L706" s="8">
        <f t="shared" si="21"/>
        <v>2.1872949099603285</v>
      </c>
      <c r="M706" s="8"/>
      <c r="N706" s="13">
        <f>Timetraces!K788/9.81/0.4536</f>
        <v>575.15720874750775</v>
      </c>
      <c r="O706" s="23">
        <f>Timetraces!M788/1000*0.145</f>
        <v>9.3449863436379523</v>
      </c>
      <c r="P706" s="37">
        <f>Timetraces!O788</f>
        <v>3.0386052773356726E-2</v>
      </c>
    </row>
    <row r="707" spans="1:16" x14ac:dyDescent="0.2">
      <c r="A707" s="37">
        <f>Timetraces!E789</f>
        <v>70.300000000000011</v>
      </c>
      <c r="B707" s="8">
        <f>Timetraces!B789-Timetraces!C789</f>
        <v>37.910956382751465</v>
      </c>
      <c r="C707" s="8">
        <f t="shared" si="20"/>
        <v>2.2014388887901006</v>
      </c>
      <c r="D707" s="8"/>
      <c r="E707" s="23">
        <f>Timetraces!F789/1000*0.145</f>
        <v>9.318780448747404</v>
      </c>
      <c r="F707" s="8">
        <f>Timetraces!H789</f>
        <v>3.0300789652912316E-2</v>
      </c>
      <c r="G707" s="8">
        <f>(Timetraces!G789-Timetraces!$G$86)/0.3048</f>
        <v>0</v>
      </c>
      <c r="H707" s="13">
        <f>Timetraces!D789/9.81/0.4536</f>
        <v>575.23956160841817</v>
      </c>
      <c r="I707" s="73">
        <f>Timetraces!F789/Timetraces!H789*1000</f>
        <v>2120982723.7784472</v>
      </c>
      <c r="J707" s="23"/>
      <c r="K707" s="8">
        <f>Timetraces!I789-Timetraces!J789</f>
        <v>37.910956382751465</v>
      </c>
      <c r="L707" s="8">
        <f t="shared" si="21"/>
        <v>2.2014482753483327</v>
      </c>
      <c r="M707" s="8"/>
      <c r="N707" s="13">
        <f>Timetraces!K789/9.81/0.4536</f>
        <v>575.23956160841817</v>
      </c>
      <c r="O707" s="23">
        <f>Timetraces!M789/1000*0.145</f>
        <v>9.3188619619661601</v>
      </c>
      <c r="P707" s="37">
        <f>Timetraces!O789</f>
        <v>3.0301054842313681E-2</v>
      </c>
    </row>
    <row r="708" spans="1:16" x14ac:dyDescent="0.2">
      <c r="A708" s="37">
        <f>Timetraces!E790</f>
        <v>70.400000000000006</v>
      </c>
      <c r="B708" s="8">
        <f>Timetraces!B790-Timetraces!C790</f>
        <v>37.915281772613525</v>
      </c>
      <c r="C708" s="8">
        <f t="shared" si="20"/>
        <v>2.2156298004110342</v>
      </c>
      <c r="D708" s="8"/>
      <c r="E708" s="23">
        <f>Timetraces!F790/1000*0.145</f>
        <v>9.3042963812462958</v>
      </c>
      <c r="F708" s="8">
        <f>Timetraces!H790</f>
        <v>3.0253671562481276E-2</v>
      </c>
      <c r="G708" s="8">
        <f>(Timetraces!G790-Timetraces!$G$86)/0.3048</f>
        <v>0</v>
      </c>
      <c r="H708" s="13">
        <f>Timetraces!D790/9.81/0.4536</f>
        <v>575.32109148937275</v>
      </c>
      <c r="I708" s="73">
        <f>Timetraces!F790/Timetraces!H790*1000</f>
        <v>2120984261.9416509</v>
      </c>
      <c r="J708" s="23"/>
      <c r="K708" s="8">
        <f>Timetraces!I790-Timetraces!J790</f>
        <v>37.915281772613525</v>
      </c>
      <c r="L708" s="8">
        <f t="shared" si="21"/>
        <v>2.2156391869692662</v>
      </c>
      <c r="M708" s="8"/>
      <c r="N708" s="13">
        <f>Timetraces!K790/9.81/0.4536</f>
        <v>575.32114635470316</v>
      </c>
      <c r="O708" s="23">
        <f>Timetraces!M790/1000*0.145</f>
        <v>9.3004959565204146</v>
      </c>
      <c r="P708" s="37">
        <f>Timetraces!O790</f>
        <v>3.0241300937631128E-2</v>
      </c>
    </row>
    <row r="709" spans="1:16" x14ac:dyDescent="0.2">
      <c r="A709" s="37">
        <f>Timetraces!E791</f>
        <v>70.5</v>
      </c>
      <c r="B709" s="8">
        <f>Timetraces!B791-Timetraces!C791</f>
        <v>37.919620513916016</v>
      </c>
      <c r="C709" s="8">
        <f t="shared" ref="C709:C772" si="22">(B709-$B$4)/0.3048</f>
        <v>2.2298645159703852</v>
      </c>
      <c r="D709" s="8"/>
      <c r="E709" s="23">
        <f>Timetraces!F791/1000*0.145</f>
        <v>9.2820334347282643</v>
      </c>
      <c r="F709" s="8">
        <f>Timetraces!H791</f>
        <v>3.0181232934108956E-2</v>
      </c>
      <c r="G709" s="8">
        <f>(Timetraces!G791-Timetraces!$G$86)/0.3048</f>
        <v>0</v>
      </c>
      <c r="H709" s="13">
        <f>Timetraces!D791/9.81/0.4536</f>
        <v>575.40157892905006</v>
      </c>
      <c r="I709" s="73">
        <f>Timetraces!F791/Timetraces!H791*1000</f>
        <v>2120987695.4839859</v>
      </c>
      <c r="J709" s="23"/>
      <c r="K709" s="8">
        <f>Timetraces!I791-Timetraces!J791</f>
        <v>37.919620037078857</v>
      </c>
      <c r="L709" s="8">
        <f t="shared" ref="L709:L772" si="23">(K709-$K$4)/0.3048</f>
        <v>2.2298723381022456</v>
      </c>
      <c r="M709" s="8"/>
      <c r="N709" s="13">
        <f>Timetraces!K791/9.81/0.4536</f>
        <v>575.40163379438047</v>
      </c>
      <c r="O709" s="23">
        <f>Timetraces!M791/1000*0.145</f>
        <v>9.2860014091038199</v>
      </c>
      <c r="P709" s="37">
        <f>Timetraces!O791</f>
        <v>3.01941385548446E-2</v>
      </c>
    </row>
    <row r="710" spans="1:16" x14ac:dyDescent="0.2">
      <c r="A710" s="37">
        <f>Timetraces!E792</f>
        <v>70.600000000000009</v>
      </c>
      <c r="B710" s="8">
        <f>Timetraces!B792-Timetraces!C792</f>
        <v>37.923972129821777</v>
      </c>
      <c r="C710" s="8">
        <f t="shared" si="22"/>
        <v>2.244141471041782</v>
      </c>
      <c r="D710" s="8"/>
      <c r="E710" s="23">
        <f>Timetraces!F792/1000*0.145</f>
        <v>9.2675239825275106</v>
      </c>
      <c r="F710" s="8">
        <f>Timetraces!H792</f>
        <v>3.0134022037130739E-2</v>
      </c>
      <c r="G710" s="8">
        <f>(Timetraces!G792-Timetraces!$G$86)/0.3048</f>
        <v>0</v>
      </c>
      <c r="H710" s="13">
        <f>Timetraces!D792/9.81/0.4536</f>
        <v>575.48091419678929</v>
      </c>
      <c r="I710" s="73">
        <f>Timetraces!F792/Timetraces!H792*1000</f>
        <v>2120989970.122004</v>
      </c>
      <c r="J710" s="23"/>
      <c r="K710" s="8">
        <f>Timetraces!I792-Timetraces!J792</f>
        <v>37.923971652984619</v>
      </c>
      <c r="L710" s="8">
        <f t="shared" si="23"/>
        <v>2.244149293173642</v>
      </c>
      <c r="M710" s="8"/>
      <c r="N710" s="13">
        <f>Timetraces!K792/9.81/0.4536</f>
        <v>575.48096906211958</v>
      </c>
      <c r="O710" s="23">
        <f>Timetraces!M792/1000*0.145</f>
        <v>9.2714919728263112</v>
      </c>
      <c r="P710" s="37">
        <f>Timetraces!O792</f>
        <v>3.0146927705648422E-2</v>
      </c>
    </row>
    <row r="711" spans="1:16" x14ac:dyDescent="0.2">
      <c r="A711" s="37">
        <f>Timetraces!E793</f>
        <v>70.7</v>
      </c>
      <c r="B711" s="8">
        <f>Timetraces!B793-Timetraces!C793</f>
        <v>37.928336620330811</v>
      </c>
      <c r="C711" s="8">
        <f t="shared" si="22"/>
        <v>2.2584606656252242</v>
      </c>
      <c r="D711" s="8"/>
      <c r="E711" s="23">
        <f>Timetraces!F793/1000*0.145</f>
        <v>9.2568869554863404</v>
      </c>
      <c r="F711" s="8">
        <f>Timetraces!H793</f>
        <v>3.0099400423290359E-2</v>
      </c>
      <c r="G711" s="8">
        <f>(Timetraces!G793-Timetraces!$G$86)/0.3048</f>
        <v>0</v>
      </c>
      <c r="H711" s="13">
        <f>Timetraces!D793/9.81/0.4536</f>
        <v>575.5590972925902</v>
      </c>
      <c r="I711" s="73">
        <f>Timetraces!F793/Timetraces!H793*1000</f>
        <v>2120992405.005203</v>
      </c>
      <c r="J711" s="23"/>
      <c r="K711" s="8">
        <f>Timetraces!I793-Timetraces!J793</f>
        <v>37.928336620330811</v>
      </c>
      <c r="L711" s="8">
        <f t="shared" si="23"/>
        <v>2.2584700521834566</v>
      </c>
      <c r="M711" s="8"/>
      <c r="N711" s="13">
        <f>Timetraces!K793/9.81/0.4536</f>
        <v>575.55915215792061</v>
      </c>
      <c r="O711" s="23">
        <f>Timetraces!M793/1000*0.145</f>
        <v>9.25696924551373</v>
      </c>
      <c r="P711" s="37">
        <f>Timetraces!O793</f>
        <v>3.0099668140078785E-2</v>
      </c>
    </row>
    <row r="712" spans="1:16" x14ac:dyDescent="0.2">
      <c r="A712" s="37">
        <f>Timetraces!E794</f>
        <v>70.800000000000011</v>
      </c>
      <c r="B712" s="8">
        <f>Timetraces!B794-Timetraces!C794</f>
        <v>37.932714462280273</v>
      </c>
      <c r="C712" s="8">
        <f t="shared" si="22"/>
        <v>2.2728236641470843</v>
      </c>
      <c r="D712" s="8"/>
      <c r="E712" s="23">
        <f>Timetraces!F794/1000*0.145</f>
        <v>9.2462341177603147</v>
      </c>
      <c r="F712" s="8">
        <f>Timetraces!H794</f>
        <v>3.0064732530181902E-2</v>
      </c>
      <c r="G712" s="8">
        <f>(Timetraces!G794-Timetraces!$G$86)/0.3048</f>
        <v>0</v>
      </c>
      <c r="H712" s="13">
        <f>Timetraces!D794/9.81/0.4536</f>
        <v>575.63618308178354</v>
      </c>
      <c r="I712" s="73">
        <f>Timetraces!F794/Timetraces!H794*1000</f>
        <v>2120994483.5733101</v>
      </c>
      <c r="J712" s="23"/>
      <c r="K712" s="8">
        <f>Timetraces!I794-Timetraces!J794</f>
        <v>37.932713985443115</v>
      </c>
      <c r="L712" s="8">
        <f t="shared" si="23"/>
        <v>2.2728314862789443</v>
      </c>
      <c r="M712" s="8"/>
      <c r="N712" s="13">
        <f>Timetraces!K794/9.81/0.4536</f>
        <v>575.63618308178354</v>
      </c>
      <c r="O712" s="23">
        <f>Timetraces!M794/1000*0.145</f>
        <v>9.2424316161022428</v>
      </c>
      <c r="P712" s="37">
        <f>Timetraces!O794</f>
        <v>3.0052359713572431E-2</v>
      </c>
    </row>
    <row r="713" spans="1:16" x14ac:dyDescent="0.2">
      <c r="A713" s="37">
        <f>Timetraces!E795</f>
        <v>70.900000000000006</v>
      </c>
      <c r="B713" s="8">
        <f>Timetraces!B795-Timetraces!C795</f>
        <v>37.937103271484375</v>
      </c>
      <c r="C713" s="8">
        <f t="shared" si="22"/>
        <v>2.2872226444755013</v>
      </c>
      <c r="D713" s="8"/>
      <c r="E713" s="23">
        <f>Timetraces!F795/1000*0.145</f>
        <v>9.2355685644082364</v>
      </c>
      <c r="F713" s="8">
        <f>Timetraces!H795</f>
        <v>3.0030023153508979E-2</v>
      </c>
      <c r="G713" s="8">
        <f>(Timetraces!G795-Timetraces!$G$86)/0.3048</f>
        <v>0</v>
      </c>
      <c r="H713" s="13">
        <f>Timetraces!D795/9.81/0.4536</f>
        <v>575.71228129502992</v>
      </c>
      <c r="I713" s="73">
        <f>Timetraces!F795/Timetraces!H795*1000</f>
        <v>2120996576.6816657</v>
      </c>
      <c r="J713" s="23"/>
      <c r="K713" s="8">
        <f>Timetraces!I795-Timetraces!J795</f>
        <v>37.937103271484375</v>
      </c>
      <c r="L713" s="8">
        <f t="shared" si="23"/>
        <v>2.2872320310337337</v>
      </c>
      <c r="M713" s="8"/>
      <c r="N713" s="13">
        <f>Timetraces!K795/9.81/0.4536</f>
        <v>575.71233616036034</v>
      </c>
      <c r="O713" s="23">
        <f>Timetraces!M795/1000*0.145</f>
        <v>9.2356508754373827</v>
      </c>
      <c r="P713" s="37">
        <f>Timetraces!O795</f>
        <v>3.0030290938933963E-2</v>
      </c>
    </row>
    <row r="714" spans="1:16" x14ac:dyDescent="0.2">
      <c r="A714" s="37">
        <f>Timetraces!E796</f>
        <v>71</v>
      </c>
      <c r="B714" s="8">
        <f>Timetraces!B796-Timetraces!C796</f>
        <v>37.941502571105957</v>
      </c>
      <c r="C714" s="8">
        <f t="shared" si="22"/>
        <v>2.3016560421841037</v>
      </c>
      <c r="D714" s="8"/>
      <c r="E714" s="23">
        <f>Timetraces!F796/1000*0.145</f>
        <v>9.2287766931294808</v>
      </c>
      <c r="F714" s="8">
        <f>Timetraces!H796</f>
        <v>3.0007923947086401E-2</v>
      </c>
      <c r="G714" s="8">
        <f>(Timetraces!G796-Timetraces!$G$86)/0.3048</f>
        <v>0</v>
      </c>
      <c r="H714" s="13">
        <f>Timetraces!D796/9.81/0.4536</f>
        <v>575.78772112431159</v>
      </c>
      <c r="I714" s="73">
        <f>Timetraces!F796/Timetraces!H796*1000</f>
        <v>2120997638.0543914</v>
      </c>
      <c r="J714" s="23"/>
      <c r="K714" s="8">
        <f>Timetraces!I796-Timetraces!J796</f>
        <v>37.941502094268799</v>
      </c>
      <c r="L714" s="8">
        <f t="shared" si="23"/>
        <v>2.3016638643159641</v>
      </c>
      <c r="M714" s="8"/>
      <c r="N714" s="13">
        <f>Timetraces!K796/9.81/0.4536</f>
        <v>575.78772112431159</v>
      </c>
      <c r="O714" s="23">
        <f>Timetraces!M796/1000*0.145</f>
        <v>9.2288582226116151</v>
      </c>
      <c r="P714" s="37">
        <f>Timetraces!O796</f>
        <v>3.0008189189504701E-2</v>
      </c>
    </row>
    <row r="715" spans="1:16" x14ac:dyDescent="0.2">
      <c r="A715" s="37">
        <f>Timetraces!E797</f>
        <v>71.100000000000009</v>
      </c>
      <c r="B715" s="8">
        <f>Timetraces!B797-Timetraces!C797</f>
        <v>37.94590950012207</v>
      </c>
      <c r="C715" s="8">
        <f t="shared" si="22"/>
        <v>2.316114470714659</v>
      </c>
      <c r="D715" s="8"/>
      <c r="E715" s="23">
        <f>Timetraces!F797/1000*0.145</f>
        <v>9.2258699625294867</v>
      </c>
      <c r="F715" s="8">
        <f>Timetraces!H797</f>
        <v>2.9998448822816735E-2</v>
      </c>
      <c r="G715" s="8">
        <f>(Timetraces!G797-Timetraces!$G$86)/0.3048</f>
        <v>0</v>
      </c>
      <c r="H715" s="13">
        <f>Timetraces!D797/9.81/0.4536</f>
        <v>575.86283176161101</v>
      </c>
      <c r="I715" s="73">
        <f>Timetraces!F797/Timetraces!H797*1000</f>
        <v>2120999314.7499282</v>
      </c>
      <c r="J715" s="23"/>
      <c r="K715" s="8">
        <f>Timetraces!I797-Timetraces!J797</f>
        <v>37.94590950012207</v>
      </c>
      <c r="L715" s="8">
        <f t="shared" si="23"/>
        <v>2.3161238572728915</v>
      </c>
      <c r="M715" s="8"/>
      <c r="N715" s="13">
        <f>Timetraces!K797/9.81/0.4536</f>
        <v>575.86283176161101</v>
      </c>
      <c r="O715" s="23">
        <f>Timetraces!M797/1000*0.145</f>
        <v>9.2259514524148312</v>
      </c>
      <c r="P715" s="37">
        <f>Timetraces!O797</f>
        <v>2.9998713936865266E-2</v>
      </c>
    </row>
    <row r="716" spans="1:16" x14ac:dyDescent="0.2">
      <c r="A716" s="37">
        <f>Timetraces!E798</f>
        <v>71.2</v>
      </c>
      <c r="B716" s="8">
        <f>Timetraces!B798-Timetraces!C798</f>
        <v>37.950323104858398</v>
      </c>
      <c r="C716" s="8">
        <f t="shared" si="22"/>
        <v>2.3305948012144233</v>
      </c>
      <c r="D716" s="8"/>
      <c r="E716" s="23">
        <f>Timetraces!F798/1000*0.145</f>
        <v>9.2190744755871048</v>
      </c>
      <c r="F716" s="8">
        <f>Timetraces!H798</f>
        <v>2.9976337991246986E-2</v>
      </c>
      <c r="G716" s="8">
        <f>(Timetraces!G798-Timetraces!$G$86)/0.3048</f>
        <v>0</v>
      </c>
      <c r="H716" s="13">
        <f>Timetraces!D798/9.81/0.4536</f>
        <v>575.93799726424083</v>
      </c>
      <c r="I716" s="73">
        <f>Timetraces!F798/Timetraces!H798*1000</f>
        <v>2121000369.9628487</v>
      </c>
      <c r="J716" s="23"/>
      <c r="K716" s="8">
        <f>Timetraces!I798-Timetraces!J798</f>
        <v>37.950323104858398</v>
      </c>
      <c r="L716" s="8">
        <f t="shared" si="23"/>
        <v>2.3306041877726558</v>
      </c>
      <c r="M716" s="8"/>
      <c r="N716" s="13">
        <f>Timetraces!K798/9.81/0.4536</f>
        <v>575.93799726424083</v>
      </c>
      <c r="O716" s="23">
        <f>Timetraces!M798/1000*0.145</f>
        <v>9.2191598151211451</v>
      </c>
      <c r="P716" s="37">
        <f>Timetraces!O798</f>
        <v>2.9976603341268889E-2</v>
      </c>
    </row>
    <row r="717" spans="1:16" x14ac:dyDescent="0.2">
      <c r="A717" s="37">
        <f>Timetraces!E799</f>
        <v>71.300000000000011</v>
      </c>
      <c r="B717" s="8">
        <f>Timetraces!B799-Timetraces!C799</f>
        <v>37.954740524291992</v>
      </c>
      <c r="C717" s="8">
        <f t="shared" si="22"/>
        <v>2.345087647125164</v>
      </c>
      <c r="D717" s="8"/>
      <c r="E717" s="23">
        <f>Timetraces!F799/1000*0.145</f>
        <v>9.2239411549501344</v>
      </c>
      <c r="F717" s="8">
        <f>Timetraces!H799</f>
        <v>2.9992162170579949E-2</v>
      </c>
      <c r="G717" s="8">
        <f>(Timetraces!G799-Timetraces!$G$86)/0.3048</f>
        <v>0</v>
      </c>
      <c r="H717" s="13">
        <f>Timetraces!D799/9.81/0.4536</f>
        <v>576.01365655484403</v>
      </c>
      <c r="I717" s="73">
        <f>Timetraces!F799/Timetraces!H799*1000</f>
        <v>2121000377.1558063</v>
      </c>
      <c r="J717" s="23"/>
      <c r="K717" s="8">
        <f>Timetraces!I799-Timetraces!J799</f>
        <v>37.954740524291992</v>
      </c>
      <c r="L717" s="8">
        <f t="shared" si="23"/>
        <v>2.3450970336833961</v>
      </c>
      <c r="M717" s="8"/>
      <c r="N717" s="13">
        <f>Timetraces!K799/9.81/0.4536</f>
        <v>576.01360168951362</v>
      </c>
      <c r="O717" s="23">
        <f>Timetraces!M799/1000*0.145</f>
        <v>9.2162521291612638</v>
      </c>
      <c r="P717" s="37">
        <f>Timetraces!O799</f>
        <v>2.9967149061924582E-2</v>
      </c>
    </row>
    <row r="718" spans="1:16" x14ac:dyDescent="0.2">
      <c r="A718" s="37">
        <f>Timetraces!E800</f>
        <v>71.400000000000006</v>
      </c>
      <c r="B718" s="8">
        <f>Timetraces!B800-Timetraces!C800</f>
        <v>37.959159851074219</v>
      </c>
      <c r="C718" s="8">
        <f t="shared" si="22"/>
        <v>2.3595867507413928</v>
      </c>
      <c r="D718" s="8"/>
      <c r="E718" s="23">
        <f>Timetraces!F800/1000*0.145</f>
        <v>9.2249381643084742</v>
      </c>
      <c r="F718" s="8">
        <f>Timetraces!H800</f>
        <v>2.9995383136723612E-2</v>
      </c>
      <c r="G718" s="8">
        <f>(Timetraces!G800-Timetraces!$G$86)/0.3048</f>
        <v>0</v>
      </c>
      <c r="H718" s="13">
        <f>Timetraces!D800/9.81/0.4536</f>
        <v>576.09013882540307</v>
      </c>
      <c r="I718" s="73">
        <f>Timetraces!F800/Timetraces!H800*1000</f>
        <v>2121001852.5896599</v>
      </c>
      <c r="J718" s="23"/>
      <c r="K718" s="8">
        <f>Timetraces!I800-Timetraces!J800</f>
        <v>37.959159851074219</v>
      </c>
      <c r="L718" s="8">
        <f t="shared" si="23"/>
        <v>2.3595961372996253</v>
      </c>
      <c r="M718" s="8"/>
      <c r="N718" s="13">
        <f>Timetraces!K800/9.81/0.4536</f>
        <v>576.09008396007277</v>
      </c>
      <c r="O718" s="23">
        <f>Timetraces!M800/1000*0.145</f>
        <v>9.2172490898734161</v>
      </c>
      <c r="P718" s="37">
        <f>Timetraces!O800</f>
        <v>2.9970369860809067E-2</v>
      </c>
    </row>
    <row r="719" spans="1:16" x14ac:dyDescent="0.2">
      <c r="A719" s="37">
        <f>Timetraces!E801</f>
        <v>71.5</v>
      </c>
      <c r="B719" s="8">
        <f>Timetraces!B801-Timetraces!C801</f>
        <v>37.963579654693604</v>
      </c>
      <c r="C719" s="8">
        <f t="shared" si="22"/>
        <v>2.3740874187839935</v>
      </c>
      <c r="D719" s="8"/>
      <c r="E719" s="23">
        <f>Timetraces!F801/1000*0.145</f>
        <v>9.2220586463117602</v>
      </c>
      <c r="F719" s="8">
        <f>Timetraces!H801</f>
        <v>2.998601441780388E-2</v>
      </c>
      <c r="G719" s="8">
        <f>(Timetraces!G801-Timetraces!$G$86)/0.3048</f>
        <v>0</v>
      </c>
      <c r="H719" s="13">
        <f>Timetraces!D801/9.81/0.4536</f>
        <v>576.16777326790032</v>
      </c>
      <c r="I719" s="73">
        <f>Timetraces!F801/Timetraces!H801*1000</f>
        <v>2121002263.6272869</v>
      </c>
      <c r="J719" s="23"/>
      <c r="K719" s="8">
        <f>Timetraces!I801-Timetraces!J801</f>
        <v>37.963579654693604</v>
      </c>
      <c r="L719" s="8">
        <f t="shared" si="23"/>
        <v>2.374096805342226</v>
      </c>
      <c r="M719" s="8"/>
      <c r="N719" s="13">
        <f>Timetraces!K801/9.81/0.4536</f>
        <v>576.1677184025699</v>
      </c>
      <c r="O719" s="23">
        <f>Timetraces!M801/1000*0.145</f>
        <v>9.2260273020815902</v>
      </c>
      <c r="P719" s="37">
        <f>Timetraces!O801</f>
        <v>2.9998915767802201E-2</v>
      </c>
    </row>
    <row r="720" spans="1:16" x14ac:dyDescent="0.2">
      <c r="A720" s="37">
        <f>Timetraces!E802</f>
        <v>71.600000000000009</v>
      </c>
      <c r="B720" s="8">
        <f>Timetraces!B802-Timetraces!C802</f>
        <v>37.96799898147583</v>
      </c>
      <c r="C720" s="8">
        <f t="shared" si="22"/>
        <v>2.3885865224002227</v>
      </c>
      <c r="D720" s="8"/>
      <c r="E720" s="23">
        <f>Timetraces!F802/1000*0.145</f>
        <v>9.2308547119973099</v>
      </c>
      <c r="F720" s="8">
        <f>Timetraces!H802</f>
        <v>3.0014618396315418E-2</v>
      </c>
      <c r="G720" s="8">
        <f>(Timetraces!G802-Timetraces!$G$86)/0.3048</f>
        <v>0</v>
      </c>
      <c r="H720" s="13">
        <f>Timetraces!D802/9.81/0.4536</f>
        <v>576.24677934365718</v>
      </c>
      <c r="I720" s="73">
        <f>Timetraces!F802/Timetraces!H802*1000</f>
        <v>2121002044.3607173</v>
      </c>
      <c r="J720" s="23"/>
      <c r="K720" s="8">
        <f>Timetraces!I802-Timetraces!J802</f>
        <v>37.96799898147583</v>
      </c>
      <c r="L720" s="8">
        <f t="shared" si="23"/>
        <v>2.3885959089584547</v>
      </c>
      <c r="M720" s="8"/>
      <c r="N720" s="13">
        <f>Timetraces!K802/9.81/0.4536</f>
        <v>576.24672447832677</v>
      </c>
      <c r="O720" s="23">
        <f>Timetraces!M802/1000*0.145</f>
        <v>9.2270515348537199</v>
      </c>
      <c r="P720" s="37">
        <f>Timetraces!O802</f>
        <v>3.0002243376321961E-2</v>
      </c>
    </row>
    <row r="721" spans="1:16" x14ac:dyDescent="0.2">
      <c r="A721" s="37">
        <f>Timetraces!E803</f>
        <v>71.7</v>
      </c>
      <c r="B721" s="8">
        <f>Timetraces!B803-Timetraces!C803</f>
        <v>37.972416400909424</v>
      </c>
      <c r="C721" s="8">
        <f t="shared" si="22"/>
        <v>2.4030793683109635</v>
      </c>
      <c r="D721" s="8"/>
      <c r="E721" s="23">
        <f>Timetraces!F803/1000*0.145</f>
        <v>9.2357897697314169</v>
      </c>
      <c r="F721" s="8">
        <f>Timetraces!H803</f>
        <v>3.003064661091874E-2</v>
      </c>
      <c r="G721" s="8">
        <f>(Timetraces!G803-Timetraces!$G$86)/0.3048</f>
        <v>0</v>
      </c>
      <c r="H721" s="13">
        <f>Timetraces!D803/9.81/0.4536</f>
        <v>576.32726678333438</v>
      </c>
      <c r="I721" s="73">
        <f>Timetraces!F803/Timetraces!H803*1000</f>
        <v>2121003343.2000089</v>
      </c>
      <c r="J721" s="23"/>
      <c r="K721" s="8">
        <f>Timetraces!I803-Timetraces!J803</f>
        <v>37.972416400909424</v>
      </c>
      <c r="L721" s="8">
        <f t="shared" si="23"/>
        <v>2.4030887548691955</v>
      </c>
      <c r="M721" s="8"/>
      <c r="N721" s="13">
        <f>Timetraces!K803/9.81/0.4536</f>
        <v>576.32721191800408</v>
      </c>
      <c r="O721" s="23">
        <f>Timetraces!M803/1000*0.145</f>
        <v>9.2358667359417019</v>
      </c>
      <c r="P721" s="37">
        <f>Timetraces!O803</f>
        <v>3.0030909609554853E-2</v>
      </c>
    </row>
    <row r="722" spans="1:16" x14ac:dyDescent="0.2">
      <c r="A722" s="37">
        <f>Timetraces!E804</f>
        <v>71.800000000000011</v>
      </c>
      <c r="B722" s="8">
        <f>Timetraces!B804-Timetraces!C804</f>
        <v>37.976831912994385</v>
      </c>
      <c r="C722" s="8">
        <f t="shared" si="22"/>
        <v>2.4175659565162158</v>
      </c>
      <c r="D722" s="8"/>
      <c r="E722" s="23">
        <f>Timetraces!F804/1000*0.145</f>
        <v>9.2485055008223647</v>
      </c>
      <c r="F722" s="8">
        <f>Timetraces!H804</f>
        <v>3.0072011223514564E-2</v>
      </c>
      <c r="G722" s="8">
        <f>(Timetraces!G804-Timetraces!$G$86)/0.3048</f>
        <v>0</v>
      </c>
      <c r="H722" s="13">
        <f>Timetraces!D804/9.81/0.4536</f>
        <v>576.40918072160173</v>
      </c>
      <c r="I722" s="73">
        <f>Timetraces!F804/Timetraces!H804*1000</f>
        <v>2121002020.2280712</v>
      </c>
      <c r="J722" s="23"/>
      <c r="K722" s="8">
        <f>Timetraces!I804-Timetraces!J804</f>
        <v>37.976832389831543</v>
      </c>
      <c r="L722" s="8">
        <f t="shared" si="23"/>
        <v>2.4175769075008202</v>
      </c>
      <c r="M722" s="8"/>
      <c r="N722" s="13">
        <f>Timetraces!K804/9.81/0.4536</f>
        <v>576.40912585627132</v>
      </c>
      <c r="O722" s="23">
        <f>Timetraces!M804/1000*0.145</f>
        <v>9.2485863186115633</v>
      </c>
      <c r="P722" s="37">
        <f>Timetraces!O804</f>
        <v>3.0072274150692656E-2</v>
      </c>
    </row>
    <row r="723" spans="1:16" x14ac:dyDescent="0.2">
      <c r="A723" s="37">
        <f>Timetraces!E805</f>
        <v>71.900000000000006</v>
      </c>
      <c r="B723" s="8">
        <f>Timetraces!B805-Timetraces!C805</f>
        <v>37.981245994567871</v>
      </c>
      <c r="C723" s="8">
        <f t="shared" si="22"/>
        <v>2.432047851442352</v>
      </c>
      <c r="D723" s="8"/>
      <c r="E723" s="23">
        <f>Timetraces!F805/1000*0.145</f>
        <v>9.2534712099966985</v>
      </c>
      <c r="F723" s="8">
        <f>Timetraces!H805</f>
        <v>3.0088157719654562E-2</v>
      </c>
      <c r="G723" s="8">
        <f>(Timetraces!G805-Timetraces!$G$86)/0.3048</f>
        <v>0</v>
      </c>
      <c r="H723" s="13">
        <f>Timetraces!D805/9.81/0.4536</f>
        <v>576.4924662931287</v>
      </c>
      <c r="I723" s="73">
        <f>Timetraces!F805/Timetraces!H805*1000</f>
        <v>2121002004.2495351</v>
      </c>
      <c r="J723" s="23"/>
      <c r="K723" s="8">
        <f>Timetraces!I805-Timetraces!J805</f>
        <v>37.981246471405029</v>
      </c>
      <c r="L723" s="8">
        <f t="shared" si="23"/>
        <v>2.4320588024269565</v>
      </c>
      <c r="M723" s="8"/>
      <c r="N723" s="13">
        <f>Timetraces!K805/9.81/0.4536</f>
        <v>576.49241142779829</v>
      </c>
      <c r="O723" s="23">
        <f>Timetraces!M805/1000*0.145</f>
        <v>9.2574398178419681</v>
      </c>
      <c r="P723" s="37">
        <f>Timetraces!O805</f>
        <v>3.0101058694658848E-2</v>
      </c>
    </row>
    <row r="724" spans="1:16" x14ac:dyDescent="0.2">
      <c r="A724" s="37">
        <f>Timetraces!E806</f>
        <v>72</v>
      </c>
      <c r="B724" s="8">
        <f>Timetraces!B806-Timetraces!C806</f>
        <v>37.985659599304199</v>
      </c>
      <c r="C724" s="8">
        <f t="shared" si="22"/>
        <v>2.4465281819421163</v>
      </c>
      <c r="D724" s="8"/>
      <c r="E724" s="23">
        <f>Timetraces!F806/1000*0.145</f>
        <v>9.2662210234598916</v>
      </c>
      <c r="F724" s="8">
        <f>Timetraces!H806</f>
        <v>3.0129626558198414E-2</v>
      </c>
      <c r="G724" s="8">
        <f>(Timetraces!G806-Timetraces!$G$86)/0.3048</f>
        <v>0</v>
      </c>
      <c r="H724" s="13">
        <f>Timetraces!D806/9.81/0.4536</f>
        <v>576.57684917126346</v>
      </c>
      <c r="I724" s="73">
        <f>Timetraces!F806/Timetraces!H806*1000</f>
        <v>2121001149.8863604</v>
      </c>
      <c r="J724" s="23"/>
      <c r="K724" s="8">
        <f>Timetraces!I806-Timetraces!J806</f>
        <v>37.985659599304199</v>
      </c>
      <c r="L724" s="8">
        <f t="shared" si="23"/>
        <v>2.4465375685003483</v>
      </c>
      <c r="M724" s="8"/>
      <c r="N724" s="13">
        <f>Timetraces!K806/9.81/0.4536</f>
        <v>576.57684917126346</v>
      </c>
      <c r="O724" s="23">
        <f>Timetraces!M806/1000*0.145</f>
        <v>9.2701903780889765</v>
      </c>
      <c r="P724" s="37">
        <f>Timetraces!O806</f>
        <v>3.0142530224946652E-2</v>
      </c>
    </row>
    <row r="725" spans="1:16" x14ac:dyDescent="0.2">
      <c r="A725" s="37">
        <f>Timetraces!E807</f>
        <v>72.100000000000009</v>
      </c>
      <c r="B725" s="8">
        <f>Timetraces!B807-Timetraces!C807</f>
        <v>37.990073680877686</v>
      </c>
      <c r="C725" s="8">
        <f t="shared" si="22"/>
        <v>2.4610100768682526</v>
      </c>
      <c r="D725" s="8"/>
      <c r="E725" s="23">
        <f>Timetraces!F807/1000*0.145</f>
        <v>9.2789834344404056</v>
      </c>
      <c r="F725" s="8">
        <f>Timetraces!H807</f>
        <v>3.0171130513845398E-2</v>
      </c>
      <c r="G725" s="8">
        <f>(Timetraces!G807-Timetraces!$G$86)/0.3048</f>
        <v>0</v>
      </c>
      <c r="H725" s="13">
        <f>Timetraces!D807/9.81/0.4536</f>
        <v>576.66205502935406</v>
      </c>
      <c r="I725" s="73">
        <f>Timetraces!F807/Timetraces!H807*1000</f>
        <v>2121000708.7295315</v>
      </c>
      <c r="J725" s="23"/>
      <c r="K725" s="8">
        <f>Timetraces!I807-Timetraces!J807</f>
        <v>37.990073680877686</v>
      </c>
      <c r="L725" s="8">
        <f t="shared" si="23"/>
        <v>2.4610194634264846</v>
      </c>
      <c r="M725" s="8"/>
      <c r="N725" s="13">
        <f>Timetraces!K807/9.81/0.4536</f>
        <v>576.66205502935406</v>
      </c>
      <c r="O725" s="23">
        <f>Timetraces!M807/1000*0.145</f>
        <v>9.279063191173444</v>
      </c>
      <c r="P725" s="37">
        <f>Timetraces!O807</f>
        <v>3.0171395758885691E-2</v>
      </c>
    </row>
    <row r="726" spans="1:16" x14ac:dyDescent="0.2">
      <c r="A726" s="37">
        <f>Timetraces!E808</f>
        <v>72.2</v>
      </c>
      <c r="B726" s="8">
        <f>Timetraces!B808-Timetraces!C808</f>
        <v>37.994489669799805</v>
      </c>
      <c r="C726" s="8">
        <f t="shared" si="22"/>
        <v>2.4754982294998769</v>
      </c>
      <c r="D726" s="8"/>
      <c r="E726" s="23">
        <f>Timetraces!F808/1000*0.145</f>
        <v>9.2956368977038082</v>
      </c>
      <c r="F726" s="8">
        <f>Timetraces!H808</f>
        <v>3.0225295357653836E-2</v>
      </c>
      <c r="G726" s="8">
        <f>(Timetraces!G808-Timetraces!$G$86)/0.3048</f>
        <v>0</v>
      </c>
      <c r="H726" s="13">
        <f>Timetraces!D808/9.81/0.4536</f>
        <v>576.74780954074845</v>
      </c>
      <c r="I726" s="73">
        <f>Timetraces!F808/Timetraces!H808*1000</f>
        <v>2120999643.3528843</v>
      </c>
      <c r="J726" s="23"/>
      <c r="K726" s="8">
        <f>Timetraces!I808-Timetraces!J808</f>
        <v>37.994489669799805</v>
      </c>
      <c r="L726" s="8">
        <f t="shared" si="23"/>
        <v>2.4755076160581093</v>
      </c>
      <c r="M726" s="8"/>
      <c r="N726" s="13">
        <f>Timetraces!K808/9.81/0.4536</f>
        <v>576.74780954074845</v>
      </c>
      <c r="O726" s="23">
        <f>Timetraces!M808/1000*0.145</f>
        <v>9.295716775183223</v>
      </c>
      <c r="P726" s="37">
        <f>Timetraces!O808</f>
        <v>3.0225560984974864E-2</v>
      </c>
    </row>
    <row r="727" spans="1:16" x14ac:dyDescent="0.2">
      <c r="A727" s="37">
        <f>Timetraces!E809</f>
        <v>72.300000000000011</v>
      </c>
      <c r="B727" s="8">
        <f>Timetraces!B809-Timetraces!C809</f>
        <v>37.998908996582031</v>
      </c>
      <c r="C727" s="8">
        <f t="shared" si="22"/>
        <v>2.4899973331161056</v>
      </c>
      <c r="D727" s="8"/>
      <c r="E727" s="23">
        <f>Timetraces!F809/1000*0.145</f>
        <v>9.3122940352021324</v>
      </c>
      <c r="F727" s="8">
        <f>Timetraces!H809</f>
        <v>3.0279472144233831E-2</v>
      </c>
      <c r="G727" s="8">
        <f>(Timetraces!G809-Timetraces!$G$86)/0.3048</f>
        <v>0</v>
      </c>
      <c r="H727" s="13">
        <f>Timetraces!D809/9.81/0.4536</f>
        <v>576.83383837879478</v>
      </c>
      <c r="I727" s="73">
        <f>Timetraces!F809/Timetraces!H809*1000</f>
        <v>2120998582.0833631</v>
      </c>
      <c r="J727" s="23"/>
      <c r="K727" s="8">
        <f>Timetraces!I809-Timetraces!J809</f>
        <v>37.998908996582031</v>
      </c>
      <c r="L727" s="8">
        <f t="shared" si="23"/>
        <v>2.4900067196743381</v>
      </c>
      <c r="M727" s="8"/>
      <c r="N727" s="13">
        <f>Timetraces!K809/9.81/0.4536</f>
        <v>576.83383837879478</v>
      </c>
      <c r="O727" s="23">
        <f>Timetraces!M809/1000*0.145</f>
        <v>9.312373680260718</v>
      </c>
      <c r="P727" s="37">
        <f>Timetraces!O809</f>
        <v>3.027973700567577E-2</v>
      </c>
    </row>
    <row r="728" spans="1:16" x14ac:dyDescent="0.2">
      <c r="A728" s="37">
        <f>Timetraces!E810</f>
        <v>72.400000000000006</v>
      </c>
      <c r="B728" s="8">
        <f>Timetraces!B810-Timetraces!C810</f>
        <v>38.003333568572998</v>
      </c>
      <c r="C728" s="8">
        <f t="shared" si="22"/>
        <v>2.5045136454224273</v>
      </c>
      <c r="D728" s="8"/>
      <c r="E728" s="23">
        <f>Timetraces!F810/1000*0.145</f>
        <v>9.3250991273670234</v>
      </c>
      <c r="F728" s="8">
        <f>Timetraces!H810</f>
        <v>3.0321126336204474E-2</v>
      </c>
      <c r="G728" s="8">
        <f>(Timetraces!G810-Timetraces!$G$86)/0.3048</f>
        <v>0</v>
      </c>
      <c r="H728" s="13">
        <f>Timetraces!D810/9.81/0.4536</f>
        <v>576.92261048336047</v>
      </c>
      <c r="I728" s="73">
        <f>Timetraces!F810/Timetraces!H810*1000</f>
        <v>2120997345.2671702</v>
      </c>
      <c r="J728" s="23"/>
      <c r="K728" s="8">
        <f>Timetraces!I810-Timetraces!J810</f>
        <v>38.003333568572998</v>
      </c>
      <c r="L728" s="8">
        <f t="shared" si="23"/>
        <v>2.5045230319806597</v>
      </c>
      <c r="M728" s="8"/>
      <c r="N728" s="13">
        <f>Timetraces!K810/9.81/0.4536</f>
        <v>576.92261048336047</v>
      </c>
      <c r="O728" s="23">
        <f>Timetraces!M810/1000*0.145</f>
        <v>9.3290681474098047</v>
      </c>
      <c r="P728" s="37">
        <f>Timetraces!O810</f>
        <v>3.033402946809902E-2</v>
      </c>
    </row>
    <row r="729" spans="1:16" x14ac:dyDescent="0.2">
      <c r="A729" s="37">
        <f>Timetraces!E811</f>
        <v>72.5</v>
      </c>
      <c r="B729" s="8">
        <f>Timetraces!B811-Timetraces!C811</f>
        <v>38.00776481628418</v>
      </c>
      <c r="C729" s="8">
        <f t="shared" si="22"/>
        <v>2.5190518596979574</v>
      </c>
      <c r="D729" s="8"/>
      <c r="E729" s="23">
        <f>Timetraces!F811/1000*0.145</f>
        <v>9.34953820285177</v>
      </c>
      <c r="F729" s="8">
        <f>Timetraces!H811</f>
        <v>3.0400618455610217E-2</v>
      </c>
      <c r="G729" s="8">
        <f>(Timetraces!G811-Timetraces!$G$86)/0.3048</f>
        <v>0</v>
      </c>
      <c r="H729" s="13">
        <f>Timetraces!D811/9.81/0.4536</f>
        <v>577.00957203202336</v>
      </c>
      <c r="I729" s="73">
        <f>Timetraces!F811/Timetraces!H811*1000</f>
        <v>2120995462.869328</v>
      </c>
      <c r="J729" s="23"/>
      <c r="K729" s="8">
        <f>Timetraces!I811-Timetraces!J811</f>
        <v>38.007764339447021</v>
      </c>
      <c r="L729" s="8">
        <f t="shared" si="23"/>
        <v>2.5190596818298179</v>
      </c>
      <c r="M729" s="8"/>
      <c r="N729" s="13">
        <f>Timetraces!K811/9.81/0.4536</f>
        <v>577.00957203202336</v>
      </c>
      <c r="O729" s="23">
        <f>Timetraces!M811/1000*0.145</f>
        <v>9.3418498552796994</v>
      </c>
      <c r="P729" s="37">
        <f>Timetraces!O811</f>
        <v>3.0375607557003644E-2</v>
      </c>
    </row>
    <row r="730" spans="1:16" x14ac:dyDescent="0.2">
      <c r="A730" s="37">
        <f>Timetraces!E812</f>
        <v>72.600000000000009</v>
      </c>
      <c r="B730" s="8">
        <f>Timetraces!B812-Timetraces!C812</f>
        <v>38.012203216552734</v>
      </c>
      <c r="C730" s="8">
        <f t="shared" si="22"/>
        <v>2.5336135403690689</v>
      </c>
      <c r="D730" s="8"/>
      <c r="E730" s="23">
        <f>Timetraces!F812/1000*0.145</f>
        <v>9.3584019985617459</v>
      </c>
      <c r="F730" s="8">
        <f>Timetraces!H812</f>
        <v>3.0429437150989152E-2</v>
      </c>
      <c r="G730" s="8">
        <f>(Timetraces!G812-Timetraces!$G$86)/0.3048</f>
        <v>0</v>
      </c>
      <c r="H730" s="13">
        <f>Timetraces!D812/9.81/0.4536</f>
        <v>577.09368058350606</v>
      </c>
      <c r="I730" s="73">
        <f>Timetraces!F812/Timetraces!H812*1000</f>
        <v>2120995637.1558743</v>
      </c>
      <c r="J730" s="23"/>
      <c r="K730" s="8">
        <f>Timetraces!I812-Timetraces!J812</f>
        <v>38.012203216552734</v>
      </c>
      <c r="L730" s="8">
        <f t="shared" si="23"/>
        <v>2.533622926927301</v>
      </c>
      <c r="M730" s="8"/>
      <c r="N730" s="13">
        <f>Timetraces!K812/9.81/0.4536</f>
        <v>577.09373544883658</v>
      </c>
      <c r="O730" s="23">
        <f>Timetraces!M812/1000*0.145</f>
        <v>9.3662542366504464</v>
      </c>
      <c r="P730" s="37">
        <f>Timetraces!O812</f>
        <v>3.0454981244284085E-2</v>
      </c>
    </row>
    <row r="731" spans="1:16" x14ac:dyDescent="0.2">
      <c r="A731" s="37">
        <f>Timetraces!E813</f>
        <v>72.7</v>
      </c>
      <c r="B731" s="8">
        <f>Timetraces!B813-Timetraces!C813</f>
        <v>38.016650676727295</v>
      </c>
      <c r="C731" s="8">
        <f t="shared" si="22"/>
        <v>2.548204945141249</v>
      </c>
      <c r="D731" s="8"/>
      <c r="E731" s="23">
        <f>Timetraces!F813/1000*0.145</f>
        <v>9.378896156141197</v>
      </c>
      <c r="F731" s="8">
        <f>Timetraces!H813</f>
        <v>3.0496098866047209E-2</v>
      </c>
      <c r="G731" s="8">
        <f>(Timetraces!G813-Timetraces!$G$86)/0.3048</f>
        <v>0</v>
      </c>
      <c r="H731" s="13">
        <f>Timetraces!D813/9.81/0.4536</f>
        <v>577.17608830974689</v>
      </c>
      <c r="I731" s="73">
        <f>Timetraces!F813/Timetraces!H813*1000</f>
        <v>2120993991.4039252</v>
      </c>
      <c r="J731" s="23"/>
      <c r="K731" s="8">
        <f>Timetraces!I813-Timetraces!J813</f>
        <v>38.016650676727295</v>
      </c>
      <c r="L731" s="8">
        <f t="shared" si="23"/>
        <v>2.5482143316994814</v>
      </c>
      <c r="M731" s="8"/>
      <c r="N731" s="13">
        <f>Timetraces!K813/9.81/0.4536</f>
        <v>577.1761431750773</v>
      </c>
      <c r="O731" s="23">
        <f>Timetraces!M813/1000*0.145</f>
        <v>9.3789769121673565</v>
      </c>
      <c r="P731" s="37">
        <f>Timetraces!O813</f>
        <v>3.0496366969525943E-2</v>
      </c>
    </row>
    <row r="732" spans="1:16" x14ac:dyDescent="0.2">
      <c r="A732" s="37">
        <f>Timetraces!E814</f>
        <v>72.800000000000011</v>
      </c>
      <c r="B732" s="8">
        <f>Timetraces!B814-Timetraces!C814</f>
        <v>38.021107196807861</v>
      </c>
      <c r="C732" s="8">
        <f t="shared" si="22"/>
        <v>2.5628260740144984</v>
      </c>
      <c r="D732" s="8"/>
      <c r="E732" s="23">
        <f>Timetraces!F814/1000*0.145</f>
        <v>9.3993759225083249</v>
      </c>
      <c r="F732" s="8">
        <f>Timetraces!H814</f>
        <v>3.0562718849065026E-2</v>
      </c>
      <c r="G732" s="8">
        <f>(Timetraces!G814-Timetraces!$G$86)/0.3048</f>
        <v>0</v>
      </c>
      <c r="H732" s="13">
        <f>Timetraces!D814/9.81/0.4536</f>
        <v>577.25750846004087</v>
      </c>
      <c r="I732" s="73">
        <f>Timetraces!F814/Timetraces!H814*1000</f>
        <v>2120992001.5404131</v>
      </c>
      <c r="J732" s="23"/>
      <c r="K732" s="8">
        <f>Timetraces!I814-Timetraces!J814</f>
        <v>38.021107196807861</v>
      </c>
      <c r="L732" s="8">
        <f t="shared" si="23"/>
        <v>2.5628354605727308</v>
      </c>
      <c r="M732" s="8"/>
      <c r="N732" s="13">
        <f>Timetraces!K814/9.81/0.4536</f>
        <v>577.25756332537117</v>
      </c>
      <c r="O732" s="23">
        <f>Timetraces!M814/1000*0.145</f>
        <v>9.3994598101814208</v>
      </c>
      <c r="P732" s="37">
        <f>Timetraces!O814</f>
        <v>3.0562986562156252E-2</v>
      </c>
    </row>
    <row r="733" spans="1:16" x14ac:dyDescent="0.2">
      <c r="A733" s="37">
        <f>Timetraces!E815</f>
        <v>72.900000000000006</v>
      </c>
      <c r="B733" s="8">
        <f>Timetraces!B815-Timetraces!C815</f>
        <v>38.025572776794434</v>
      </c>
      <c r="C733" s="8">
        <f t="shared" si="22"/>
        <v>2.5774769269888167</v>
      </c>
      <c r="D733" s="8"/>
      <c r="E733" s="23">
        <f>Timetraces!F815/1000*0.145</f>
        <v>9.4120740066150415</v>
      </c>
      <c r="F733" s="8">
        <f>Timetraces!H815</f>
        <v>3.0604013773450491E-2</v>
      </c>
      <c r="G733" s="8">
        <f>(Timetraces!G815-Timetraces!$G$86)/0.3048</f>
        <v>0</v>
      </c>
      <c r="H733" s="13">
        <f>Timetraces!D815/9.81/0.4536</f>
        <v>577.33777643839653</v>
      </c>
      <c r="I733" s="73">
        <f>Timetraces!F815/Timetraces!H815*1000</f>
        <v>2120991569.881793</v>
      </c>
      <c r="J733" s="23"/>
      <c r="K733" s="8">
        <f>Timetraces!I815-Timetraces!J815</f>
        <v>38.025572776794434</v>
      </c>
      <c r="L733" s="8">
        <f t="shared" si="23"/>
        <v>2.5774863135470492</v>
      </c>
      <c r="M733" s="8"/>
      <c r="N733" s="13">
        <f>Timetraces!K815/9.81/0.4536</f>
        <v>577.33777643839653</v>
      </c>
      <c r="O733" s="23">
        <f>Timetraces!M815/1000*0.145</f>
        <v>9.4199254126385377</v>
      </c>
      <c r="P733" s="37">
        <f>Timetraces!O815</f>
        <v>3.0629555152138079E-2</v>
      </c>
    </row>
    <row r="734" spans="1:16" x14ac:dyDescent="0.2">
      <c r="A734" s="37">
        <f>Timetraces!E816</f>
        <v>73</v>
      </c>
      <c r="B734" s="8">
        <f>Timetraces!B816-Timetraces!C816</f>
        <v>38.030046463012695</v>
      </c>
      <c r="C734" s="8">
        <f t="shared" si="22"/>
        <v>2.5921543752114604</v>
      </c>
      <c r="D734" s="8"/>
      <c r="E734" s="23">
        <f>Timetraces!F816/1000*0.145</f>
        <v>9.4325269830435534</v>
      </c>
      <c r="F734" s="8">
        <f>Timetraces!H816</f>
        <v>3.0670541179047266E-2</v>
      </c>
      <c r="G734" s="8">
        <f>(Timetraces!G816-Timetraces!$G$86)/0.3048</f>
        <v>0</v>
      </c>
      <c r="H734" s="13">
        <f>Timetraces!D816/9.81/0.4536</f>
        <v>577.41700197547482</v>
      </c>
      <c r="I734" s="73">
        <f>Timetraces!F816/Timetraces!H816*1000</f>
        <v>2120989970.4126227</v>
      </c>
      <c r="J734" s="23"/>
      <c r="K734" s="8">
        <f>Timetraces!I816-Timetraces!J816</f>
        <v>38.030045986175537</v>
      </c>
      <c r="L734" s="8">
        <f t="shared" si="23"/>
        <v>2.5921621973433204</v>
      </c>
      <c r="M734" s="8"/>
      <c r="N734" s="13">
        <f>Timetraces!K816/9.81/0.4536</f>
        <v>577.41700197547482</v>
      </c>
      <c r="O734" s="23">
        <f>Timetraces!M816/1000*0.145</f>
        <v>9.4403784642857627</v>
      </c>
      <c r="P734" s="37">
        <f>Timetraces!O816</f>
        <v>3.0696082799609243E-2</v>
      </c>
    </row>
    <row r="735" spans="1:16" x14ac:dyDescent="0.2">
      <c r="A735" s="37">
        <f>Timetraces!E817</f>
        <v>73.100000000000009</v>
      </c>
      <c r="B735" s="8">
        <f>Timetraces!B817-Timetraces!C817</f>
        <v>38.034526824951172</v>
      </c>
      <c r="C735" s="8">
        <f t="shared" si="22"/>
        <v>2.6068537254033126</v>
      </c>
      <c r="D735" s="8"/>
      <c r="E735" s="23">
        <f>Timetraces!F817/1000*0.145</f>
        <v>9.4529737879686984</v>
      </c>
      <c r="F735" s="8">
        <f>Timetraces!H817</f>
        <v>3.0737038055650742E-2</v>
      </c>
      <c r="G735" s="8">
        <f>(Timetraces!G817-Timetraces!$G$86)/0.3048</f>
        <v>0</v>
      </c>
      <c r="H735" s="13">
        <f>Timetraces!D817/9.81/0.4536</f>
        <v>577.49551426325831</v>
      </c>
      <c r="I735" s="73">
        <f>Timetraces!F817/Timetraces!H817*1000</f>
        <v>2120989099.7828608</v>
      </c>
      <c r="J735" s="23"/>
      <c r="K735" s="8">
        <f>Timetraces!I817-Timetraces!J817</f>
        <v>38.034526824951172</v>
      </c>
      <c r="L735" s="8">
        <f t="shared" si="23"/>
        <v>2.6068631119615446</v>
      </c>
      <c r="M735" s="8"/>
      <c r="N735" s="13">
        <f>Timetraces!K817/9.81/0.4536</f>
        <v>577.49551426325831</v>
      </c>
      <c r="O735" s="23">
        <f>Timetraces!M817/1000*0.145</f>
        <v>9.4530522122852094</v>
      </c>
      <c r="P735" s="37">
        <f>Timetraces!O817</f>
        <v>3.0737303538204339E-2</v>
      </c>
    </row>
    <row r="736" spans="1:16" x14ac:dyDescent="0.2">
      <c r="A736" s="37">
        <f>Timetraces!E818</f>
        <v>73.2</v>
      </c>
      <c r="B736" s="8">
        <f>Timetraces!B818-Timetraces!C818</f>
        <v>38.039012908935547</v>
      </c>
      <c r="C736" s="8">
        <f t="shared" si="22"/>
        <v>2.6215718487116293</v>
      </c>
      <c r="D736" s="8"/>
      <c r="E736" s="23">
        <f>Timetraces!F818/1000*0.145</f>
        <v>9.4734115921649078</v>
      </c>
      <c r="F736" s="8">
        <f>Timetraces!H818</f>
        <v>3.0803521398809989E-2</v>
      </c>
      <c r="G736" s="8">
        <f>(Timetraces!G818-Timetraces!$G$86)/0.3048</f>
        <v>0</v>
      </c>
      <c r="H736" s="13">
        <f>Timetraces!D818/9.81/0.4536</f>
        <v>577.57369735905934</v>
      </c>
      <c r="I736" s="73">
        <f>Timetraces!F818/Timetraces!H818*1000</f>
        <v>2120987149.6035237</v>
      </c>
      <c r="J736" s="23"/>
      <c r="K736" s="8">
        <f>Timetraces!I818-Timetraces!J818</f>
        <v>38.039012908935547</v>
      </c>
      <c r="L736" s="8">
        <f t="shared" si="23"/>
        <v>2.6215812352698618</v>
      </c>
      <c r="M736" s="8"/>
      <c r="N736" s="13">
        <f>Timetraces!K818/9.81/0.4536</f>
        <v>577.57369735905934</v>
      </c>
      <c r="O736" s="23">
        <f>Timetraces!M818/1000*0.145</f>
        <v>9.4734931230079322</v>
      </c>
      <c r="P736" s="37">
        <f>Timetraces!O818</f>
        <v>3.0803786644687817E-2</v>
      </c>
    </row>
    <row r="737" spans="1:16" x14ac:dyDescent="0.2">
      <c r="A737" s="37">
        <f>Timetraces!E819</f>
        <v>73.300000000000011</v>
      </c>
      <c r="B737" s="8">
        <f>Timetraces!B819-Timetraces!C819</f>
        <v>38.043503284454346</v>
      </c>
      <c r="C737" s="8">
        <f t="shared" si="22"/>
        <v>2.6363040518572949</v>
      </c>
      <c r="D737" s="8"/>
      <c r="E737" s="23">
        <f>Timetraces!F819/1000*0.145</f>
        <v>9.4860825247453828</v>
      </c>
      <c r="F737" s="8">
        <f>Timetraces!H819</f>
        <v>3.084473294740472E-2</v>
      </c>
      <c r="G737" s="8">
        <f>(Timetraces!G819-Timetraces!$G$86)/0.3048</f>
        <v>0</v>
      </c>
      <c r="H737" s="13">
        <f>Timetraces!D819/9.81/0.4536</f>
        <v>577.65199018552119</v>
      </c>
      <c r="I737" s="73">
        <f>Timetraces!F819/Timetraces!H819*1000</f>
        <v>2120986390.2177835</v>
      </c>
      <c r="J737" s="23"/>
      <c r="K737" s="8">
        <f>Timetraces!I819-Timetraces!J819</f>
        <v>38.043503284454346</v>
      </c>
      <c r="L737" s="8">
        <f t="shared" si="23"/>
        <v>2.6363134384155273</v>
      </c>
      <c r="M737" s="8"/>
      <c r="N737" s="13">
        <f>Timetraces!K819/9.81/0.4536</f>
        <v>577.65199018552119</v>
      </c>
      <c r="O737" s="23">
        <f>Timetraces!M819/1000*0.145</f>
        <v>9.4900496860768815</v>
      </c>
      <c r="P737" s="37">
        <f>Timetraces!O819</f>
        <v>3.0857636057863277E-2</v>
      </c>
    </row>
    <row r="738" spans="1:16" x14ac:dyDescent="0.2">
      <c r="A738" s="37">
        <f>Timetraces!E820</f>
        <v>73.400000000000006</v>
      </c>
      <c r="B738" s="8">
        <f>Timetraces!B820-Timetraces!C820</f>
        <v>38.047995567321777</v>
      </c>
      <c r="C738" s="8">
        <f t="shared" si="22"/>
        <v>2.6510425127084485</v>
      </c>
      <c r="D738" s="8"/>
      <c r="E738" s="23">
        <f>Timetraces!F820/1000*0.145</f>
        <v>9.5065277267526564</v>
      </c>
      <c r="F738" s="8">
        <f>Timetraces!H820</f>
        <v>3.0911234822698069E-2</v>
      </c>
      <c r="G738" s="8">
        <f>(Timetraces!G820-Timetraces!$G$86)/0.3048</f>
        <v>0</v>
      </c>
      <c r="H738" s="13">
        <f>Timetraces!D820/9.81/0.4536</f>
        <v>577.73061220396528</v>
      </c>
      <c r="I738" s="73">
        <f>Timetraces!F820/Timetraces!H820*1000</f>
        <v>2120984831.5848844</v>
      </c>
      <c r="J738" s="23"/>
      <c r="K738" s="8">
        <f>Timetraces!I820-Timetraces!J820</f>
        <v>38.047996044158936</v>
      </c>
      <c r="L738" s="8">
        <f t="shared" si="23"/>
        <v>2.6510534636930529</v>
      </c>
      <c r="M738" s="8"/>
      <c r="N738" s="13">
        <f>Timetraces!K820/9.81/0.4536</f>
        <v>577.73061220396528</v>
      </c>
      <c r="O738" s="23">
        <f>Timetraces!M820/1000*0.145</f>
        <v>9.5027249889840313</v>
      </c>
      <c r="P738" s="37">
        <f>Timetraces!O820</f>
        <v>3.0898861813235635E-2</v>
      </c>
    </row>
    <row r="739" spans="1:16" x14ac:dyDescent="0.2">
      <c r="A739" s="37">
        <f>Timetraces!E821</f>
        <v>73.5</v>
      </c>
      <c r="B739" s="8">
        <f>Timetraces!B821-Timetraces!C821</f>
        <v>38.052489280700684</v>
      </c>
      <c r="C739" s="8">
        <f t="shared" si="22"/>
        <v>2.6657856668387185</v>
      </c>
      <c r="D739" s="8"/>
      <c r="E739" s="23">
        <f>Timetraces!F821/1000*0.145</f>
        <v>9.5192108002407334</v>
      </c>
      <c r="F739" s="8">
        <f>Timetraces!H821</f>
        <v>3.0952481034799643E-2</v>
      </c>
      <c r="G739" s="8">
        <f>(Timetraces!G821-Timetraces!$G$86)/0.3048</f>
        <v>0</v>
      </c>
      <c r="H739" s="13">
        <f>Timetraces!D821/9.81/0.4536</f>
        <v>577.80972801038286</v>
      </c>
      <c r="I739" s="73">
        <f>Timetraces!F821/Timetraces!H821*1000</f>
        <v>2120984407.7773006</v>
      </c>
      <c r="J739" s="23"/>
      <c r="K739" s="8">
        <f>Timetraces!I821-Timetraces!J821</f>
        <v>38.052489757537842</v>
      </c>
      <c r="L739" s="8">
        <f t="shared" si="23"/>
        <v>2.665796617823323</v>
      </c>
      <c r="M739" s="8"/>
      <c r="N739" s="13">
        <f>Timetraces!K821/9.81/0.4536</f>
        <v>577.80967314505256</v>
      </c>
      <c r="O739" s="23">
        <f>Timetraces!M821/1000*0.145</f>
        <v>9.5192901438970132</v>
      </c>
      <c r="P739" s="37">
        <f>Timetraces!O821</f>
        <v>3.095274381061279E-2</v>
      </c>
    </row>
    <row r="740" spans="1:16" x14ac:dyDescent="0.2">
      <c r="A740" s="37">
        <f>Timetraces!E822</f>
        <v>73.600000000000009</v>
      </c>
      <c r="B740" s="8">
        <f>Timetraces!B822-Timetraces!C822</f>
        <v>38.05698299407959</v>
      </c>
      <c r="C740" s="8">
        <f t="shared" si="22"/>
        <v>2.6805288209689881</v>
      </c>
      <c r="D740" s="8"/>
      <c r="E740" s="23">
        <f>Timetraces!F822/1000*0.145</f>
        <v>9.531898956967396</v>
      </c>
      <c r="F740" s="8">
        <f>Timetraces!H822</f>
        <v>3.0993748511919904E-2</v>
      </c>
      <c r="G740" s="8">
        <f>(Timetraces!G822-Timetraces!$G$86)/0.3048</f>
        <v>0</v>
      </c>
      <c r="H740" s="13">
        <f>Timetraces!D822/9.81/0.4536</f>
        <v>577.88933760477391</v>
      </c>
      <c r="I740" s="73">
        <f>Timetraces!F822/Timetraces!H822*1000</f>
        <v>2120983660.9695702</v>
      </c>
      <c r="J740" s="23"/>
      <c r="K740" s="8">
        <f>Timetraces!I822-Timetraces!J822</f>
        <v>38.05698299407959</v>
      </c>
      <c r="L740" s="8">
        <f t="shared" si="23"/>
        <v>2.6805382075272206</v>
      </c>
      <c r="M740" s="8"/>
      <c r="N740" s="13">
        <f>Timetraces!K822/9.81/0.4536</f>
        <v>577.8892827394435</v>
      </c>
      <c r="O740" s="23">
        <f>Timetraces!M822/1000*0.145</f>
        <v>9.5319783995937701</v>
      </c>
      <c r="P740" s="37">
        <f>Timetraces!O822</f>
        <v>3.0994011440568934E-2</v>
      </c>
    </row>
    <row r="741" spans="1:16" x14ac:dyDescent="0.2">
      <c r="A741" s="37">
        <f>Timetraces!E823</f>
        <v>73.7</v>
      </c>
      <c r="B741" s="8">
        <f>Timetraces!B823-Timetraces!C823</f>
        <v>38.061474800109863</v>
      </c>
      <c r="C741" s="8">
        <f t="shared" si="22"/>
        <v>2.6952657173937697</v>
      </c>
      <c r="D741" s="8"/>
      <c r="E741" s="23">
        <f>Timetraces!F823/1000*0.145</f>
        <v>9.5484800368510392</v>
      </c>
      <c r="F741" s="8">
        <f>Timetraces!H823</f>
        <v>3.1047686284045133E-2</v>
      </c>
      <c r="G741" s="8">
        <f>(Timetraces!G823-Timetraces!$G$86)/0.3048</f>
        <v>0</v>
      </c>
      <c r="H741" s="13">
        <f>Timetraces!D823/9.81/0.4536</f>
        <v>577.96971531379052</v>
      </c>
      <c r="I741" s="73">
        <f>Timetraces!F823/Timetraces!H823*1000</f>
        <v>2120982087.3152032</v>
      </c>
      <c r="J741" s="23"/>
      <c r="K741" s="8">
        <f>Timetraces!I823-Timetraces!J823</f>
        <v>38.061475276947021</v>
      </c>
      <c r="L741" s="8">
        <f t="shared" si="23"/>
        <v>2.6952766683783742</v>
      </c>
      <c r="M741" s="8"/>
      <c r="N741" s="13">
        <f>Timetraces!K823/9.81/0.4536</f>
        <v>577.9696604484601</v>
      </c>
      <c r="O741" s="23">
        <f>Timetraces!M823/1000*0.145</f>
        <v>9.5485633806549011</v>
      </c>
      <c r="P741" s="37">
        <f>Timetraces!O823</f>
        <v>3.1047948811949309E-2</v>
      </c>
    </row>
    <row r="742" spans="1:16" x14ac:dyDescent="0.2">
      <c r="A742" s="37">
        <f>Timetraces!E824</f>
        <v>73.800000000000011</v>
      </c>
      <c r="B742" s="8">
        <f>Timetraces!B824-Timetraces!C824</f>
        <v>38.065964698791504</v>
      </c>
      <c r="C742" s="8">
        <f t="shared" si="22"/>
        <v>2.7099963561130633</v>
      </c>
      <c r="D742" s="8"/>
      <c r="E742" s="23">
        <f>Timetraces!F824/1000*0.145</f>
        <v>9.5611964924854984</v>
      </c>
      <c r="F742" s="8">
        <f>Timetraces!H824</f>
        <v>3.1089041425143217E-2</v>
      </c>
      <c r="G742" s="8">
        <f>(Timetraces!G824-Timetraces!$G$86)/0.3048</f>
        <v>0</v>
      </c>
      <c r="H742" s="13">
        <f>Timetraces!D824/9.81/0.4536</f>
        <v>578.05140979073622</v>
      </c>
      <c r="I742" s="73">
        <f>Timetraces!F824/Timetraces!H824*1000</f>
        <v>2120981642.8030524</v>
      </c>
      <c r="J742" s="23"/>
      <c r="K742" s="8">
        <f>Timetraces!I824-Timetraces!J824</f>
        <v>38.065964698791504</v>
      </c>
      <c r="L742" s="8">
        <f t="shared" si="23"/>
        <v>2.7100057426712958</v>
      </c>
      <c r="M742" s="8"/>
      <c r="N742" s="13">
        <f>Timetraces!K824/9.81/0.4536</f>
        <v>578.05135492540592</v>
      </c>
      <c r="O742" s="23">
        <f>Timetraces!M824/1000*0.145</f>
        <v>9.5573945105922871</v>
      </c>
      <c r="P742" s="37">
        <f>Timetraces!O824</f>
        <v>3.1076666668251013E-2</v>
      </c>
    </row>
    <row r="743" spans="1:16" x14ac:dyDescent="0.2">
      <c r="A743" s="37">
        <f>Timetraces!E825</f>
        <v>73.900000000000006</v>
      </c>
      <c r="B743" s="8">
        <f>Timetraces!B825-Timetraces!C825</f>
        <v>38.070452213287354</v>
      </c>
      <c r="C743" s="8">
        <f t="shared" si="22"/>
        <v>2.7247191727004965</v>
      </c>
      <c r="D743" s="8"/>
      <c r="E743" s="23">
        <f>Timetraces!F825/1000*0.145</f>
        <v>9.5700529124684248</v>
      </c>
      <c r="F743" s="8">
        <f>Timetraces!H825</f>
        <v>3.1117837254964083E-2</v>
      </c>
      <c r="G743" s="8">
        <f>(Timetraces!G825-Timetraces!$G$86)/0.3048</f>
        <v>0</v>
      </c>
      <c r="H743" s="13">
        <f>Timetraces!D825/9.81/0.4536</f>
        <v>578.13496968891513</v>
      </c>
      <c r="I743" s="73">
        <f>Timetraces!F825/Timetraces!H825*1000</f>
        <v>2120981749.8819466</v>
      </c>
      <c r="J743" s="23"/>
      <c r="K743" s="8">
        <f>Timetraces!I825-Timetraces!J825</f>
        <v>38.070452213287354</v>
      </c>
      <c r="L743" s="8">
        <f t="shared" si="23"/>
        <v>2.7247285592587285</v>
      </c>
      <c r="M743" s="8"/>
      <c r="N743" s="13">
        <f>Timetraces!K825/9.81/0.4536</f>
        <v>578.13491482358472</v>
      </c>
      <c r="O743" s="23">
        <f>Timetraces!M825/1000*0.145</f>
        <v>9.5701314415840777</v>
      </c>
      <c r="P743" s="37">
        <f>Timetraces!O825</f>
        <v>3.111810100444256E-2</v>
      </c>
    </row>
    <row r="744" spans="1:16" x14ac:dyDescent="0.2">
      <c r="A744" s="37">
        <f>Timetraces!E826</f>
        <v>74</v>
      </c>
      <c r="B744" s="8">
        <f>Timetraces!B826-Timetraces!C826</f>
        <v>38.07493782043457</v>
      </c>
      <c r="C744" s="8">
        <f t="shared" si="22"/>
        <v>2.7394357315824411</v>
      </c>
      <c r="D744" s="8"/>
      <c r="E744" s="23">
        <f>Timetraces!F826/1000*0.145</f>
        <v>9.5750477018616014</v>
      </c>
      <c r="F744" s="8">
        <f>Timetraces!H826</f>
        <v>3.1134077337829972E-2</v>
      </c>
      <c r="G744" s="8">
        <f>(Timetraces!G826-Timetraces!$G$86)/0.3048</f>
        <v>0</v>
      </c>
      <c r="H744" s="13">
        <f>Timetraces!D826/9.81/0.4536</f>
        <v>578.22044987365769</v>
      </c>
      <c r="I744" s="73">
        <f>Timetraces!F826/Timetraces!H826*1000</f>
        <v>2120981811.0376401</v>
      </c>
      <c r="J744" s="23"/>
      <c r="K744" s="8">
        <f>Timetraces!I826-Timetraces!J826</f>
        <v>38.07493782043457</v>
      </c>
      <c r="L744" s="8">
        <f t="shared" si="23"/>
        <v>2.7394451181406736</v>
      </c>
      <c r="M744" s="8"/>
      <c r="N744" s="13">
        <f>Timetraces!K826/9.81/0.4536</f>
        <v>578.22044987365769</v>
      </c>
      <c r="O744" s="23">
        <f>Timetraces!M826/1000*0.145</f>
        <v>9.5790146953277997</v>
      </c>
      <c r="P744" s="37">
        <f>Timetraces!O826</f>
        <v>3.1146980164126724E-2</v>
      </c>
    </row>
    <row r="745" spans="1:16" x14ac:dyDescent="0.2">
      <c r="A745" s="37">
        <f>Timetraces!E827</f>
        <v>74.100000000000009</v>
      </c>
      <c r="B745" s="8">
        <f>Timetraces!B827-Timetraces!C827</f>
        <v>38.079422473907471</v>
      </c>
      <c r="C745" s="8">
        <f t="shared" si="22"/>
        <v>2.7541491616116418</v>
      </c>
      <c r="D745" s="8"/>
      <c r="E745" s="23">
        <f>Timetraces!F827/1000*0.145</f>
        <v>9.5839448276071337</v>
      </c>
      <c r="F745" s="8">
        <f>Timetraces!H827</f>
        <v>3.1163009894805863E-2</v>
      </c>
      <c r="G745" s="8">
        <f>(Timetraces!G827-Timetraces!$G$86)/0.3048</f>
        <v>0</v>
      </c>
      <c r="H745" s="13">
        <f>Timetraces!D827/9.81/0.4536</f>
        <v>578.30724682632933</v>
      </c>
      <c r="I745" s="73">
        <f>Timetraces!F827/Timetraces!H827*1000</f>
        <v>2120981620.4529545</v>
      </c>
      <c r="J745" s="23"/>
      <c r="K745" s="8">
        <f>Timetraces!I827-Timetraces!J827</f>
        <v>38.079422473907471</v>
      </c>
      <c r="L745" s="8">
        <f t="shared" si="23"/>
        <v>2.7541585481698743</v>
      </c>
      <c r="M745" s="8"/>
      <c r="N745" s="13">
        <f>Timetraces!K827/9.81/0.4536</f>
        <v>578.30719196099892</v>
      </c>
      <c r="O745" s="23">
        <f>Timetraces!M827/1000*0.145</f>
        <v>9.5879098171471462</v>
      </c>
      <c r="P745" s="37">
        <f>Timetraces!O827</f>
        <v>3.1175910493357484E-2</v>
      </c>
    </row>
    <row r="746" spans="1:16" x14ac:dyDescent="0.2">
      <c r="A746" s="37">
        <f>Timetraces!E828</f>
        <v>74.2</v>
      </c>
      <c r="B746" s="8">
        <f>Timetraces!B828-Timetraces!C828</f>
        <v>38.083907604217529</v>
      </c>
      <c r="C746" s="8">
        <f t="shared" si="22"/>
        <v>2.7688641560672149</v>
      </c>
      <c r="D746" s="8"/>
      <c r="E746" s="23">
        <f>Timetraces!F828/1000*0.145</f>
        <v>9.5928477791329723</v>
      </c>
      <c r="F746" s="8">
        <f>Timetraces!H828</f>
        <v>3.1191961402812458E-2</v>
      </c>
      <c r="G746" s="8">
        <f>(Timetraces!G828-Timetraces!$G$86)/0.3048</f>
        <v>0</v>
      </c>
      <c r="H746" s="13">
        <f>Timetraces!D828/9.81/0.4536</f>
        <v>578.39448270164428</v>
      </c>
      <c r="I746" s="73">
        <f>Timetraces!F828/Timetraces!H828*1000</f>
        <v>2120981429.6771684</v>
      </c>
      <c r="J746" s="23"/>
      <c r="K746" s="8">
        <f>Timetraces!I828-Timetraces!J828</f>
        <v>38.083907604217529</v>
      </c>
      <c r="L746" s="8">
        <f t="shared" si="23"/>
        <v>2.7688735426254469</v>
      </c>
      <c r="M746" s="8"/>
      <c r="N746" s="13">
        <f>Timetraces!K828/9.81/0.4536</f>
        <v>578.39448270164428</v>
      </c>
      <c r="O746" s="23">
        <f>Timetraces!M828/1000*0.145</f>
        <v>9.5890449382156913</v>
      </c>
      <c r="P746" s="37">
        <f>Timetraces!O828</f>
        <v>3.1179588242664411E-2</v>
      </c>
    </row>
    <row r="747" spans="1:16" x14ac:dyDescent="0.2">
      <c r="A747" s="37">
        <f>Timetraces!E829</f>
        <v>74.300000000000011</v>
      </c>
      <c r="B747" s="8">
        <f>Timetraces!B829-Timetraces!C829</f>
        <v>38.088395595550537</v>
      </c>
      <c r="C747" s="8">
        <f t="shared" si="22"/>
        <v>2.7835885370810201</v>
      </c>
      <c r="D747" s="8"/>
      <c r="E747" s="23">
        <f>Timetraces!F829/1000*0.145</f>
        <v>9.5978684939031336</v>
      </c>
      <c r="F747" s="8">
        <f>Timetraces!H829</f>
        <v>3.1208281448203406E-2</v>
      </c>
      <c r="G747" s="8">
        <f>(Timetraces!G829-Timetraces!$G$86)/0.3048</f>
        <v>0</v>
      </c>
      <c r="H747" s="13">
        <f>Timetraces!D829/9.81/0.4536</f>
        <v>578.48188317295035</v>
      </c>
      <c r="I747" s="73">
        <f>Timetraces!F829/Timetraces!H829*1000</f>
        <v>2120981785.5410087</v>
      </c>
      <c r="J747" s="23"/>
      <c r="K747" s="8">
        <f>Timetraces!I829-Timetraces!J829</f>
        <v>38.088395595550537</v>
      </c>
      <c r="L747" s="8">
        <f t="shared" si="23"/>
        <v>2.7835979236392521</v>
      </c>
      <c r="M747" s="8"/>
      <c r="N747" s="13">
        <f>Timetraces!K829/9.81/0.4536</f>
        <v>578.48188317295035</v>
      </c>
      <c r="O747" s="23">
        <f>Timetraces!M829/1000*0.145</f>
        <v>9.5940631729405208</v>
      </c>
      <c r="P747" s="37">
        <f>Timetraces!O829</f>
        <v>3.1195908712745926E-2</v>
      </c>
    </row>
    <row r="748" spans="1:16" x14ac:dyDescent="0.2">
      <c r="A748" s="37">
        <f>Timetraces!E830</f>
        <v>74.400000000000006</v>
      </c>
      <c r="B748" s="8">
        <f>Timetraces!B830-Timetraces!C830</f>
        <v>38.092887401580811</v>
      </c>
      <c r="C748" s="8">
        <f t="shared" si="22"/>
        <v>2.7983254335058017</v>
      </c>
      <c r="D748" s="8"/>
      <c r="E748" s="23">
        <f>Timetraces!F830/1000*0.145</f>
        <v>9.5990045376884119</v>
      </c>
      <c r="F748" s="8">
        <f>Timetraces!H830</f>
        <v>3.1211966474356631E-2</v>
      </c>
      <c r="G748" s="8">
        <f>(Timetraces!G830-Timetraces!$G$86)/0.3048</f>
        <v>0</v>
      </c>
      <c r="H748" s="13">
        <f>Timetraces!D830/9.81/0.4536</f>
        <v>578.5693385095866</v>
      </c>
      <c r="I748" s="73">
        <f>Timetraces!F830/Timetraces!H830*1000</f>
        <v>2120982391.442461</v>
      </c>
      <c r="J748" s="23"/>
      <c r="K748" s="8">
        <f>Timetraces!I830-Timetraces!J830</f>
        <v>38.092887401580811</v>
      </c>
      <c r="L748" s="8">
        <f t="shared" si="23"/>
        <v>2.7983348200640341</v>
      </c>
      <c r="M748" s="8"/>
      <c r="N748" s="13">
        <f>Timetraces!K830/9.81/0.4536</f>
        <v>578.5693385095866</v>
      </c>
      <c r="O748" s="23">
        <f>Timetraces!M830/1000*0.145</f>
        <v>9.5990835655513909</v>
      </c>
      <c r="P748" s="37">
        <f>Timetraces!O830</f>
        <v>3.1212231822013568E-2</v>
      </c>
    </row>
    <row r="749" spans="1:16" x14ac:dyDescent="0.2">
      <c r="A749" s="37">
        <f>Timetraces!E831</f>
        <v>74.5</v>
      </c>
      <c r="B749" s="8">
        <f>Timetraces!B831-Timetraces!C831</f>
        <v>38.097385883331299</v>
      </c>
      <c r="C749" s="8">
        <f t="shared" si="22"/>
        <v>2.8130842318997922</v>
      </c>
      <c r="D749" s="8"/>
      <c r="E749" s="23">
        <f>Timetraces!F831/1000*0.145</f>
        <v>9.596254798122656</v>
      </c>
      <c r="F749" s="8">
        <f>Timetraces!H831</f>
        <v>3.1203012857067412E-2</v>
      </c>
      <c r="G749" s="8">
        <f>(Timetraces!G831-Timetraces!$G$86)/0.3048</f>
        <v>0</v>
      </c>
      <c r="H749" s="13">
        <f>Timetraces!D831/9.81/0.4536</f>
        <v>578.65679384622308</v>
      </c>
      <c r="I749" s="73">
        <f>Timetraces!F831/Timetraces!H831*1000</f>
        <v>2120983248.5221</v>
      </c>
      <c r="J749" s="23"/>
      <c r="K749" s="8">
        <f>Timetraces!I831-Timetraces!J831</f>
        <v>38.097385406494141</v>
      </c>
      <c r="L749" s="8">
        <f t="shared" si="23"/>
        <v>2.8130920540316522</v>
      </c>
      <c r="M749" s="8"/>
      <c r="N749" s="13">
        <f>Timetraces!K831/9.81/0.4536</f>
        <v>578.65679384622308</v>
      </c>
      <c r="O749" s="23">
        <f>Timetraces!M831/1000*0.145</f>
        <v>9.6002195107836172</v>
      </c>
      <c r="P749" s="37">
        <f>Timetraces!O831</f>
        <v>3.1215916513110512E-2</v>
      </c>
    </row>
    <row r="750" spans="1:16" x14ac:dyDescent="0.2">
      <c r="A750" s="37">
        <f>Timetraces!E832</f>
        <v>74.600000000000009</v>
      </c>
      <c r="B750" s="8">
        <f>Timetraces!B832-Timetraces!C832</f>
        <v>38.10189151763916</v>
      </c>
      <c r="C750" s="8">
        <f t="shared" si="22"/>
        <v>2.8278664966893632</v>
      </c>
      <c r="D750" s="8"/>
      <c r="E750" s="23">
        <f>Timetraces!F832/1000*0.145</f>
        <v>9.5935003360676969</v>
      </c>
      <c r="F750" s="8">
        <f>Timetraces!H832</f>
        <v>3.1194043780019526E-2</v>
      </c>
      <c r="G750" s="8">
        <f>(Timetraces!G832-Timetraces!$G$86)/0.3048</f>
        <v>0</v>
      </c>
      <c r="H750" s="13">
        <f>Timetraces!D832/9.81/0.4536</f>
        <v>578.74386512554668</v>
      </c>
      <c r="I750" s="73">
        <f>Timetraces!F832/Timetraces!H832*1000</f>
        <v>2120984113.1788037</v>
      </c>
      <c r="J750" s="23"/>
      <c r="K750" s="8">
        <f>Timetraces!I832-Timetraces!J832</f>
        <v>38.10189151763916</v>
      </c>
      <c r="L750" s="8">
        <f t="shared" si="23"/>
        <v>2.8278758832475956</v>
      </c>
      <c r="M750" s="8"/>
      <c r="N750" s="13">
        <f>Timetraces!K832/9.81/0.4536</f>
        <v>578.74391999087709</v>
      </c>
      <c r="O750" s="23">
        <f>Timetraces!M832/1000*0.145</f>
        <v>9.5974658354422306</v>
      </c>
      <c r="P750" s="37">
        <f>Timetraces!O832</f>
        <v>3.1206949753646226E-2</v>
      </c>
    </row>
    <row r="751" spans="1:16" x14ac:dyDescent="0.2">
      <c r="A751" s="37">
        <f>Timetraces!E833</f>
        <v>74.7</v>
      </c>
      <c r="B751" s="8">
        <f>Timetraces!B833-Timetraces!C833</f>
        <v>38.106407165527344</v>
      </c>
      <c r="C751" s="8">
        <f t="shared" si="22"/>
        <v>2.8426816144327476</v>
      </c>
      <c r="D751" s="8"/>
      <c r="E751" s="23">
        <f>Timetraces!F833/1000*0.145</f>
        <v>9.594622272095723</v>
      </c>
      <c r="F751" s="8">
        <f>Timetraces!H833</f>
        <v>3.1197686822823822E-2</v>
      </c>
      <c r="G751" s="8">
        <f>(Timetraces!G833-Timetraces!$G$86)/0.3048</f>
        <v>0</v>
      </c>
      <c r="H751" s="13">
        <f>Timetraces!D833/9.81/0.4536</f>
        <v>578.83033288623608</v>
      </c>
      <c r="I751" s="73">
        <f>Timetraces!F833/Timetraces!H833*1000</f>
        <v>2120984454.6764596</v>
      </c>
      <c r="J751" s="23"/>
      <c r="K751" s="8">
        <f>Timetraces!I833-Timetraces!J833</f>
        <v>38.106407165527344</v>
      </c>
      <c r="L751" s="8">
        <f t="shared" si="23"/>
        <v>2.84269100099098</v>
      </c>
      <c r="M751" s="8"/>
      <c r="N751" s="13">
        <f>Timetraces!K833/9.81/0.4536</f>
        <v>578.83033288623608</v>
      </c>
      <c r="O751" s="23">
        <f>Timetraces!M833/1000*0.145</f>
        <v>9.5947038043685122</v>
      </c>
      <c r="P751" s="37">
        <f>Timetraces!O833</f>
        <v>3.1197952072096038E-2</v>
      </c>
    </row>
    <row r="752" spans="1:16" x14ac:dyDescent="0.2">
      <c r="A752" s="37">
        <f>Timetraces!E834</f>
        <v>74.800000000000011</v>
      </c>
      <c r="B752" s="8">
        <f>Timetraces!B834-Timetraces!C834</f>
        <v>38.110933303833008</v>
      </c>
      <c r="C752" s="8">
        <f t="shared" si="22"/>
        <v>2.8575311495563174</v>
      </c>
      <c r="D752" s="8"/>
      <c r="E752" s="23">
        <f>Timetraces!F834/1000*0.145</f>
        <v>9.5918489719581661</v>
      </c>
      <c r="F752" s="8">
        <f>Timetraces!H834</f>
        <v>3.1188652375674669E-2</v>
      </c>
      <c r="G752" s="8">
        <f>(Timetraces!G834-Timetraces!$G$86)/0.3048</f>
        <v>0</v>
      </c>
      <c r="H752" s="13">
        <f>Timetraces!D834/9.81/0.4536</f>
        <v>578.91586793630904</v>
      </c>
      <c r="I752" s="73">
        <f>Timetraces!F834/Timetraces!H834*1000</f>
        <v>2120985599.7761037</v>
      </c>
      <c r="J752" s="23"/>
      <c r="K752" s="8">
        <f>Timetraces!I834-Timetraces!J834</f>
        <v>38.110933303833008</v>
      </c>
      <c r="L752" s="8">
        <f t="shared" si="23"/>
        <v>2.8575405361145498</v>
      </c>
      <c r="M752" s="8"/>
      <c r="N752" s="13">
        <f>Timetraces!K834/9.81/0.4536</f>
        <v>578.91592280163934</v>
      </c>
      <c r="O752" s="23">
        <f>Timetraces!M834/1000*0.145</f>
        <v>9.5919313551537755</v>
      </c>
      <c r="P752" s="37">
        <f>Timetraces!O834</f>
        <v>3.1188920393162296E-2</v>
      </c>
    </row>
    <row r="753" spans="1:16" x14ac:dyDescent="0.2">
      <c r="A753" s="37">
        <f>Timetraces!E835</f>
        <v>74.900000000000006</v>
      </c>
      <c r="B753" s="8">
        <f>Timetraces!B835-Timetraces!C835</f>
        <v>38.115471363067627</v>
      </c>
      <c r="C753" s="8">
        <f t="shared" si="22"/>
        <v>2.8724197953391886</v>
      </c>
      <c r="D753" s="8"/>
      <c r="E753" s="23">
        <f>Timetraces!F835/1000*0.145</f>
        <v>9.5851781206214053</v>
      </c>
      <c r="F753" s="8">
        <f>Timetraces!H835</f>
        <v>3.1166940750947121E-2</v>
      </c>
      <c r="G753" s="8">
        <f>(Timetraces!G835-Timetraces!$G$86)/0.3048</f>
        <v>0</v>
      </c>
      <c r="H753" s="13">
        <f>Timetraces!D835/9.81/0.4536</f>
        <v>579.00047027576534</v>
      </c>
      <c r="I753" s="73">
        <f>Timetraces!F835/Timetraces!H835*1000</f>
        <v>2120987017.0504916</v>
      </c>
      <c r="J753" s="23"/>
      <c r="K753" s="8">
        <f>Timetraces!I835-Timetraces!J835</f>
        <v>38.115470886230469</v>
      </c>
      <c r="L753" s="8">
        <f t="shared" si="23"/>
        <v>2.872427617471049</v>
      </c>
      <c r="M753" s="8"/>
      <c r="N753" s="13">
        <f>Timetraces!K835/9.81/0.4536</f>
        <v>579.00052514109575</v>
      </c>
      <c r="O753" s="23">
        <f>Timetraces!M835/1000*0.145</f>
        <v>9.5852603653141095</v>
      </c>
      <c r="P753" s="37">
        <f>Timetraces!O835</f>
        <v>3.1167208318098959E-2</v>
      </c>
    </row>
    <row r="754" spans="1:16" x14ac:dyDescent="0.2">
      <c r="A754" s="37">
        <f>Timetraces!E836</f>
        <v>75</v>
      </c>
      <c r="B754" s="8">
        <f>Timetraces!B836-Timetraces!C836</f>
        <v>38.120020866394043</v>
      </c>
      <c r="C754" s="8">
        <f t="shared" si="22"/>
        <v>2.8873459873549892</v>
      </c>
      <c r="D754" s="8"/>
      <c r="E754" s="23">
        <f>Timetraces!F836/1000*0.145</f>
        <v>9.5784901407440728</v>
      </c>
      <c r="F754" s="8">
        <f>Timetraces!H836</f>
        <v>3.1145173379020376E-2</v>
      </c>
      <c r="G754" s="8">
        <f>(Timetraces!G836-Timetraces!$G$86)/0.3048</f>
        <v>0</v>
      </c>
      <c r="H754" s="13">
        <f>Timetraces!D836/9.81/0.4536</f>
        <v>579.08375584729231</v>
      </c>
      <c r="I754" s="73">
        <f>Timetraces!F836/Timetraces!H836*1000</f>
        <v>2120988439.874419</v>
      </c>
      <c r="J754" s="23"/>
      <c r="K754" s="8">
        <f>Timetraces!I836-Timetraces!J836</f>
        <v>38.120020866394043</v>
      </c>
      <c r="L754" s="8">
        <f t="shared" si="23"/>
        <v>2.8873553739132216</v>
      </c>
      <c r="M754" s="8"/>
      <c r="N754" s="13">
        <f>Timetraces!K836/9.81/0.4536</f>
        <v>579.08381071262272</v>
      </c>
      <c r="O754" s="23">
        <f>Timetraces!M836/1000*0.145</f>
        <v>9.5785725277912857</v>
      </c>
      <c r="P754" s="37">
        <f>Timetraces!O836</f>
        <v>3.1145441408954734E-2</v>
      </c>
    </row>
    <row r="755" spans="1:16" x14ac:dyDescent="0.2">
      <c r="A755" s="37">
        <f>Timetraces!E837</f>
        <v>75.100000000000009</v>
      </c>
      <c r="B755" s="8">
        <f>Timetraces!B837-Timetraces!C837</f>
        <v>38.124582290649414</v>
      </c>
      <c r="C755" s="8">
        <f t="shared" si="22"/>
        <v>2.9023112900300911</v>
      </c>
      <c r="D755" s="8"/>
      <c r="E755" s="23">
        <f>Timetraces!F837/1000*0.145</f>
        <v>9.564015821752573</v>
      </c>
      <c r="F755" s="8">
        <f>Timetraces!H837</f>
        <v>3.1098072165449318E-2</v>
      </c>
      <c r="G755" s="8">
        <f>(Timetraces!G837-Timetraces!$G$86)/0.3048</f>
        <v>0</v>
      </c>
      <c r="H755" s="13">
        <f>Timetraces!D837/9.81/0.4536</f>
        <v>579.16566978555954</v>
      </c>
      <c r="I755" s="73">
        <f>Timetraces!F837/Timetraces!H837*1000</f>
        <v>2120990955.782521</v>
      </c>
      <c r="J755" s="23"/>
      <c r="K755" s="8">
        <f>Timetraces!I837-Timetraces!J837</f>
        <v>38.124582290649414</v>
      </c>
      <c r="L755" s="8">
        <f t="shared" si="23"/>
        <v>2.9023206765883236</v>
      </c>
      <c r="M755" s="8"/>
      <c r="N755" s="13">
        <f>Timetraces!K837/9.81/0.4536</f>
        <v>579.16572465088996</v>
      </c>
      <c r="O755" s="23">
        <f>Timetraces!M837/1000*0.145</f>
        <v>9.5640980665665847</v>
      </c>
      <c r="P755" s="37">
        <f>Timetraces!O837</f>
        <v>3.1098339733339826E-2</v>
      </c>
    </row>
    <row r="756" spans="1:16" x14ac:dyDescent="0.2">
      <c r="A756" s="37">
        <f>Timetraces!E838</f>
        <v>75.2</v>
      </c>
      <c r="B756" s="8">
        <f>Timetraces!B838-Timetraces!C838</f>
        <v>38.129154682159424</v>
      </c>
      <c r="C756" s="8">
        <f t="shared" si="22"/>
        <v>2.9173125745117505</v>
      </c>
      <c r="D756" s="8"/>
      <c r="E756" s="23">
        <f>Timetraces!F838/1000*0.145</f>
        <v>9.5534108786161234</v>
      </c>
      <c r="F756" s="8">
        <f>Timetraces!H838</f>
        <v>3.1063560303036378E-2</v>
      </c>
      <c r="G756" s="8">
        <f>(Timetraces!G838-Timetraces!$G$86)/0.3048</f>
        <v>0</v>
      </c>
      <c r="H756" s="13">
        <f>Timetraces!D838/9.81/0.4536</f>
        <v>579.24643155188892</v>
      </c>
      <c r="I756" s="73">
        <f>Timetraces!F838/Timetraces!H838*1000</f>
        <v>2120992945.5471323</v>
      </c>
      <c r="J756" s="23"/>
      <c r="K756" s="8">
        <f>Timetraces!I838-Timetraces!J838</f>
        <v>38.129154682159424</v>
      </c>
      <c r="L756" s="8">
        <f t="shared" si="23"/>
        <v>2.917321961069983</v>
      </c>
      <c r="M756" s="8"/>
      <c r="N756" s="13">
        <f>Timetraces!K838/9.81/0.4536</f>
        <v>579.24643155188892</v>
      </c>
      <c r="O756" s="23">
        <f>Timetraces!M838/1000*0.145</f>
        <v>9.5534924112502644</v>
      </c>
      <c r="P756" s="37">
        <f>Timetraces!O838</f>
        <v>3.1063825554243418E-2</v>
      </c>
    </row>
    <row r="757" spans="1:16" x14ac:dyDescent="0.2">
      <c r="A757" s="37">
        <f>Timetraces!E839</f>
        <v>75.300000000000011</v>
      </c>
      <c r="B757" s="8">
        <f>Timetraces!B839-Timetraces!C839</f>
        <v>38.133737087249756</v>
      </c>
      <c r="C757" s="8">
        <f t="shared" si="22"/>
        <v>2.9323467119472233</v>
      </c>
      <c r="D757" s="8"/>
      <c r="E757" s="23">
        <f>Timetraces!F839/1000*0.145</f>
        <v>9.5427968100667222</v>
      </c>
      <c r="F757" s="8">
        <f>Timetraces!H839</f>
        <v>3.1029023119259504E-2</v>
      </c>
      <c r="G757" s="8">
        <f>(Timetraces!G839-Timetraces!$G$86)/0.3048</f>
        <v>0</v>
      </c>
      <c r="H757" s="13">
        <f>Timetraces!D839/9.81/0.4536</f>
        <v>579.32658979958387</v>
      </c>
      <c r="I757" s="73">
        <f>Timetraces!F839/Timetraces!H839*1000</f>
        <v>2120994642.3583767</v>
      </c>
      <c r="J757" s="23"/>
      <c r="K757" s="8">
        <f>Timetraces!I839-Timetraces!J839</f>
        <v>38.133737087249756</v>
      </c>
      <c r="L757" s="8">
        <f t="shared" si="23"/>
        <v>2.9323560985054553</v>
      </c>
      <c r="M757" s="8"/>
      <c r="N757" s="13">
        <f>Timetraces!K839/9.81/0.4536</f>
        <v>579.32658979958387</v>
      </c>
      <c r="O757" s="23">
        <f>Timetraces!M839/1000*0.145</f>
        <v>9.5428781947227606</v>
      </c>
      <c r="P757" s="37">
        <f>Timetraces!O839</f>
        <v>3.1029287888767243E-2</v>
      </c>
    </row>
    <row r="758" spans="1:16" x14ac:dyDescent="0.2">
      <c r="A758" s="37">
        <f>Timetraces!E840</f>
        <v>75.400000000000006</v>
      </c>
      <c r="B758" s="8">
        <f>Timetraces!B840-Timetraces!C840</f>
        <v>38.138327598571777</v>
      </c>
      <c r="C758" s="8">
        <f t="shared" si="22"/>
        <v>2.9474074446310206</v>
      </c>
      <c r="D758" s="8"/>
      <c r="E758" s="23">
        <f>Timetraces!F840/1000*0.145</f>
        <v>9.5321846447103393</v>
      </c>
      <c r="F758" s="8">
        <f>Timetraces!H840</f>
        <v>3.0994487717464398E-2</v>
      </c>
      <c r="G758" s="8">
        <f>(Timetraces!G840-Timetraces!$G$86)/0.3048</f>
        <v>0</v>
      </c>
      <c r="H758" s="13">
        <f>Timetraces!D840/9.81/0.4536</f>
        <v>579.40680291260924</v>
      </c>
      <c r="I758" s="73">
        <f>Timetraces!F840/Timetraces!H840*1000</f>
        <v>2120996644.4851508</v>
      </c>
      <c r="J758" s="23"/>
      <c r="K758" s="8">
        <f>Timetraces!I840-Timetraces!J840</f>
        <v>38.138327598571777</v>
      </c>
      <c r="L758" s="8">
        <f t="shared" si="23"/>
        <v>2.947416831189253</v>
      </c>
      <c r="M758" s="8"/>
      <c r="N758" s="13">
        <f>Timetraces!K840/9.81/0.4536</f>
        <v>579.40680291260924</v>
      </c>
      <c r="O758" s="23">
        <f>Timetraces!M840/1000*0.145</f>
        <v>9.5322663281081077</v>
      </c>
      <c r="P758" s="37">
        <f>Timetraces!O840</f>
        <v>3.0994753458552501E-2</v>
      </c>
    </row>
    <row r="759" spans="1:16" x14ac:dyDescent="0.2">
      <c r="A759" s="37">
        <f>Timetraces!E841</f>
        <v>75.5</v>
      </c>
      <c r="B759" s="8">
        <f>Timetraces!B841-Timetraces!C841</f>
        <v>38.142924785614014</v>
      </c>
      <c r="C759" s="8">
        <f t="shared" si="22"/>
        <v>2.9624900792840272</v>
      </c>
      <c r="D759" s="8"/>
      <c r="E759" s="23">
        <f>Timetraces!F841/1000*0.145</f>
        <v>9.5138086149120475</v>
      </c>
      <c r="F759" s="8">
        <f>Timetraces!H841</f>
        <v>3.0934700128800733E-2</v>
      </c>
      <c r="G759" s="8">
        <f>(Timetraces!G841-Timetraces!$G$86)/0.3048</f>
        <v>0</v>
      </c>
      <c r="H759" s="13">
        <f>Timetraces!D841/9.81/0.4536</f>
        <v>579.48756467893838</v>
      </c>
      <c r="I759" s="73">
        <f>Timetraces!F841/Timetraces!H841*1000</f>
        <v>2120999167.0552404</v>
      </c>
      <c r="J759" s="23"/>
      <c r="K759" s="8">
        <f>Timetraces!I841-Timetraces!J841</f>
        <v>38.142925262451172</v>
      </c>
      <c r="L759" s="8">
        <f t="shared" si="23"/>
        <v>2.9625010302686317</v>
      </c>
      <c r="M759" s="8"/>
      <c r="N759" s="13">
        <f>Timetraces!K841/9.81/0.4536</f>
        <v>579.48756467893838</v>
      </c>
      <c r="O759" s="23">
        <f>Timetraces!M841/1000*0.145</f>
        <v>9.513890177854595</v>
      </c>
      <c r="P759" s="37">
        <f>Timetraces!O841</f>
        <v>3.0934965477573243E-2</v>
      </c>
    </row>
    <row r="760" spans="1:16" x14ac:dyDescent="0.2">
      <c r="A760" s="37">
        <f>Timetraces!E842</f>
        <v>75.600000000000009</v>
      </c>
      <c r="B760" s="8">
        <f>Timetraces!B842-Timetraces!C842</f>
        <v>38.147527694702148</v>
      </c>
      <c r="C760" s="8">
        <f t="shared" si="22"/>
        <v>2.9775914870534979</v>
      </c>
      <c r="D760" s="8"/>
      <c r="E760" s="23">
        <f>Timetraces!F842/1000*0.145</f>
        <v>9.4954403800089882</v>
      </c>
      <c r="F760" s="8">
        <f>Timetraces!H842</f>
        <v>3.0874937812969804E-2</v>
      </c>
      <c r="G760" s="8">
        <f>(Timetraces!G842-Timetraces!$G$86)/0.3048</f>
        <v>0</v>
      </c>
      <c r="H760" s="13">
        <f>Timetraces!D842/9.81/0.4536</f>
        <v>579.56892996390184</v>
      </c>
      <c r="I760" s="73">
        <f>Timetraces!F842/Timetraces!H842*1000</f>
        <v>2121001704.3885653</v>
      </c>
      <c r="J760" s="23"/>
      <c r="K760" s="8">
        <f>Timetraces!I842-Timetraces!J842</f>
        <v>38.147527694702148</v>
      </c>
      <c r="L760" s="8">
        <f t="shared" si="23"/>
        <v>2.9776008736117303</v>
      </c>
      <c r="M760" s="8"/>
      <c r="N760" s="13">
        <f>Timetraces!K842/9.81/0.4536</f>
        <v>579.56892996390184</v>
      </c>
      <c r="O760" s="23">
        <f>Timetraces!M842/1000*0.145</f>
        <v>9.4955217585653866</v>
      </c>
      <c r="P760" s="37">
        <f>Timetraces!O842</f>
        <v>3.0875202561940377E-2</v>
      </c>
    </row>
    <row r="761" spans="1:16" x14ac:dyDescent="0.2">
      <c r="A761" s="37">
        <f>Timetraces!E843</f>
        <v>75.7</v>
      </c>
      <c r="B761" s="8">
        <f>Timetraces!B843-Timetraces!C843</f>
        <v>38.152134895324707</v>
      </c>
      <c r="C761" s="8">
        <f t="shared" si="22"/>
        <v>2.9927069746603174</v>
      </c>
      <c r="D761" s="8"/>
      <c r="E761" s="23">
        <f>Timetraces!F843/1000*0.145</f>
        <v>9.4809667773702255</v>
      </c>
      <c r="F761" s="8">
        <f>Timetraces!H843</f>
        <v>3.0827842966142476E-2</v>
      </c>
      <c r="G761" s="8">
        <f>(Timetraces!G843-Timetraces!$G$86)/0.3048</f>
        <v>0</v>
      </c>
      <c r="H761" s="13">
        <f>Timetraces!D843/9.81/0.4536</f>
        <v>579.65100849816031</v>
      </c>
      <c r="I761" s="73">
        <f>Timetraces!F843/Timetraces!H843*1000</f>
        <v>2121003984.8321216</v>
      </c>
      <c r="J761" s="23"/>
      <c r="K761" s="8">
        <f>Timetraces!I843-Timetraces!J843</f>
        <v>38.152134895324707</v>
      </c>
      <c r="L761" s="8">
        <f t="shared" si="23"/>
        <v>2.9927163612185499</v>
      </c>
      <c r="M761" s="8"/>
      <c r="N761" s="13">
        <f>Timetraces!K843/9.81/0.4536</f>
        <v>579.65095363283001</v>
      </c>
      <c r="O761" s="23">
        <f>Timetraces!M843/1000*0.145</f>
        <v>9.4810477559951121</v>
      </c>
      <c r="P761" s="37">
        <f>Timetraces!O843</f>
        <v>3.0828106413667095E-2</v>
      </c>
    </row>
    <row r="762" spans="1:16" x14ac:dyDescent="0.2">
      <c r="A762" s="37">
        <f>Timetraces!E844</f>
        <v>75.800000000000011</v>
      </c>
      <c r="B762" s="8">
        <f>Timetraces!B844-Timetraces!C844</f>
        <v>38.156744956970215</v>
      </c>
      <c r="C762" s="8">
        <f t="shared" si="22"/>
        <v>3.0078318488253695</v>
      </c>
      <c r="D762" s="8"/>
      <c r="E762" s="23">
        <f>Timetraces!F844/1000*0.145</f>
        <v>9.4626198981142764</v>
      </c>
      <c r="F762" s="8">
        <f>Timetraces!H844</f>
        <v>3.0768141344763834E-2</v>
      </c>
      <c r="G762" s="8">
        <f>(Timetraces!G844-Timetraces!$G$86)/0.3048</f>
        <v>0</v>
      </c>
      <c r="H762" s="13">
        <f>Timetraces!D844/9.81/0.4536</f>
        <v>579.73380028171391</v>
      </c>
      <c r="I762" s="73">
        <f>Timetraces!F844/Timetraces!H844*1000</f>
        <v>2121007143.1340408</v>
      </c>
      <c r="J762" s="23"/>
      <c r="K762" s="8">
        <f>Timetraces!I844-Timetraces!J844</f>
        <v>38.156744956970215</v>
      </c>
      <c r="L762" s="8">
        <f t="shared" si="23"/>
        <v>3.0078412353836019</v>
      </c>
      <c r="M762" s="8"/>
      <c r="N762" s="13">
        <f>Timetraces!K844/9.81/0.4536</f>
        <v>579.7337454163835</v>
      </c>
      <c r="O762" s="23">
        <f>Timetraces!M844/1000*0.145</f>
        <v>9.4627007193921333</v>
      </c>
      <c r="P762" s="37">
        <f>Timetraces!O844</f>
        <v>3.0768404281371745E-2</v>
      </c>
    </row>
    <row r="763" spans="1:16" x14ac:dyDescent="0.2">
      <c r="A763" s="37">
        <f>Timetraces!E845</f>
        <v>75.900000000000006</v>
      </c>
      <c r="B763" s="8">
        <f>Timetraces!B845-Timetraces!C845</f>
        <v>38.161357402801514</v>
      </c>
      <c r="C763" s="8">
        <f t="shared" si="22"/>
        <v>3.0229645451222815</v>
      </c>
      <c r="D763" s="8"/>
      <c r="E763" s="23">
        <f>Timetraces!F845/1000*0.145</f>
        <v>9.4404015785263926</v>
      </c>
      <c r="F763" s="8">
        <f>Timetraces!H845</f>
        <v>3.069584734438139E-2</v>
      </c>
      <c r="G763" s="8">
        <f>(Timetraces!G845-Timetraces!$G$86)/0.3048</f>
        <v>0</v>
      </c>
      <c r="H763" s="13">
        <f>Timetraces!D845/9.81/0.4536</f>
        <v>579.81768937187508</v>
      </c>
      <c r="I763" s="73">
        <f>Timetraces!F845/Timetraces!H845*1000</f>
        <v>2121010606.1743162</v>
      </c>
      <c r="J763" s="23"/>
      <c r="K763" s="8">
        <f>Timetraces!I845-Timetraces!J845</f>
        <v>38.161357402801514</v>
      </c>
      <c r="L763" s="8">
        <f t="shared" si="23"/>
        <v>3.022973931680514</v>
      </c>
      <c r="M763" s="8"/>
      <c r="N763" s="13">
        <f>Timetraces!K845/9.81/0.4536</f>
        <v>579.81763450654466</v>
      </c>
      <c r="O763" s="23">
        <f>Timetraces!M845/1000*0.145</f>
        <v>9.4404823998779719</v>
      </c>
      <c r="P763" s="37">
        <f>Timetraces!O845</f>
        <v>3.0696110281505189E-2</v>
      </c>
    </row>
    <row r="764" spans="1:16" x14ac:dyDescent="0.2">
      <c r="A764" s="37">
        <f>Timetraces!E846</f>
        <v>76</v>
      </c>
      <c r="B764" s="8">
        <f>Timetraces!B846-Timetraces!C846</f>
        <v>38.165971755981445</v>
      </c>
      <c r="C764" s="8">
        <f t="shared" si="22"/>
        <v>3.038103499124682</v>
      </c>
      <c r="D764" s="8"/>
      <c r="E764" s="23">
        <f>Timetraces!F846/1000*0.145</f>
        <v>9.4220821597507562</v>
      </c>
      <c r="F764" s="8">
        <f>Timetraces!H846</f>
        <v>3.0636244137408949E-2</v>
      </c>
      <c r="G764" s="8">
        <f>(Timetraces!G846-Timetraces!$G$86)/0.3048</f>
        <v>0</v>
      </c>
      <c r="H764" s="13">
        <f>Timetraces!D846/9.81/0.4536</f>
        <v>579.90284036463527</v>
      </c>
      <c r="I764" s="73">
        <f>Timetraces!F846/Timetraces!H846*1000</f>
        <v>2121013159.1964121</v>
      </c>
      <c r="J764" s="23"/>
      <c r="K764" s="8">
        <f>Timetraces!I846-Timetraces!J846</f>
        <v>38.165972232818604</v>
      </c>
      <c r="L764" s="8">
        <f t="shared" si="23"/>
        <v>3.0381144501092865</v>
      </c>
      <c r="M764" s="8"/>
      <c r="N764" s="13">
        <f>Timetraces!K846/9.81/0.4536</f>
        <v>579.90278549930485</v>
      </c>
      <c r="O764" s="23">
        <f>Timetraces!M846/1000*0.145</f>
        <v>9.4221631459508881</v>
      </c>
      <c r="P764" s="37">
        <f>Timetraces!O846</f>
        <v>3.0636507610438863E-2</v>
      </c>
    </row>
    <row r="765" spans="1:16" x14ac:dyDescent="0.2">
      <c r="A765" s="37">
        <f>Timetraces!E847</f>
        <v>76.100000000000009</v>
      </c>
      <c r="B765" s="8">
        <f>Timetraces!B847-Timetraces!C847</f>
        <v>38.170588493347168</v>
      </c>
      <c r="C765" s="8">
        <f t="shared" si="22"/>
        <v>3.0532502752589425</v>
      </c>
      <c r="D765" s="8"/>
      <c r="E765" s="23">
        <f>Timetraces!F847/1000*0.145</f>
        <v>9.3998981846179781</v>
      </c>
      <c r="F765" s="8">
        <f>Timetraces!H847</f>
        <v>3.0564066698482564E-2</v>
      </c>
      <c r="G765" s="8">
        <f>(Timetraces!G847-Timetraces!$G$86)/0.3048</f>
        <v>0</v>
      </c>
      <c r="H765" s="13">
        <f>Timetraces!D847/9.81/0.4536</f>
        <v>579.98947272131579</v>
      </c>
      <c r="I765" s="73">
        <f>Timetraces!F847/Timetraces!H847*1000</f>
        <v>2121016312.1083174</v>
      </c>
      <c r="J765" s="23"/>
      <c r="K765" s="8">
        <f>Timetraces!I847-Timetraces!J847</f>
        <v>38.170588970184326</v>
      </c>
      <c r="L765" s="8">
        <f t="shared" si="23"/>
        <v>3.053261226243547</v>
      </c>
      <c r="M765" s="8"/>
      <c r="N765" s="13">
        <f>Timetraces!K847/9.81/0.4536</f>
        <v>579.98941785598549</v>
      </c>
      <c r="O765" s="23">
        <f>Timetraces!M847/1000*0.145</f>
        <v>9.3999790063349398</v>
      </c>
      <c r="P765" s="37">
        <f>Timetraces!O847</f>
        <v>3.0564329636820216E-2</v>
      </c>
    </row>
    <row r="766" spans="1:16" x14ac:dyDescent="0.2">
      <c r="A766" s="37">
        <f>Timetraces!E848</f>
        <v>76.2</v>
      </c>
      <c r="B766" s="8">
        <f>Timetraces!B848-Timetraces!C848</f>
        <v>38.17520809173584</v>
      </c>
      <c r="C766" s="8">
        <f t="shared" si="22"/>
        <v>3.0684064379514355</v>
      </c>
      <c r="D766" s="8"/>
      <c r="E766" s="23">
        <f>Timetraces!F848/1000*0.145</f>
        <v>9.3816168252939089</v>
      </c>
      <c r="F766" s="8">
        <f>Timetraces!H848</f>
        <v>3.0504582345568299E-2</v>
      </c>
      <c r="G766" s="8">
        <f>(Timetraces!G848-Timetraces!$G$86)/0.3048</f>
        <v>0</v>
      </c>
      <c r="H766" s="13">
        <f>Timetraces!D848/9.81/0.4536</f>
        <v>580.07742184592576</v>
      </c>
      <c r="I766" s="73">
        <f>Timetraces!F848/Timetraces!H848*1000</f>
        <v>2121019227.8237128</v>
      </c>
      <c r="J766" s="23"/>
      <c r="K766" s="8">
        <f>Timetraces!I848-Timetraces!J848</f>
        <v>38.175208568572998</v>
      </c>
      <c r="L766" s="8">
        <f t="shared" si="23"/>
        <v>3.06841738893604</v>
      </c>
      <c r="M766" s="8"/>
      <c r="N766" s="13">
        <f>Timetraces!K848/9.81/0.4536</f>
        <v>580.07736698059534</v>
      </c>
      <c r="O766" s="23">
        <f>Timetraces!M848/1000*0.145</f>
        <v>9.3816974774705102</v>
      </c>
      <c r="P766" s="37">
        <f>Timetraces!O848</f>
        <v>3.0504844732876853E-2</v>
      </c>
    </row>
    <row r="767" spans="1:16" x14ac:dyDescent="0.2">
      <c r="A767" s="37">
        <f>Timetraces!E849</f>
        <v>76.300000000000011</v>
      </c>
      <c r="B767" s="8">
        <f>Timetraces!B849-Timetraces!C849</f>
        <v>38.179831981658936</v>
      </c>
      <c r="C767" s="8">
        <f t="shared" si="22"/>
        <v>3.0835766804812774</v>
      </c>
      <c r="D767" s="8"/>
      <c r="E767" s="23">
        <f>Timetraces!F849/1000*0.145</f>
        <v>9.3594648321662532</v>
      </c>
      <c r="F767" s="8">
        <f>Timetraces!H849</f>
        <v>3.0432503704239614E-2</v>
      </c>
      <c r="G767" s="8">
        <f>(Timetraces!G849-Timetraces!$G$86)/0.3048</f>
        <v>0</v>
      </c>
      <c r="H767" s="13">
        <f>Timetraces!D849/9.81/0.4536</f>
        <v>580.16641341181298</v>
      </c>
      <c r="I767" s="73">
        <f>Timetraces!F849/Timetraces!H849*1000</f>
        <v>2121022770.6730614</v>
      </c>
      <c r="J767" s="23"/>
      <c r="K767" s="8">
        <f>Timetraces!I849-Timetraces!J849</f>
        <v>38.179831981658936</v>
      </c>
      <c r="L767" s="8">
        <f t="shared" si="23"/>
        <v>3.0835860670395094</v>
      </c>
      <c r="M767" s="8"/>
      <c r="N767" s="13">
        <f>Timetraces!K849/9.81/0.4536</f>
        <v>580.16641341181298</v>
      </c>
      <c r="O767" s="23">
        <f>Timetraces!M849/1000*0.145</f>
        <v>9.3595447608547317</v>
      </c>
      <c r="P767" s="37">
        <f>Timetraces!O849</f>
        <v>3.0432768960983441E-2</v>
      </c>
    </row>
    <row r="768" spans="1:16" x14ac:dyDescent="0.2">
      <c r="A768" s="37">
        <f>Timetraces!E850</f>
        <v>76.400000000000006</v>
      </c>
      <c r="B768" s="8">
        <f>Timetraces!B850-Timetraces!C850</f>
        <v>38.184461116790771</v>
      </c>
      <c r="C768" s="8">
        <f t="shared" si="22"/>
        <v>3.0987641317012113</v>
      </c>
      <c r="D768" s="8"/>
      <c r="E768" s="23">
        <f>Timetraces!F850/1000*0.145</f>
        <v>9.3412070821101825</v>
      </c>
      <c r="F768" s="8">
        <f>Timetraces!H850</f>
        <v>3.0373095859048627E-2</v>
      </c>
      <c r="G768" s="8">
        <f>(Timetraces!G850-Timetraces!$G$86)/0.3048</f>
        <v>0</v>
      </c>
      <c r="H768" s="13">
        <f>Timetraces!D850/9.81/0.4536</f>
        <v>580.25617309232553</v>
      </c>
      <c r="I768" s="73">
        <f>Timetraces!F850/Timetraces!H850*1000</f>
        <v>2121025729.6990049</v>
      </c>
      <c r="J768" s="23"/>
      <c r="K768" s="8">
        <f>Timetraces!I850-Timetraces!J850</f>
        <v>38.184461116790771</v>
      </c>
      <c r="L768" s="8">
        <f t="shared" si="23"/>
        <v>3.0987735182594438</v>
      </c>
      <c r="M768" s="8"/>
      <c r="N768" s="13">
        <f>Timetraces!K850/9.81/0.4536</f>
        <v>580.25611822699511</v>
      </c>
      <c r="O768" s="23">
        <f>Timetraces!M850/1000*0.145</f>
        <v>9.3451719506677886</v>
      </c>
      <c r="P768" s="37">
        <f>Timetraces!O850</f>
        <v>3.0385996709179616E-2</v>
      </c>
    </row>
    <row r="769" spans="1:16" x14ac:dyDescent="0.2">
      <c r="A769" s="37">
        <f>Timetraces!E851</f>
        <v>76.5</v>
      </c>
      <c r="B769" s="8">
        <f>Timetraces!B851-Timetraces!C851</f>
        <v>38.18909740447998</v>
      </c>
      <c r="C769" s="8">
        <f t="shared" si="22"/>
        <v>3.1139750493167266</v>
      </c>
      <c r="D769" s="8"/>
      <c r="E769" s="23">
        <f>Timetraces!F851/1000*0.145</f>
        <v>9.3190626068577949</v>
      </c>
      <c r="F769" s="8">
        <f>Timetraces!H851</f>
        <v>3.0301052261765941E-2</v>
      </c>
      <c r="G769" s="8">
        <f>(Timetraces!G851-Timetraces!$G$86)/0.3048</f>
        <v>0</v>
      </c>
      <c r="H769" s="13">
        <f>Timetraces!D851/9.81/0.4536</f>
        <v>580.34598763816859</v>
      </c>
      <c r="I769" s="73">
        <f>Timetraces!F851/Timetraces!H851*1000</f>
        <v>2121028561.4328315</v>
      </c>
      <c r="J769" s="23"/>
      <c r="K769" s="8">
        <f>Timetraces!I851-Timetraces!J851</f>
        <v>38.18909740447998</v>
      </c>
      <c r="L769" s="8">
        <f t="shared" si="23"/>
        <v>3.1139844358749587</v>
      </c>
      <c r="M769" s="8"/>
      <c r="N769" s="13">
        <f>Timetraces!K851/9.81/0.4536</f>
        <v>580.34604250349901</v>
      </c>
      <c r="O769" s="23">
        <f>Timetraces!M851/1000*0.145</f>
        <v>9.3191445257067755</v>
      </c>
      <c r="P769" s="37">
        <f>Timetraces!O851</f>
        <v>3.0301318770319986E-2</v>
      </c>
    </row>
    <row r="770" spans="1:16" x14ac:dyDescent="0.2">
      <c r="A770" s="37">
        <f>Timetraces!E852</f>
        <v>76.600000000000009</v>
      </c>
      <c r="B770" s="8">
        <f>Timetraces!B852-Timetraces!C852</f>
        <v>38.193742752075195</v>
      </c>
      <c r="C770" s="8">
        <f t="shared" si="22"/>
        <v>3.1292156910333104</v>
      </c>
      <c r="D770" s="8"/>
      <c r="E770" s="23">
        <f>Timetraces!F852/1000*0.145</f>
        <v>9.2969177139770487</v>
      </c>
      <c r="F770" s="8">
        <f>Timetraces!H852</f>
        <v>3.0228996461309249E-2</v>
      </c>
      <c r="G770" s="8">
        <f>(Timetraces!G852-Timetraces!$G$86)/0.3048</f>
        <v>0</v>
      </c>
      <c r="H770" s="13">
        <f>Timetraces!D852/9.81/0.4536</f>
        <v>580.43552785735972</v>
      </c>
      <c r="I770" s="73">
        <f>Timetraces!F852/Timetraces!H852*1000</f>
        <v>2121032167.6262465</v>
      </c>
      <c r="J770" s="23"/>
      <c r="K770" s="8">
        <f>Timetraces!I852-Timetraces!J852</f>
        <v>38.193742752075195</v>
      </c>
      <c r="L770" s="8">
        <f t="shared" si="23"/>
        <v>3.1292250775915429</v>
      </c>
      <c r="M770" s="8"/>
      <c r="N770" s="13">
        <f>Timetraces!K852/9.81/0.4536</f>
        <v>580.43552785735972</v>
      </c>
      <c r="O770" s="23">
        <f>Timetraces!M852/1000*0.145</f>
        <v>9.2969990686414796</v>
      </c>
      <c r="P770" s="37">
        <f>Timetraces!O852</f>
        <v>3.0229261135287067E-2</v>
      </c>
    </row>
    <row r="771" spans="1:16" x14ac:dyDescent="0.2">
      <c r="A771" s="37">
        <f>Timetraces!E853</f>
        <v>76.7</v>
      </c>
      <c r="B771" s="8">
        <f>Timetraces!B853-Timetraces!C853</f>
        <v>38.198398590087891</v>
      </c>
      <c r="C771" s="8">
        <f t="shared" si="22"/>
        <v>3.1444907501300801</v>
      </c>
      <c r="D771" s="8"/>
      <c r="E771" s="23">
        <f>Timetraces!F853/1000*0.145</f>
        <v>9.2786471483466624</v>
      </c>
      <c r="F771" s="8">
        <f>Timetraces!H853</f>
        <v>3.0169546757304138E-2</v>
      </c>
      <c r="G771" s="8">
        <f>(Timetraces!G853-Timetraces!$G$86)/0.3048</f>
        <v>0</v>
      </c>
      <c r="H771" s="13">
        <f>Timetraces!D853/9.81/0.4536</f>
        <v>580.52429996192529</v>
      </c>
      <c r="I771" s="73">
        <f>Timetraces!F853/Timetraces!H853*1000</f>
        <v>2121035178.3990703</v>
      </c>
      <c r="J771" s="23"/>
      <c r="K771" s="8">
        <f>Timetraces!I853-Timetraces!J853</f>
        <v>38.198398590087891</v>
      </c>
      <c r="L771" s="8">
        <f t="shared" si="23"/>
        <v>3.1445001366883125</v>
      </c>
      <c r="M771" s="8"/>
      <c r="N771" s="13">
        <f>Timetraces!K853/9.81/0.4536</f>
        <v>580.52435482725571</v>
      </c>
      <c r="O771" s="23">
        <f>Timetraces!M853/1000*0.145</f>
        <v>9.2787293952481669</v>
      </c>
      <c r="P771" s="37">
        <f>Timetraces!O853</f>
        <v>3.0169814333801018E-2</v>
      </c>
    </row>
    <row r="772" spans="1:16" x14ac:dyDescent="0.2">
      <c r="A772" s="37">
        <f>Timetraces!E854</f>
        <v>76.800000000000011</v>
      </c>
      <c r="B772" s="8">
        <f>Timetraces!B854-Timetraces!C854</f>
        <v>38.203066349029541</v>
      </c>
      <c r="C772" s="8">
        <f t="shared" si="22"/>
        <v>3.1598049198861506</v>
      </c>
      <c r="D772" s="8"/>
      <c r="E772" s="23">
        <f>Timetraces!F854/1000*0.145</f>
        <v>9.2564798483042328</v>
      </c>
      <c r="F772" s="8">
        <f>Timetraces!H854</f>
        <v>3.0097423417415812E-2</v>
      </c>
      <c r="G772" s="8">
        <f>(Timetraces!G854-Timetraces!$G$86)/0.3048</f>
        <v>0</v>
      </c>
      <c r="H772" s="13">
        <f>Timetraces!D854/9.81/0.4536</f>
        <v>580.61224908653526</v>
      </c>
      <c r="I772" s="73">
        <f>Timetraces!F854/Timetraces!H854*1000</f>
        <v>2121038441.4611039</v>
      </c>
      <c r="J772" s="23"/>
      <c r="K772" s="8">
        <f>Timetraces!I854-Timetraces!J854</f>
        <v>38.203065872192383</v>
      </c>
      <c r="L772" s="8">
        <f t="shared" si="23"/>
        <v>3.1598127420180111</v>
      </c>
      <c r="M772" s="8"/>
      <c r="N772" s="13">
        <f>Timetraces!K854/9.81/0.4536</f>
        <v>580.61230395186567</v>
      </c>
      <c r="O772" s="23">
        <f>Timetraces!M854/1000*0.145</f>
        <v>9.25656209528902</v>
      </c>
      <c r="P772" s="37">
        <f>Timetraces!O854</f>
        <v>3.0097690994534319E-2</v>
      </c>
    </row>
    <row r="773" spans="1:16" x14ac:dyDescent="0.2">
      <c r="A773" s="37">
        <f>Timetraces!E855</f>
        <v>76.900000000000006</v>
      </c>
      <c r="B773" s="8">
        <f>Timetraces!B855-Timetraces!C855</f>
        <v>38.207746028900146</v>
      </c>
      <c r="C773" s="8">
        <f t="shared" ref="C773:C836" si="24">(B773-$B$4)/0.3048</f>
        <v>3.1751582003015231</v>
      </c>
      <c r="D773" s="8"/>
      <c r="E773" s="23">
        <f>Timetraces!F855/1000*0.145</f>
        <v>9.242072665008811</v>
      </c>
      <c r="F773" s="8">
        <f>Timetraces!H855</f>
        <v>3.0050544442814849E-2</v>
      </c>
      <c r="G773" s="8">
        <f>(Timetraces!G855-Timetraces!$G$86)/0.3048</f>
        <v>0</v>
      </c>
      <c r="H773" s="13">
        <f>Timetraces!D855/9.81/0.4536</f>
        <v>580.69943009651968</v>
      </c>
      <c r="I773" s="73">
        <f>Timetraces!F855/Timetraces!H855*1000</f>
        <v>2121040844.8261764</v>
      </c>
      <c r="J773" s="23"/>
      <c r="K773" s="8">
        <f>Timetraces!I855-Timetraces!J855</f>
        <v>38.207746028900146</v>
      </c>
      <c r="L773" s="8">
        <f t="shared" ref="L773:L836" si="25">(K773-$K$4)/0.3048</f>
        <v>3.1751675868597555</v>
      </c>
      <c r="M773" s="8"/>
      <c r="N773" s="13">
        <f>Timetraces!K855/9.81/0.4536</f>
        <v>580.69948496185009</v>
      </c>
      <c r="O773" s="23">
        <f>Timetraces!M855/1000*0.145</f>
        <v>9.2421549122280293</v>
      </c>
      <c r="P773" s="37">
        <f>Timetraces!O855</f>
        <v>3.0050812020472016E-2</v>
      </c>
    </row>
    <row r="774" spans="1:16" x14ac:dyDescent="0.2">
      <c r="A774" s="37">
        <f>Timetraces!E856</f>
        <v>77</v>
      </c>
      <c r="B774" s="8">
        <f>Timetraces!B856-Timetraces!C856</f>
        <v>38.212439060211182</v>
      </c>
      <c r="C774" s="8">
        <f t="shared" si="24"/>
        <v>3.1905552846553129</v>
      </c>
      <c r="D774" s="8"/>
      <c r="E774" s="23">
        <f>Timetraces!F856/1000*0.145</f>
        <v>9.2198853250696526</v>
      </c>
      <c r="F774" s="8">
        <f>Timetraces!H856</f>
        <v>2.9978349875725292E-2</v>
      </c>
      <c r="G774" s="8">
        <f>(Timetraces!G856-Timetraces!$G$86)/0.3048</f>
        <v>0</v>
      </c>
      <c r="H774" s="13">
        <f>Timetraces!D856/9.81/0.4536</f>
        <v>580.78567839588754</v>
      </c>
      <c r="I774" s="73">
        <f>Timetraces!F856/Timetraces!H856*1000</f>
        <v>2121044563.7787044</v>
      </c>
      <c r="J774" s="23"/>
      <c r="K774" s="8">
        <f>Timetraces!I856-Timetraces!J856</f>
        <v>38.212438583374023</v>
      </c>
      <c r="L774" s="8">
        <f t="shared" si="25"/>
        <v>3.1905631067871734</v>
      </c>
      <c r="M774" s="8"/>
      <c r="N774" s="13">
        <f>Timetraces!K856/9.81/0.4536</f>
        <v>580.78573326121807</v>
      </c>
      <c r="O774" s="23">
        <f>Timetraces!M856/1000*0.145</f>
        <v>9.2199677619874176</v>
      </c>
      <c r="P774" s="37">
        <f>Timetraces!O856</f>
        <v>2.9978618071161745E-2</v>
      </c>
    </row>
    <row r="775" spans="1:16" x14ac:dyDescent="0.2">
      <c r="A775" s="37">
        <f>Timetraces!E857</f>
        <v>77.100000000000009</v>
      </c>
      <c r="B775" s="8">
        <f>Timetraces!B857-Timetraces!C857</f>
        <v>38.217144966125488</v>
      </c>
      <c r="C775" s="8">
        <f t="shared" si="24"/>
        <v>3.2059946085211486</v>
      </c>
      <c r="D775" s="8"/>
      <c r="E775" s="23">
        <f>Timetraces!F857/1000*0.145</f>
        <v>9.2015666199401203</v>
      </c>
      <c r="F775" s="8">
        <f>Timetraces!H857</f>
        <v>2.9918749311412945E-2</v>
      </c>
      <c r="G775" s="8">
        <f>(Timetraces!G857-Timetraces!$G$86)/0.3048</f>
        <v>0</v>
      </c>
      <c r="H775" s="13">
        <f>Timetraces!D857/9.81/0.4536</f>
        <v>580.87088425397803</v>
      </c>
      <c r="I775" s="73">
        <f>Timetraces!F857/Timetraces!H857*1000</f>
        <v>2121047222.8299556</v>
      </c>
      <c r="J775" s="23"/>
      <c r="K775" s="8">
        <f>Timetraces!I857-Timetraces!J857</f>
        <v>38.217144966125488</v>
      </c>
      <c r="L775" s="8">
        <f t="shared" si="25"/>
        <v>3.2060039950793806</v>
      </c>
      <c r="M775" s="8"/>
      <c r="N775" s="13">
        <f>Timetraces!K857/9.81/0.4536</f>
        <v>580.87093911930845</v>
      </c>
      <c r="O775" s="23">
        <f>Timetraces!M857/1000*0.145</f>
        <v>9.2016488672916967</v>
      </c>
      <c r="P775" s="37">
        <f>Timetraces!O857</f>
        <v>2.9919016889983299E-2</v>
      </c>
    </row>
    <row r="776" spans="1:16" x14ac:dyDescent="0.2">
      <c r="A776" s="37">
        <f>Timetraces!E858</f>
        <v>77.2</v>
      </c>
      <c r="B776" s="8">
        <f>Timetraces!B858-Timetraces!C858</f>
        <v>38.221863746643066</v>
      </c>
      <c r="C776" s="8">
        <f t="shared" si="24"/>
        <v>3.2214761718990292</v>
      </c>
      <c r="D776" s="8"/>
      <c r="E776" s="23">
        <f>Timetraces!F858/1000*0.145</f>
        <v>9.1871202309351609</v>
      </c>
      <c r="F776" s="8">
        <f>Timetraces!H858</f>
        <v>2.9871736535222921E-2</v>
      </c>
      <c r="G776" s="8">
        <f>(Timetraces!G858-Timetraces!$G$86)/0.3048</f>
        <v>0</v>
      </c>
      <c r="H776" s="13">
        <f>Timetraces!D858/9.81/0.4536</f>
        <v>580.95493794013055</v>
      </c>
      <c r="I776" s="73">
        <f>Timetraces!F858/Timetraces!H858*1000</f>
        <v>2121050103.4584577</v>
      </c>
      <c r="J776" s="23"/>
      <c r="K776" s="8">
        <f>Timetraces!I858-Timetraces!J858</f>
        <v>38.221863269805908</v>
      </c>
      <c r="L776" s="8">
        <f t="shared" si="25"/>
        <v>3.2214839940308897</v>
      </c>
      <c r="M776" s="8"/>
      <c r="N776" s="13">
        <f>Timetraces!K858/9.81/0.4536</f>
        <v>580.95499280546096</v>
      </c>
      <c r="O776" s="23">
        <f>Timetraces!M858/1000*0.145</f>
        <v>9.1794329982167273</v>
      </c>
      <c r="P776" s="37">
        <f>Timetraces!O858</f>
        <v>2.9846729251071069E-2</v>
      </c>
    </row>
    <row r="777" spans="1:16" x14ac:dyDescent="0.2">
      <c r="A777" s="37">
        <f>Timetraces!E859</f>
        <v>77.300000000000011</v>
      </c>
      <c r="B777" s="8">
        <f>Timetraces!B859-Timetraces!C859</f>
        <v>38.226593971252441</v>
      </c>
      <c r="C777" s="8">
        <f t="shared" si="24"/>
        <v>3.2369952815098397</v>
      </c>
      <c r="D777" s="8"/>
      <c r="E777" s="23">
        <f>Timetraces!F859/1000*0.145</f>
        <v>9.172660078200364</v>
      </c>
      <c r="F777" s="8">
        <f>Timetraces!H859</f>
        <v>2.9824678598485567E-2</v>
      </c>
      <c r="G777" s="8">
        <f>(Timetraces!G859-Timetraces!$G$86)/0.3048</f>
        <v>0</v>
      </c>
      <c r="H777" s="13">
        <f>Timetraces!D859/9.81/0.4536</f>
        <v>581.03789431967527</v>
      </c>
      <c r="I777" s="73">
        <f>Timetraces!F859/Timetraces!H859*1000</f>
        <v>2121053022.1927044</v>
      </c>
      <c r="J777" s="23"/>
      <c r="K777" s="8">
        <f>Timetraces!I859-Timetraces!J859</f>
        <v>38.226593971252441</v>
      </c>
      <c r="L777" s="8">
        <f t="shared" si="25"/>
        <v>3.2370046680680722</v>
      </c>
      <c r="M777" s="8"/>
      <c r="N777" s="13">
        <f>Timetraces!K859/9.81/0.4536</f>
        <v>581.03789431967527</v>
      </c>
      <c r="O777" s="23">
        <f>Timetraces!M859/1000*0.145</f>
        <v>9.1727416377345055</v>
      </c>
      <c r="P777" s="37">
        <f>Timetraces!O859</f>
        <v>2.9824943939787355E-2</v>
      </c>
    </row>
    <row r="778" spans="1:16" x14ac:dyDescent="0.2">
      <c r="A778" s="37">
        <f>Timetraces!E860</f>
        <v>77.400000000000006</v>
      </c>
      <c r="B778" s="8">
        <f>Timetraces!B860-Timetraces!C860</f>
        <v>38.231334686279297</v>
      </c>
      <c r="C778" s="8">
        <f t="shared" si="24"/>
        <v>3.2525488085008356</v>
      </c>
      <c r="D778" s="8"/>
      <c r="E778" s="23">
        <f>Timetraces!F860/1000*0.145</f>
        <v>9.1581846016731863</v>
      </c>
      <c r="F778" s="8">
        <f>Timetraces!H860</f>
        <v>2.9777583812791334E-2</v>
      </c>
      <c r="G778" s="8">
        <f>(Timetraces!G860-Timetraces!$G$86)/0.3048</f>
        <v>0</v>
      </c>
      <c r="H778" s="13">
        <f>Timetraces!D860/9.81/0.4536</f>
        <v>581.11997285393363</v>
      </c>
      <c r="I778" s="73">
        <f>Timetraces!F860/Timetraces!H860*1000</f>
        <v>2121055025.878612</v>
      </c>
      <c r="J778" s="23"/>
      <c r="K778" s="8">
        <f>Timetraces!I860-Timetraces!J860</f>
        <v>38.231334209442139</v>
      </c>
      <c r="L778" s="8">
        <f t="shared" si="25"/>
        <v>3.2525566306326956</v>
      </c>
      <c r="M778" s="8"/>
      <c r="N778" s="13">
        <f>Timetraces!K860/9.81/0.4536</f>
        <v>581.11997285393363</v>
      </c>
      <c r="O778" s="23">
        <f>Timetraces!M860/1000*0.145</f>
        <v>9.1582663360826313</v>
      </c>
      <c r="P778" s="37">
        <f>Timetraces!O860</f>
        <v>2.9777849722731169E-2</v>
      </c>
    </row>
    <row r="779" spans="1:16" x14ac:dyDescent="0.2">
      <c r="A779" s="37">
        <f>Timetraces!E861</f>
        <v>77.5</v>
      </c>
      <c r="B779" s="8">
        <f>Timetraces!B861-Timetraces!C861</f>
        <v>38.236083507537842</v>
      </c>
      <c r="C779" s="8">
        <f t="shared" si="24"/>
        <v>3.268128930740156</v>
      </c>
      <c r="D779" s="8"/>
      <c r="E779" s="23">
        <f>Timetraces!F861/1000*0.145</f>
        <v>9.1398247445872602</v>
      </c>
      <c r="F779" s="8">
        <f>Timetraces!H861</f>
        <v>2.9717836298446317E-2</v>
      </c>
      <c r="G779" s="8">
        <f>(Timetraces!G861-Timetraces!$G$86)/0.3048</f>
        <v>0</v>
      </c>
      <c r="H779" s="13">
        <f>Timetraces!D861/9.81/0.4536</f>
        <v>581.20166733087956</v>
      </c>
      <c r="I779" s="73">
        <f>Timetraces!F861/Timetraces!H861*1000</f>
        <v>2121058662.1307037</v>
      </c>
      <c r="J779" s="23"/>
      <c r="K779" s="8">
        <f>Timetraces!I861-Timetraces!J861</f>
        <v>38.236083507537842</v>
      </c>
      <c r="L779" s="8">
        <f t="shared" si="25"/>
        <v>3.2681383172983884</v>
      </c>
      <c r="M779" s="8"/>
      <c r="N779" s="13">
        <f>Timetraces!K861/9.81/0.4536</f>
        <v>581.20166733087956</v>
      </c>
      <c r="O779" s="23">
        <f>Timetraces!M861/1000*0.145</f>
        <v>9.1399063036711663</v>
      </c>
      <c r="P779" s="37">
        <f>Timetraces!O861</f>
        <v>2.9718101638536186E-2</v>
      </c>
    </row>
    <row r="780" spans="1:16" x14ac:dyDescent="0.2">
      <c r="A780" s="37">
        <f>Timetraces!E862</f>
        <v>77.600000000000009</v>
      </c>
      <c r="B780" s="8">
        <f>Timetraces!B862-Timetraces!C862</f>
        <v>38.240839004516602</v>
      </c>
      <c r="C780" s="8">
        <f t="shared" si="24"/>
        <v>3.2837309549486853</v>
      </c>
      <c r="D780" s="8"/>
      <c r="E780" s="23">
        <f>Timetraces!F862/1000*0.145</f>
        <v>9.1292315509739925</v>
      </c>
      <c r="F780" s="8">
        <f>Timetraces!H862</f>
        <v>2.968336778796947E-2</v>
      </c>
      <c r="G780" s="8">
        <f>(Timetraces!G862-Timetraces!$G$86)/0.3048</f>
        <v>0</v>
      </c>
      <c r="H780" s="13">
        <f>Timetraces!D862/9.81/0.4536</f>
        <v>581.28347153848597</v>
      </c>
      <c r="I780" s="73">
        <f>Timetraces!F862/Timetraces!H862*1000</f>
        <v>2121060455.2237358</v>
      </c>
      <c r="J780" s="23"/>
      <c r="K780" s="8">
        <f>Timetraces!I862-Timetraces!J862</f>
        <v>38.240839004516602</v>
      </c>
      <c r="L780" s="8">
        <f t="shared" si="25"/>
        <v>3.2837403415069177</v>
      </c>
      <c r="M780" s="8"/>
      <c r="N780" s="13">
        <f>Timetraces!K862/9.81/0.4536</f>
        <v>581.28347153848597</v>
      </c>
      <c r="O780" s="23">
        <f>Timetraces!M862/1000*0.145</f>
        <v>9.1293127035065851</v>
      </c>
      <c r="P780" s="37">
        <f>Timetraces!O862</f>
        <v>2.9683631805451666E-2</v>
      </c>
    </row>
    <row r="781" spans="1:16" x14ac:dyDescent="0.2">
      <c r="A781" s="37">
        <f>Timetraces!E863</f>
        <v>77.7</v>
      </c>
      <c r="B781" s="8">
        <f>Timetraces!B863-Timetraces!C863</f>
        <v>38.245598793029785</v>
      </c>
      <c r="C781" s="8">
        <f t="shared" si="24"/>
        <v>3.2993470589945635</v>
      </c>
      <c r="D781" s="8"/>
      <c r="E781" s="23">
        <f>Timetraces!F863/1000*0.145</f>
        <v>9.1186484529011249</v>
      </c>
      <c r="F781" s="8">
        <f>Timetraces!H863</f>
        <v>2.9648925309166248E-2</v>
      </c>
      <c r="G781" s="8">
        <f>(Timetraces!G863-Timetraces!$G$86)/0.3048</f>
        <v>0</v>
      </c>
      <c r="H781" s="13">
        <f>Timetraces!D863/9.81/0.4536</f>
        <v>581.3658792647268</v>
      </c>
      <c r="I781" s="73">
        <f>Timetraces!F863/Timetraces!H863*1000</f>
        <v>2121062738.4939566</v>
      </c>
      <c r="J781" s="23"/>
      <c r="K781" s="8">
        <f>Timetraces!I863-Timetraces!J863</f>
        <v>38.245598793029785</v>
      </c>
      <c r="L781" s="8">
        <f t="shared" si="25"/>
        <v>3.2993564455527955</v>
      </c>
      <c r="M781" s="8"/>
      <c r="N781" s="13">
        <f>Timetraces!K863/9.81/0.4536</f>
        <v>581.3658792647268</v>
      </c>
      <c r="O781" s="23">
        <f>Timetraces!M863/1000*0.145</f>
        <v>9.1187296012354082</v>
      </c>
      <c r="P781" s="37">
        <f>Timetraces!O863</f>
        <v>2.9649189313124158E-2</v>
      </c>
    </row>
    <row r="782" spans="1:16" x14ac:dyDescent="0.2">
      <c r="A782" s="37">
        <f>Timetraces!E864</f>
        <v>77.800000000000011</v>
      </c>
      <c r="B782" s="8">
        <f>Timetraces!B864-Timetraces!C864</f>
        <v>38.250361442565918</v>
      </c>
      <c r="C782" s="8">
        <f t="shared" si="24"/>
        <v>3.3149725495986737</v>
      </c>
      <c r="D782" s="8"/>
      <c r="E782" s="23">
        <f>Timetraces!F864/1000*0.145</f>
        <v>9.1119617751161162</v>
      </c>
      <c r="F782" s="8">
        <f>Timetraces!H864</f>
        <v>2.9627161654371296E-2</v>
      </c>
      <c r="G782" s="8">
        <f>(Timetraces!G864-Timetraces!$G$86)/0.3048</f>
        <v>0</v>
      </c>
      <c r="H782" s="13">
        <f>Timetraces!D864/9.81/0.4536</f>
        <v>581.4492745669146</v>
      </c>
      <c r="I782" s="73">
        <f>Timetraces!F864/Timetraces!H864*1000</f>
        <v>2121064326.8348379</v>
      </c>
      <c r="J782" s="23"/>
      <c r="K782" s="8">
        <f>Timetraces!I864-Timetraces!J864</f>
        <v>38.250361442565918</v>
      </c>
      <c r="L782" s="8">
        <f t="shared" si="25"/>
        <v>3.3149819361569062</v>
      </c>
      <c r="M782" s="8"/>
      <c r="N782" s="13">
        <f>Timetraces!K864/9.81/0.4536</f>
        <v>581.44921970158418</v>
      </c>
      <c r="O782" s="23">
        <f>Timetraces!M864/1000*0.145</f>
        <v>9.1120423911397772</v>
      </c>
      <c r="P782" s="37">
        <f>Timetraces!O864</f>
        <v>2.9627423926694645E-2</v>
      </c>
    </row>
    <row r="783" spans="1:16" x14ac:dyDescent="0.2">
      <c r="A783" s="37">
        <f>Timetraces!E865</f>
        <v>77.900000000000006</v>
      </c>
      <c r="B783" s="8">
        <f>Timetraces!B865-Timetraces!C865</f>
        <v>38.255125045776367</v>
      </c>
      <c r="C783" s="8">
        <f t="shared" si="24"/>
        <v>3.3306011690555279</v>
      </c>
      <c r="D783" s="8"/>
      <c r="E783" s="23">
        <f>Timetraces!F865/1000*0.145</f>
        <v>9.1091752322040467</v>
      </c>
      <c r="F783" s="8">
        <f>Timetraces!H865</f>
        <v>2.9618082019823189E-2</v>
      </c>
      <c r="G783" s="8">
        <f>(Timetraces!G865-Timetraces!$G$86)/0.3048</f>
        <v>0</v>
      </c>
      <c r="H783" s="13">
        <f>Timetraces!D865/9.81/0.4536</f>
        <v>581.53376717571018</v>
      </c>
      <c r="I783" s="73">
        <f>Timetraces!F865/Timetraces!H865*1000</f>
        <v>2121065709.4907453</v>
      </c>
      <c r="J783" s="23"/>
      <c r="K783" s="8">
        <f>Timetraces!I865-Timetraces!J865</f>
        <v>38.255125522613525</v>
      </c>
      <c r="L783" s="8">
        <f t="shared" si="25"/>
        <v>3.3306121200401324</v>
      </c>
      <c r="M783" s="8"/>
      <c r="N783" s="13">
        <f>Timetraces!K865/9.81/0.4536</f>
        <v>581.53371231037977</v>
      </c>
      <c r="O783" s="23">
        <f>Timetraces!M865/1000*0.145</f>
        <v>9.1092562648489874</v>
      </c>
      <c r="P783" s="37">
        <f>Timetraces!O865</f>
        <v>2.9618345646896211E-2</v>
      </c>
    </row>
    <row r="784" spans="1:16" x14ac:dyDescent="0.2">
      <c r="A784" s="37">
        <f>Timetraces!E866</f>
        <v>78</v>
      </c>
      <c r="B784" s="8">
        <f>Timetraces!B866-Timetraces!C866</f>
        <v>38.259889125823975</v>
      </c>
      <c r="C784" s="8">
        <f t="shared" si="24"/>
        <v>3.3462313529387546</v>
      </c>
      <c r="D784" s="8"/>
      <c r="E784" s="23">
        <f>Timetraces!F866/1000*0.145</f>
        <v>9.0986372233081063</v>
      </c>
      <c r="F784" s="8">
        <f>Timetraces!H866</f>
        <v>2.958377860171767E-2</v>
      </c>
      <c r="G784" s="8">
        <f>(Timetraces!G866-Timetraces!$G$86)/0.3048</f>
        <v>0</v>
      </c>
      <c r="H784" s="13">
        <f>Timetraces!D866/9.81/0.4536</f>
        <v>581.61946682177415</v>
      </c>
      <c r="I784" s="73">
        <f>Timetraces!F866/Timetraces!H866*1000</f>
        <v>2121068544.8432808</v>
      </c>
      <c r="J784" s="23"/>
      <c r="K784" s="8">
        <f>Timetraces!I866-Timetraces!J866</f>
        <v>38.259889125823975</v>
      </c>
      <c r="L784" s="8">
        <f t="shared" si="25"/>
        <v>3.3462407394969866</v>
      </c>
      <c r="M784" s="8"/>
      <c r="N784" s="13">
        <f>Timetraces!K866/9.81/0.4536</f>
        <v>581.61941195644386</v>
      </c>
      <c r="O784" s="23">
        <f>Timetraces!M866/1000*0.145</f>
        <v>9.098718257481714</v>
      </c>
      <c r="P784" s="37">
        <f>Timetraces!O866</f>
        <v>2.9584042234897152E-2</v>
      </c>
    </row>
    <row r="785" spans="1:16" x14ac:dyDescent="0.2">
      <c r="A785" s="37">
        <f>Timetraces!E867</f>
        <v>78.100000000000009</v>
      </c>
      <c r="B785" s="8">
        <f>Timetraces!B867-Timetraces!C867</f>
        <v>38.264652252197266</v>
      </c>
      <c r="C785" s="8">
        <f t="shared" si="24"/>
        <v>3.3618584079692369</v>
      </c>
      <c r="D785" s="8"/>
      <c r="E785" s="23">
        <f>Timetraces!F867/1000*0.145</f>
        <v>9.0958778066620756</v>
      </c>
      <c r="F785" s="8">
        <f>Timetraces!H867</f>
        <v>2.9574801701677554E-2</v>
      </c>
      <c r="G785" s="8">
        <f>(Timetraces!G867-Timetraces!$G$86)/0.3048</f>
        <v>0</v>
      </c>
      <c r="H785" s="13">
        <f>Timetraces!D867/9.81/0.4536</f>
        <v>581.70637350510663</v>
      </c>
      <c r="I785" s="73">
        <f>Timetraces!F867/Timetraces!H867*1000</f>
        <v>2121068888.4018817</v>
      </c>
      <c r="J785" s="23"/>
      <c r="K785" s="8">
        <f>Timetraces!I867-Timetraces!J867</f>
        <v>38.264652729034424</v>
      </c>
      <c r="L785" s="8">
        <f t="shared" si="25"/>
        <v>3.3618693589538413</v>
      </c>
      <c r="M785" s="8"/>
      <c r="N785" s="13">
        <f>Timetraces!K867/9.81/0.4536</f>
        <v>581.70631863977633</v>
      </c>
      <c r="O785" s="23">
        <f>Timetraces!M867/1000*0.145</f>
        <v>9.095958842969047</v>
      </c>
      <c r="P785" s="37">
        <f>Timetraces!O867</f>
        <v>2.957506534065589E-2</v>
      </c>
    </row>
    <row r="786" spans="1:16" x14ac:dyDescent="0.2">
      <c r="A786" s="37">
        <f>Timetraces!E868</f>
        <v>78.2</v>
      </c>
      <c r="B786" s="8">
        <f>Timetraces!B868-Timetraces!C868</f>
        <v>38.269414901733398</v>
      </c>
      <c r="C786" s="8">
        <f t="shared" si="24"/>
        <v>3.3774838985733471</v>
      </c>
      <c r="D786" s="8"/>
      <c r="E786" s="23">
        <f>Timetraces!F868/1000*0.145</f>
        <v>9.0892545578334847</v>
      </c>
      <c r="F786" s="8">
        <f>Timetraces!H868</f>
        <v>2.9553237121975995E-2</v>
      </c>
      <c r="G786" s="8">
        <f>(Timetraces!G868-Timetraces!$G$86)/0.3048</f>
        <v>0</v>
      </c>
      <c r="H786" s="13">
        <f>Timetraces!D868/9.81/0.4536</f>
        <v>581.7944323603773</v>
      </c>
      <c r="I786" s="73">
        <f>Timetraces!F868/Timetraces!H868*1000</f>
        <v>2121070999.2017229</v>
      </c>
      <c r="J786" s="23"/>
      <c r="K786" s="8">
        <f>Timetraces!I868-Timetraces!J868</f>
        <v>38.269414901733398</v>
      </c>
      <c r="L786" s="8">
        <f t="shared" si="25"/>
        <v>3.3774932851315795</v>
      </c>
      <c r="M786" s="8"/>
      <c r="N786" s="13">
        <f>Timetraces!K868/9.81/0.4536</f>
        <v>581.794377495047</v>
      </c>
      <c r="O786" s="23">
        <f>Timetraces!M868/1000*0.145</f>
        <v>9.0893329366252242</v>
      </c>
      <c r="P786" s="37">
        <f>Timetraces!O868</f>
        <v>2.9553499372702081E-2</v>
      </c>
    </row>
    <row r="787" spans="1:16" x14ac:dyDescent="0.2">
      <c r="A787" s="37">
        <f>Timetraces!E869</f>
        <v>78.300000000000011</v>
      </c>
      <c r="B787" s="8">
        <f>Timetraces!B869-Timetraces!C869</f>
        <v>38.274177074432373</v>
      </c>
      <c r="C787" s="8">
        <f t="shared" si="24"/>
        <v>3.3931078247510853</v>
      </c>
      <c r="D787" s="8"/>
      <c r="E787" s="23">
        <f>Timetraces!F869/1000*0.145</f>
        <v>9.0865300534933091</v>
      </c>
      <c r="F787" s="8">
        <f>Timetraces!H869</f>
        <v>2.9544359035987507E-2</v>
      </c>
      <c r="G787" s="8">
        <f>(Timetraces!G869-Timetraces!$G$86)/0.3048</f>
        <v>0</v>
      </c>
      <c r="H787" s="13">
        <f>Timetraces!D869/9.81/0.4536</f>
        <v>581.88369825291647</v>
      </c>
      <c r="I787" s="73">
        <f>Timetraces!F869/Timetraces!H869*1000</f>
        <v>2121072399.3205712</v>
      </c>
      <c r="J787" s="23"/>
      <c r="K787" s="8">
        <f>Timetraces!I869-Timetraces!J869</f>
        <v>38.274177074432373</v>
      </c>
      <c r="L787" s="8">
        <f t="shared" si="25"/>
        <v>3.3931172113093178</v>
      </c>
      <c r="M787" s="8"/>
      <c r="N787" s="13">
        <f>Timetraces!K869/9.81/0.4536</f>
        <v>581.88369825291647</v>
      </c>
      <c r="O787" s="23">
        <f>Timetraces!M869/1000*0.145</f>
        <v>9.0904932370607803</v>
      </c>
      <c r="P787" s="37">
        <f>Timetraces!O869</f>
        <v>2.9557262692636557E-2</v>
      </c>
    </row>
    <row r="788" spans="1:16" x14ac:dyDescent="0.2">
      <c r="A788" s="37">
        <f>Timetraces!E870</f>
        <v>78.400000000000006</v>
      </c>
      <c r="B788" s="8">
        <f>Timetraces!B870-Timetraces!C870</f>
        <v>38.278939247131348</v>
      </c>
      <c r="C788" s="8">
        <f t="shared" si="24"/>
        <v>3.4087317509288235</v>
      </c>
      <c r="D788" s="8"/>
      <c r="E788" s="23">
        <f>Timetraces!F870/1000*0.145</f>
        <v>9.0838191787593381</v>
      </c>
      <c r="F788" s="8">
        <f>Timetraces!H870</f>
        <v>2.953553279802781E-2</v>
      </c>
      <c r="G788" s="8">
        <f>(Timetraces!G870-Timetraces!$G$86)/0.3048</f>
        <v>0</v>
      </c>
      <c r="H788" s="13">
        <f>Timetraces!D870/9.81/0.4536</f>
        <v>581.97417118272415</v>
      </c>
      <c r="I788" s="73">
        <f>Timetraces!F870/Timetraces!H870*1000</f>
        <v>2121073259.3661923</v>
      </c>
      <c r="J788" s="23"/>
      <c r="K788" s="8">
        <f>Timetraces!I870-Timetraces!J870</f>
        <v>38.278939247131348</v>
      </c>
      <c r="L788" s="8">
        <f t="shared" si="25"/>
        <v>3.408741137487056</v>
      </c>
      <c r="M788" s="8"/>
      <c r="N788" s="13">
        <f>Timetraces!K870/9.81/0.4536</f>
        <v>581.97411631739385</v>
      </c>
      <c r="O788" s="23">
        <f>Timetraces!M870/1000*0.145</f>
        <v>9.0877821157908762</v>
      </c>
      <c r="P788" s="37">
        <f>Timetraces!O870</f>
        <v>2.9548435399257788E-2</v>
      </c>
    </row>
    <row r="789" spans="1:16" x14ac:dyDescent="0.2">
      <c r="A789" s="37">
        <f>Timetraces!E871</f>
        <v>78.5</v>
      </c>
      <c r="B789" s="8">
        <f>Timetraces!B871-Timetraces!C871</f>
        <v>38.283702850341797</v>
      </c>
      <c r="C789" s="8">
        <f t="shared" si="24"/>
        <v>3.4243603703856778</v>
      </c>
      <c r="D789" s="8"/>
      <c r="E789" s="23">
        <f>Timetraces!F871/1000*0.145</f>
        <v>9.0888875571303807</v>
      </c>
      <c r="F789" s="8">
        <f>Timetraces!H871</f>
        <v>2.9552020228897004E-2</v>
      </c>
      <c r="G789" s="8">
        <f>(Timetraces!G871-Timetraces!$G$86)/0.3048</f>
        <v>0</v>
      </c>
      <c r="H789" s="13">
        <f>Timetraces!D871/9.81/0.4536</f>
        <v>582.06552195781808</v>
      </c>
      <c r="I789" s="73">
        <f>Timetraces!F871/Timetraces!H871*1000</f>
        <v>2121072693.7487228</v>
      </c>
      <c r="J789" s="23"/>
      <c r="K789" s="8">
        <f>Timetraces!I871-Timetraces!J871</f>
        <v>38.283702850341797</v>
      </c>
      <c r="L789" s="8">
        <f t="shared" si="25"/>
        <v>3.4243697569439102</v>
      </c>
      <c r="M789" s="8"/>
      <c r="N789" s="13">
        <f>Timetraces!K871/9.81/0.4536</f>
        <v>582.06552195781808</v>
      </c>
      <c r="O789" s="23">
        <f>Timetraces!M871/1000*0.145</f>
        <v>9.085085575299086</v>
      </c>
      <c r="P789" s="37">
        <f>Timetraces!O871</f>
        <v>2.9539648532504563E-2</v>
      </c>
    </row>
    <row r="790" spans="1:16" x14ac:dyDescent="0.2">
      <c r="A790" s="37">
        <f>Timetraces!E872</f>
        <v>78.600000000000009</v>
      </c>
      <c r="B790" s="8">
        <f>Timetraces!B872-Timetraces!C872</f>
        <v>38.288468837738037</v>
      </c>
      <c r="C790" s="8">
        <f t="shared" si="24"/>
        <v>3.4399968119743924</v>
      </c>
      <c r="D790" s="8"/>
      <c r="E790" s="23">
        <f>Timetraces!F872/1000*0.145</f>
        <v>9.0939703337833873</v>
      </c>
      <c r="F790" s="8">
        <f>Timetraces!H872</f>
        <v>2.9568532977864097E-2</v>
      </c>
      <c r="G790" s="8">
        <f>(Timetraces!G872-Timetraces!$G$86)/0.3048</f>
        <v>0</v>
      </c>
      <c r="H790" s="13">
        <f>Timetraces!D872/9.81/0.4536</f>
        <v>582.15747625154609</v>
      </c>
      <c r="I790" s="73">
        <f>Timetraces!F872/Timetraces!H872*1000</f>
        <v>2121073670.8400412</v>
      </c>
      <c r="J790" s="23"/>
      <c r="K790" s="8">
        <f>Timetraces!I872-Timetraces!J872</f>
        <v>38.288468837738037</v>
      </c>
      <c r="L790" s="8">
        <f t="shared" si="25"/>
        <v>3.4400061985326249</v>
      </c>
      <c r="M790" s="8"/>
      <c r="N790" s="13">
        <f>Timetraces!K872/9.81/0.4536</f>
        <v>582.15747625154609</v>
      </c>
      <c r="O790" s="23">
        <f>Timetraces!M872/1000*0.145</f>
        <v>9.0862825115876049</v>
      </c>
      <c r="P790" s="37">
        <f>Timetraces!O872</f>
        <v>2.9543523759185439E-2</v>
      </c>
    </row>
    <row r="791" spans="1:16" x14ac:dyDescent="0.2">
      <c r="A791" s="37">
        <f>Timetraces!E873</f>
        <v>78.7</v>
      </c>
      <c r="B791" s="8">
        <f>Timetraces!B873-Timetraces!C873</f>
        <v>38.293239116668701</v>
      </c>
      <c r="C791" s="8">
        <f t="shared" si="24"/>
        <v>3.4556473334004556</v>
      </c>
      <c r="D791" s="8"/>
      <c r="E791" s="23">
        <f>Timetraces!F873/1000*0.145</f>
        <v>9.0951639952917578</v>
      </c>
      <c r="F791" s="8">
        <f>Timetraces!H873</f>
        <v>2.9572412048568752E-2</v>
      </c>
      <c r="G791" s="8">
        <f>(Timetraces!G873-Timetraces!$G$86)/0.3048</f>
        <v>0</v>
      </c>
      <c r="H791" s="13">
        <f>Timetraces!D873/9.81/0.4536</f>
        <v>582.24948541060462</v>
      </c>
      <c r="I791" s="73">
        <f>Timetraces!F873/Timetraces!H873*1000</f>
        <v>2121073818.0581517</v>
      </c>
      <c r="J791" s="23"/>
      <c r="K791" s="8">
        <f>Timetraces!I873-Timetraces!J873</f>
        <v>38.293239116668701</v>
      </c>
      <c r="L791" s="8">
        <f t="shared" si="25"/>
        <v>3.4556567199586881</v>
      </c>
      <c r="M791" s="8"/>
      <c r="N791" s="13">
        <f>Timetraces!K873/9.81/0.4536</f>
        <v>582.24948541060462</v>
      </c>
      <c r="O791" s="23">
        <f>Timetraces!M873/1000*0.145</f>
        <v>9.0913611611308767</v>
      </c>
      <c r="P791" s="37">
        <f>Timetraces!O873</f>
        <v>2.9560037497300819E-2</v>
      </c>
    </row>
    <row r="792" spans="1:16" x14ac:dyDescent="0.2">
      <c r="A792" s="37">
        <f>Timetraces!E874</f>
        <v>78.800000000000011</v>
      </c>
      <c r="B792" s="8">
        <f>Timetraces!B874-Timetraces!C874</f>
        <v>38.298015594482422</v>
      </c>
      <c r="C792" s="8">
        <f t="shared" si="24"/>
        <v>3.4713181923693557</v>
      </c>
      <c r="D792" s="8"/>
      <c r="E792" s="23">
        <f>Timetraces!F874/1000*0.145</f>
        <v>9.0963531857646522</v>
      </c>
      <c r="F792" s="8">
        <f>Timetraces!H874</f>
        <v>2.9576269310043042E-2</v>
      </c>
      <c r="G792" s="8">
        <f>(Timetraces!G874-Timetraces!$G$86)/0.3048</f>
        <v>0</v>
      </c>
      <c r="H792" s="13">
        <f>Timetraces!D874/9.81/0.4536</f>
        <v>582.34100078168956</v>
      </c>
      <c r="I792" s="73">
        <f>Timetraces!F874/Timetraces!H874*1000</f>
        <v>2121074486.7457216</v>
      </c>
      <c r="J792" s="23"/>
      <c r="K792" s="8">
        <f>Timetraces!I874-Timetraces!J874</f>
        <v>38.298015117645264</v>
      </c>
      <c r="L792" s="8">
        <f t="shared" si="25"/>
        <v>3.4713260145012161</v>
      </c>
      <c r="M792" s="8"/>
      <c r="N792" s="13">
        <f>Timetraces!K874/9.81/0.4536</f>
        <v>582.34100078168956</v>
      </c>
      <c r="O792" s="23">
        <f>Timetraces!M874/1000*0.145</f>
        <v>9.0964343002356234</v>
      </c>
      <c r="P792" s="37">
        <f>Timetraces!O874</f>
        <v>2.9576533204346278E-2</v>
      </c>
    </row>
    <row r="793" spans="1:16" x14ac:dyDescent="0.2">
      <c r="A793" s="37">
        <f>Timetraces!E875</f>
        <v>78.900000000000006</v>
      </c>
      <c r="B793" s="8">
        <f>Timetraces!B875-Timetraces!C875</f>
        <v>38.302798748016357</v>
      </c>
      <c r="C793" s="8">
        <f t="shared" si="24"/>
        <v>3.4870109533074647</v>
      </c>
      <c r="D793" s="8"/>
      <c r="E793" s="23">
        <f>Timetraces!F875/1000*0.145</f>
        <v>9.1014196817720645</v>
      </c>
      <c r="F793" s="8">
        <f>Timetraces!H875</f>
        <v>2.9592728805762341E-2</v>
      </c>
      <c r="G793" s="8">
        <f>(Timetraces!G875-Timetraces!$G$86)/0.3048</f>
        <v>0</v>
      </c>
      <c r="H793" s="13">
        <f>Timetraces!D875/9.81/0.4536</f>
        <v>582.43169317281888</v>
      </c>
      <c r="I793" s="73">
        <f>Timetraces!F875/Timetraces!H875*1000</f>
        <v>2121075484.8064458</v>
      </c>
      <c r="J793" s="23"/>
      <c r="K793" s="8">
        <f>Timetraces!I875-Timetraces!J875</f>
        <v>38.302798748016357</v>
      </c>
      <c r="L793" s="8">
        <f t="shared" si="25"/>
        <v>3.4870203398656967</v>
      </c>
      <c r="M793" s="8"/>
      <c r="N793" s="13">
        <f>Timetraces!K875/9.81/0.4536</f>
        <v>582.43174803814918</v>
      </c>
      <c r="O793" s="23">
        <f>Timetraces!M875/1000*0.145</f>
        <v>9.1053829299593936</v>
      </c>
      <c r="P793" s="37">
        <f>Timetraces!O875</f>
        <v>2.9605632655560998E-2</v>
      </c>
    </row>
    <row r="794" spans="1:16" x14ac:dyDescent="0.2">
      <c r="A794" s="37">
        <f>Timetraces!E876</f>
        <v>79</v>
      </c>
      <c r="B794" s="8">
        <f>Timetraces!B876-Timetraces!C876</f>
        <v>38.307590484619141</v>
      </c>
      <c r="C794" s="8">
        <f t="shared" si="24"/>
        <v>3.5027318739202702</v>
      </c>
      <c r="D794" s="8"/>
      <c r="E794" s="23">
        <f>Timetraces!F876/1000*0.145</f>
        <v>9.1142390696318909</v>
      </c>
      <c r="F794" s="8">
        <f>Timetraces!H876</f>
        <v>2.9634423949183107E-2</v>
      </c>
      <c r="G794" s="8">
        <f>(Timetraces!G876-Timetraces!$G$86)/0.3048</f>
        <v>0</v>
      </c>
      <c r="H794" s="13">
        <f>Timetraces!D876/9.81/0.4536</f>
        <v>582.52139798800101</v>
      </c>
      <c r="I794" s="73">
        <f>Timetraces!F876/Timetraces!H876*1000</f>
        <v>2121074507.0550902</v>
      </c>
      <c r="J794" s="23"/>
      <c r="K794" s="8">
        <f>Timetraces!I876-Timetraces!J876</f>
        <v>38.307590007781982</v>
      </c>
      <c r="L794" s="8">
        <f t="shared" si="25"/>
        <v>3.5027396960521306</v>
      </c>
      <c r="M794" s="8"/>
      <c r="N794" s="13">
        <f>Timetraces!K876/9.81/0.4536</f>
        <v>582.52145285333143</v>
      </c>
      <c r="O794" s="23">
        <f>Timetraces!M876/1000*0.145</f>
        <v>9.1065510827702187</v>
      </c>
      <c r="P794" s="37">
        <f>Timetraces!O876</f>
        <v>2.9609414197294917E-2</v>
      </c>
    </row>
    <row r="795" spans="1:16" x14ac:dyDescent="0.2">
      <c r="A795" s="37">
        <f>Timetraces!E877</f>
        <v>79.100000000000009</v>
      </c>
      <c r="B795" s="8">
        <f>Timetraces!B877-Timetraces!C877</f>
        <v>38.312390804290771</v>
      </c>
      <c r="C795" s="8">
        <f t="shared" si="24"/>
        <v>3.5184809542077731</v>
      </c>
      <c r="D795" s="8"/>
      <c r="E795" s="23">
        <f>Timetraces!F877/1000*0.145</f>
        <v>9.1192742834959564</v>
      </c>
      <c r="F795" s="8">
        <f>Timetraces!H877</f>
        <v>2.9650796298329181E-2</v>
      </c>
      <c r="G795" s="8">
        <f>(Timetraces!G877-Timetraces!$G$86)/0.3048</f>
        <v>0</v>
      </c>
      <c r="H795" s="13">
        <f>Timetraces!D877/9.81/0.4536</f>
        <v>582.61006036190599</v>
      </c>
      <c r="I795" s="73">
        <f>Timetraces!F877/Timetraces!H877*1000</f>
        <v>2121074461.203414</v>
      </c>
      <c r="J795" s="23"/>
      <c r="K795" s="8">
        <f>Timetraces!I877-Timetraces!J877</f>
        <v>38.312390327453613</v>
      </c>
      <c r="L795" s="8">
        <f t="shared" si="25"/>
        <v>3.5184887763396335</v>
      </c>
      <c r="M795" s="8"/>
      <c r="N795" s="13">
        <f>Timetraces!K877/9.81/0.4536</f>
        <v>582.61011522723629</v>
      </c>
      <c r="O795" s="23">
        <f>Timetraces!M877/1000*0.145</f>
        <v>9.1193567579098325</v>
      </c>
      <c r="P795" s="37">
        <f>Timetraces!O877</f>
        <v>2.9651064616831927E-2</v>
      </c>
    </row>
    <row r="796" spans="1:16" x14ac:dyDescent="0.2">
      <c r="A796" s="37">
        <f>Timetraces!E878</f>
        <v>79.2</v>
      </c>
      <c r="B796" s="8">
        <f>Timetraces!B878-Timetraces!C878</f>
        <v>38.31719970703125</v>
      </c>
      <c r="C796" s="8">
        <f t="shared" si="24"/>
        <v>3.5342581941699729</v>
      </c>
      <c r="D796" s="8"/>
      <c r="E796" s="23">
        <f>Timetraces!F878/1000*0.145</f>
        <v>9.1242996211839191</v>
      </c>
      <c r="F796" s="8">
        <f>Timetraces!H878</f>
        <v>2.9667129178122122E-2</v>
      </c>
      <c r="G796" s="8">
        <f>(Timetraces!G878-Timetraces!$G$86)/0.3048</f>
        <v>0</v>
      </c>
      <c r="H796" s="13">
        <f>Timetraces!D878/9.81/0.4536</f>
        <v>582.6977351598639</v>
      </c>
      <c r="I796" s="73">
        <f>Timetraces!F878/Timetraces!H878*1000</f>
        <v>2121074941.4349017</v>
      </c>
      <c r="J796" s="23"/>
      <c r="K796" s="8">
        <f>Timetraces!I878-Timetraces!J878</f>
        <v>38.31719970703125</v>
      </c>
      <c r="L796" s="8">
        <f t="shared" si="25"/>
        <v>3.5342675807282053</v>
      </c>
      <c r="M796" s="8"/>
      <c r="N796" s="13">
        <f>Timetraces!K878/9.81/0.4536</f>
        <v>582.69779002519431</v>
      </c>
      <c r="O796" s="23">
        <f>Timetraces!M878/1000*0.145</f>
        <v>9.128264008945786</v>
      </c>
      <c r="P796" s="37">
        <f>Timetraces!O878</f>
        <v>2.9680036451478209E-2</v>
      </c>
    </row>
    <row r="797" spans="1:16" x14ac:dyDescent="0.2">
      <c r="A797" s="37">
        <f>Timetraces!E879</f>
        <v>79.300000000000011</v>
      </c>
      <c r="B797" s="8">
        <f>Timetraces!B879-Timetraces!C879</f>
        <v>38.322017669677734</v>
      </c>
      <c r="C797" s="8">
        <f t="shared" si="24"/>
        <v>3.5500651582332421</v>
      </c>
      <c r="D797" s="8"/>
      <c r="E797" s="23">
        <f>Timetraces!F879/1000*0.145</f>
        <v>9.1331968855405847</v>
      </c>
      <c r="F797" s="8">
        <f>Timetraces!H879</f>
        <v>2.9696061453702821E-2</v>
      </c>
      <c r="G797" s="8">
        <f>(Timetraces!G879-Timetraces!$G$86)/0.3048</f>
        <v>0</v>
      </c>
      <c r="H797" s="13">
        <f>Timetraces!D879/9.81/0.4536</f>
        <v>582.78447724720525</v>
      </c>
      <c r="I797" s="73">
        <f>Timetraces!F879/Timetraces!H879*1000</f>
        <v>2121074702.9893467</v>
      </c>
      <c r="J797" s="23"/>
      <c r="K797" s="8">
        <f>Timetraces!I879-Timetraces!J879</f>
        <v>38.322017669677734</v>
      </c>
      <c r="L797" s="8">
        <f t="shared" si="25"/>
        <v>3.5500745447914741</v>
      </c>
      <c r="M797" s="8"/>
      <c r="N797" s="13">
        <f>Timetraces!K879/9.81/0.4536</f>
        <v>582.78453211253566</v>
      </c>
      <c r="O797" s="23">
        <f>Timetraces!M879/1000*0.145</f>
        <v>9.1371608696980093</v>
      </c>
      <c r="P797" s="37">
        <f>Timetraces!O879</f>
        <v>2.9708967402356342E-2</v>
      </c>
    </row>
    <row r="798" spans="1:16" x14ac:dyDescent="0.2">
      <c r="A798" s="37">
        <f>Timetraces!E880</f>
        <v>79.400000000000006</v>
      </c>
      <c r="B798" s="8">
        <f>Timetraces!B880-Timetraces!C880</f>
        <v>38.32684326171875</v>
      </c>
      <c r="C798" s="8">
        <f t="shared" si="24"/>
        <v>3.5658971531184638</v>
      </c>
      <c r="D798" s="8"/>
      <c r="E798" s="23">
        <f>Timetraces!F880/1000*0.145</f>
        <v>9.1459645636492706</v>
      </c>
      <c r="F798" s="8">
        <f>Timetraces!H880</f>
        <v>2.9737595232213192E-2</v>
      </c>
      <c r="G798" s="8">
        <f>(Timetraces!G880-Timetraces!$G$86)/0.3048</f>
        <v>0</v>
      </c>
      <c r="H798" s="13">
        <f>Timetraces!D880/9.81/0.4536</f>
        <v>582.87039635459087</v>
      </c>
      <c r="I798" s="73">
        <f>Timetraces!F880/Timetraces!H880*1000</f>
        <v>2121073247.1068561</v>
      </c>
      <c r="J798" s="23"/>
      <c r="K798" s="8">
        <f>Timetraces!I880-Timetraces!J880</f>
        <v>38.32684326171875</v>
      </c>
      <c r="L798" s="8">
        <f t="shared" si="25"/>
        <v>3.5659065396766962</v>
      </c>
      <c r="M798" s="8"/>
      <c r="N798" s="13">
        <f>Timetraces!K880/9.81/0.4536</f>
        <v>582.87039635459087</v>
      </c>
      <c r="O798" s="23">
        <f>Timetraces!M880/1000*0.145</f>
        <v>9.1460507186597706</v>
      </c>
      <c r="P798" s="37">
        <f>Timetraces!O880</f>
        <v>2.9737861102872708E-2</v>
      </c>
    </row>
    <row r="799" spans="1:16" x14ac:dyDescent="0.2">
      <c r="A799" s="37">
        <f>Timetraces!E881</f>
        <v>79.5</v>
      </c>
      <c r="B799" s="8">
        <f>Timetraces!B881-Timetraces!C881</f>
        <v>38.33167552947998</v>
      </c>
      <c r="C799" s="8">
        <f t="shared" si="24"/>
        <v>3.5817510499728944</v>
      </c>
      <c r="D799" s="8"/>
      <c r="E799" s="23">
        <f>Timetraces!F881/1000*0.145</f>
        <v>9.1548433345002529</v>
      </c>
      <c r="F799" s="8">
        <f>Timetraces!H881</f>
        <v>2.9766460264825254E-2</v>
      </c>
      <c r="G799" s="8">
        <f>(Timetraces!G881-Timetraces!$G$86)/0.3048</f>
        <v>0</v>
      </c>
      <c r="H799" s="13">
        <f>Timetraces!D881/9.81/0.4536</f>
        <v>582.95554734735094</v>
      </c>
      <c r="I799" s="73">
        <f>Timetraces!F881/Timetraces!H881*1000</f>
        <v>2121073517.6788421</v>
      </c>
      <c r="J799" s="23"/>
      <c r="K799" s="8">
        <f>Timetraces!I881-Timetraces!J881</f>
        <v>38.33167552947998</v>
      </c>
      <c r="L799" s="8">
        <f t="shared" si="25"/>
        <v>3.5817604365311269</v>
      </c>
      <c r="M799" s="8"/>
      <c r="N799" s="13">
        <f>Timetraces!K881/9.81/0.4536</f>
        <v>582.95554734735094</v>
      </c>
      <c r="O799" s="23">
        <f>Timetraces!M881/1000*0.145</f>
        <v>9.158808801093155</v>
      </c>
      <c r="P799" s="37">
        <f>Timetraces!O881</f>
        <v>2.977936389299244E-2</v>
      </c>
    </row>
    <row r="800" spans="1:16" x14ac:dyDescent="0.2">
      <c r="A800" s="37">
        <f>Timetraces!E882</f>
        <v>79.600000000000009</v>
      </c>
      <c r="B800" s="8">
        <f>Timetraces!B882-Timetraces!C882</f>
        <v>38.336513519287109</v>
      </c>
      <c r="C800" s="8">
        <f t="shared" si="24"/>
        <v>3.5976237199437899</v>
      </c>
      <c r="D800" s="8"/>
      <c r="E800" s="23">
        <f>Timetraces!F882/1000*0.145</f>
        <v>9.1675972767172258</v>
      </c>
      <c r="F800" s="8">
        <f>Timetraces!H882</f>
        <v>2.9807942188259388E-2</v>
      </c>
      <c r="G800" s="8">
        <f>(Timetraces!G882-Timetraces!$G$86)/0.3048</f>
        <v>0</v>
      </c>
      <c r="H800" s="13">
        <f>Timetraces!D882/9.81/0.4536</f>
        <v>583.04020455213765</v>
      </c>
      <c r="I800" s="73">
        <f>Timetraces!F882/Timetraces!H882*1000</f>
        <v>2121072578.7655706</v>
      </c>
      <c r="J800" s="23"/>
      <c r="K800" s="8">
        <f>Timetraces!I882-Timetraces!J882</f>
        <v>38.336513519287109</v>
      </c>
      <c r="L800" s="8">
        <f t="shared" si="25"/>
        <v>3.5976331065020219</v>
      </c>
      <c r="M800" s="8"/>
      <c r="N800" s="13">
        <f>Timetraces!K882/9.81/0.4536</f>
        <v>583.04020455213765</v>
      </c>
      <c r="O800" s="23">
        <f>Timetraces!M882/1000*0.145</f>
        <v>9.1754485869050129</v>
      </c>
      <c r="P800" s="37">
        <f>Timetraces!O882</f>
        <v>2.9833483283437535E-2</v>
      </c>
    </row>
    <row r="801" spans="1:16" x14ac:dyDescent="0.2">
      <c r="A801" s="37">
        <f>Timetraces!E883</f>
        <v>79.7</v>
      </c>
      <c r="B801" s="8">
        <f>Timetraces!B883-Timetraces!C883</f>
        <v>38.341355323791504</v>
      </c>
      <c r="C801" s="8">
        <f t="shared" si="24"/>
        <v>3.6135089053256615</v>
      </c>
      <c r="D801" s="8"/>
      <c r="E801" s="23">
        <f>Timetraces!F883/1000*0.145</f>
        <v>9.1803516807630121</v>
      </c>
      <c r="F801" s="8">
        <f>Timetraces!H883</f>
        <v>2.9849418495472981E-2</v>
      </c>
      <c r="G801" s="8">
        <f>(Timetraces!G883-Timetraces!$G$86)/0.3048</f>
        <v>0</v>
      </c>
      <c r="H801" s="13">
        <f>Timetraces!D883/9.81/0.4536</f>
        <v>583.12469716093312</v>
      </c>
      <c r="I801" s="73">
        <f>Timetraces!F883/Timetraces!H883*1000</f>
        <v>2121072148.2484102</v>
      </c>
      <c r="J801" s="23"/>
      <c r="K801" s="8">
        <f>Timetraces!I883-Timetraces!J883</f>
        <v>38.341355323791504</v>
      </c>
      <c r="L801" s="8">
        <f t="shared" si="25"/>
        <v>3.613518291883894</v>
      </c>
      <c r="M801" s="8"/>
      <c r="N801" s="13">
        <f>Timetraces!K883/9.81/0.4536</f>
        <v>583.12469716093312</v>
      </c>
      <c r="O801" s="23">
        <f>Timetraces!M883/1000*0.145</f>
        <v>9.1804303683174382</v>
      </c>
      <c r="P801" s="37">
        <f>Timetraces!O883</f>
        <v>2.984968151011947E-2</v>
      </c>
    </row>
    <row r="802" spans="1:16" x14ac:dyDescent="0.2">
      <c r="A802" s="37">
        <f>Timetraces!E884</f>
        <v>79.800000000000011</v>
      </c>
      <c r="B802" s="8">
        <f>Timetraces!B884-Timetraces!C884</f>
        <v>38.346199035644531</v>
      </c>
      <c r="C802" s="8">
        <f t="shared" si="24"/>
        <v>3.6294003484130215</v>
      </c>
      <c r="D802" s="8"/>
      <c r="E802" s="23">
        <f>Timetraces!F884/1000*0.145</f>
        <v>9.1892207281947673</v>
      </c>
      <c r="F802" s="8">
        <f>Timetraces!H884</f>
        <v>2.9878265917331597E-2</v>
      </c>
      <c r="G802" s="8">
        <f>(Timetraces!G884-Timetraces!$G$86)/0.3048</f>
        <v>0</v>
      </c>
      <c r="H802" s="13">
        <f>Timetraces!D884/9.81/0.4536</f>
        <v>583.20946409638054</v>
      </c>
      <c r="I802" s="73">
        <f>Timetraces!F884/Timetraces!H884*1000</f>
        <v>2121071424.6891448</v>
      </c>
      <c r="J802" s="23"/>
      <c r="K802" s="8">
        <f>Timetraces!I884-Timetraces!J884</f>
        <v>38.346199035644531</v>
      </c>
      <c r="L802" s="8">
        <f t="shared" si="25"/>
        <v>3.629409734971254</v>
      </c>
      <c r="M802" s="8"/>
      <c r="N802" s="13">
        <f>Timetraces!K884/9.81/0.4536</f>
        <v>583.20940923105013</v>
      </c>
      <c r="O802" s="23">
        <f>Timetraces!M884/1000*0.145</f>
        <v>9.1970704447293148</v>
      </c>
      <c r="P802" s="37">
        <f>Timetraces!O884</f>
        <v>2.9903801824502793E-2</v>
      </c>
    </row>
    <row r="803" spans="1:16" x14ac:dyDescent="0.2">
      <c r="A803" s="37">
        <f>Timetraces!E885</f>
        <v>79.900000000000006</v>
      </c>
      <c r="B803" s="8">
        <f>Timetraces!B885-Timetraces!C885</f>
        <v>38.351043224334717</v>
      </c>
      <c r="C803" s="8">
        <f t="shared" si="24"/>
        <v>3.645293355926754</v>
      </c>
      <c r="D803" s="8"/>
      <c r="E803" s="23">
        <f>Timetraces!F885/1000*0.145</f>
        <v>9.2058707748276216</v>
      </c>
      <c r="F803" s="8">
        <f>Timetraces!H885</f>
        <v>2.9932418664300443E-2</v>
      </c>
      <c r="G803" s="8">
        <f>(Timetraces!G885-Timetraces!$G$86)/0.3048</f>
        <v>0</v>
      </c>
      <c r="H803" s="13">
        <f>Timetraces!D885/9.81/0.4536</f>
        <v>583.29494428112298</v>
      </c>
      <c r="I803" s="73">
        <f>Timetraces!F885/Timetraces!H885*1000</f>
        <v>2121070290.9233897</v>
      </c>
      <c r="J803" s="23"/>
      <c r="K803" s="8">
        <f>Timetraces!I885-Timetraces!J885</f>
        <v>38.351043701171875</v>
      </c>
      <c r="L803" s="8">
        <f t="shared" si="25"/>
        <v>3.645304306911358</v>
      </c>
      <c r="M803" s="8"/>
      <c r="N803" s="13">
        <f>Timetraces!K885/9.81/0.4536</f>
        <v>583.29488941579268</v>
      </c>
      <c r="O803" s="23">
        <f>Timetraces!M885/1000*0.145</f>
        <v>9.2020676392593881</v>
      </c>
      <c r="P803" s="37">
        <f>Timetraces!O885</f>
        <v>2.9920043259912456E-2</v>
      </c>
    </row>
    <row r="804" spans="1:16" x14ac:dyDescent="0.2">
      <c r="A804" s="37">
        <f>Timetraces!E886</f>
        <v>80</v>
      </c>
      <c r="B804" s="8">
        <f>Timetraces!B886-Timetraces!C886</f>
        <v>38.355886459350586</v>
      </c>
      <c r="C804" s="8">
        <f t="shared" si="24"/>
        <v>3.661183234587742</v>
      </c>
      <c r="D804" s="8"/>
      <c r="E804" s="23">
        <f>Timetraces!F886/1000*0.145</f>
        <v>9.2147646123223872</v>
      </c>
      <c r="F804" s="8">
        <f>Timetraces!H886</f>
        <v>2.9961346366532658E-2</v>
      </c>
      <c r="G804" s="8">
        <f>(Timetraces!G886-Timetraces!$G$86)/0.3048</f>
        <v>0</v>
      </c>
      <c r="H804" s="13">
        <f>Timetraces!D886/9.81/0.4536</f>
        <v>583.38157663780373</v>
      </c>
      <c r="I804" s="73">
        <f>Timetraces!F886/Timetraces!H886*1000</f>
        <v>2121069594.0428004</v>
      </c>
      <c r="J804" s="23"/>
      <c r="K804" s="8">
        <f>Timetraces!I886-Timetraces!J886</f>
        <v>38.355886936187744</v>
      </c>
      <c r="L804" s="8">
        <f t="shared" si="25"/>
        <v>3.661194185572346</v>
      </c>
      <c r="M804" s="8"/>
      <c r="N804" s="13">
        <f>Timetraces!K886/9.81/0.4536</f>
        <v>583.38152177247321</v>
      </c>
      <c r="O804" s="23">
        <f>Timetraces!M886/1000*0.145</f>
        <v>9.2187335192954531</v>
      </c>
      <c r="P804" s="37">
        <f>Timetraces!O886</f>
        <v>2.9974247522032427E-2</v>
      </c>
    </row>
    <row r="805" spans="1:16" x14ac:dyDescent="0.2">
      <c r="A805" s="37">
        <f>Timetraces!E887</f>
        <v>80.100000000000009</v>
      </c>
      <c r="B805" s="8">
        <f>Timetraces!B887-Timetraces!C887</f>
        <v>38.36072826385498</v>
      </c>
      <c r="C805" s="8">
        <f t="shared" si="24"/>
        <v>3.6770684199696135</v>
      </c>
      <c r="D805" s="8"/>
      <c r="E805" s="23">
        <f>Timetraces!F887/1000*0.145</f>
        <v>9.2275654369667848</v>
      </c>
      <c r="F805" s="8">
        <f>Timetraces!H887</f>
        <v>3.0002967128785911E-2</v>
      </c>
      <c r="G805" s="8">
        <f>(Timetraces!G887-Timetraces!$G$86)/0.3048</f>
        <v>0</v>
      </c>
      <c r="H805" s="13">
        <f>Timetraces!D887/9.81/0.4536</f>
        <v>583.46952576241347</v>
      </c>
      <c r="I805" s="73">
        <f>Timetraces!F887/Timetraces!H887*1000</f>
        <v>2121069627.9052994</v>
      </c>
      <c r="J805" s="23"/>
      <c r="K805" s="8">
        <f>Timetraces!I887-Timetraces!J887</f>
        <v>38.360728740692139</v>
      </c>
      <c r="L805" s="8">
        <f t="shared" si="25"/>
        <v>3.677079370954218</v>
      </c>
      <c r="M805" s="8"/>
      <c r="N805" s="13">
        <f>Timetraces!K887/9.81/0.4536</f>
        <v>583.46947089708306</v>
      </c>
      <c r="O805" s="23">
        <f>Timetraces!M887/1000*0.145</f>
        <v>9.2276444022361286</v>
      </c>
      <c r="P805" s="37">
        <f>Timetraces!O887</f>
        <v>3.0003230840494523E-2</v>
      </c>
    </row>
    <row r="806" spans="1:16" x14ac:dyDescent="0.2">
      <c r="A806" s="37">
        <f>Timetraces!E888</f>
        <v>80.2</v>
      </c>
      <c r="B806" s="8">
        <f>Timetraces!B888-Timetraces!C888</f>
        <v>38.365567684173584</v>
      </c>
      <c r="C806" s="8">
        <f t="shared" si="24"/>
        <v>3.6929457832196251</v>
      </c>
      <c r="D806" s="8"/>
      <c r="E806" s="23">
        <f>Timetraces!F888/1000*0.145</f>
        <v>9.2403792397679627</v>
      </c>
      <c r="F806" s="8">
        <f>Timetraces!H888</f>
        <v>3.0044643661154093E-2</v>
      </c>
      <c r="G806" s="8">
        <f>(Timetraces!G888-Timetraces!$G$86)/0.3048</f>
        <v>0</v>
      </c>
      <c r="H806" s="13">
        <f>Timetraces!D888/9.81/0.4536</f>
        <v>583.55879165495264</v>
      </c>
      <c r="I806" s="73">
        <f>Timetraces!F888/Timetraces!H888*1000</f>
        <v>2121068703.5075383</v>
      </c>
      <c r="J806" s="23"/>
      <c r="K806" s="8">
        <f>Timetraces!I888-Timetraces!J888</f>
        <v>38.365568161010742</v>
      </c>
      <c r="L806" s="8">
        <f t="shared" si="25"/>
        <v>3.6929567342042295</v>
      </c>
      <c r="M806" s="8"/>
      <c r="N806" s="13">
        <f>Timetraces!K888/9.81/0.4536</f>
        <v>583.55873678962223</v>
      </c>
      <c r="O806" s="23">
        <f>Timetraces!M888/1000*0.145</f>
        <v>9.2365715986884567</v>
      </c>
      <c r="P806" s="37">
        <f>Timetraces!O888</f>
        <v>3.0032266885399801E-2</v>
      </c>
    </row>
    <row r="807" spans="1:16" x14ac:dyDescent="0.2">
      <c r="A807" s="37">
        <f>Timetraces!E889</f>
        <v>80.300000000000011</v>
      </c>
      <c r="B807" s="8">
        <f>Timetraces!B889-Timetraces!C889</f>
        <v>38.370405197143555</v>
      </c>
      <c r="C807" s="8">
        <f t="shared" si="24"/>
        <v>3.7088168887641486</v>
      </c>
      <c r="D807" s="8"/>
      <c r="E807" s="23">
        <f>Timetraces!F889/1000*0.145</f>
        <v>9.2454405893455291</v>
      </c>
      <c r="F807" s="8">
        <f>Timetraces!H889</f>
        <v>3.0061100630066766E-2</v>
      </c>
      <c r="G807" s="8">
        <f>(Timetraces!G889-Timetraces!$G$86)/0.3048</f>
        <v>0</v>
      </c>
      <c r="H807" s="13">
        <f>Timetraces!D889/9.81/0.4536</f>
        <v>583.64937431542114</v>
      </c>
      <c r="I807" s="73">
        <f>Timetraces!F889/Timetraces!H889*1000</f>
        <v>2121068686.7895997</v>
      </c>
      <c r="J807" s="23"/>
      <c r="K807" s="8">
        <f>Timetraces!I889-Timetraces!J889</f>
        <v>38.370405673980713</v>
      </c>
      <c r="L807" s="8">
        <f t="shared" si="25"/>
        <v>3.7088278397487526</v>
      </c>
      <c r="M807" s="8"/>
      <c r="N807" s="13">
        <f>Timetraces!K889/9.81/0.4536</f>
        <v>583.64931945009073</v>
      </c>
      <c r="O807" s="23">
        <f>Timetraces!M889/1000*0.145</f>
        <v>9.253291174310748</v>
      </c>
      <c r="P807" s="37">
        <f>Timetraces!O889</f>
        <v>3.0086639359085808E-2</v>
      </c>
    </row>
    <row r="808" spans="1:16" x14ac:dyDescent="0.2">
      <c r="A808" s="37">
        <f>Timetraces!E890</f>
        <v>80.400000000000006</v>
      </c>
      <c r="B808" s="8">
        <f>Timetraces!B890-Timetraces!C890</f>
        <v>38.375241279602051</v>
      </c>
      <c r="C808" s="8">
        <f t="shared" si="24"/>
        <v>3.7246833010295557</v>
      </c>
      <c r="D808" s="8"/>
      <c r="E808" s="23">
        <f>Timetraces!F890/1000*0.145</f>
        <v>9.2582866412962161</v>
      </c>
      <c r="F808" s="8">
        <f>Timetraces!H890</f>
        <v>3.0102875277687995E-2</v>
      </c>
      <c r="G808" s="8">
        <f>(Timetraces!G890-Timetraces!$G$86)/0.3048</f>
        <v>0</v>
      </c>
      <c r="H808" s="13">
        <f>Timetraces!D890/9.81/0.4536</f>
        <v>583.7409994171669</v>
      </c>
      <c r="I808" s="73">
        <f>Timetraces!F890/Timetraces!H890*1000</f>
        <v>2121068240.478672</v>
      </c>
      <c r="J808" s="23"/>
      <c r="K808" s="8">
        <f>Timetraces!I890-Timetraces!J890</f>
        <v>38.375241279602051</v>
      </c>
      <c r="L808" s="8">
        <f t="shared" si="25"/>
        <v>3.7246926875877877</v>
      </c>
      <c r="M808" s="8"/>
      <c r="N808" s="13">
        <f>Timetraces!K890/9.81/0.4536</f>
        <v>583.74094455183649</v>
      </c>
      <c r="O808" s="23">
        <f>Timetraces!M890/1000*0.145</f>
        <v>9.2622498963048994</v>
      </c>
      <c r="P808" s="37">
        <f>Timetraces!O890</f>
        <v>3.0115777950279442E-2</v>
      </c>
    </row>
    <row r="809" spans="1:16" x14ac:dyDescent="0.2">
      <c r="A809" s="37">
        <f>Timetraces!E891</f>
        <v>80.5</v>
      </c>
      <c r="B809" s="8">
        <f>Timetraces!B891-Timetraces!C891</f>
        <v>38.38007640838623</v>
      </c>
      <c r="C809" s="8">
        <f t="shared" si="24"/>
        <v>3.7405465844422188</v>
      </c>
      <c r="D809" s="8"/>
      <c r="E809" s="23">
        <f>Timetraces!F891/1000*0.145</f>
        <v>9.2711432102301643</v>
      </c>
      <c r="F809" s="8">
        <f>Timetraces!H891</f>
        <v>3.0144690844567983E-2</v>
      </c>
      <c r="G809" s="8">
        <f>(Timetraces!G891-Timetraces!$G$86)/0.3048</f>
        <v>0</v>
      </c>
      <c r="H809" s="13">
        <f>Timetraces!D891/9.81/0.4536</f>
        <v>583.83355722952922</v>
      </c>
      <c r="I809" s="73">
        <f>Timetraces!F891/Timetraces!H891*1000</f>
        <v>2121067322.2997804</v>
      </c>
      <c r="J809" s="23"/>
      <c r="K809" s="8">
        <f>Timetraces!I891-Timetraces!J891</f>
        <v>38.38007640838623</v>
      </c>
      <c r="L809" s="8">
        <f t="shared" si="25"/>
        <v>3.7405559710004508</v>
      </c>
      <c r="M809" s="8"/>
      <c r="N809" s="13">
        <f>Timetraces!K891/9.81/0.4536</f>
        <v>583.83355722952922</v>
      </c>
      <c r="O809" s="23">
        <f>Timetraces!M891/1000*0.145</f>
        <v>9.2712229531866335</v>
      </c>
      <c r="P809" s="37">
        <f>Timetraces!O891</f>
        <v>3.0144956720689422E-2</v>
      </c>
    </row>
    <row r="810" spans="1:16" x14ac:dyDescent="0.2">
      <c r="A810" s="37">
        <f>Timetraces!E892</f>
        <v>80.600000000000009</v>
      </c>
      <c r="B810" s="8">
        <f>Timetraces!B892-Timetraces!C892</f>
        <v>38.384912490844727</v>
      </c>
      <c r="C810" s="8">
        <f t="shared" si="24"/>
        <v>3.7564129967076259</v>
      </c>
      <c r="D810" s="8"/>
      <c r="E810" s="23">
        <f>Timetraces!F892/1000*0.145</f>
        <v>9.280122429395437</v>
      </c>
      <c r="F810" s="8">
        <f>Timetraces!H892</f>
        <v>3.0173902207892574E-2</v>
      </c>
      <c r="G810" s="8">
        <f>(Timetraces!G892-Timetraces!$G$86)/0.3048</f>
        <v>0</v>
      </c>
      <c r="H810" s="13">
        <f>Timetraces!D892/9.81/0.4536</f>
        <v>583.92693802184738</v>
      </c>
      <c r="I810" s="73">
        <f>Timetraces!F892/Timetraces!H892*1000</f>
        <v>2121066208.132587</v>
      </c>
      <c r="J810" s="23"/>
      <c r="K810" s="8">
        <f>Timetraces!I892-Timetraces!J892</f>
        <v>38.384912490844727</v>
      </c>
      <c r="L810" s="8">
        <f t="shared" si="25"/>
        <v>3.7564223832658579</v>
      </c>
      <c r="M810" s="8"/>
      <c r="N810" s="13">
        <f>Timetraces!K892/9.81/0.4536</f>
        <v>583.92693802184738</v>
      </c>
      <c r="O810" s="23">
        <f>Timetraces!M892/1000*0.145</f>
        <v>9.2802075354227345</v>
      </c>
      <c r="P810" s="37">
        <f>Timetraces!O892</f>
        <v>3.0174166544872223E-2</v>
      </c>
    </row>
    <row r="811" spans="1:16" x14ac:dyDescent="0.2">
      <c r="A811" s="37">
        <f>Timetraces!E893</f>
        <v>80.7</v>
      </c>
      <c r="B811" s="8">
        <f>Timetraces!B893-Timetraces!C893</f>
        <v>38.389750480651855</v>
      </c>
      <c r="C811" s="8">
        <f t="shared" si="24"/>
        <v>3.7722856666785209</v>
      </c>
      <c r="D811" s="8"/>
      <c r="E811" s="23">
        <f>Timetraces!F893/1000*0.145</f>
        <v>9.2891148838329585</v>
      </c>
      <c r="F811" s="8">
        <f>Timetraces!H893</f>
        <v>3.0203137970578831E-2</v>
      </c>
      <c r="G811" s="8">
        <f>(Timetraces!G893-Timetraces!$G$86)/0.3048</f>
        <v>0</v>
      </c>
      <c r="H811" s="13">
        <f>Timetraces!D893/9.81/0.4536</f>
        <v>584.02086746746943</v>
      </c>
      <c r="I811" s="73">
        <f>Timetraces!F893/Timetraces!H893*1000</f>
        <v>2121066404.7629013</v>
      </c>
      <c r="J811" s="23"/>
      <c r="K811" s="8">
        <f>Timetraces!I893-Timetraces!J893</f>
        <v>38.389750480651855</v>
      </c>
      <c r="L811" s="8">
        <f t="shared" si="25"/>
        <v>3.7722950532367534</v>
      </c>
      <c r="M811" s="8"/>
      <c r="N811" s="13">
        <f>Timetraces!K893/9.81/0.4536</f>
        <v>584.02086746746943</v>
      </c>
      <c r="O811" s="23">
        <f>Timetraces!M893/1000*0.145</f>
        <v>9.2891986374110012</v>
      </c>
      <c r="P811" s="37">
        <f>Timetraces!O893</f>
        <v>3.0203404017391109E-2</v>
      </c>
    </row>
    <row r="812" spans="1:16" x14ac:dyDescent="0.2">
      <c r="A812" s="37">
        <f>Timetraces!E894</f>
        <v>80.800000000000011</v>
      </c>
      <c r="B812" s="8">
        <f>Timetraces!B894-Timetraces!C894</f>
        <v>38.394593238830566</v>
      </c>
      <c r="C812" s="8">
        <f t="shared" si="24"/>
        <v>3.788173980913137</v>
      </c>
      <c r="D812" s="8"/>
      <c r="E812" s="23">
        <f>Timetraces!F894/1000*0.145</f>
        <v>9.2981079334948564</v>
      </c>
      <c r="F812" s="8">
        <f>Timetraces!H894</f>
        <v>3.0232381763966563E-2</v>
      </c>
      <c r="G812" s="8">
        <f>(Timetraces!G894-Timetraces!$G$86)/0.3048</f>
        <v>0</v>
      </c>
      <c r="H812" s="13">
        <f>Timetraces!D894/9.81/0.4536</f>
        <v>584.11501637441302</v>
      </c>
      <c r="I812" s="73">
        <f>Timetraces!F894/Timetraces!H894*1000</f>
        <v>2121066173.3702314</v>
      </c>
      <c r="J812" s="23"/>
      <c r="K812" s="8">
        <f>Timetraces!I894-Timetraces!J894</f>
        <v>38.394593238830566</v>
      </c>
      <c r="L812" s="8">
        <f t="shared" si="25"/>
        <v>3.7881833674713694</v>
      </c>
      <c r="M812" s="8"/>
      <c r="N812" s="13">
        <f>Timetraces!K894/9.81/0.4536</f>
        <v>584.11501637441302</v>
      </c>
      <c r="O812" s="23">
        <f>Timetraces!M894/1000*0.145</f>
        <v>9.2981897111963967</v>
      </c>
      <c r="P812" s="37">
        <f>Timetraces!O894</f>
        <v>3.0232647814281897E-2</v>
      </c>
    </row>
    <row r="813" spans="1:16" x14ac:dyDescent="0.2">
      <c r="A813" s="37">
        <f>Timetraces!E895</f>
        <v>80.900000000000006</v>
      </c>
      <c r="B813" s="8">
        <f>Timetraces!B895-Timetraces!C895</f>
        <v>38.399441719055176</v>
      </c>
      <c r="C813" s="8">
        <f t="shared" si="24"/>
        <v>3.8040810682642174</v>
      </c>
      <c r="D813" s="8"/>
      <c r="E813" s="23">
        <f>Timetraces!F895/1000*0.145</f>
        <v>9.3070980813997757</v>
      </c>
      <c r="F813" s="8">
        <f>Timetraces!H895</f>
        <v>3.0261616106034731E-2</v>
      </c>
      <c r="G813" s="8">
        <f>(Timetraces!G895-Timetraces!$G$86)/0.3048</f>
        <v>0</v>
      </c>
      <c r="H813" s="13">
        <f>Timetraces!D895/9.81/0.4536</f>
        <v>584.20894582003507</v>
      </c>
      <c r="I813" s="73">
        <f>Timetraces!F895/Timetraces!H895*1000</f>
        <v>2121065943.5732644</v>
      </c>
      <c r="J813" s="23"/>
      <c r="K813" s="8">
        <f>Timetraces!I895-Timetraces!J895</f>
        <v>38.399441719055176</v>
      </c>
      <c r="L813" s="8">
        <f t="shared" si="25"/>
        <v>3.8040904548224499</v>
      </c>
      <c r="M813" s="8"/>
      <c r="N813" s="13">
        <f>Timetraces!K895/9.81/0.4536</f>
        <v>584.20900068536548</v>
      </c>
      <c r="O813" s="23">
        <f>Timetraces!M895/1000*0.145</f>
        <v>9.3032967695476518</v>
      </c>
      <c r="P813" s="37">
        <f>Timetraces!O895</f>
        <v>3.0249246926312388E-2</v>
      </c>
    </row>
    <row r="814" spans="1:16" x14ac:dyDescent="0.2">
      <c r="A814" s="37">
        <f>Timetraces!E896</f>
        <v>81</v>
      </c>
      <c r="B814" s="8">
        <f>Timetraces!B896-Timetraces!C896</f>
        <v>38.404298305511475</v>
      </c>
      <c r="C814" s="8">
        <f t="shared" si="24"/>
        <v>3.8200147508636233</v>
      </c>
      <c r="D814" s="8"/>
      <c r="E814" s="23">
        <f>Timetraces!F896/1000*0.145</f>
        <v>9.3083116559640295</v>
      </c>
      <c r="F814" s="8">
        <f>Timetraces!H896</f>
        <v>3.0265552493800314E-2</v>
      </c>
      <c r="G814" s="8">
        <f>(Timetraces!G896-Timetraces!$G$86)/0.3048</f>
        <v>0</v>
      </c>
      <c r="H814" s="13">
        <f>Timetraces!D896/9.81/0.4536</f>
        <v>584.30232661235311</v>
      </c>
      <c r="I814" s="73">
        <f>Timetraces!F896/Timetraces!H896*1000</f>
        <v>2121066609.0731988</v>
      </c>
      <c r="J814" s="23"/>
      <c r="K814" s="8">
        <f>Timetraces!I896-Timetraces!J896</f>
        <v>38.404297828674316</v>
      </c>
      <c r="L814" s="8">
        <f t="shared" si="25"/>
        <v>3.8200225729954833</v>
      </c>
      <c r="M814" s="8"/>
      <c r="N814" s="13">
        <f>Timetraces!K896/9.81/0.4536</f>
        <v>584.30232661235311</v>
      </c>
      <c r="O814" s="23">
        <f>Timetraces!M896/1000*0.145</f>
        <v>9.3083915654725118</v>
      </c>
      <c r="P814" s="37">
        <f>Timetraces!O896</f>
        <v>3.0265818551489704E-2</v>
      </c>
    </row>
    <row r="815" spans="1:16" x14ac:dyDescent="0.2">
      <c r="A815" s="37">
        <f>Timetraces!E897</f>
        <v>81.100000000000009</v>
      </c>
      <c r="B815" s="8">
        <f>Timetraces!B897-Timetraces!C897</f>
        <v>38.409163951873779</v>
      </c>
      <c r="C815" s="8">
        <f t="shared" si="24"/>
        <v>3.8359781575640981</v>
      </c>
      <c r="D815" s="8"/>
      <c r="E815" s="23">
        <f>Timetraces!F897/1000*0.145</f>
        <v>9.3172802528844869</v>
      </c>
      <c r="F815" s="8">
        <f>Timetraces!H897</f>
        <v>3.0294722768675765E-2</v>
      </c>
      <c r="G815" s="8">
        <f>(Timetraces!G897-Timetraces!$G$86)/0.3048</f>
        <v>0</v>
      </c>
      <c r="H815" s="13">
        <f>Timetraces!D897/9.81/0.4536</f>
        <v>584.39466496339389</v>
      </c>
      <c r="I815" s="73">
        <f>Timetraces!F897/Timetraces!H897*1000</f>
        <v>2121065958.6806843</v>
      </c>
      <c r="J815" s="23"/>
      <c r="K815" s="8">
        <f>Timetraces!I897-Timetraces!J897</f>
        <v>38.409163475036621</v>
      </c>
      <c r="L815" s="8">
        <f t="shared" si="25"/>
        <v>3.8359859796959581</v>
      </c>
      <c r="M815" s="8"/>
      <c r="N815" s="13">
        <f>Timetraces!K897/9.81/0.4536</f>
        <v>584.39471982872431</v>
      </c>
      <c r="O815" s="23">
        <f>Timetraces!M897/1000*0.145</f>
        <v>9.3134784075213375</v>
      </c>
      <c r="P815" s="37">
        <f>Timetraces!O897</f>
        <v>3.0282352026786957E-2</v>
      </c>
    </row>
    <row r="816" spans="1:16" x14ac:dyDescent="0.2">
      <c r="A816" s="37">
        <f>Timetraces!E898</f>
        <v>81.2</v>
      </c>
      <c r="B816" s="8">
        <f>Timetraces!B898-Timetraces!C898</f>
        <v>38.414039611816406</v>
      </c>
      <c r="C816" s="8">
        <f t="shared" si="24"/>
        <v>3.8519744172183858</v>
      </c>
      <c r="D816" s="8"/>
      <c r="E816" s="23">
        <f>Timetraces!F898/1000*0.145</f>
        <v>9.3145799043900492</v>
      </c>
      <c r="F816" s="8">
        <f>Timetraces!H898</f>
        <v>3.0285929666375756E-2</v>
      </c>
      <c r="G816" s="8">
        <f>(Timetraces!G898-Timetraces!$G$86)/0.3048</f>
        <v>0</v>
      </c>
      <c r="H816" s="13">
        <f>Timetraces!D898/9.81/0.4536</f>
        <v>584.485906007827</v>
      </c>
      <c r="I816" s="73">
        <f>Timetraces!F898/Timetraces!H898*1000</f>
        <v>2121066871.8735418</v>
      </c>
      <c r="J816" s="23"/>
      <c r="K816" s="8">
        <f>Timetraces!I898-Timetraces!J898</f>
        <v>38.414039611816406</v>
      </c>
      <c r="L816" s="8">
        <f t="shared" si="25"/>
        <v>3.8519838037766183</v>
      </c>
      <c r="M816" s="8"/>
      <c r="N816" s="13">
        <f>Timetraces!K898/9.81/0.4536</f>
        <v>584.48596087315741</v>
      </c>
      <c r="O816" s="23">
        <f>Timetraces!M898/1000*0.145</f>
        <v>9.3185494473549753</v>
      </c>
      <c r="P816" s="37">
        <f>Timetraces!O898</f>
        <v>3.0298833992017399E-2</v>
      </c>
    </row>
    <row r="817" spans="1:16" x14ac:dyDescent="0.2">
      <c r="A817" s="37">
        <f>Timetraces!E899</f>
        <v>81.300000000000011</v>
      </c>
      <c r="B817" s="8">
        <f>Timetraces!B899-Timetraces!C899</f>
        <v>38.418926239013672</v>
      </c>
      <c r="C817" s="8">
        <f t="shared" si="24"/>
        <v>3.868006658679231</v>
      </c>
      <c r="D817" s="8"/>
      <c r="E817" s="23">
        <f>Timetraces!F899/1000*0.145</f>
        <v>9.3196352750815308</v>
      </c>
      <c r="F817" s="8">
        <f>Timetraces!H899</f>
        <v>3.0302360797158798E-2</v>
      </c>
      <c r="G817" s="8">
        <f>(Timetraces!G899-Timetraces!$G$86)/0.3048</f>
        <v>0</v>
      </c>
      <c r="H817" s="13">
        <f>Timetraces!D899/9.81/0.4536</f>
        <v>584.5759400149916</v>
      </c>
      <c r="I817" s="73">
        <f>Timetraces!F899/Timetraces!H899*1000</f>
        <v>2121067304.1265681</v>
      </c>
      <c r="J817" s="23"/>
      <c r="K817" s="8">
        <f>Timetraces!I899-Timetraces!J899</f>
        <v>38.418926239013672</v>
      </c>
      <c r="L817" s="8">
        <f t="shared" si="25"/>
        <v>3.8680160452374635</v>
      </c>
      <c r="M817" s="8"/>
      <c r="N817" s="13">
        <f>Timetraces!K899/9.81/0.4536</f>
        <v>584.57599488032201</v>
      </c>
      <c r="O817" s="23">
        <f>Timetraces!M899/1000*0.145</f>
        <v>9.3158338718648466</v>
      </c>
      <c r="P817" s="37">
        <f>Timetraces!O899</f>
        <v>3.0289991494730762E-2</v>
      </c>
    </row>
    <row r="818" spans="1:16" x14ac:dyDescent="0.2">
      <c r="A818" s="37">
        <f>Timetraces!E900</f>
        <v>81.400000000000006</v>
      </c>
      <c r="B818" s="8">
        <f>Timetraces!B900-Timetraces!C900</f>
        <v>38.423823833465576</v>
      </c>
      <c r="C818" s="8">
        <f t="shared" si="24"/>
        <v>3.8840748819466335</v>
      </c>
      <c r="D818" s="8"/>
      <c r="E818" s="23">
        <f>Timetraces!F900/1000*0.145</f>
        <v>9.3207911221200703</v>
      </c>
      <c r="F818" s="8">
        <f>Timetraces!H900</f>
        <v>3.0306109301588356E-2</v>
      </c>
      <c r="G818" s="8">
        <f>(Timetraces!G900-Timetraces!$G$86)/0.3048</f>
        <v>0</v>
      </c>
      <c r="H818" s="13">
        <f>Timetraces!D900/9.81/0.4536</f>
        <v>584.66487671554842</v>
      </c>
      <c r="I818" s="73">
        <f>Timetraces!F900/Timetraces!H900*1000</f>
        <v>2121067981.5048933</v>
      </c>
      <c r="J818" s="23"/>
      <c r="K818" s="8">
        <f>Timetraces!I900-Timetraces!J900</f>
        <v>38.423823833465576</v>
      </c>
      <c r="L818" s="8">
        <f t="shared" si="25"/>
        <v>3.884084268504866</v>
      </c>
      <c r="M818" s="8"/>
      <c r="N818" s="13">
        <f>Timetraces!K900/9.81/0.4536</f>
        <v>584.66493158087883</v>
      </c>
      <c r="O818" s="23">
        <f>Timetraces!M900/1000*0.145</f>
        <v>9.324759255767221</v>
      </c>
      <c r="P818" s="37">
        <f>Timetraces!O900</f>
        <v>3.0319015040828443E-2</v>
      </c>
    </row>
    <row r="819" spans="1:16" x14ac:dyDescent="0.2">
      <c r="A819" s="37">
        <f>Timetraces!E901</f>
        <v>81.5</v>
      </c>
      <c r="B819" s="8">
        <f>Timetraces!B901-Timetraces!C901</f>
        <v>38.428731918334961</v>
      </c>
      <c r="C819" s="8">
        <f t="shared" si="24"/>
        <v>3.9001775225942215</v>
      </c>
      <c r="D819" s="8"/>
      <c r="E819" s="23">
        <f>Timetraces!F901/1000*0.145</f>
        <v>9.31805178614003</v>
      </c>
      <c r="F819" s="8">
        <f>Timetraces!H901</f>
        <v>3.0297183385081979E-2</v>
      </c>
      <c r="G819" s="8">
        <f>(Timetraces!G901-Timetraces!$G$86)/0.3048</f>
        <v>0</v>
      </c>
      <c r="H819" s="13">
        <f>Timetraces!D901/9.81/0.4536</f>
        <v>584.75293557081909</v>
      </c>
      <c r="I819" s="73">
        <f>Timetraces!F901/Timetraces!H901*1000</f>
        <v>2121069318.3760681</v>
      </c>
      <c r="J819" s="23"/>
      <c r="K819" s="8">
        <f>Timetraces!I901-Timetraces!J901</f>
        <v>38.428731918334961</v>
      </c>
      <c r="L819" s="8">
        <f t="shared" si="25"/>
        <v>3.9001869091524539</v>
      </c>
      <c r="M819" s="8"/>
      <c r="N819" s="13">
        <f>Timetraces!K901/9.81/0.4536</f>
        <v>584.7529904361495</v>
      </c>
      <c r="O819" s="23">
        <f>Timetraces!M901/1000*0.145</f>
        <v>9.325903314990267</v>
      </c>
      <c r="P819" s="37">
        <f>Timetraces!O901</f>
        <v>3.0322725174111671E-2</v>
      </c>
    </row>
    <row r="820" spans="1:16" x14ac:dyDescent="0.2">
      <c r="A820" s="37">
        <f>Timetraces!E902</f>
        <v>81.600000000000009</v>
      </c>
      <c r="B820" s="8">
        <f>Timetraces!B902-Timetraces!C902</f>
        <v>38.43364953994751</v>
      </c>
      <c r="C820" s="8">
        <f t="shared" si="24"/>
        <v>3.9163114517692503</v>
      </c>
      <c r="D820" s="8"/>
      <c r="E820" s="23">
        <f>Timetraces!F902/1000*0.145</f>
        <v>9.319185748930229</v>
      </c>
      <c r="F820" s="8">
        <f>Timetraces!H902</f>
        <v>3.0300866564054497E-2</v>
      </c>
      <c r="G820" s="8">
        <f>(Timetraces!G902-Timetraces!$G$86)/0.3048</f>
        <v>0</v>
      </c>
      <c r="H820" s="13">
        <f>Timetraces!D902/9.81/0.4536</f>
        <v>584.84039090745546</v>
      </c>
      <c r="I820" s="73">
        <f>Timetraces!F902/Timetraces!H902*1000</f>
        <v>2121069587.5143492</v>
      </c>
      <c r="J820" s="23"/>
      <c r="K820" s="8">
        <f>Timetraces!I902-Timetraces!J902</f>
        <v>38.43364953994751</v>
      </c>
      <c r="L820" s="8">
        <f t="shared" si="25"/>
        <v>3.9163208383274828</v>
      </c>
      <c r="M820" s="8"/>
      <c r="N820" s="13">
        <f>Timetraces!K902/9.81/0.4536</f>
        <v>584.84039090745546</v>
      </c>
      <c r="O820" s="23">
        <f>Timetraces!M902/1000*0.145</f>
        <v>9.3192675371874198</v>
      </c>
      <c r="P820" s="37">
        <f>Timetraces!O902</f>
        <v>3.0301132647947048E-2</v>
      </c>
    </row>
    <row r="821" spans="1:16" x14ac:dyDescent="0.2">
      <c r="A821" s="37">
        <f>Timetraces!E903</f>
        <v>81.7</v>
      </c>
      <c r="B821" s="8">
        <f>Timetraces!B903-Timetraces!C903</f>
        <v>38.438575744628906</v>
      </c>
      <c r="C821" s="8">
        <f t="shared" si="24"/>
        <v>3.9324735406189766</v>
      </c>
      <c r="D821" s="8"/>
      <c r="E821" s="23">
        <f>Timetraces!F903/1000*0.145</f>
        <v>9.3203180367928624</v>
      </c>
      <c r="F821" s="8">
        <f>Timetraces!H903</f>
        <v>3.0304532454944536E-2</v>
      </c>
      <c r="G821" s="8">
        <f>(Timetraces!G903-Timetraces!$G$86)/0.3048</f>
        <v>0</v>
      </c>
      <c r="H821" s="13">
        <f>Timetraces!D903/9.81/0.4536</f>
        <v>584.92740732144875</v>
      </c>
      <c r="I821" s="73">
        <f>Timetraces!F903/Timetraces!H903*1000</f>
        <v>2121070685.4403219</v>
      </c>
      <c r="J821" s="23"/>
      <c r="K821" s="8">
        <f>Timetraces!I903-Timetraces!J903</f>
        <v>38.438575744628906</v>
      </c>
      <c r="L821" s="8">
        <f t="shared" si="25"/>
        <v>3.9324829271772086</v>
      </c>
      <c r="M821" s="8"/>
      <c r="N821" s="13">
        <f>Timetraces!K903/9.81/0.4536</f>
        <v>584.92740732144875</v>
      </c>
      <c r="O821" s="23">
        <f>Timetraces!M903/1000*0.145</f>
        <v>9.3203998265355068</v>
      </c>
      <c r="P821" s="37">
        <f>Timetraces!O903</f>
        <v>3.0304798544023417E-2</v>
      </c>
    </row>
    <row r="822" spans="1:16" x14ac:dyDescent="0.2">
      <c r="A822" s="37">
        <f>Timetraces!E904</f>
        <v>81.800000000000011</v>
      </c>
      <c r="B822" s="8">
        <f>Timetraces!B904-Timetraces!C904</f>
        <v>38.443509101867676</v>
      </c>
      <c r="C822" s="8">
        <f t="shared" si="24"/>
        <v>3.9486590958642833</v>
      </c>
      <c r="D822" s="8"/>
      <c r="E822" s="23">
        <f>Timetraces!F904/1000*0.145</f>
        <v>9.3175605867222338</v>
      </c>
      <c r="F822" s="8">
        <f>Timetraces!H904</f>
        <v>3.0295553550731463E-2</v>
      </c>
      <c r="G822" s="8">
        <f>(Timetraces!G904-Timetraces!$G$86)/0.3048</f>
        <v>0</v>
      </c>
      <c r="H822" s="13">
        <f>Timetraces!D904/9.81/0.4536</f>
        <v>585.01420427412052</v>
      </c>
      <c r="I822" s="73">
        <f>Timetraces!F904/Timetraces!H904*1000</f>
        <v>2121071609.4529774</v>
      </c>
      <c r="J822" s="23"/>
      <c r="K822" s="8">
        <f>Timetraces!I904-Timetraces!J904</f>
        <v>38.443509101867676</v>
      </c>
      <c r="L822" s="8">
        <f t="shared" si="25"/>
        <v>3.9486684824225158</v>
      </c>
      <c r="M822" s="8"/>
      <c r="N822" s="13">
        <f>Timetraces!K904/9.81/0.4536</f>
        <v>585.01420427412052</v>
      </c>
      <c r="O822" s="23">
        <f>Timetraces!M904/1000*0.145</f>
        <v>9.3137580392893522</v>
      </c>
      <c r="P822" s="37">
        <f>Timetraces!O904</f>
        <v>3.0283180524541157E-2</v>
      </c>
    </row>
    <row r="823" spans="1:16" x14ac:dyDescent="0.2">
      <c r="A823" s="37">
        <f>Timetraces!E905</f>
        <v>81.900000000000006</v>
      </c>
      <c r="B823" s="8">
        <f>Timetraces!B905-Timetraces!C905</f>
        <v>38.448448181152344</v>
      </c>
      <c r="C823" s="8">
        <f t="shared" si="24"/>
        <v>3.964863424226055</v>
      </c>
      <c r="D823" s="8"/>
      <c r="E823" s="23">
        <f>Timetraces!F905/1000*0.145</f>
        <v>9.3109189166063011</v>
      </c>
      <c r="F823" s="8">
        <f>Timetraces!H905</f>
        <v>3.0273941653870463E-2</v>
      </c>
      <c r="G823" s="8">
        <f>(Timetraces!G905-Timetraces!$G$86)/0.3048</f>
        <v>0</v>
      </c>
      <c r="H823" s="13">
        <f>Timetraces!D905/9.81/0.4536</f>
        <v>585.10122068811381</v>
      </c>
      <c r="I823" s="73">
        <f>Timetraces!F905/Timetraces!H905*1000</f>
        <v>2121072790.6460152</v>
      </c>
      <c r="J823" s="23"/>
      <c r="K823" s="8">
        <f>Timetraces!I905-Timetraces!J905</f>
        <v>38.448448657989502</v>
      </c>
      <c r="L823" s="8">
        <f t="shared" si="25"/>
        <v>3.964874375210659</v>
      </c>
      <c r="M823" s="8"/>
      <c r="N823" s="13">
        <f>Timetraces!K905/9.81/0.4536</f>
        <v>585.1011658227834</v>
      </c>
      <c r="O823" s="23">
        <f>Timetraces!M905/1000*0.145</f>
        <v>9.3148873854382401</v>
      </c>
      <c r="P823" s="37">
        <f>Timetraces!O905</f>
        <v>3.0286842729507369E-2</v>
      </c>
    </row>
    <row r="824" spans="1:16" x14ac:dyDescent="0.2">
      <c r="A824" s="37">
        <f>Timetraces!E906</f>
        <v>82</v>
      </c>
      <c r="B824" s="8">
        <f>Timetraces!B906-Timetraces!C906</f>
        <v>38.453392028808594</v>
      </c>
      <c r="C824" s="8">
        <f t="shared" si="24"/>
        <v>3.9810833968515471</v>
      </c>
      <c r="D824" s="8"/>
      <c r="E824" s="23">
        <f>Timetraces!F906/1000*0.145</f>
        <v>9.3081712955145761</v>
      </c>
      <c r="F824" s="8">
        <f>Timetraces!H906</f>
        <v>3.0264988875501934E-2</v>
      </c>
      <c r="G824" s="8">
        <f>(Timetraces!G906-Timetraces!$G$86)/0.3048</f>
        <v>0</v>
      </c>
      <c r="H824" s="13">
        <f>Timetraces!D906/9.81/0.4536</f>
        <v>585.18867602475018</v>
      </c>
      <c r="I824" s="73">
        <f>Timetraces!F906/Timetraces!H906*1000</f>
        <v>2121074124.9805801</v>
      </c>
      <c r="J824" s="23"/>
      <c r="K824" s="8">
        <f>Timetraces!I906-Timetraces!J906</f>
        <v>38.453392028808594</v>
      </c>
      <c r="L824" s="8">
        <f t="shared" si="25"/>
        <v>3.9810927834097791</v>
      </c>
      <c r="M824" s="8"/>
      <c r="N824" s="13">
        <f>Timetraces!K906/9.81/0.4536</f>
        <v>585.18862115941988</v>
      </c>
      <c r="O824" s="23">
        <f>Timetraces!M906/1000*0.145</f>
        <v>9.3043680147178449</v>
      </c>
      <c r="P824" s="37">
        <f>Timetraces!O906</f>
        <v>3.0252613544588677E-2</v>
      </c>
    </row>
    <row r="825" spans="1:16" x14ac:dyDescent="0.2">
      <c r="A825" s="37">
        <f>Timetraces!E907</f>
        <v>82.100000000000009</v>
      </c>
      <c r="B825" s="8">
        <f>Timetraces!B907-Timetraces!C907</f>
        <v>38.458338260650635</v>
      </c>
      <c r="C825" s="8">
        <f t="shared" si="24"/>
        <v>3.9973111916088993</v>
      </c>
      <c r="D825" s="8"/>
      <c r="E825" s="23">
        <f>Timetraces!F907/1000*0.145</f>
        <v>9.293781839293997</v>
      </c>
      <c r="F825" s="8">
        <f>Timetraces!H907</f>
        <v>3.0218161009042573E-2</v>
      </c>
      <c r="G825" s="8">
        <f>(Timetraces!G907-Timetraces!$G$86)/0.3048</f>
        <v>0</v>
      </c>
      <c r="H825" s="13">
        <f>Timetraces!D907/9.81/0.4536</f>
        <v>585.2770092066728</v>
      </c>
      <c r="I825" s="73">
        <f>Timetraces!F907/Timetraces!H907*1000</f>
        <v>2121077028.7564754</v>
      </c>
      <c r="J825" s="23"/>
      <c r="K825" s="8">
        <f>Timetraces!I907-Timetraces!J907</f>
        <v>38.458338737487793</v>
      </c>
      <c r="L825" s="8">
        <f t="shared" si="25"/>
        <v>3.9973221425935037</v>
      </c>
      <c r="M825" s="8"/>
      <c r="N825" s="13">
        <f>Timetraces!K907/9.81/0.4536</f>
        <v>585.27695434134239</v>
      </c>
      <c r="O825" s="23">
        <f>Timetraces!M907/1000*0.145</f>
        <v>9.2977439910667297</v>
      </c>
      <c r="P825" s="37">
        <f>Timetraces!O907</f>
        <v>3.0231059046512854E-2</v>
      </c>
    </row>
    <row r="826" spans="1:16" x14ac:dyDescent="0.2">
      <c r="A826" s="37">
        <f>Timetraces!E908</f>
        <v>82.2</v>
      </c>
      <c r="B826" s="8">
        <f>Timetraces!B908-Timetraces!C908</f>
        <v>38.463286876678467</v>
      </c>
      <c r="C826" s="8">
        <f t="shared" si="24"/>
        <v>4.0135468084981119</v>
      </c>
      <c r="D826" s="8"/>
      <c r="E826" s="23">
        <f>Timetraces!F908/1000*0.145</f>
        <v>9.2910578417926111</v>
      </c>
      <c r="F826" s="8">
        <f>Timetraces!H908</f>
        <v>3.0209290910575698E-2</v>
      </c>
      <c r="G826" s="8">
        <f>(Timetraces!G908-Timetraces!$G$86)/0.3048</f>
        <v>0</v>
      </c>
      <c r="H826" s="13">
        <f>Timetraces!D908/9.81/0.4536</f>
        <v>585.36649456053351</v>
      </c>
      <c r="I826" s="73">
        <f>Timetraces!F908/Timetraces!H908*1000</f>
        <v>2121077954.7112174</v>
      </c>
      <c r="J826" s="23"/>
      <c r="K826" s="8">
        <f>Timetraces!I908-Timetraces!J908</f>
        <v>38.463287353515625</v>
      </c>
      <c r="L826" s="8">
        <f t="shared" si="25"/>
        <v>4.0135577594827163</v>
      </c>
      <c r="M826" s="8"/>
      <c r="N826" s="13">
        <f>Timetraces!K908/9.81/0.4536</f>
        <v>585.3664396952031</v>
      </c>
      <c r="O826" s="23">
        <f>Timetraces!M908/1000*0.145</f>
        <v>9.2911389282718613</v>
      </c>
      <c r="P826" s="37">
        <f>Timetraces!O908</f>
        <v>3.0209554711035827E-2</v>
      </c>
    </row>
    <row r="827" spans="1:16" x14ac:dyDescent="0.2">
      <c r="A827" s="37">
        <f>Timetraces!E909</f>
        <v>82.300000000000011</v>
      </c>
      <c r="B827" s="8">
        <f>Timetraces!B909-Timetraces!C909</f>
        <v>38.468236923217773</v>
      </c>
      <c r="C827" s="8">
        <f t="shared" si="24"/>
        <v>4.0297871186664409</v>
      </c>
      <c r="D827" s="8"/>
      <c r="E827" s="23">
        <f>Timetraces!F909/1000*0.145</f>
        <v>9.2844695278516856</v>
      </c>
      <c r="F827" s="8">
        <f>Timetraces!H909</f>
        <v>3.0187846817694073E-2</v>
      </c>
      <c r="G827" s="8">
        <f>(Timetraces!G909-Timetraces!$G$86)/0.3048</f>
        <v>0</v>
      </c>
      <c r="H827" s="13">
        <f>Timetraces!D909/9.81/0.4536</f>
        <v>585.45740641298426</v>
      </c>
      <c r="I827" s="73">
        <f>Timetraces!F909/Timetraces!H909*1000</f>
        <v>2121079542.9265625</v>
      </c>
      <c r="J827" s="23"/>
      <c r="K827" s="8">
        <f>Timetraces!I909-Timetraces!J909</f>
        <v>38.468237400054932</v>
      </c>
      <c r="L827" s="8">
        <f t="shared" si="25"/>
        <v>4.0297980696510454</v>
      </c>
      <c r="M827" s="8"/>
      <c r="N827" s="13">
        <f>Timetraces!K909/9.81/0.4536</f>
        <v>585.45735154765384</v>
      </c>
      <c r="O827" s="23">
        <f>Timetraces!M909/1000*0.145</f>
        <v>9.2767806748247406</v>
      </c>
      <c r="P827" s="37">
        <f>Timetraces!O909</f>
        <v>3.0162834269098569E-2</v>
      </c>
    </row>
    <row r="828" spans="1:16" x14ac:dyDescent="0.2">
      <c r="A828" s="37">
        <f>Timetraces!E910</f>
        <v>82.4</v>
      </c>
      <c r="B828" s="8">
        <f>Timetraces!B910-Timetraces!C910</f>
        <v>38.473188877105713</v>
      </c>
      <c r="C828" s="8">
        <f t="shared" si="24"/>
        <v>4.046033686540258</v>
      </c>
      <c r="D828" s="8"/>
      <c r="E828" s="23">
        <f>Timetraces!F910/1000*0.145</f>
        <v>9.2701300080975972</v>
      </c>
      <c r="F828" s="8">
        <f>Timetraces!H910</f>
        <v>3.0141181205963423E-2</v>
      </c>
      <c r="G828" s="8">
        <f>(Timetraces!G910-Timetraces!$G$86)/0.3048</f>
        <v>0</v>
      </c>
      <c r="H828" s="13">
        <f>Timetraces!D910/9.81/0.4536</f>
        <v>585.54968989869462</v>
      </c>
      <c r="I828" s="73">
        <f>Timetraces!F910/Timetraces!H910*1000</f>
        <v>2121082470.3074126</v>
      </c>
      <c r="J828" s="23"/>
      <c r="K828" s="8">
        <f>Timetraces!I910-Timetraces!J910</f>
        <v>38.473188877105713</v>
      </c>
      <c r="L828" s="8">
        <f t="shared" si="25"/>
        <v>4.04604307309849</v>
      </c>
      <c r="M828" s="8"/>
      <c r="N828" s="13">
        <f>Timetraces!K910/9.81/0.4536</f>
        <v>585.54963503336421</v>
      </c>
      <c r="O828" s="23">
        <f>Timetraces!M910/1000*0.145</f>
        <v>9.2702116264952323</v>
      </c>
      <c r="P828" s="37">
        <f>Timetraces!O910</f>
        <v>3.0141446736131557E-2</v>
      </c>
    </row>
    <row r="829" spans="1:16" x14ac:dyDescent="0.2">
      <c r="A829" s="37">
        <f>Timetraces!E911</f>
        <v>82.5</v>
      </c>
      <c r="B829" s="8">
        <f>Timetraces!B911-Timetraces!C911</f>
        <v>38.478142261505127</v>
      </c>
      <c r="C829" s="8">
        <f t="shared" si="24"/>
        <v>4.0622849476931915</v>
      </c>
      <c r="D829" s="8"/>
      <c r="E829" s="23">
        <f>Timetraces!F911/1000*0.145</f>
        <v>9.2558065352812608</v>
      </c>
      <c r="F829" s="8">
        <f>Timetraces!H911</f>
        <v>3.0094573892980793E-2</v>
      </c>
      <c r="G829" s="8">
        <f>(Timetraces!G911-Timetraces!$G$86)/0.3048</f>
        <v>0</v>
      </c>
      <c r="H829" s="13">
        <f>Timetraces!D911/9.81/0.4536</f>
        <v>585.64323528700402</v>
      </c>
      <c r="I829" s="73">
        <f>Timetraces!F911/Timetraces!H911*1000</f>
        <v>2121084975.1911407</v>
      </c>
      <c r="J829" s="23"/>
      <c r="K829" s="8">
        <f>Timetraces!I911-Timetraces!J911</f>
        <v>38.478142261505127</v>
      </c>
      <c r="L829" s="8">
        <f t="shared" si="25"/>
        <v>4.0622943342514235</v>
      </c>
      <c r="M829" s="8"/>
      <c r="N829" s="13">
        <f>Timetraces!K911/9.81/0.4536</f>
        <v>585.64318042167361</v>
      </c>
      <c r="O829" s="23">
        <f>Timetraces!M911/1000*0.145</f>
        <v>9.2597690391490115</v>
      </c>
      <c r="P829" s="37">
        <f>Timetraces!O911</f>
        <v>3.0107473365946567E-2</v>
      </c>
    </row>
    <row r="830" spans="1:16" x14ac:dyDescent="0.2">
      <c r="A830" s="37">
        <f>Timetraces!E912</f>
        <v>82.600000000000009</v>
      </c>
      <c r="B830" s="8">
        <f>Timetraces!B912-Timetraces!C912</f>
        <v>38.48309850692749</v>
      </c>
      <c r="C830" s="8">
        <f t="shared" si="24"/>
        <v>4.078545595404357</v>
      </c>
      <c r="D830" s="8"/>
      <c r="E830" s="23">
        <f>Timetraces!F912/1000*0.145</f>
        <v>9.2492657663296338</v>
      </c>
      <c r="F830" s="8">
        <f>Timetraces!H912</f>
        <v>3.007327799567602E-2</v>
      </c>
      <c r="G830" s="8">
        <f>(Timetraces!G912-Timetraces!$G$86)/0.3048</f>
        <v>0</v>
      </c>
      <c r="H830" s="13">
        <f>Timetraces!D912/9.81/0.4536</f>
        <v>585.73776825126026</v>
      </c>
      <c r="I830" s="73">
        <f>Timetraces!F912/Timetraces!H912*1000</f>
        <v>2121087025.3971689</v>
      </c>
      <c r="J830" s="23"/>
      <c r="K830" s="8">
        <f>Timetraces!I912-Timetraces!J912</f>
        <v>38.483098983764648</v>
      </c>
      <c r="L830" s="8">
        <f t="shared" si="25"/>
        <v>4.0785565463889615</v>
      </c>
      <c r="M830" s="8"/>
      <c r="N830" s="13">
        <f>Timetraces!K912/9.81/0.4536</f>
        <v>585.73776825126026</v>
      </c>
      <c r="O830" s="23">
        <f>Timetraces!M912/1000*0.145</f>
        <v>9.2493475729763226</v>
      </c>
      <c r="P830" s="37">
        <f>Timetraces!O912</f>
        <v>3.007354414017268E-2</v>
      </c>
    </row>
    <row r="831" spans="1:16" x14ac:dyDescent="0.2">
      <c r="A831" s="37">
        <f>Timetraces!E913</f>
        <v>82.7</v>
      </c>
      <c r="B831" s="8">
        <f>Timetraces!B913-Timetraces!C913</f>
        <v>38.488059043884277</v>
      </c>
      <c r="C831" s="8">
        <f t="shared" si="24"/>
        <v>4.094820322952871</v>
      </c>
      <c r="D831" s="8"/>
      <c r="E831" s="23">
        <f>Timetraces!F913/1000*0.145</f>
        <v>9.2388483208322594</v>
      </c>
      <c r="F831" s="8">
        <f>Timetraces!H913</f>
        <v>3.0039380617577396E-2</v>
      </c>
      <c r="G831" s="8">
        <f>(Timetraces!G913-Timetraces!$G$86)/0.3048</f>
        <v>0</v>
      </c>
      <c r="H831" s="13">
        <f>Timetraces!D913/9.81/0.4536</f>
        <v>585.83306933014194</v>
      </c>
      <c r="I831" s="73">
        <f>Timetraces!F913/Timetraces!H913*1000</f>
        <v>2121088850.9066441</v>
      </c>
      <c r="J831" s="23"/>
      <c r="K831" s="8">
        <f>Timetraces!I913-Timetraces!J913</f>
        <v>38.488059043884277</v>
      </c>
      <c r="L831" s="8">
        <f t="shared" si="25"/>
        <v>4.094829709511103</v>
      </c>
      <c r="M831" s="8"/>
      <c r="N831" s="13">
        <f>Timetraces!K913/9.81/0.4536</f>
        <v>585.83306933014194</v>
      </c>
      <c r="O831" s="23">
        <f>Timetraces!M913/1000*0.145</f>
        <v>9.2389295893582766</v>
      </c>
      <c r="P831" s="37">
        <f>Timetraces!O913</f>
        <v>3.0039645012769459E-2</v>
      </c>
    </row>
    <row r="832" spans="1:16" x14ac:dyDescent="0.2">
      <c r="A832" s="37">
        <f>Timetraces!E914</f>
        <v>82.800000000000011</v>
      </c>
      <c r="B832" s="8">
        <f>Timetraces!B914-Timetraces!C914</f>
        <v>38.493025302886963</v>
      </c>
      <c r="C832" s="8">
        <f t="shared" si="24"/>
        <v>4.1111138236178499</v>
      </c>
      <c r="D832" s="8"/>
      <c r="E832" s="23">
        <f>Timetraces!F914/1000*0.145</f>
        <v>9.2245504373576974</v>
      </c>
      <c r="F832" s="8">
        <f>Timetraces!H914</f>
        <v>2.9992862830143501E-2</v>
      </c>
      <c r="G832" s="8">
        <f>(Timetraces!G914-Timetraces!$G$86)/0.3048</f>
        <v>0</v>
      </c>
      <c r="H832" s="13">
        <f>Timetraces!D914/9.81/0.4536</f>
        <v>585.9288093316668</v>
      </c>
      <c r="I832" s="73">
        <f>Timetraces!F914/Timetraces!H914*1000</f>
        <v>2121090926.979449</v>
      </c>
      <c r="J832" s="23"/>
      <c r="K832" s="8">
        <f>Timetraces!I914-Timetraces!J914</f>
        <v>38.493025302886963</v>
      </c>
      <c r="L832" s="8">
        <f t="shared" si="25"/>
        <v>4.111123210176082</v>
      </c>
      <c r="M832" s="8"/>
      <c r="N832" s="13">
        <f>Timetraces!K914/9.81/0.4536</f>
        <v>585.9288093316668</v>
      </c>
      <c r="O832" s="23">
        <f>Timetraces!M914/1000*0.145</f>
        <v>9.2246317040591297</v>
      </c>
      <c r="P832" s="37">
        <f>Timetraces!O914</f>
        <v>2.9993127218975745E-2</v>
      </c>
    </row>
    <row r="833" spans="1:16" x14ac:dyDescent="0.2">
      <c r="A833" s="37">
        <f>Timetraces!E915</f>
        <v>82.9</v>
      </c>
      <c r="B833" s="8">
        <f>Timetraces!B915-Timetraces!C915</f>
        <v>38.497998237609863</v>
      </c>
      <c r="C833" s="8">
        <f t="shared" si="24"/>
        <v>4.1274292262520378</v>
      </c>
      <c r="D833" s="8"/>
      <c r="E833" s="23">
        <f>Timetraces!F915/1000*0.145</f>
        <v>9.2141437316251888</v>
      </c>
      <c r="F833" s="8">
        <f>Timetraces!H915</f>
        <v>2.9958987499422947E-2</v>
      </c>
      <c r="G833" s="8">
        <f>(Timetraces!G915-Timetraces!$G$86)/0.3048</f>
        <v>0</v>
      </c>
      <c r="H833" s="13">
        <f>Timetraces!D915/9.81/0.4536</f>
        <v>586.02471392918267</v>
      </c>
      <c r="I833" s="73">
        <f>Timetraces!F915/Timetraces!H915*1000</f>
        <v>2121093673.1429389</v>
      </c>
      <c r="J833" s="23"/>
      <c r="K833" s="8">
        <f>Timetraces!I915-Timetraces!J915</f>
        <v>38.497998237609863</v>
      </c>
      <c r="L833" s="8">
        <f t="shared" si="25"/>
        <v>4.1274386128102698</v>
      </c>
      <c r="M833" s="8"/>
      <c r="N833" s="13">
        <f>Timetraces!K915/9.81/0.4536</f>
        <v>586.02471392918267</v>
      </c>
      <c r="O833" s="23">
        <f>Timetraces!M915/1000*0.145</f>
        <v>9.2142254964898651</v>
      </c>
      <c r="P833" s="37">
        <f>Timetraces!O915</f>
        <v>2.995925351026401E-2</v>
      </c>
    </row>
    <row r="834" spans="1:16" x14ac:dyDescent="0.2">
      <c r="A834" s="37">
        <f>Timetraces!E916</f>
        <v>83</v>
      </c>
      <c r="B834" s="8">
        <f>Timetraces!B916-Timetraces!C916</f>
        <v>38.50298023223877</v>
      </c>
      <c r="C834" s="8">
        <f t="shared" si="24"/>
        <v>4.1437743529872941</v>
      </c>
      <c r="D834" s="8"/>
      <c r="E834" s="23">
        <f>Timetraces!F916/1000*0.145</f>
        <v>9.1959607837273349</v>
      </c>
      <c r="F834" s="8">
        <f>Timetraces!H916</f>
        <v>2.9899834491973105E-2</v>
      </c>
      <c r="G834" s="8">
        <f>(Timetraces!G916-Timetraces!$G$86)/0.3048</f>
        <v>0</v>
      </c>
      <c r="H834" s="13">
        <f>Timetraces!D916/9.81/0.4536</f>
        <v>586.12045393070741</v>
      </c>
      <c r="I834" s="73">
        <f>Timetraces!F916/Timetraces!H916*1000</f>
        <v>2121095995.2017586</v>
      </c>
      <c r="J834" s="23"/>
      <c r="K834" s="8">
        <f>Timetraces!I916-Timetraces!J916</f>
        <v>38.50298023223877</v>
      </c>
      <c r="L834" s="8">
        <f t="shared" si="25"/>
        <v>4.1437837395455261</v>
      </c>
      <c r="M834" s="8"/>
      <c r="N834" s="13">
        <f>Timetraces!K916/9.81/0.4536</f>
        <v>586.12050879603794</v>
      </c>
      <c r="O834" s="23">
        <f>Timetraces!M916/1000*0.145</f>
        <v>9.1960422535328732</v>
      </c>
      <c r="P834" s="37">
        <f>Timetraces!O916</f>
        <v>2.9900099540653167E-2</v>
      </c>
    </row>
    <row r="835" spans="1:16" x14ac:dyDescent="0.2">
      <c r="A835" s="37">
        <f>Timetraces!E917</f>
        <v>83.100000000000009</v>
      </c>
      <c r="B835" s="8">
        <f>Timetraces!B917-Timetraces!C917</f>
        <v>38.507972717285156</v>
      </c>
      <c r="C835" s="8">
        <f t="shared" si="24"/>
        <v>4.1601538971027363</v>
      </c>
      <c r="D835" s="8"/>
      <c r="E835" s="23">
        <f>Timetraces!F917/1000*0.145</f>
        <v>9.1855464415870642</v>
      </c>
      <c r="F835" s="8">
        <f>Timetraces!H917</f>
        <v>2.9865934247162503E-2</v>
      </c>
      <c r="G835" s="8">
        <f>(Timetraces!G917-Timetraces!$G$86)/0.3048</f>
        <v>0</v>
      </c>
      <c r="H835" s="13">
        <f>Timetraces!D917/9.81/0.4536</f>
        <v>586.2158098749195</v>
      </c>
      <c r="I835" s="73">
        <f>Timetraces!F917/Timetraces!H917*1000</f>
        <v>2121098761.7069077</v>
      </c>
      <c r="J835" s="23"/>
      <c r="K835" s="8">
        <f>Timetraces!I917-Timetraces!J917</f>
        <v>38.507972717285156</v>
      </c>
      <c r="L835" s="8">
        <f t="shared" si="25"/>
        <v>4.1601632836609683</v>
      </c>
      <c r="M835" s="8"/>
      <c r="N835" s="13">
        <f>Timetraces!K917/9.81/0.4536</f>
        <v>586.21586474024991</v>
      </c>
      <c r="O835" s="23">
        <f>Timetraces!M917/1000*0.145</f>
        <v>9.1856289716510826</v>
      </c>
      <c r="P835" s="37">
        <f>Timetraces!O917</f>
        <v>2.9866202745681383E-2</v>
      </c>
    </row>
    <row r="836" spans="1:16" x14ac:dyDescent="0.2">
      <c r="A836" s="37">
        <f>Timetraces!E918</f>
        <v>83.2</v>
      </c>
      <c r="B836" s="8">
        <f>Timetraces!B918-Timetraces!C918</f>
        <v>38.51297664642334</v>
      </c>
      <c r="C836" s="8">
        <f t="shared" si="24"/>
        <v>4.1765709874511074</v>
      </c>
      <c r="D836" s="8"/>
      <c r="E836" s="23">
        <f>Timetraces!F918/1000*0.145</f>
        <v>9.1673512759460447</v>
      </c>
      <c r="F836" s="8">
        <f>Timetraces!H918</f>
        <v>2.9806728440605241E-2</v>
      </c>
      <c r="G836" s="8">
        <f>(Timetraces!G918-Timetraces!$G$86)/0.3048</f>
        <v>0</v>
      </c>
      <c r="H836" s="13">
        <f>Timetraces!D918/9.81/0.4536</f>
        <v>586.31034283917586</v>
      </c>
      <c r="I836" s="73">
        <f>Timetraces!F918/Timetraces!H918*1000</f>
        <v>2121102031.5056081</v>
      </c>
      <c r="J836" s="23"/>
      <c r="K836" s="8">
        <f>Timetraces!I918-Timetraces!J918</f>
        <v>38.51297664642334</v>
      </c>
      <c r="L836" s="8">
        <f t="shared" si="25"/>
        <v>4.1765803740093403</v>
      </c>
      <c r="M836" s="8"/>
      <c r="N836" s="13">
        <f>Timetraces!K918/9.81/0.4536</f>
        <v>586.31039770450616</v>
      </c>
      <c r="O836" s="23">
        <f>Timetraces!M918/1000*0.145</f>
        <v>9.1674338082132074</v>
      </c>
      <c r="P836" s="37">
        <f>Timetraces!O918</f>
        <v>2.9806996946681198E-2</v>
      </c>
    </row>
    <row r="837" spans="1:16" x14ac:dyDescent="0.2">
      <c r="A837" s="37">
        <f>Timetraces!E919</f>
        <v>83.300000000000011</v>
      </c>
      <c r="B837" s="8">
        <f>Timetraces!B919-Timetraces!C919</f>
        <v>38.517993450164795</v>
      </c>
      <c r="C837" s="8">
        <f t="shared" ref="C837:C900" si="26">(B837-$B$4)/0.3048</f>
        <v>4.1930303173115249</v>
      </c>
      <c r="D837" s="8"/>
      <c r="E837" s="23">
        <f>Timetraces!F919/1000*0.145</f>
        <v>9.1491421061056748</v>
      </c>
      <c r="F837" s="8">
        <f>Timetraces!H919</f>
        <v>2.9747476949355155E-2</v>
      </c>
      <c r="G837" s="8">
        <f>(Timetraces!G919-Timetraces!$G$86)/0.3048</f>
        <v>0</v>
      </c>
      <c r="H837" s="13">
        <f>Timetraces!D919/9.81/0.4536</f>
        <v>586.40383336215461</v>
      </c>
      <c r="I837" s="73">
        <f>Timetraces!F919/Timetraces!H919*1000</f>
        <v>2121105325.1228361</v>
      </c>
      <c r="J837" s="23"/>
      <c r="K837" s="8">
        <f>Timetraces!I919-Timetraces!J919</f>
        <v>38.517992973327637</v>
      </c>
      <c r="L837" s="8">
        <f t="shared" ref="L837:L900" si="27">(K837-$K$4)/0.3048</f>
        <v>4.1930381394433844</v>
      </c>
      <c r="M837" s="8"/>
      <c r="N837" s="13">
        <f>Timetraces!K919/9.81/0.4536</f>
        <v>586.40388822748503</v>
      </c>
      <c r="O837" s="23">
        <f>Timetraces!M919/1000*0.145</f>
        <v>9.1492246405780175</v>
      </c>
      <c r="P837" s="37">
        <f>Timetraces!O919</f>
        <v>2.9747745462855527E-2</v>
      </c>
    </row>
    <row r="838" spans="1:16" x14ac:dyDescent="0.2">
      <c r="A838" s="37">
        <f>Timetraces!E920</f>
        <v>83.4</v>
      </c>
      <c r="B838" s="8">
        <f>Timetraces!B920-Timetraces!C920</f>
        <v>38.523023128509521</v>
      </c>
      <c r="C838" s="8">
        <f t="shared" si="26"/>
        <v>4.2095318866839868</v>
      </c>
      <c r="D838" s="8"/>
      <c r="E838" s="23">
        <f>Timetraces!F920/1000*0.145</f>
        <v>9.1347995288854822</v>
      </c>
      <c r="F838" s="8">
        <f>Timetraces!H920</f>
        <v>2.9700814178971139E-2</v>
      </c>
      <c r="G838" s="8">
        <f>(Timetraces!G920-Timetraces!$G$86)/0.3048</f>
        <v>0</v>
      </c>
      <c r="H838" s="13">
        <f>Timetraces!D920/9.81/0.4536</f>
        <v>586.49617171319551</v>
      </c>
      <c r="I838" s="73">
        <f>Timetraces!F920/Timetraces!H920*1000</f>
        <v>2121107423.5531907</v>
      </c>
      <c r="J838" s="23"/>
      <c r="K838" s="8">
        <f>Timetraces!I920-Timetraces!J920</f>
        <v>38.523022651672363</v>
      </c>
      <c r="L838" s="8">
        <f t="shared" si="27"/>
        <v>4.2095397088158473</v>
      </c>
      <c r="M838" s="8"/>
      <c r="N838" s="13">
        <f>Timetraces!K920/9.81/0.4536</f>
        <v>586.49622657852592</v>
      </c>
      <c r="O838" s="23">
        <f>Timetraces!M920/1000*0.145</f>
        <v>9.1348820658058472</v>
      </c>
      <c r="P838" s="37">
        <f>Timetraces!O920</f>
        <v>2.9701082699916257E-2</v>
      </c>
    </row>
    <row r="839" spans="1:16" x14ac:dyDescent="0.2">
      <c r="A839" s="37">
        <f>Timetraces!E921</f>
        <v>83.5</v>
      </c>
      <c r="B839" s="8">
        <f>Timetraces!B921-Timetraces!C921</f>
        <v>38.52806568145752</v>
      </c>
      <c r="C839" s="8">
        <f t="shared" si="26"/>
        <v>4.226075695568495</v>
      </c>
      <c r="D839" s="8"/>
      <c r="E839" s="23">
        <f>Timetraces!F921/1000*0.145</f>
        <v>9.1282140350735332</v>
      </c>
      <c r="F839" s="8">
        <f>Timetraces!H921</f>
        <v>2.9679372165343266E-2</v>
      </c>
      <c r="G839" s="8">
        <f>(Timetraces!G921-Timetraces!$G$86)/0.3048</f>
        <v>0</v>
      </c>
      <c r="H839" s="13">
        <f>Timetraces!D921/9.81/0.4536</f>
        <v>586.58724816163749</v>
      </c>
      <c r="I839" s="73">
        <f>Timetraces!F921/Timetraces!H921*1000</f>
        <v>2121109566.9805701</v>
      </c>
      <c r="J839" s="23"/>
      <c r="K839" s="8">
        <f>Timetraces!I921-Timetraces!J921</f>
        <v>38.52806568145752</v>
      </c>
      <c r="L839" s="8">
        <f t="shared" si="27"/>
        <v>4.2260850821267271</v>
      </c>
      <c r="M839" s="8"/>
      <c r="N839" s="13">
        <f>Timetraces!K921/9.81/0.4536</f>
        <v>586.5873030269679</v>
      </c>
      <c r="O839" s="23">
        <f>Timetraces!M921/1000*0.145</f>
        <v>9.1244152751087135</v>
      </c>
      <c r="P839" s="37">
        <f>Timetraces!O921</f>
        <v>2.9667003482687089E-2</v>
      </c>
    </row>
    <row r="840" spans="1:16" x14ac:dyDescent="0.2">
      <c r="A840" s="37">
        <f>Timetraces!E922</f>
        <v>83.600000000000009</v>
      </c>
      <c r="B840" s="8">
        <f>Timetraces!B922-Timetraces!C922</f>
        <v>38.533121109008789</v>
      </c>
      <c r="C840" s="8">
        <f t="shared" si="26"/>
        <v>4.2426617439650487</v>
      </c>
      <c r="D840" s="8"/>
      <c r="E840" s="23">
        <f>Timetraces!F922/1000*0.145</f>
        <v>9.1060765868297828</v>
      </c>
      <c r="F840" s="8">
        <f>Timetraces!H922</f>
        <v>2.9607337739691139E-2</v>
      </c>
      <c r="G840" s="8">
        <f>(Timetraces!G922-Timetraces!$G$86)/0.3048</f>
        <v>0</v>
      </c>
      <c r="H840" s="13">
        <f>Timetraces!D922/9.81/0.4536</f>
        <v>586.67728216880198</v>
      </c>
      <c r="I840" s="73">
        <f>Timetraces!F922/Timetraces!H922*1000</f>
        <v>2121113648.8250875</v>
      </c>
      <c r="J840" s="23"/>
      <c r="K840" s="8">
        <f>Timetraces!I922-Timetraces!J922</f>
        <v>38.533120632171631</v>
      </c>
      <c r="L840" s="8">
        <f t="shared" si="27"/>
        <v>4.2426695660969092</v>
      </c>
      <c r="M840" s="8"/>
      <c r="N840" s="13">
        <f>Timetraces!K922/9.81/0.4536</f>
        <v>586.67728216880198</v>
      </c>
      <c r="O840" s="23">
        <f>Timetraces!M922/1000*0.145</f>
        <v>9.1061584158754219</v>
      </c>
      <c r="P840" s="37">
        <f>Timetraces!O922</f>
        <v>2.9607603958730262E-2</v>
      </c>
    </row>
    <row r="841" spans="1:16" x14ac:dyDescent="0.2">
      <c r="A841" s="37">
        <f>Timetraces!E923</f>
        <v>83.7</v>
      </c>
      <c r="B841" s="8">
        <f>Timetraces!B923-Timetraces!C923</f>
        <v>38.538187503814697</v>
      </c>
      <c r="C841" s="8">
        <f t="shared" si="26"/>
        <v>4.2592837741681597</v>
      </c>
      <c r="D841" s="8"/>
      <c r="E841" s="23">
        <f>Timetraces!F923/1000*0.145</f>
        <v>9.0916961129596459</v>
      </c>
      <c r="F841" s="8">
        <f>Timetraces!H923</f>
        <v>2.9560544710697221E-2</v>
      </c>
      <c r="G841" s="8">
        <f>(Timetraces!G923-Timetraces!$G$86)/0.3048</f>
        <v>0</v>
      </c>
      <c r="H841" s="13">
        <f>Timetraces!D923/9.81/0.4536</f>
        <v>586.76649319601074</v>
      </c>
      <c r="I841" s="73">
        <f>Timetraces!F923/Timetraces!H923*1000</f>
        <v>2121116275.6578</v>
      </c>
      <c r="J841" s="23"/>
      <c r="K841" s="8">
        <f>Timetraces!I923-Timetraces!J923</f>
        <v>38.538187503814697</v>
      </c>
      <c r="L841" s="8">
        <f t="shared" si="27"/>
        <v>4.2592931607263917</v>
      </c>
      <c r="M841" s="8"/>
      <c r="N841" s="13">
        <f>Timetraces!K923/9.81/0.4536</f>
        <v>586.76649319601074</v>
      </c>
      <c r="O841" s="23">
        <f>Timetraces!M923/1000*0.145</f>
        <v>9.0917768205021758</v>
      </c>
      <c r="P841" s="37">
        <f>Timetraces!O923</f>
        <v>2.9560807281414289E-2</v>
      </c>
    </row>
    <row r="842" spans="1:16" x14ac:dyDescent="0.2">
      <c r="A842" s="37">
        <f>Timetraces!E924</f>
        <v>83.800000000000011</v>
      </c>
      <c r="B842" s="8">
        <f>Timetraces!B924-Timetraces!C924</f>
        <v>38.543264389038086</v>
      </c>
      <c r="C842" s="8">
        <f t="shared" si="26"/>
        <v>4.2759402217514557</v>
      </c>
      <c r="D842" s="8"/>
      <c r="E842" s="23">
        <f>Timetraces!F924/1000*0.145</f>
        <v>9.077308150839448</v>
      </c>
      <c r="F842" s="8">
        <f>Timetraces!H924</f>
        <v>2.951372729596044E-2</v>
      </c>
      <c r="G842" s="8">
        <f>(Timetraces!G924-Timetraces!$G$86)/0.3048</f>
        <v>0</v>
      </c>
      <c r="H842" s="13">
        <f>Timetraces!D924/9.81/0.4536</f>
        <v>586.85521043524602</v>
      </c>
      <c r="I842" s="73">
        <f>Timetraces!F924/Timetraces!H924*1000</f>
        <v>2121118913.5969105</v>
      </c>
      <c r="J842" s="23"/>
      <c r="K842" s="8">
        <f>Timetraces!I924-Timetraces!J924</f>
        <v>38.543263912200928</v>
      </c>
      <c r="L842" s="8">
        <f t="shared" si="27"/>
        <v>4.2759480438833162</v>
      </c>
      <c r="M842" s="8"/>
      <c r="N842" s="13">
        <f>Timetraces!K924/9.81/0.4536</f>
        <v>586.85521043524602</v>
      </c>
      <c r="O842" s="23">
        <f>Timetraces!M924/1000*0.145</f>
        <v>9.0773893956931744</v>
      </c>
      <c r="P842" s="37">
        <f>Timetraces!O924</f>
        <v>2.951399161598324E-2</v>
      </c>
    </row>
    <row r="843" spans="1:16" x14ac:dyDescent="0.2">
      <c r="A843" s="37">
        <f>Timetraces!E925</f>
        <v>83.9</v>
      </c>
      <c r="B843" s="8">
        <f>Timetraces!B925-Timetraces!C925</f>
        <v>38.548348903656006</v>
      </c>
      <c r="C843" s="8">
        <f t="shared" si="26"/>
        <v>4.2926217001567046</v>
      </c>
      <c r="D843" s="8"/>
      <c r="E843" s="23">
        <f>Timetraces!F925/1000*0.145</f>
        <v>9.066802777935834</v>
      </c>
      <c r="F843" s="8">
        <f>Timetraces!H925</f>
        <v>2.9479543987860672E-2</v>
      </c>
      <c r="G843" s="8">
        <f>(Timetraces!G925-Timetraces!$G$86)/0.3048</f>
        <v>0</v>
      </c>
      <c r="H843" s="13">
        <f>Timetraces!D925/9.81/0.4536</f>
        <v>586.94381794382059</v>
      </c>
      <c r="I843" s="73">
        <f>Timetraces!F925/Timetraces!H925*1000</f>
        <v>2121120813.6849384</v>
      </c>
      <c r="J843" s="23"/>
      <c r="K843" s="8">
        <f>Timetraces!I925-Timetraces!J925</f>
        <v>38.548348903656006</v>
      </c>
      <c r="L843" s="8">
        <f t="shared" si="27"/>
        <v>4.2926310867149367</v>
      </c>
      <c r="M843" s="8"/>
      <c r="N843" s="13">
        <f>Timetraces!K925/9.81/0.4536</f>
        <v>586.94381794382059</v>
      </c>
      <c r="O843" s="23">
        <f>Timetraces!M925/1000*0.145</f>
        <v>9.0668846139120109</v>
      </c>
      <c r="P843" s="37">
        <f>Timetraces!O925</f>
        <v>2.9479810228748633E-2</v>
      </c>
    </row>
    <row r="844" spans="1:16" x14ac:dyDescent="0.2">
      <c r="A844" s="37">
        <f>Timetraces!E926</f>
        <v>84</v>
      </c>
      <c r="B844" s="8">
        <f>Timetraces!B926-Timetraces!C926</f>
        <v>38.553440570831299</v>
      </c>
      <c r="C844" s="8">
        <f t="shared" si="26"/>
        <v>4.3093266449575349</v>
      </c>
      <c r="D844" s="8"/>
      <c r="E844" s="23">
        <f>Timetraces!F926/1000*0.145</f>
        <v>9.0524161180130296</v>
      </c>
      <c r="F844" s="8">
        <f>Timetraces!H926</f>
        <v>2.9432730779651948E-2</v>
      </c>
      <c r="G844" s="8">
        <f>(Timetraces!G926-Timetraces!$G$86)/0.3048</f>
        <v>0</v>
      </c>
      <c r="H844" s="13">
        <f>Timetraces!D926/9.81/0.4536</f>
        <v>587.03259004838617</v>
      </c>
      <c r="I844" s="73">
        <f>Timetraces!F926/Timetraces!H926*1000</f>
        <v>2121123468.0764821</v>
      </c>
      <c r="J844" s="23"/>
      <c r="K844" s="8">
        <f>Timetraces!I926-Timetraces!J926</f>
        <v>38.553440570831299</v>
      </c>
      <c r="L844" s="8">
        <f t="shared" si="27"/>
        <v>4.3093360315157669</v>
      </c>
      <c r="M844" s="8"/>
      <c r="N844" s="13">
        <f>Timetraces!K926/9.81/0.4536</f>
        <v>587.03259004838617</v>
      </c>
      <c r="O844" s="23">
        <f>Timetraces!M926/1000*0.145</f>
        <v>9.0524979562086596</v>
      </c>
      <c r="P844" s="37">
        <f>Timetraces!O926</f>
        <v>2.9432997027614368E-2</v>
      </c>
    </row>
    <row r="845" spans="1:16" x14ac:dyDescent="0.2">
      <c r="A845" s="37">
        <f>Timetraces!E927</f>
        <v>84.100000000000009</v>
      </c>
      <c r="B845" s="8">
        <f>Timetraces!B927-Timetraces!C927</f>
        <v>38.558537006378174</v>
      </c>
      <c r="C845" s="8">
        <f t="shared" si="26"/>
        <v>4.3260472340220852</v>
      </c>
      <c r="D845" s="8"/>
      <c r="E845" s="23">
        <f>Timetraces!F927/1000*0.145</f>
        <v>9.0380387269537525</v>
      </c>
      <c r="F845" s="8">
        <f>Timetraces!H927</f>
        <v>2.9385940243830067E-2</v>
      </c>
      <c r="G845" s="8">
        <f>(Timetraces!G927-Timetraces!$G$86)/0.3048</f>
        <v>0</v>
      </c>
      <c r="H845" s="13">
        <f>Timetraces!D927/9.81/0.4536</f>
        <v>587.12185594092534</v>
      </c>
      <c r="I845" s="73">
        <f>Timetraces!F927/Timetraces!H927*1000</f>
        <v>2121126669.6931882</v>
      </c>
      <c r="J845" s="23"/>
      <c r="K845" s="8">
        <f>Timetraces!I927-Timetraces!J927</f>
        <v>38.558537006378174</v>
      </c>
      <c r="L845" s="8">
        <f t="shared" si="27"/>
        <v>4.3260566205803173</v>
      </c>
      <c r="M845" s="8"/>
      <c r="N845" s="13">
        <f>Timetraces!K927/9.81/0.4536</f>
        <v>587.12180107559493</v>
      </c>
      <c r="O845" s="23">
        <f>Timetraces!M927/1000*0.145</f>
        <v>9.0381186517959122</v>
      </c>
      <c r="P845" s="37">
        <f>Timetraces!O927</f>
        <v>2.9386200270225666E-2</v>
      </c>
    </row>
    <row r="846" spans="1:16" x14ac:dyDescent="0.2">
      <c r="A846" s="37">
        <f>Timetraces!E928</f>
        <v>84.2</v>
      </c>
      <c r="B846" s="8">
        <f>Timetraces!B928-Timetraces!C928</f>
        <v>38.563636302947998</v>
      </c>
      <c r="C846" s="8">
        <f t="shared" si="26"/>
        <v>4.3427772096448685</v>
      </c>
      <c r="D846" s="8"/>
      <c r="E846" s="23">
        <f>Timetraces!F928/1000*0.145</f>
        <v>9.0236658392662434</v>
      </c>
      <c r="F846" s="8">
        <f>Timetraces!H928</f>
        <v>2.9339171809037255E-2</v>
      </c>
      <c r="G846" s="8">
        <f>(Timetraces!G928-Timetraces!$G$86)/0.3048</f>
        <v>0</v>
      </c>
      <c r="H846" s="13">
        <f>Timetraces!D928/9.81/0.4536</f>
        <v>587.21178021742924</v>
      </c>
      <c r="I846" s="73">
        <f>Timetraces!F928/Timetraces!H928*1000</f>
        <v>2121129342.2627215</v>
      </c>
      <c r="J846" s="23"/>
      <c r="K846" s="8">
        <f>Timetraces!I928-Timetraces!J928</f>
        <v>38.563636779785156</v>
      </c>
      <c r="L846" s="8">
        <f t="shared" si="27"/>
        <v>4.3427881606294729</v>
      </c>
      <c r="M846" s="8"/>
      <c r="N846" s="13">
        <f>Timetraces!K928/9.81/0.4536</f>
        <v>587.21178021742924</v>
      </c>
      <c r="O846" s="23">
        <f>Timetraces!M928/1000*0.145</f>
        <v>9.0237488507269834</v>
      </c>
      <c r="P846" s="37">
        <f>Timetraces!O928</f>
        <v>2.9339441873937368E-2</v>
      </c>
    </row>
    <row r="847" spans="1:16" x14ac:dyDescent="0.2">
      <c r="A847" s="37">
        <f>Timetraces!E929</f>
        <v>84.300000000000011</v>
      </c>
      <c r="B847" s="8">
        <f>Timetraces!B929-Timetraces!C929</f>
        <v>38.568737983703613</v>
      </c>
      <c r="C847" s="8">
        <f t="shared" si="26"/>
        <v>4.3595150073995113</v>
      </c>
      <c r="D847" s="8"/>
      <c r="E847" s="23">
        <f>Timetraces!F929/1000*0.145</f>
        <v>9.0131971476119563</v>
      </c>
      <c r="F847" s="8">
        <f>Timetraces!H929</f>
        <v>2.930509221932379E-2</v>
      </c>
      <c r="G847" s="8">
        <f>(Timetraces!G929-Timetraces!$G$86)/0.3048</f>
        <v>0</v>
      </c>
      <c r="H847" s="13">
        <f>Timetraces!D929/9.81/0.4536</f>
        <v>587.30274693521039</v>
      </c>
      <c r="I847" s="73">
        <f>Timetraces!F929/Timetraces!H929*1000</f>
        <v>2121132391.0241787</v>
      </c>
      <c r="J847" s="23"/>
      <c r="K847" s="8">
        <f>Timetraces!I929-Timetraces!J929</f>
        <v>38.568737983703613</v>
      </c>
      <c r="L847" s="8">
        <f t="shared" si="27"/>
        <v>4.3595243939577433</v>
      </c>
      <c r="M847" s="8"/>
      <c r="N847" s="13">
        <f>Timetraces!K929/9.81/0.4536</f>
        <v>587.30274693521039</v>
      </c>
      <c r="O847" s="23">
        <f>Timetraces!M929/1000*0.145</f>
        <v>9.0132783817934516</v>
      </c>
      <c r="P847" s="37">
        <f>Timetraces!O929</f>
        <v>2.9305356505327378E-2</v>
      </c>
    </row>
    <row r="848" spans="1:16" x14ac:dyDescent="0.2">
      <c r="A848" s="37">
        <f>Timetraces!E930</f>
        <v>84.4</v>
      </c>
      <c r="B848" s="8">
        <f>Timetraces!B930-Timetraces!C930</f>
        <v>38.573840141296387</v>
      </c>
      <c r="C848" s="8">
        <f t="shared" si="26"/>
        <v>4.3762543695805265</v>
      </c>
      <c r="D848" s="8"/>
      <c r="E848" s="23">
        <f>Timetraces!F930/1000*0.145</f>
        <v>9.0027387402522443</v>
      </c>
      <c r="F848" s="8">
        <f>Timetraces!H930</f>
        <v>2.927106200144907E-2</v>
      </c>
      <c r="G848" s="8">
        <f>(Timetraces!G930-Timetraces!$G$86)/0.3048</f>
        <v>0</v>
      </c>
      <c r="H848" s="13">
        <f>Timetraces!D930/9.81/0.4536</f>
        <v>587.39497555559035</v>
      </c>
      <c r="I848" s="73">
        <f>Timetraces!F930/Timetraces!H930*1000</f>
        <v>2121134292.2226834</v>
      </c>
      <c r="J848" s="23"/>
      <c r="K848" s="8">
        <f>Timetraces!I930-Timetraces!J930</f>
        <v>38.573840618133545</v>
      </c>
      <c r="L848" s="8">
        <f t="shared" si="27"/>
        <v>4.376265320565131</v>
      </c>
      <c r="M848" s="8"/>
      <c r="N848" s="13">
        <f>Timetraces!K930/9.81/0.4536</f>
        <v>587.39492069026005</v>
      </c>
      <c r="O848" s="23">
        <f>Timetraces!M930/1000*0.145</f>
        <v>9.0028186879336278</v>
      </c>
      <c r="P848" s="37">
        <f>Timetraces!O930</f>
        <v>2.9271322101457567E-2</v>
      </c>
    </row>
    <row r="849" spans="1:16" x14ac:dyDescent="0.2">
      <c r="A849" s="37">
        <f>Timetraces!E931</f>
        <v>84.5</v>
      </c>
      <c r="B849" s="8">
        <f>Timetraces!B931-Timetraces!C931</f>
        <v>38.578942775726318</v>
      </c>
      <c r="C849" s="8">
        <f t="shared" si="26"/>
        <v>4.3929952961879133</v>
      </c>
      <c r="D849" s="8"/>
      <c r="E849" s="23">
        <f>Timetraces!F931/1000*0.145</f>
        <v>8.9923006789560365</v>
      </c>
      <c r="F849" s="8">
        <f>Timetraces!H931</f>
        <v>2.9237089867218166E-2</v>
      </c>
      <c r="G849" s="8">
        <f>(Timetraces!G931-Timetraces!$G$86)/0.3048</f>
        <v>0</v>
      </c>
      <c r="H849" s="13">
        <f>Timetraces!D931/9.81/0.4536</f>
        <v>587.48857580923016</v>
      </c>
      <c r="I849" s="73">
        <f>Timetraces!F931/Timetraces!H931*1000</f>
        <v>2121136783.2116456</v>
      </c>
      <c r="J849" s="23"/>
      <c r="K849" s="8">
        <f>Timetraces!I931-Timetraces!J931</f>
        <v>38.578943252563477</v>
      </c>
      <c r="L849" s="8">
        <f t="shared" si="27"/>
        <v>4.3930062471725178</v>
      </c>
      <c r="M849" s="8"/>
      <c r="N849" s="13">
        <f>Timetraces!K931/9.81/0.4536</f>
        <v>587.48852094389963</v>
      </c>
      <c r="O849" s="23">
        <f>Timetraces!M931/1000*0.145</f>
        <v>8.9923811970224428</v>
      </c>
      <c r="P849" s="37">
        <f>Timetraces!O931</f>
        <v>2.9237351823652228E-2</v>
      </c>
    </row>
    <row r="850" spans="1:16" x14ac:dyDescent="0.2">
      <c r="A850" s="37">
        <f>Timetraces!E932</f>
        <v>84.600000000000009</v>
      </c>
      <c r="B850" s="8">
        <f>Timetraces!B932-Timetraces!C932</f>
        <v>38.584045886993408</v>
      </c>
      <c r="C850" s="8">
        <f t="shared" si="26"/>
        <v>4.4097377872216734</v>
      </c>
      <c r="D850" s="8"/>
      <c r="E850" s="23">
        <f>Timetraces!F932/1000*0.145</f>
        <v>8.9818772276063132</v>
      </c>
      <c r="F850" s="8">
        <f>Timetraces!H932</f>
        <v>2.9203173369913647E-2</v>
      </c>
      <c r="G850" s="8">
        <f>(Timetraces!G932-Timetraces!$G$86)/0.3048</f>
        <v>0</v>
      </c>
      <c r="H850" s="13">
        <f>Timetraces!D932/9.81/0.4536</f>
        <v>587.58349283079906</v>
      </c>
      <c r="I850" s="73">
        <f>Timetraces!F932/Timetraces!H932*1000</f>
        <v>2121138689.1213977</v>
      </c>
      <c r="J850" s="23"/>
      <c r="K850" s="8">
        <f>Timetraces!I932-Timetraces!J932</f>
        <v>38.584045886993408</v>
      </c>
      <c r="L850" s="8">
        <f t="shared" si="27"/>
        <v>4.4097471737799054</v>
      </c>
      <c r="M850" s="8"/>
      <c r="N850" s="13">
        <f>Timetraces!K932/9.81/0.4536</f>
        <v>587.58343796546865</v>
      </c>
      <c r="O850" s="23">
        <f>Timetraces!M932/1000*0.145</f>
        <v>8.981958366239251</v>
      </c>
      <c r="P850" s="37">
        <f>Timetraces!O932</f>
        <v>2.9203437341712907E-2</v>
      </c>
    </row>
    <row r="851" spans="1:16" x14ac:dyDescent="0.2">
      <c r="A851" s="37">
        <f>Timetraces!E933</f>
        <v>84.7</v>
      </c>
      <c r="B851" s="8">
        <f>Timetraces!B933-Timetraces!C933</f>
        <v>38.589149475097656</v>
      </c>
      <c r="C851" s="8">
        <f t="shared" si="26"/>
        <v>4.4264818426818042</v>
      </c>
      <c r="D851" s="8"/>
      <c r="E851" s="23">
        <f>Timetraces!F933/1000*0.145</f>
        <v>8.9753583629799643</v>
      </c>
      <c r="F851" s="8">
        <f>Timetraces!H933</f>
        <v>2.9181946610562511E-2</v>
      </c>
      <c r="G851" s="8">
        <f>(Timetraces!G933-Timetraces!$G$86)/0.3048</f>
        <v>0</v>
      </c>
      <c r="H851" s="13">
        <f>Timetraces!D933/9.81/0.4536</f>
        <v>587.67961688963646</v>
      </c>
      <c r="I851" s="73">
        <f>Timetraces!F933/Timetraces!H933*1000</f>
        <v>2121140992.3750837</v>
      </c>
      <c r="J851" s="23"/>
      <c r="K851" s="8">
        <f>Timetraces!I933-Timetraces!J933</f>
        <v>38.589149475097656</v>
      </c>
      <c r="L851" s="8">
        <f t="shared" si="27"/>
        <v>4.4264912292400371</v>
      </c>
      <c r="M851" s="8"/>
      <c r="N851" s="13">
        <f>Timetraces!K933/9.81/0.4536</f>
        <v>587.67956202430616</v>
      </c>
      <c r="O851" s="23">
        <f>Timetraces!M933/1000*0.145</f>
        <v>8.9754401284408427</v>
      </c>
      <c r="P851" s="37">
        <f>Timetraces!O933</f>
        <v>2.9182212622651374E-2</v>
      </c>
    </row>
    <row r="852" spans="1:16" x14ac:dyDescent="0.2">
      <c r="A852" s="37">
        <f>Timetraces!E934</f>
        <v>84.800000000000011</v>
      </c>
      <c r="B852" s="8">
        <f>Timetraces!B934-Timetraces!C934</f>
        <v>38.594254970550537</v>
      </c>
      <c r="C852" s="8">
        <f t="shared" si="26"/>
        <v>4.4432321558474239</v>
      </c>
      <c r="D852" s="8"/>
      <c r="E852" s="23">
        <f>Timetraces!F934/1000*0.145</f>
        <v>8.9649626010149461</v>
      </c>
      <c r="F852" s="8">
        <f>Timetraces!H934</f>
        <v>2.9148120268075468E-2</v>
      </c>
      <c r="G852" s="8">
        <f>(Timetraces!G934-Timetraces!$G$86)/0.3048</f>
        <v>0</v>
      </c>
      <c r="H852" s="13">
        <f>Timetraces!D934/9.81/0.4536</f>
        <v>587.77661879376024</v>
      </c>
      <c r="I852" s="73">
        <f>Timetraces!F934/Timetraces!H934*1000</f>
        <v>2121142897.5259922</v>
      </c>
      <c r="J852" s="23"/>
      <c r="K852" s="8">
        <f>Timetraces!I934-Timetraces!J934</f>
        <v>38.594254970550537</v>
      </c>
      <c r="L852" s="8">
        <f t="shared" si="27"/>
        <v>4.4432415424056568</v>
      </c>
      <c r="M852" s="8"/>
      <c r="N852" s="13">
        <f>Timetraces!K934/9.81/0.4536</f>
        <v>587.77661879376024</v>
      </c>
      <c r="O852" s="23">
        <f>Timetraces!M934/1000*0.145</f>
        <v>8.9650444552565549</v>
      </c>
      <c r="P852" s="37">
        <f>Timetraces!O934</f>
        <v>2.9148386569665181E-2</v>
      </c>
    </row>
    <row r="853" spans="1:16" x14ac:dyDescent="0.2">
      <c r="A853" s="37">
        <f>Timetraces!E935</f>
        <v>84.9</v>
      </c>
      <c r="B853" s="8">
        <f>Timetraces!B935-Timetraces!C935</f>
        <v>38.599362850189209</v>
      </c>
      <c r="C853" s="8">
        <f t="shared" si="26"/>
        <v>4.4599902911449041</v>
      </c>
      <c r="D853" s="8"/>
      <c r="E853" s="23">
        <f>Timetraces!F935/1000*0.145</f>
        <v>8.9623444423520304</v>
      </c>
      <c r="F853" s="8">
        <f>Timetraces!H935</f>
        <v>2.9139595158186628E-2</v>
      </c>
      <c r="G853" s="8">
        <f>(Timetraces!G935-Timetraces!$G$86)/0.3048</f>
        <v>0</v>
      </c>
      <c r="H853" s="13">
        <f>Timetraces!D935/9.81/0.4536</f>
        <v>587.87422421651809</v>
      </c>
      <c r="I853" s="73">
        <f>Timetraces!F935/Timetraces!H935*1000</f>
        <v>2121143814.1362062</v>
      </c>
      <c r="J853" s="23"/>
      <c r="K853" s="8">
        <f>Timetraces!I935-Timetraces!J935</f>
        <v>38.599362850189209</v>
      </c>
      <c r="L853" s="8">
        <f t="shared" si="27"/>
        <v>4.4599996777031361</v>
      </c>
      <c r="M853" s="8"/>
      <c r="N853" s="13">
        <f>Timetraces!K935/9.81/0.4536</f>
        <v>587.87422421651809</v>
      </c>
      <c r="O853" s="23">
        <f>Timetraces!M935/1000*0.145</f>
        <v>8.9624250734378794</v>
      </c>
      <c r="P853" s="37">
        <f>Timetraces!O935</f>
        <v>2.913985748064167E-2</v>
      </c>
    </row>
    <row r="854" spans="1:16" x14ac:dyDescent="0.2">
      <c r="A854" s="37">
        <f>Timetraces!E936</f>
        <v>85</v>
      </c>
      <c r="B854" s="8">
        <f>Timetraces!B936-Timetraces!C936</f>
        <v>38.604475021362305</v>
      </c>
      <c r="C854" s="8">
        <f t="shared" si="26"/>
        <v>4.4767625062797327</v>
      </c>
      <c r="D854" s="8"/>
      <c r="E854" s="23">
        <f>Timetraces!F936/1000*0.145</f>
        <v>8.9558476233720157</v>
      </c>
      <c r="F854" s="8">
        <f>Timetraces!H936</f>
        <v>2.9118440071423193E-2</v>
      </c>
      <c r="G854" s="8">
        <f>(Timetraces!G936-Timetraces!$G$86)/0.3048</f>
        <v>0</v>
      </c>
      <c r="H854" s="13">
        <f>Timetraces!D936/9.81/0.4536</f>
        <v>587.97199423526718</v>
      </c>
      <c r="I854" s="73">
        <f>Timetraces!F936/Timetraces!H936*1000</f>
        <v>2121146126.5295753</v>
      </c>
      <c r="J854" s="23"/>
      <c r="K854" s="8">
        <f>Timetraces!I936-Timetraces!J936</f>
        <v>38.604475021362305</v>
      </c>
      <c r="L854" s="8">
        <f t="shared" si="27"/>
        <v>4.4767718928379647</v>
      </c>
      <c r="M854" s="8"/>
      <c r="N854" s="13">
        <f>Timetraces!K936/9.81/0.4536</f>
        <v>587.97204910059759</v>
      </c>
      <c r="O854" s="23">
        <f>Timetraces!M936/1000*0.145</f>
        <v>8.9520456809358144</v>
      </c>
      <c r="P854" s="37">
        <f>Timetraces!O936</f>
        <v>2.9106067746612369E-2</v>
      </c>
    </row>
    <row r="855" spans="1:16" x14ac:dyDescent="0.2">
      <c r="A855" s="37">
        <f>Timetraces!E937</f>
        <v>85.100000000000009</v>
      </c>
      <c r="B855" s="8">
        <f>Timetraces!B937-Timetraces!C937</f>
        <v>38.609592914581299</v>
      </c>
      <c r="C855" s="8">
        <f t="shared" si="26"/>
        <v>4.4935534945310254</v>
      </c>
      <c r="D855" s="8"/>
      <c r="E855" s="23">
        <f>Timetraces!F937/1000*0.145</f>
        <v>8.9493495828338183</v>
      </c>
      <c r="F855" s="8">
        <f>Timetraces!H937</f>
        <v>2.9097280637842997E-2</v>
      </c>
      <c r="G855" s="8">
        <f>(Timetraces!G937-Timetraces!$G$86)/0.3048</f>
        <v>0</v>
      </c>
      <c r="H855" s="13">
        <f>Timetraces!D937/9.81/0.4536</f>
        <v>588.06970938868596</v>
      </c>
      <c r="I855" s="73">
        <f>Timetraces!F937/Timetraces!H937*1000</f>
        <v>2121148469.6317301</v>
      </c>
      <c r="J855" s="23"/>
      <c r="K855" s="8">
        <f>Timetraces!I937-Timetraces!J937</f>
        <v>38.609592914581299</v>
      </c>
      <c r="L855" s="8">
        <f t="shared" si="27"/>
        <v>4.4935628810892583</v>
      </c>
      <c r="M855" s="8"/>
      <c r="N855" s="13">
        <f>Timetraces!K937/9.81/0.4536</f>
        <v>588.06970938868596</v>
      </c>
      <c r="O855" s="23">
        <f>Timetraces!M937/1000*0.145</f>
        <v>8.9533114667402334</v>
      </c>
      <c r="P855" s="37">
        <f>Timetraces!O937</f>
        <v>2.911018180977987E-2</v>
      </c>
    </row>
    <row r="856" spans="1:16" x14ac:dyDescent="0.2">
      <c r="A856" s="37">
        <f>Timetraces!E938</f>
        <v>85.2</v>
      </c>
      <c r="B856" s="8">
        <f>Timetraces!B938-Timetraces!C938</f>
        <v>38.614717483520508</v>
      </c>
      <c r="C856" s="8">
        <f t="shared" si="26"/>
        <v>4.5103663847515278</v>
      </c>
      <c r="D856" s="8"/>
      <c r="E856" s="23">
        <f>Timetraces!F938/1000*0.145</f>
        <v>8.9467264642573188</v>
      </c>
      <c r="F856" s="8">
        <f>Timetraces!H938</f>
        <v>2.9088739611878116E-2</v>
      </c>
      <c r="G856" s="8">
        <f>(Timetraces!G938-Timetraces!$G$86)/0.3048</f>
        <v>0</v>
      </c>
      <c r="H856" s="13">
        <f>Timetraces!D938/9.81/0.4536</f>
        <v>588.16698561946157</v>
      </c>
      <c r="I856" s="73">
        <f>Timetraces!F938/Timetraces!H938*1000</f>
        <v>2121149374.1471357</v>
      </c>
      <c r="J856" s="23"/>
      <c r="K856" s="8">
        <f>Timetraces!I938-Timetraces!J938</f>
        <v>38.614717483520508</v>
      </c>
      <c r="L856" s="8">
        <f t="shared" si="27"/>
        <v>4.5103757713097599</v>
      </c>
      <c r="M856" s="8"/>
      <c r="N856" s="13">
        <f>Timetraces!K938/9.81/0.4536</f>
        <v>588.16704048479198</v>
      </c>
      <c r="O856" s="23">
        <f>Timetraces!M938/1000*0.145</f>
        <v>8.9468090376290608</v>
      </c>
      <c r="P856" s="37">
        <f>Timetraces!O938</f>
        <v>2.9089008253815336E-2</v>
      </c>
    </row>
    <row r="857" spans="1:16" x14ac:dyDescent="0.2">
      <c r="A857" s="37">
        <f>Timetraces!E939</f>
        <v>85.300000000000011</v>
      </c>
      <c r="B857" s="8">
        <f>Timetraces!B939-Timetraces!C939</f>
        <v>38.619850635528564</v>
      </c>
      <c r="C857" s="8">
        <f t="shared" si="26"/>
        <v>4.5272074346467264</v>
      </c>
      <c r="D857" s="8"/>
      <c r="E857" s="23">
        <f>Timetraces!F939/1000*0.145</f>
        <v>8.9479846677351045</v>
      </c>
      <c r="F857" s="8">
        <f>Timetraces!H939</f>
        <v>2.9092811806193213E-2</v>
      </c>
      <c r="G857" s="8">
        <f>(Timetraces!G939-Timetraces!$G$86)/0.3048</f>
        <v>0</v>
      </c>
      <c r="H857" s="13">
        <f>Timetraces!D939/9.81/0.4536</f>
        <v>588.26365833160287</v>
      </c>
      <c r="I857" s="73">
        <f>Timetraces!F939/Timetraces!H939*1000</f>
        <v>2121150733.0031116</v>
      </c>
      <c r="J857" s="23"/>
      <c r="K857" s="8">
        <f>Timetraces!I939-Timetraces!J939</f>
        <v>38.619850158691406</v>
      </c>
      <c r="L857" s="8">
        <f t="shared" si="27"/>
        <v>4.5272152567785868</v>
      </c>
      <c r="M857" s="8"/>
      <c r="N857" s="13">
        <f>Timetraces!K939/9.81/0.4536</f>
        <v>588.26371319693328</v>
      </c>
      <c r="O857" s="23">
        <f>Timetraces!M939/1000*0.145</f>
        <v>8.9480672426176202</v>
      </c>
      <c r="P857" s="37">
        <f>Timetraces!O939</f>
        <v>2.9093080453719816E-2</v>
      </c>
    </row>
    <row r="858" spans="1:16" x14ac:dyDescent="0.2">
      <c r="A858" s="37">
        <f>Timetraces!E940</f>
        <v>85.4</v>
      </c>
      <c r="B858" s="8">
        <f>Timetraces!B940-Timetraces!C940</f>
        <v>38.624992370605469</v>
      </c>
      <c r="C858" s="8">
        <f t="shared" si="26"/>
        <v>4.5440766442166227</v>
      </c>
      <c r="D858" s="8"/>
      <c r="E858" s="23">
        <f>Timetraces!F940/1000*0.145</f>
        <v>8.9453409751319981</v>
      </c>
      <c r="F858" s="8">
        <f>Timetraces!H940</f>
        <v>2.9084212477510543E-2</v>
      </c>
      <c r="G858" s="8">
        <f>(Timetraces!G940-Timetraces!$G$86)/0.3048</f>
        <v>0</v>
      </c>
      <c r="H858" s="13">
        <f>Timetraces!D940/9.81/0.4536</f>
        <v>588.35945319845814</v>
      </c>
      <c r="I858" s="73">
        <f>Timetraces!F940/Timetraces!H940*1000</f>
        <v>2121151011.8333721</v>
      </c>
      <c r="J858" s="23"/>
      <c r="K858" s="8">
        <f>Timetraces!I940-Timetraces!J940</f>
        <v>38.624991893768311</v>
      </c>
      <c r="L858" s="8">
        <f t="shared" si="27"/>
        <v>4.5440844663484823</v>
      </c>
      <c r="M858" s="8"/>
      <c r="N858" s="13">
        <f>Timetraces!K940/9.81/0.4536</f>
        <v>588.35945319845814</v>
      </c>
      <c r="O858" s="23">
        <f>Timetraces!M940/1000*0.145</f>
        <v>8.9415395783354121</v>
      </c>
      <c r="P858" s="37">
        <f>Timetraces!O940</f>
        <v>2.9071841922904375E-2</v>
      </c>
    </row>
    <row r="859" spans="1:16" x14ac:dyDescent="0.2">
      <c r="A859" s="37">
        <f>Timetraces!E941</f>
        <v>85.5</v>
      </c>
      <c r="B859" s="8">
        <f>Timetraces!B941-Timetraces!C941</f>
        <v>38.630143642425537</v>
      </c>
      <c r="C859" s="8">
        <f t="shared" si="26"/>
        <v>4.5609771423139591</v>
      </c>
      <c r="D859" s="8"/>
      <c r="E859" s="23">
        <f>Timetraces!F941/1000*0.145</f>
        <v>8.9426851718700302</v>
      </c>
      <c r="F859" s="8">
        <f>Timetraces!H941</f>
        <v>2.9075564886435496E-2</v>
      </c>
      <c r="G859" s="8">
        <f>(Timetraces!G941-Timetraces!$G$86)/0.3048</f>
        <v>0</v>
      </c>
      <c r="H859" s="13">
        <f>Timetraces!D941/9.81/0.4536</f>
        <v>588.45420562403592</v>
      </c>
      <c r="I859" s="73">
        <f>Timetraces!F941/Timetraces!H941*1000</f>
        <v>2121151939.1410122</v>
      </c>
      <c r="J859" s="23"/>
      <c r="K859" s="8">
        <f>Timetraces!I941-Timetraces!J941</f>
        <v>38.630143165588379</v>
      </c>
      <c r="L859" s="8">
        <f t="shared" si="27"/>
        <v>4.5609849644458196</v>
      </c>
      <c r="M859" s="8"/>
      <c r="N859" s="13">
        <f>Timetraces!K941/9.81/0.4536</f>
        <v>588.45426048936633</v>
      </c>
      <c r="O859" s="23">
        <f>Timetraces!M941/1000*0.145</f>
        <v>8.9466561813671284</v>
      </c>
      <c r="P859" s="37">
        <f>Timetraces!O941</f>
        <v>2.9088470252480285E-2</v>
      </c>
    </row>
    <row r="860" spans="1:16" x14ac:dyDescent="0.2">
      <c r="A860" s="37">
        <f>Timetraces!E942</f>
        <v>85.600000000000009</v>
      </c>
      <c r="B860" s="8">
        <f>Timetraces!B942-Timetraces!C942</f>
        <v>38.635303974151611</v>
      </c>
      <c r="C860" s="8">
        <f t="shared" si="26"/>
        <v>4.5779073645123658</v>
      </c>
      <c r="D860" s="8"/>
      <c r="E860" s="23">
        <f>Timetraces!F942/1000*0.145</f>
        <v>8.943905393067805</v>
      </c>
      <c r="F860" s="8">
        <f>Timetraces!H942</f>
        <v>2.907951378924932E-2</v>
      </c>
      <c r="G860" s="8">
        <f>(Timetraces!G942-Timetraces!$G$86)/0.3048</f>
        <v>0</v>
      </c>
      <c r="H860" s="13">
        <f>Timetraces!D942/9.81/0.4536</f>
        <v>588.54786074300603</v>
      </c>
      <c r="I860" s="73">
        <f>Timetraces!F942/Timetraces!H942*1000</f>
        <v>2121153283.5838594</v>
      </c>
      <c r="J860" s="23"/>
      <c r="K860" s="8">
        <f>Timetraces!I942-Timetraces!J942</f>
        <v>38.635303974151611</v>
      </c>
      <c r="L860" s="8">
        <f t="shared" si="27"/>
        <v>4.5779167510705978</v>
      </c>
      <c r="M860" s="8"/>
      <c r="N860" s="13">
        <f>Timetraces!K942/9.81/0.4536</f>
        <v>588.54791560833644</v>
      </c>
      <c r="O860" s="23">
        <f>Timetraces!M942/1000*0.145</f>
        <v>8.9401015030820759</v>
      </c>
      <c r="P860" s="37">
        <f>Timetraces!O942</f>
        <v>2.9067143626634345E-2</v>
      </c>
    </row>
    <row r="861" spans="1:16" x14ac:dyDescent="0.2">
      <c r="A861" s="37">
        <f>Timetraces!E943</f>
        <v>85.7</v>
      </c>
      <c r="B861" s="8">
        <f>Timetraces!B943-Timetraces!C943</f>
        <v>38.640473365783691</v>
      </c>
      <c r="C861" s="8">
        <f t="shared" si="26"/>
        <v>4.594867310811841</v>
      </c>
      <c r="D861" s="8"/>
      <c r="E861" s="23">
        <f>Timetraces!F943/1000*0.145</f>
        <v>8.9451082508778104</v>
      </c>
      <c r="F861" s="8">
        <f>Timetraces!H943</f>
        <v>2.9083414601173412E-2</v>
      </c>
      <c r="G861" s="8">
        <f>(Timetraces!G943-Timetraces!$G$86)/0.3048</f>
        <v>0</v>
      </c>
      <c r="H861" s="13">
        <f>Timetraces!D943/9.81/0.4536</f>
        <v>588.64047342069875</v>
      </c>
      <c r="I861" s="73">
        <f>Timetraces!F943/Timetraces!H943*1000</f>
        <v>2121154017.7164347</v>
      </c>
      <c r="J861" s="23"/>
      <c r="K861" s="8">
        <f>Timetraces!I943-Timetraces!J943</f>
        <v>38.640473365783691</v>
      </c>
      <c r="L861" s="8">
        <f t="shared" si="27"/>
        <v>4.594876697370073</v>
      </c>
      <c r="M861" s="8"/>
      <c r="N861" s="13">
        <f>Timetraces!K943/9.81/0.4536</f>
        <v>588.64047342069875</v>
      </c>
      <c r="O861" s="23">
        <f>Timetraces!M943/1000*0.145</f>
        <v>8.9413068971606826</v>
      </c>
      <c r="P861" s="37">
        <f>Timetraces!O943</f>
        <v>2.9071044098144094E-2</v>
      </c>
    </row>
    <row r="862" spans="1:16" x14ac:dyDescent="0.2">
      <c r="A862" s="37">
        <f>Timetraces!E944</f>
        <v>85.800000000000011</v>
      </c>
      <c r="B862" s="8">
        <f>Timetraces!B944-Timetraces!C944</f>
        <v>38.645650863647461</v>
      </c>
      <c r="C862" s="8">
        <f t="shared" si="26"/>
        <v>4.6118538523596415</v>
      </c>
      <c r="D862" s="8"/>
      <c r="E862" s="23">
        <f>Timetraces!F944/1000*0.145</f>
        <v>8.9501835236057783</v>
      </c>
      <c r="F862" s="8">
        <f>Timetraces!H944</f>
        <v>2.9099916994648495E-2</v>
      </c>
      <c r="G862" s="8">
        <f>(Timetraces!G944-Timetraces!$G$86)/0.3048</f>
        <v>0</v>
      </c>
      <c r="H862" s="13">
        <f>Timetraces!D944/9.81/0.4536</f>
        <v>588.73215338777493</v>
      </c>
      <c r="I862" s="73">
        <f>Timetraces!F944/Timetraces!H944*1000</f>
        <v>2121153940.8317111</v>
      </c>
      <c r="J862" s="23"/>
      <c r="K862" s="8">
        <f>Timetraces!I944-Timetraces!J944</f>
        <v>38.645650863647461</v>
      </c>
      <c r="L862" s="8">
        <f t="shared" si="27"/>
        <v>4.6118632389178735</v>
      </c>
      <c r="M862" s="8"/>
      <c r="N862" s="13">
        <f>Timetraces!K944/9.81/0.4536</f>
        <v>588.73220825310523</v>
      </c>
      <c r="O862" s="23">
        <f>Timetraces!M944/1000*0.145</f>
        <v>8.9463828590258245</v>
      </c>
      <c r="P862" s="37">
        <f>Timetraces!O944</f>
        <v>2.9087548824071392E-2</v>
      </c>
    </row>
    <row r="863" spans="1:16" x14ac:dyDescent="0.2">
      <c r="A863" s="37">
        <f>Timetraces!E945</f>
        <v>85.9</v>
      </c>
      <c r="B863" s="8">
        <f>Timetraces!B945-Timetraces!C945</f>
        <v>38.650835514068604</v>
      </c>
      <c r="C863" s="8">
        <f t="shared" si="26"/>
        <v>4.6288638603030225</v>
      </c>
      <c r="D863" s="8"/>
      <c r="E863" s="23">
        <f>Timetraces!F945/1000*0.145</f>
        <v>8.9513704183317682</v>
      </c>
      <c r="F863" s="8">
        <f>Timetraces!H945</f>
        <v>2.9103757256553731E-2</v>
      </c>
      <c r="G863" s="8">
        <f>(Timetraces!G945-Timetraces!$G$86)/0.3048</f>
        <v>0</v>
      </c>
      <c r="H863" s="13">
        <f>Timetraces!D945/9.81/0.4536</f>
        <v>588.82328470154721</v>
      </c>
      <c r="I863" s="73">
        <f>Timetraces!F945/Timetraces!H945*1000</f>
        <v>2121155304.7172887</v>
      </c>
      <c r="J863" s="23"/>
      <c r="K863" s="8">
        <f>Timetraces!I945-Timetraces!J945</f>
        <v>38.650835037231445</v>
      </c>
      <c r="L863" s="8">
        <f t="shared" si="27"/>
        <v>4.628871682434883</v>
      </c>
      <c r="M863" s="8"/>
      <c r="N863" s="13">
        <f>Timetraces!K945/9.81/0.4536</f>
        <v>588.82333956687762</v>
      </c>
      <c r="O863" s="23">
        <f>Timetraces!M945/1000*0.145</f>
        <v>8.9514503643426551</v>
      </c>
      <c r="P863" s="37">
        <f>Timetraces!O945</f>
        <v>2.9104025931401462E-2</v>
      </c>
    </row>
    <row r="864" spans="1:16" x14ac:dyDescent="0.2">
      <c r="A864" s="37">
        <f>Timetraces!E946</f>
        <v>86</v>
      </c>
      <c r="B864" s="8">
        <f>Timetraces!B946-Timetraces!C946</f>
        <v>38.656024932861328</v>
      </c>
      <c r="C864" s="8">
        <f t="shared" si="26"/>
        <v>4.6458895125101245</v>
      </c>
      <c r="D864" s="8"/>
      <c r="E864" s="23">
        <f>Timetraces!F946/1000*0.145</f>
        <v>8.9525518410802274</v>
      </c>
      <c r="F864" s="8">
        <f>Timetraces!H946</f>
        <v>2.9107588285369468E-2</v>
      </c>
      <c r="G864" s="8">
        <f>(Timetraces!G946-Timetraces!$G$86)/0.3048</f>
        <v>0</v>
      </c>
      <c r="H864" s="13">
        <f>Timetraces!D946/9.81/0.4536</f>
        <v>588.91419655399795</v>
      </c>
      <c r="I864" s="73">
        <f>Timetraces!F946/Timetraces!H946*1000</f>
        <v>2121156044.5930068</v>
      </c>
      <c r="J864" s="23"/>
      <c r="K864" s="8">
        <f>Timetraces!I946-Timetraces!J946</f>
        <v>38.656024932861328</v>
      </c>
      <c r="L864" s="8">
        <f t="shared" si="27"/>
        <v>4.6458988990683565</v>
      </c>
      <c r="M864" s="8"/>
      <c r="N864" s="13">
        <f>Timetraces!K946/9.81/0.4536</f>
        <v>588.91419655399795</v>
      </c>
      <c r="O864" s="23">
        <f>Timetraces!M946/1000*0.145</f>
        <v>8.9526337135841061</v>
      </c>
      <c r="P864" s="37">
        <f>Timetraces!O946</f>
        <v>2.9107854647128024E-2</v>
      </c>
    </row>
    <row r="865" spans="1:16" x14ac:dyDescent="0.2">
      <c r="A865" s="37">
        <f>Timetraces!E947</f>
        <v>86.100000000000009</v>
      </c>
      <c r="B865" s="8">
        <f>Timetraces!B947-Timetraces!C947</f>
        <v>38.66121768951416</v>
      </c>
      <c r="C865" s="8">
        <f t="shared" si="26"/>
        <v>4.66292611570183</v>
      </c>
      <c r="D865" s="8"/>
      <c r="E865" s="23">
        <f>Timetraces!F947/1000*0.145</f>
        <v>8.9576225577101045</v>
      </c>
      <c r="F865" s="8">
        <f>Timetraces!H947</f>
        <v>2.9124067154244482E-2</v>
      </c>
      <c r="G865" s="8">
        <f>(Timetraces!G947-Timetraces!$G$86)/0.3048</f>
        <v>0</v>
      </c>
      <c r="H865" s="13">
        <f>Timetraces!D947/9.81/0.4536</f>
        <v>589.00527300243982</v>
      </c>
      <c r="I865" s="73">
        <f>Timetraces!F947/Timetraces!H947*1000</f>
        <v>2121156601.0810146</v>
      </c>
      <c r="J865" s="23"/>
      <c r="K865" s="8">
        <f>Timetraces!I947-Timetraces!J947</f>
        <v>38.66121768951416</v>
      </c>
      <c r="L865" s="8">
        <f t="shared" si="27"/>
        <v>4.6629355022600629</v>
      </c>
      <c r="M865" s="8"/>
      <c r="N865" s="13">
        <f>Timetraces!K947/9.81/0.4536</f>
        <v>589.00527300243982</v>
      </c>
      <c r="O865" s="23">
        <f>Timetraces!M947/1000*0.145</f>
        <v>8.9576979183485257</v>
      </c>
      <c r="P865" s="37">
        <f>Timetraces!O947</f>
        <v>2.9124329480434506E-2</v>
      </c>
    </row>
    <row r="866" spans="1:16" x14ac:dyDescent="0.2">
      <c r="A866" s="37">
        <f>Timetraces!E948</f>
        <v>86.2</v>
      </c>
      <c r="B866" s="8">
        <f>Timetraces!B948-Timetraces!C948</f>
        <v>38.666412353515625</v>
      </c>
      <c r="C866" s="8">
        <f t="shared" si="26"/>
        <v>4.6799689765990244</v>
      </c>
      <c r="D866" s="8"/>
      <c r="E866" s="23">
        <f>Timetraces!F948/1000*0.145</f>
        <v>8.9626984282723487</v>
      </c>
      <c r="F866" s="8">
        <f>Timetraces!H948</f>
        <v>2.9140562701986897E-2</v>
      </c>
      <c r="G866" s="8">
        <f>(Timetraces!G948-Timetraces!$G$86)/0.3048</f>
        <v>0</v>
      </c>
      <c r="H866" s="13">
        <f>Timetraces!D948/9.81/0.4536</f>
        <v>589.09684323885517</v>
      </c>
      <c r="I866" s="73">
        <f>Timetraces!F948/Timetraces!H948*1000</f>
        <v>2121157162.6314368</v>
      </c>
      <c r="J866" s="23"/>
      <c r="K866" s="8">
        <f>Timetraces!I948-Timetraces!J948</f>
        <v>38.666412353515625</v>
      </c>
      <c r="L866" s="8">
        <f t="shared" si="27"/>
        <v>4.6799783631572573</v>
      </c>
      <c r="M866" s="8"/>
      <c r="N866" s="13">
        <f>Timetraces!K948/9.81/0.4536</f>
        <v>589.09684323885517</v>
      </c>
      <c r="O866" s="23">
        <f>Timetraces!M948/1000*0.145</f>
        <v>8.9666601417916869</v>
      </c>
      <c r="P866" s="37">
        <f>Timetraces!O948</f>
        <v>2.9153463820448516E-2</v>
      </c>
    </row>
    <row r="867" spans="1:16" x14ac:dyDescent="0.2">
      <c r="A867" s="37">
        <f>Timetraces!E949</f>
        <v>86.300000000000011</v>
      </c>
      <c r="B867" s="8">
        <f>Timetraces!B949-Timetraces!C949</f>
        <v>38.671607494354248</v>
      </c>
      <c r="C867" s="8">
        <f t="shared" si="26"/>
        <v>4.6970134019225913</v>
      </c>
      <c r="D867" s="8"/>
      <c r="E867" s="23">
        <f>Timetraces!F949/1000*0.145</f>
        <v>8.9638937121192317</v>
      </c>
      <c r="F867" s="8">
        <f>Timetraces!H949</f>
        <v>2.9144456289265194E-2</v>
      </c>
      <c r="G867" s="8">
        <f>(Timetraces!G949-Timetraces!$G$86)/0.3048</f>
        <v>0</v>
      </c>
      <c r="H867" s="13">
        <f>Timetraces!D949/9.81/0.4536</f>
        <v>589.18918158989607</v>
      </c>
      <c r="I867" s="73">
        <f>Timetraces!F949/Timetraces!H949*1000</f>
        <v>2121156628.2701678</v>
      </c>
      <c r="J867" s="23"/>
      <c r="K867" s="8">
        <f>Timetraces!I949-Timetraces!J949</f>
        <v>38.671607494354248</v>
      </c>
      <c r="L867" s="8">
        <f t="shared" si="27"/>
        <v>4.6970227884808233</v>
      </c>
      <c r="M867" s="8"/>
      <c r="N867" s="13">
        <f>Timetraces!K949/9.81/0.4536</f>
        <v>589.18912672456565</v>
      </c>
      <c r="O867" s="23">
        <f>Timetraces!M949/1000*0.145</f>
        <v>8.9678633481692067</v>
      </c>
      <c r="P867" s="37">
        <f>Timetraces!O949</f>
        <v>2.9157356958968005E-2</v>
      </c>
    </row>
    <row r="868" spans="1:16" x14ac:dyDescent="0.2">
      <c r="A868" s="37">
        <f>Timetraces!E950</f>
        <v>86.4</v>
      </c>
      <c r="B868" s="8">
        <f>Timetraces!B950-Timetraces!C950</f>
        <v>38.676801681518555</v>
      </c>
      <c r="C868" s="8">
        <f t="shared" si="26"/>
        <v>4.7140546983934133</v>
      </c>
      <c r="D868" s="8"/>
      <c r="E868" s="23">
        <f>Timetraces!F950/1000*0.145</f>
        <v>8.9767619950643489</v>
      </c>
      <c r="F868" s="8">
        <f>Timetraces!H950</f>
        <v>2.9186301591643895E-2</v>
      </c>
      <c r="G868" s="8">
        <f>(Timetraces!G950-Timetraces!$G$86)/0.3048</f>
        <v>0</v>
      </c>
      <c r="H868" s="13">
        <f>Timetraces!D950/9.81/0.4536</f>
        <v>589.28250751688381</v>
      </c>
      <c r="I868" s="73">
        <f>Timetraces!F950/Timetraces!H950*1000</f>
        <v>2121156160.1885693</v>
      </c>
      <c r="J868" s="23"/>
      <c r="K868" s="8">
        <f>Timetraces!I950-Timetraces!J950</f>
        <v>38.676802158355713</v>
      </c>
      <c r="L868" s="8">
        <f t="shared" si="27"/>
        <v>4.7140656493780178</v>
      </c>
      <c r="M868" s="8"/>
      <c r="N868" s="13">
        <f>Timetraces!K950/9.81/0.4536</f>
        <v>589.2824526515534</v>
      </c>
      <c r="O868" s="23">
        <f>Timetraces!M950/1000*0.145</f>
        <v>8.9729573380282446</v>
      </c>
      <c r="P868" s="37">
        <f>Timetraces!O950</f>
        <v>2.917392891954192E-2</v>
      </c>
    </row>
    <row r="869" spans="1:16" x14ac:dyDescent="0.2">
      <c r="A869" s="37">
        <f>Timetraces!E951</f>
        <v>86.5</v>
      </c>
      <c r="B869" s="8">
        <f>Timetraces!B951-Timetraces!C951</f>
        <v>38.681994438171387</v>
      </c>
      <c r="C869" s="8">
        <f t="shared" si="26"/>
        <v>4.7310913015851197</v>
      </c>
      <c r="D869" s="8"/>
      <c r="E869" s="23">
        <f>Timetraces!F951/1000*0.145</f>
        <v>8.9818742621726759</v>
      </c>
      <c r="F869" s="8">
        <f>Timetraces!H951</f>
        <v>2.9202924270858091E-2</v>
      </c>
      <c r="G869" s="8">
        <f>(Timetraces!G951-Timetraces!$G$86)/0.3048</f>
        <v>0</v>
      </c>
      <c r="H869" s="13">
        <f>Timetraces!D951/9.81/0.4536</f>
        <v>589.37698561580964</v>
      </c>
      <c r="I869" s="73">
        <f>Timetraces!F951/Timetraces!H951*1000</f>
        <v>2121156081.981544</v>
      </c>
      <c r="J869" s="23"/>
      <c r="K869" s="8">
        <f>Timetraces!I951-Timetraces!J951</f>
        <v>38.681994438171387</v>
      </c>
      <c r="L869" s="8">
        <f t="shared" si="27"/>
        <v>4.7311006881433517</v>
      </c>
      <c r="M869" s="8"/>
      <c r="N869" s="13">
        <f>Timetraces!K951/9.81/0.4536</f>
        <v>589.37693075047923</v>
      </c>
      <c r="O869" s="23">
        <f>Timetraces!M951/1000*0.145</f>
        <v>8.9819547518282281</v>
      </c>
      <c r="P869" s="37">
        <f>Timetraces!O951</f>
        <v>2.9203186135155948E-2</v>
      </c>
    </row>
    <row r="870" spans="1:16" x14ac:dyDescent="0.2">
      <c r="A870" s="37">
        <f>Timetraces!E952</f>
        <v>86.600000000000009</v>
      </c>
      <c r="B870" s="8">
        <f>Timetraces!B952-Timetraces!C952</f>
        <v>38.687184810638428</v>
      </c>
      <c r="C870" s="8">
        <f t="shared" si="26"/>
        <v>4.7481200826449657</v>
      </c>
      <c r="D870" s="8"/>
      <c r="E870" s="23">
        <f>Timetraces!F952/1000*0.145</f>
        <v>8.9870048388778105</v>
      </c>
      <c r="F870" s="8">
        <f>Timetraces!H952</f>
        <v>2.9219598054224569E-2</v>
      </c>
      <c r="G870" s="8">
        <f>(Timetraces!G952-Timetraces!$G$86)/0.3048</f>
        <v>0</v>
      </c>
      <c r="H870" s="13">
        <f>Timetraces!D952/9.81/0.4536</f>
        <v>589.4727256173345</v>
      </c>
      <c r="I870" s="73">
        <f>Timetraces!F952/Timetraces!H952*1000</f>
        <v>2121156615.5489171</v>
      </c>
      <c r="J870" s="23"/>
      <c r="K870" s="8">
        <f>Timetraces!I952-Timetraces!J952</f>
        <v>38.687185287475586</v>
      </c>
      <c r="L870" s="8">
        <f t="shared" si="27"/>
        <v>4.7481310336295701</v>
      </c>
      <c r="M870" s="8"/>
      <c r="N870" s="13">
        <f>Timetraces!K952/9.81/0.4536</f>
        <v>589.47267075200409</v>
      </c>
      <c r="O870" s="23">
        <f>Timetraces!M952/1000*0.145</f>
        <v>8.9870834325478324</v>
      </c>
      <c r="P870" s="37">
        <f>Timetraces!O952</f>
        <v>2.9219862120787126E-2</v>
      </c>
    </row>
    <row r="871" spans="1:16" x14ac:dyDescent="0.2">
      <c r="A871" s="37">
        <f>Timetraces!E953</f>
        <v>86.7</v>
      </c>
      <c r="B871" s="8">
        <f>Timetraces!B953-Timetraces!C953</f>
        <v>38.692373275756836</v>
      </c>
      <c r="C871" s="8">
        <f t="shared" si="26"/>
        <v>4.7651426059993227</v>
      </c>
      <c r="D871" s="8"/>
      <c r="E871" s="23">
        <f>Timetraces!F953/1000*0.145</f>
        <v>8.9960344836971089</v>
      </c>
      <c r="F871" s="8">
        <f>Timetraces!H953</f>
        <v>2.9248968498047583E-2</v>
      </c>
      <c r="G871" s="8">
        <f>(Timetraces!G953-Timetraces!$G$86)/0.3048</f>
        <v>0</v>
      </c>
      <c r="H871" s="13">
        <f>Timetraces!D953/9.81/0.4536</f>
        <v>589.56978238678857</v>
      </c>
      <c r="I871" s="73">
        <f>Timetraces!F953/Timetraces!H953*1000</f>
        <v>2121155730.0930786</v>
      </c>
      <c r="J871" s="23"/>
      <c r="K871" s="8">
        <f>Timetraces!I953-Timetraces!J953</f>
        <v>38.692373752593994</v>
      </c>
      <c r="L871" s="8">
        <f t="shared" si="27"/>
        <v>4.7651535569839272</v>
      </c>
      <c r="M871" s="8"/>
      <c r="N871" s="13">
        <f>Timetraces!K953/9.81/0.4536</f>
        <v>589.56972752145816</v>
      </c>
      <c r="O871" s="23">
        <f>Timetraces!M953/1000*0.145</f>
        <v>8.9961175432175136</v>
      </c>
      <c r="P871" s="37">
        <f>Timetraces!O953</f>
        <v>2.9249230355827008E-2</v>
      </c>
    </row>
    <row r="872" spans="1:16" x14ac:dyDescent="0.2">
      <c r="A872" s="37">
        <f>Timetraces!E954</f>
        <v>86.800000000000011</v>
      </c>
      <c r="B872" s="8">
        <f>Timetraces!B954-Timetraces!C954</f>
        <v>38.69756031036377</v>
      </c>
      <c r="C872" s="8">
        <f t="shared" si="26"/>
        <v>4.7821604360745642</v>
      </c>
      <c r="D872" s="8"/>
      <c r="E872" s="23">
        <f>Timetraces!F954/1000*0.145</f>
        <v>9.0011953371082516</v>
      </c>
      <c r="F872" s="8">
        <f>Timetraces!H954</f>
        <v>2.9265749057324417E-2</v>
      </c>
      <c r="G872" s="8">
        <f>(Timetraces!G954-Timetraces!$G$86)/0.3048</f>
        <v>0</v>
      </c>
      <c r="H872" s="13">
        <f>Timetraces!D954/9.81/0.4536</f>
        <v>589.66804619351115</v>
      </c>
      <c r="I872" s="73">
        <f>Timetraces!F954/Timetraces!H954*1000</f>
        <v>2121155658.7819505</v>
      </c>
      <c r="J872" s="23"/>
      <c r="K872" s="8">
        <f>Timetraces!I954-Timetraces!J954</f>
        <v>38.697560787200928</v>
      </c>
      <c r="L872" s="8">
        <f t="shared" si="27"/>
        <v>4.7821713870591687</v>
      </c>
      <c r="M872" s="8"/>
      <c r="N872" s="13">
        <f>Timetraces!K954/9.81/0.4536</f>
        <v>589.66799132818073</v>
      </c>
      <c r="O872" s="23">
        <f>Timetraces!M954/1000*0.145</f>
        <v>9.0012795840649265</v>
      </c>
      <c r="P872" s="37">
        <f>Timetraces!O954</f>
        <v>2.9266006422494717E-2</v>
      </c>
    </row>
    <row r="873" spans="1:16" x14ac:dyDescent="0.2">
      <c r="A873" s="37">
        <f>Timetraces!E955</f>
        <v>86.9</v>
      </c>
      <c r="B873" s="8">
        <f>Timetraces!B955-Timetraces!C955</f>
        <v>38.702747344970703</v>
      </c>
      <c r="C873" s="8">
        <f t="shared" si="26"/>
        <v>4.7991782661498057</v>
      </c>
      <c r="D873" s="8"/>
      <c r="E873" s="23">
        <f>Timetraces!F955/1000*0.145</f>
        <v>9.014142999339386</v>
      </c>
      <c r="F873" s="8">
        <f>Timetraces!H955</f>
        <v>2.9307844430937126E-2</v>
      </c>
      <c r="G873" s="8">
        <f>(Timetraces!G955-Timetraces!$G$86)/0.3048</f>
        <v>0</v>
      </c>
      <c r="H873" s="13">
        <f>Timetraces!D955/9.81/0.4536</f>
        <v>589.76729757618068</v>
      </c>
      <c r="I873" s="73">
        <f>Timetraces!F955/Timetraces!H955*1000</f>
        <v>2121155774.1891601</v>
      </c>
      <c r="J873" s="23"/>
      <c r="K873" s="8">
        <f>Timetraces!I955-Timetraces!J955</f>
        <v>38.702747344970703</v>
      </c>
      <c r="L873" s="8">
        <f t="shared" si="27"/>
        <v>4.7991876527080386</v>
      </c>
      <c r="M873" s="8"/>
      <c r="N873" s="13">
        <f>Timetraces!K955/9.81/0.4536</f>
        <v>589.76724271085027</v>
      </c>
      <c r="O873" s="23">
        <f>Timetraces!M955/1000*0.145</f>
        <v>9.0103383677437616</v>
      </c>
      <c r="P873" s="37">
        <f>Timetraces!O955</f>
        <v>2.9295471824698847E-2</v>
      </c>
    </row>
    <row r="874" spans="1:16" x14ac:dyDescent="0.2">
      <c r="A874" s="37">
        <f>Timetraces!E956</f>
        <v>87</v>
      </c>
      <c r="B874" s="8">
        <f>Timetraces!B956-Timetraces!C956</f>
        <v>38.707934856414795</v>
      </c>
      <c r="C874" s="8">
        <f t="shared" si="26"/>
        <v>4.8161976606514196</v>
      </c>
      <c r="D874" s="8"/>
      <c r="E874" s="23">
        <f>Timetraces!F956/1000*0.145</f>
        <v>9.0115575414184903</v>
      </c>
      <c r="F874" s="8">
        <f>Timetraces!H956</f>
        <v>2.9299425631704901E-2</v>
      </c>
      <c r="G874" s="8">
        <f>(Timetraces!G956-Timetraces!$G$86)/0.3048</f>
        <v>0</v>
      </c>
      <c r="H874" s="13">
        <f>Timetraces!D956/9.81/0.4536</f>
        <v>589.86726220814523</v>
      </c>
      <c r="I874" s="73">
        <f>Timetraces!F956/Timetraces!H956*1000</f>
        <v>2121156690.2590339</v>
      </c>
      <c r="J874" s="23"/>
      <c r="K874" s="8">
        <f>Timetraces!I956-Timetraces!J956</f>
        <v>38.707934856414795</v>
      </c>
      <c r="L874" s="8">
        <f t="shared" si="27"/>
        <v>4.8162070472096516</v>
      </c>
      <c r="M874" s="8"/>
      <c r="N874" s="13">
        <f>Timetraces!K956/9.81/0.4536</f>
        <v>589.86726220814523</v>
      </c>
      <c r="O874" s="23">
        <f>Timetraces!M956/1000*0.145</f>
        <v>9.0194076769906246</v>
      </c>
      <c r="P874" s="37">
        <f>Timetraces!O956</f>
        <v>2.9324962934858596E-2</v>
      </c>
    </row>
    <row r="875" spans="1:16" x14ac:dyDescent="0.2">
      <c r="A875" s="37">
        <f>Timetraces!E957</f>
        <v>87.100000000000009</v>
      </c>
      <c r="B875" s="8">
        <f>Timetraces!B957-Timetraces!C957</f>
        <v>38.713124752044678</v>
      </c>
      <c r="C875" s="8">
        <f t="shared" si="26"/>
        <v>4.8332248772848931</v>
      </c>
      <c r="D875" s="8"/>
      <c r="E875" s="23">
        <f>Timetraces!F957/1000*0.145</f>
        <v>9.0245195242913407</v>
      </c>
      <c r="F875" s="8">
        <f>Timetraces!H957</f>
        <v>2.9341567095486902E-2</v>
      </c>
      <c r="G875" s="8">
        <f>(Timetraces!G957-Timetraces!$G$86)/0.3048</f>
        <v>0</v>
      </c>
      <c r="H875" s="13">
        <f>Timetraces!D957/9.81/0.4536</f>
        <v>589.96755603209215</v>
      </c>
      <c r="I875" s="73">
        <f>Timetraces!F957/Timetraces!H957*1000</f>
        <v>2121156838.0865674</v>
      </c>
      <c r="J875" s="23"/>
      <c r="K875" s="8">
        <f>Timetraces!I957-Timetraces!J957</f>
        <v>38.713124752044678</v>
      </c>
      <c r="L875" s="8">
        <f t="shared" si="27"/>
        <v>4.833234263843126</v>
      </c>
      <c r="M875" s="8"/>
      <c r="N875" s="13">
        <f>Timetraces!K957/9.81/0.4536</f>
        <v>589.96755603209215</v>
      </c>
      <c r="O875" s="23">
        <f>Timetraces!M957/1000*0.145</f>
        <v>9.0245955454414144</v>
      </c>
      <c r="P875" s="37">
        <f>Timetraces!O957</f>
        <v>2.9341831444169689E-2</v>
      </c>
    </row>
    <row r="876" spans="1:16" x14ac:dyDescent="0.2">
      <c r="A876" s="37">
        <f>Timetraces!E958</f>
        <v>87.2</v>
      </c>
      <c r="B876" s="8">
        <f>Timetraces!B958-Timetraces!C958</f>
        <v>38.718319416046143</v>
      </c>
      <c r="C876" s="8">
        <f t="shared" si="26"/>
        <v>4.8502677381820876</v>
      </c>
      <c r="D876" s="8"/>
      <c r="E876" s="23">
        <f>Timetraces!F958/1000*0.145</f>
        <v>9.0335865448124579</v>
      </c>
      <c r="F876" s="8">
        <f>Timetraces!H958</f>
        <v>2.9371067758678288E-2</v>
      </c>
      <c r="G876" s="8">
        <f>(Timetraces!G958-Timetraces!$G$86)/0.3048</f>
        <v>0</v>
      </c>
      <c r="H876" s="13">
        <f>Timetraces!D958/9.81/0.4536</f>
        <v>590.06779499070865</v>
      </c>
      <c r="I876" s="73">
        <f>Timetraces!F958/Timetraces!H958*1000</f>
        <v>2121155327.8435912</v>
      </c>
      <c r="J876" s="23"/>
      <c r="K876" s="8">
        <f>Timetraces!I958-Timetraces!J958</f>
        <v>38.718319416046143</v>
      </c>
      <c r="L876" s="8">
        <f t="shared" si="27"/>
        <v>4.8502771247403196</v>
      </c>
      <c r="M876" s="8"/>
      <c r="N876" s="13">
        <f>Timetraces!K958/9.81/0.4536</f>
        <v>590.06779499070865</v>
      </c>
      <c r="O876" s="23">
        <f>Timetraces!M958/1000*0.145</f>
        <v>9.0297858338401049</v>
      </c>
      <c r="P876" s="37">
        <f>Timetraces!O958</f>
        <v>2.9358699566648355E-2</v>
      </c>
    </row>
    <row r="877" spans="1:16" x14ac:dyDescent="0.2">
      <c r="A877" s="37">
        <f>Timetraces!E959</f>
        <v>87.300000000000011</v>
      </c>
      <c r="B877" s="8">
        <f>Timetraces!B959-Timetraces!C959</f>
        <v>38.723519802093506</v>
      </c>
      <c r="C877" s="8">
        <f t="shared" si="26"/>
        <v>4.8673293721957469</v>
      </c>
      <c r="D877" s="8"/>
      <c r="E877" s="23">
        <f>Timetraces!F959/1000*0.145</f>
        <v>9.0387704625379346</v>
      </c>
      <c r="F877" s="8">
        <f>Timetraces!H959</f>
        <v>2.9387915149475211E-2</v>
      </c>
      <c r="G877" s="8">
        <f>(Timetraces!G959-Timetraces!$G$86)/0.3048</f>
        <v>0</v>
      </c>
      <c r="H877" s="13">
        <f>Timetraces!D959/9.81/0.4536</f>
        <v>590.16764989201238</v>
      </c>
      <c r="I877" s="73">
        <f>Timetraces!F959/Timetraces!H959*1000</f>
        <v>2121155845.8789196</v>
      </c>
      <c r="J877" s="23"/>
      <c r="K877" s="8">
        <f>Timetraces!I959-Timetraces!J959</f>
        <v>38.723519802093506</v>
      </c>
      <c r="L877" s="8">
        <f t="shared" si="27"/>
        <v>4.8673387587539789</v>
      </c>
      <c r="M877" s="8"/>
      <c r="N877" s="13">
        <f>Timetraces!K959/9.81/0.4536</f>
        <v>590.16770475734279</v>
      </c>
      <c r="O877" s="23">
        <f>Timetraces!M959/1000*0.145</f>
        <v>9.0388524110758954</v>
      </c>
      <c r="P877" s="37">
        <f>Timetraces!O959</f>
        <v>2.9388181756221311E-2</v>
      </c>
    </row>
    <row r="878" spans="1:16" x14ac:dyDescent="0.2">
      <c r="A878" s="37">
        <f>Timetraces!E960</f>
        <v>87.4</v>
      </c>
      <c r="B878" s="8">
        <f>Timetraces!B960-Timetraces!C960</f>
        <v>38.7287278175354</v>
      </c>
      <c r="C878" s="8">
        <f t="shared" si="26"/>
        <v>4.8844160370313583</v>
      </c>
      <c r="D878" s="8"/>
      <c r="E878" s="23">
        <f>Timetraces!F960/1000*0.145</f>
        <v>9.0439409721821509</v>
      </c>
      <c r="F878" s="8">
        <f>Timetraces!H960</f>
        <v>2.9404735117062385E-2</v>
      </c>
      <c r="G878" s="8">
        <f>(Timetraces!G960-Timetraces!$G$86)/0.3048</f>
        <v>0</v>
      </c>
      <c r="H878" s="13">
        <f>Timetraces!D960/9.81/0.4536</f>
        <v>590.26679154402109</v>
      </c>
      <c r="I878" s="73">
        <f>Timetraces!F960/Timetraces!H960*1000</f>
        <v>2121155196.8210902</v>
      </c>
      <c r="J878" s="23"/>
      <c r="K878" s="8">
        <f>Timetraces!I960-Timetraces!J960</f>
        <v>38.7287278175354</v>
      </c>
      <c r="L878" s="8">
        <f t="shared" si="27"/>
        <v>4.8844254235895912</v>
      </c>
      <c r="M878" s="8"/>
      <c r="N878" s="13">
        <f>Timetraces!K960/9.81/0.4536</f>
        <v>590.2668464093515</v>
      </c>
      <c r="O878" s="23">
        <f>Timetraces!M960/1000*0.145</f>
        <v>9.0440285239353688</v>
      </c>
      <c r="P878" s="37">
        <f>Timetraces!O960</f>
        <v>2.9405003656241262E-2</v>
      </c>
    </row>
    <row r="879" spans="1:16" x14ac:dyDescent="0.2">
      <c r="A879" s="37">
        <f>Timetraces!E961</f>
        <v>87.5</v>
      </c>
      <c r="B879" s="8">
        <f>Timetraces!B961-Timetraces!C961</f>
        <v>38.733944892883301</v>
      </c>
      <c r="C879" s="8">
        <f t="shared" si="26"/>
        <v>4.90153242596804</v>
      </c>
      <c r="D879" s="8"/>
      <c r="E879" s="23">
        <f>Timetraces!F961/1000*0.145</f>
        <v>9.0529868621706022</v>
      </c>
      <c r="F879" s="8">
        <f>Timetraces!H961</f>
        <v>2.943414996223976E-2</v>
      </c>
      <c r="G879" s="8">
        <f>(Timetraces!G961-Timetraces!$G$86)/0.3048</f>
        <v>0</v>
      </c>
      <c r="H879" s="13">
        <f>Timetraces!D961/9.81/0.4536</f>
        <v>590.36511021607407</v>
      </c>
      <c r="I879" s="73">
        <f>Timetraces!F961/Timetraces!H961*1000</f>
        <v>2121154924.9085174</v>
      </c>
      <c r="J879" s="23"/>
      <c r="K879" s="8">
        <f>Timetraces!I961-Timetraces!J961</f>
        <v>38.733944416046143</v>
      </c>
      <c r="L879" s="8">
        <f t="shared" si="27"/>
        <v>4.9015402480999004</v>
      </c>
      <c r="M879" s="8"/>
      <c r="N879" s="13">
        <f>Timetraces!K961/9.81/0.4536</f>
        <v>590.36516508140448</v>
      </c>
      <c r="O879" s="23">
        <f>Timetraces!M961/1000*0.145</f>
        <v>9.0530758037201124</v>
      </c>
      <c r="P879" s="37">
        <f>Timetraces!O961</f>
        <v>2.943442303445808E-2</v>
      </c>
    </row>
    <row r="880" spans="1:16" x14ac:dyDescent="0.2">
      <c r="A880" s="37">
        <f>Timetraces!E962</f>
        <v>87.600000000000009</v>
      </c>
      <c r="B880" s="8">
        <f>Timetraces!B962-Timetraces!C962</f>
        <v>38.739171028137207</v>
      </c>
      <c r="C880" s="8">
        <f t="shared" si="26"/>
        <v>4.9186785390057901</v>
      </c>
      <c r="D880" s="8"/>
      <c r="E880" s="23">
        <f>Timetraces!F962/1000*0.145</f>
        <v>9.0542579991342969</v>
      </c>
      <c r="F880" s="8">
        <f>Timetraces!H962</f>
        <v>2.9438256459239334E-2</v>
      </c>
      <c r="G880" s="8">
        <f>(Timetraces!G962-Timetraces!$G$86)/0.3048</f>
        <v>0</v>
      </c>
      <c r="H880" s="13">
        <f>Timetraces!D962/9.81/0.4536</f>
        <v>590.46238644684968</v>
      </c>
      <c r="I880" s="73">
        <f>Timetraces!F962/Timetraces!H962*1000</f>
        <v>2121156825.3432078</v>
      </c>
      <c r="J880" s="23"/>
      <c r="K880" s="8">
        <f>Timetraces!I962-Timetraces!J962</f>
        <v>38.739170551300049</v>
      </c>
      <c r="L880" s="8">
        <f t="shared" si="27"/>
        <v>4.9186863611376506</v>
      </c>
      <c r="M880" s="8"/>
      <c r="N880" s="13">
        <f>Timetraces!K962/9.81/0.4536</f>
        <v>590.46244131218009</v>
      </c>
      <c r="O880" s="23">
        <f>Timetraces!M962/1000*0.145</f>
        <v>9.0582219677914289</v>
      </c>
      <c r="P880" s="37">
        <f>Timetraces!O962</f>
        <v>2.9451164005620867E-2</v>
      </c>
    </row>
    <row r="881" spans="1:16" x14ac:dyDescent="0.2">
      <c r="A881" s="37">
        <f>Timetraces!E963</f>
        <v>87.7</v>
      </c>
      <c r="B881" s="8">
        <f>Timetraces!B963-Timetraces!C963</f>
        <v>38.744407176971436</v>
      </c>
      <c r="C881" s="8">
        <f t="shared" si="26"/>
        <v>4.9358575049973537</v>
      </c>
      <c r="D881" s="8"/>
      <c r="E881" s="23">
        <f>Timetraces!F963/1000*0.145</f>
        <v>9.0632739477696322</v>
      </c>
      <c r="F881" s="8">
        <f>Timetraces!H963</f>
        <v>2.946759013675123E-2</v>
      </c>
      <c r="G881" s="8">
        <f>(Timetraces!G963-Timetraces!$G$86)/0.3048</f>
        <v>0</v>
      </c>
      <c r="H881" s="13">
        <f>Timetraces!D963/9.81/0.4536</f>
        <v>590.55862023634791</v>
      </c>
      <c r="I881" s="73">
        <f>Timetraces!F963/Timetraces!H963*1000</f>
        <v>2121155387.3511353</v>
      </c>
      <c r="J881" s="23"/>
      <c r="K881" s="8">
        <f>Timetraces!I963-Timetraces!J963</f>
        <v>38.744407176971436</v>
      </c>
      <c r="L881" s="8">
        <f t="shared" si="27"/>
        <v>4.9358668915555857</v>
      </c>
      <c r="M881" s="8"/>
      <c r="N881" s="13">
        <f>Timetraces!K963/9.81/0.4536</f>
        <v>590.55867510167832</v>
      </c>
      <c r="O881" s="23">
        <f>Timetraces!M963/1000*0.145</f>
        <v>9.0633558080191037</v>
      </c>
      <c r="P881" s="37">
        <f>Timetraces!O963</f>
        <v>2.9467856461175924E-2</v>
      </c>
    </row>
    <row r="882" spans="1:16" x14ac:dyDescent="0.2">
      <c r="A882" s="37">
        <f>Timetraces!E964</f>
        <v>87.800000000000011</v>
      </c>
      <c r="B882" s="8">
        <f>Timetraces!B964-Timetraces!C964</f>
        <v>38.749653339385986</v>
      </c>
      <c r="C882" s="8">
        <f t="shared" si="26"/>
        <v>4.9530693239427297</v>
      </c>
      <c r="D882" s="8"/>
      <c r="E882" s="23">
        <f>Timetraces!F964/1000*0.145</f>
        <v>9.0645166166603328</v>
      </c>
      <c r="F882" s="8">
        <f>Timetraces!H964</f>
        <v>2.9471604004837053E-2</v>
      </c>
      <c r="G882" s="8">
        <f>(Timetraces!G964-Timetraces!$G$86)/0.3048</f>
        <v>0</v>
      </c>
      <c r="H882" s="13">
        <f>Timetraces!D964/9.81/0.4536</f>
        <v>590.65386644989917</v>
      </c>
      <c r="I882" s="73">
        <f>Timetraces!F964/Timetraces!H964*1000</f>
        <v>2121157290.619323</v>
      </c>
      <c r="J882" s="23"/>
      <c r="K882" s="8">
        <f>Timetraces!I964-Timetraces!J964</f>
        <v>38.749653339385986</v>
      </c>
      <c r="L882" s="8">
        <f t="shared" si="27"/>
        <v>4.9530787105009626</v>
      </c>
      <c r="M882" s="8"/>
      <c r="N882" s="13">
        <f>Timetraces!K964/9.81/0.4536</f>
        <v>590.65386644989917</v>
      </c>
      <c r="O882" s="23">
        <f>Timetraces!M964/1000*0.145</f>
        <v>9.0684799628901001</v>
      </c>
      <c r="P882" s="37">
        <f>Timetraces!O964</f>
        <v>2.9484509506435521E-2</v>
      </c>
    </row>
    <row r="883" spans="1:16" x14ac:dyDescent="0.2">
      <c r="A883" s="37">
        <f>Timetraces!E965</f>
        <v>87.9</v>
      </c>
      <c r="B883" s="8">
        <f>Timetraces!B965-Timetraces!C965</f>
        <v>38.754908561706543</v>
      </c>
      <c r="C883" s="8">
        <f t="shared" si="26"/>
        <v>4.9703108669891751</v>
      </c>
      <c r="D883" s="8"/>
      <c r="E883" s="23">
        <f>Timetraces!F965/1000*0.145</f>
        <v>9.0696222547393823</v>
      </c>
      <c r="F883" s="8">
        <f>Timetraces!H965</f>
        <v>2.9488213060695219E-2</v>
      </c>
      <c r="G883" s="8">
        <f>(Timetraces!G965-Timetraces!$G$86)/0.3048</f>
        <v>0</v>
      </c>
      <c r="H883" s="13">
        <f>Timetraces!D965/9.81/0.4536</f>
        <v>590.74812508750358</v>
      </c>
      <c r="I883" s="73">
        <f>Timetraces!F965/Timetraces!H965*1000</f>
        <v>2121156642.1287911</v>
      </c>
      <c r="J883" s="23"/>
      <c r="K883" s="8">
        <f>Timetraces!I965-Timetraces!J965</f>
        <v>38.754908561706543</v>
      </c>
      <c r="L883" s="8">
        <f t="shared" si="27"/>
        <v>4.970320253547408</v>
      </c>
      <c r="M883" s="8"/>
      <c r="N883" s="13">
        <f>Timetraces!K965/9.81/0.4536</f>
        <v>590.74817995283388</v>
      </c>
      <c r="O883" s="23">
        <f>Timetraces!M965/1000*0.145</f>
        <v>9.0697041972819239</v>
      </c>
      <c r="P883" s="37">
        <f>Timetraces!O965</f>
        <v>2.9488479648769848E-2</v>
      </c>
    </row>
    <row r="884" spans="1:16" x14ac:dyDescent="0.2">
      <c r="A884" s="37">
        <f>Timetraces!E966</f>
        <v>88</v>
      </c>
      <c r="B884" s="8">
        <f>Timetraces!B966-Timetraces!C966</f>
        <v>38.760172367095947</v>
      </c>
      <c r="C884" s="8">
        <f t="shared" si="26"/>
        <v>4.9875805697103184</v>
      </c>
      <c r="D884" s="8"/>
      <c r="E884" s="23">
        <f>Timetraces!F966/1000*0.145</f>
        <v>9.0747258048249506</v>
      </c>
      <c r="F884" s="8">
        <f>Timetraces!H966</f>
        <v>2.95047989565662E-2</v>
      </c>
      <c r="G884" s="8">
        <f>(Timetraces!G966-Timetraces!$G$86)/0.3048</f>
        <v>0</v>
      </c>
      <c r="H884" s="13">
        <f>Timetraces!D966/9.81/0.4536</f>
        <v>590.84172534114327</v>
      </c>
      <c r="I884" s="73">
        <f>Timetraces!F966/Timetraces!H966*1000</f>
        <v>2121157171.3291254</v>
      </c>
      <c r="J884" s="23"/>
      <c r="K884" s="8">
        <f>Timetraces!I966-Timetraces!J966</f>
        <v>38.760172367095947</v>
      </c>
      <c r="L884" s="8">
        <f t="shared" si="27"/>
        <v>4.9875899562685504</v>
      </c>
      <c r="M884" s="8"/>
      <c r="N884" s="13">
        <f>Timetraces!K966/9.81/0.4536</f>
        <v>590.84178020647369</v>
      </c>
      <c r="O884" s="23">
        <f>Timetraces!M966/1000*0.145</f>
        <v>9.0709244338354402</v>
      </c>
      <c r="P884" s="37">
        <f>Timetraces!O966</f>
        <v>2.9492428639458921E-2</v>
      </c>
    </row>
    <row r="885" spans="1:16" x14ac:dyDescent="0.2">
      <c r="A885" s="37">
        <f>Timetraces!E967</f>
        <v>88.100000000000009</v>
      </c>
      <c r="B885" s="8">
        <f>Timetraces!B967-Timetraces!C967</f>
        <v>38.765443801879883</v>
      </c>
      <c r="C885" s="8">
        <f t="shared" si="26"/>
        <v>5.0048753032534137</v>
      </c>
      <c r="D885" s="8"/>
      <c r="E885" s="23">
        <f>Timetraces!F967/1000*0.145</f>
        <v>9.0759347847810599</v>
      </c>
      <c r="F885" s="8">
        <f>Timetraces!H967</f>
        <v>2.9508727388555239E-2</v>
      </c>
      <c r="G885" s="8">
        <f>(Timetraces!G967-Timetraces!$G$86)/0.3048</f>
        <v>0</v>
      </c>
      <c r="H885" s="13">
        <f>Timetraces!D967/9.81/0.4536</f>
        <v>590.93494153747031</v>
      </c>
      <c r="I885" s="73">
        <f>Timetraces!F967/Timetraces!H967*1000</f>
        <v>2121157339.7916639</v>
      </c>
      <c r="J885" s="23"/>
      <c r="K885" s="8">
        <f>Timetraces!I967-Timetraces!J967</f>
        <v>38.765443801879883</v>
      </c>
      <c r="L885" s="8">
        <f t="shared" si="27"/>
        <v>5.0048846898116466</v>
      </c>
      <c r="M885" s="8"/>
      <c r="N885" s="13">
        <f>Timetraces!K967/9.81/0.4536</f>
        <v>590.93494153747031</v>
      </c>
      <c r="O885" s="23">
        <f>Timetraces!M967/1000*0.145</f>
        <v>9.0760166812475145</v>
      </c>
      <c r="P885" s="37">
        <f>Timetraces!O967</f>
        <v>2.9508993826871825E-2</v>
      </c>
    </row>
    <row r="886" spans="1:16" x14ac:dyDescent="0.2">
      <c r="A886" s="37">
        <f>Timetraces!E968</f>
        <v>88.2</v>
      </c>
      <c r="B886" s="8">
        <f>Timetraces!B968-Timetraces!C968</f>
        <v>38.770720958709717</v>
      </c>
      <c r="C886" s="8">
        <f t="shared" si="26"/>
        <v>5.0221888099129739</v>
      </c>
      <c r="D886" s="8"/>
      <c r="E886" s="23">
        <f>Timetraces!F968/1000*0.145</f>
        <v>9.073263629779948</v>
      </c>
      <c r="F886" s="8">
        <f>Timetraces!H968</f>
        <v>2.9500021462476832E-2</v>
      </c>
      <c r="G886" s="8">
        <f>(Timetraces!G968-Timetraces!$G$86)/0.3048</f>
        <v>0</v>
      </c>
      <c r="H886" s="13">
        <f>Timetraces!D968/9.81/0.4536</f>
        <v>591.02815773379723</v>
      </c>
      <c r="I886" s="73">
        <f>Timetraces!F968/Timetraces!H968*1000</f>
        <v>2121158861.1591179</v>
      </c>
      <c r="J886" s="23"/>
      <c r="K886" s="8">
        <f>Timetraces!I968-Timetraces!J968</f>
        <v>38.770720958709717</v>
      </c>
      <c r="L886" s="8">
        <f t="shared" si="27"/>
        <v>5.0221981964712068</v>
      </c>
      <c r="M886" s="8"/>
      <c r="N886" s="13">
        <f>Timetraces!K968/9.81/0.4536</f>
        <v>591.02815773379723</v>
      </c>
      <c r="O886" s="23">
        <f>Timetraces!M968/1000*0.145</f>
        <v>9.0811144311282721</v>
      </c>
      <c r="P886" s="37">
        <f>Timetraces!O968</f>
        <v>2.9525560917583675E-2</v>
      </c>
    </row>
    <row r="887" spans="1:16" x14ac:dyDescent="0.2">
      <c r="A887" s="37">
        <f>Timetraces!E969</f>
        <v>88.300000000000011</v>
      </c>
      <c r="B887" s="8">
        <f>Timetraces!B969-Timetraces!C969</f>
        <v>38.776001930236816</v>
      </c>
      <c r="C887" s="8">
        <f t="shared" si="26"/>
        <v>5.039514831983511</v>
      </c>
      <c r="D887" s="8"/>
      <c r="E887" s="23">
        <f>Timetraces!F969/1000*0.145</f>
        <v>9.0783668223876077</v>
      </c>
      <c r="F887" s="8">
        <f>Timetraces!H969</f>
        <v>2.9516597876769354E-2</v>
      </c>
      <c r="G887" s="8">
        <f>(Timetraces!G969-Timetraces!$G$86)/0.3048</f>
        <v>0</v>
      </c>
      <c r="H887" s="13">
        <f>Timetraces!D969/9.81/0.4536</f>
        <v>591.12170312210662</v>
      </c>
      <c r="I887" s="73">
        <f>Timetraces!F969/Timetraces!H969*1000</f>
        <v>2121159986.7534115</v>
      </c>
      <c r="J887" s="23"/>
      <c r="K887" s="8">
        <f>Timetraces!I969-Timetraces!J969</f>
        <v>38.776002407073975</v>
      </c>
      <c r="L887" s="8">
        <f t="shared" si="27"/>
        <v>5.0395257829681155</v>
      </c>
      <c r="M887" s="8"/>
      <c r="N887" s="13">
        <f>Timetraces!K969/9.81/0.4536</f>
        <v>591.12170312210662</v>
      </c>
      <c r="O887" s="23">
        <f>Timetraces!M969/1000*0.145</f>
        <v>9.0823294163027146</v>
      </c>
      <c r="P887" s="37">
        <f>Timetraces!O969</f>
        <v>2.952950091610165E-2</v>
      </c>
    </row>
    <row r="888" spans="1:16" x14ac:dyDescent="0.2">
      <c r="A888" s="37">
        <f>Timetraces!E970</f>
        <v>88.4</v>
      </c>
      <c r="B888" s="8">
        <f>Timetraces!B970-Timetraces!C970</f>
        <v>38.781286716461182</v>
      </c>
      <c r="C888" s="8">
        <f t="shared" si="26"/>
        <v>5.0568533694650242</v>
      </c>
      <c r="D888" s="8"/>
      <c r="E888" s="23">
        <f>Timetraces!F970/1000*0.145</f>
        <v>9.0834750342620296</v>
      </c>
      <c r="F888" s="8">
        <f>Timetraces!H970</f>
        <v>2.9533207106668544E-2</v>
      </c>
      <c r="G888" s="8">
        <f>(Timetraces!G970-Timetraces!$G$86)/0.3048</f>
        <v>0</v>
      </c>
      <c r="H888" s="13">
        <f>Timetraces!D970/9.81/0.4536</f>
        <v>591.21596175971092</v>
      </c>
      <c r="I888" s="73">
        <f>Timetraces!F970/Timetraces!H970*1000</f>
        <v>2121159926.2634301</v>
      </c>
      <c r="J888" s="23"/>
      <c r="K888" s="8">
        <f>Timetraces!I970-Timetraces!J970</f>
        <v>38.781286716461182</v>
      </c>
      <c r="L888" s="8">
        <f t="shared" si="27"/>
        <v>5.0568627560232562</v>
      </c>
      <c r="M888" s="8"/>
      <c r="N888" s="13">
        <f>Timetraces!K970/9.81/0.4536</f>
        <v>591.21596175971092</v>
      </c>
      <c r="O888" s="23">
        <f>Timetraces!M970/1000*0.145</f>
        <v>9.079669824655074</v>
      </c>
      <c r="P888" s="37">
        <f>Timetraces!O970</f>
        <v>2.9520832504594842E-2</v>
      </c>
    </row>
    <row r="889" spans="1:16" x14ac:dyDescent="0.2">
      <c r="A889" s="37">
        <f>Timetraces!E971</f>
        <v>88.5</v>
      </c>
      <c r="B889" s="8">
        <f>Timetraces!B971-Timetraces!C971</f>
        <v>38.786572933197021</v>
      </c>
      <c r="C889" s="8">
        <f t="shared" si="26"/>
        <v>5.0741966002256538</v>
      </c>
      <c r="D889" s="8"/>
      <c r="E889" s="23">
        <f>Timetraces!F971/1000*0.145</f>
        <v>9.0808263807809819</v>
      </c>
      <c r="F889" s="8">
        <f>Timetraces!H971</f>
        <v>2.9524582396474156E-2</v>
      </c>
      <c r="G889" s="8">
        <f>(Timetraces!G971-Timetraces!$G$86)/0.3048</f>
        <v>0</v>
      </c>
      <c r="H889" s="13">
        <f>Timetraces!D971/9.81/0.4536</f>
        <v>591.31120797326219</v>
      </c>
      <c r="I889" s="73">
        <f>Timetraces!F971/Timetraces!H971*1000</f>
        <v>2121160868.3227701</v>
      </c>
      <c r="J889" s="23"/>
      <c r="K889" s="8">
        <f>Timetraces!I971-Timetraces!J971</f>
        <v>38.78657341003418</v>
      </c>
      <c r="L889" s="8">
        <f t="shared" si="27"/>
        <v>5.0742075512102582</v>
      </c>
      <c r="M889" s="8"/>
      <c r="N889" s="13">
        <f>Timetraces!K971/9.81/0.4536</f>
        <v>591.31115310793189</v>
      </c>
      <c r="O889" s="23">
        <f>Timetraces!M971/1000*0.145</f>
        <v>9.0770212492248845</v>
      </c>
      <c r="P889" s="37">
        <f>Timetraces!O971</f>
        <v>2.9512207960268412E-2</v>
      </c>
    </row>
    <row r="890" spans="1:16" x14ac:dyDescent="0.2">
      <c r="A890" s="37">
        <f>Timetraces!E972</f>
        <v>88.600000000000009</v>
      </c>
      <c r="B890" s="8">
        <f>Timetraces!B972-Timetraces!C972</f>
        <v>38.791860580444336</v>
      </c>
      <c r="C890" s="8">
        <f t="shared" si="26"/>
        <v>5.0915445242653989</v>
      </c>
      <c r="D890" s="8"/>
      <c r="E890" s="23">
        <f>Timetraces!F972/1000*0.145</f>
        <v>9.0781959971655208</v>
      </c>
      <c r="F890" s="8">
        <f>Timetraces!H972</f>
        <v>2.9516008912115234E-2</v>
      </c>
      <c r="G890" s="8">
        <f>(Timetraces!G972-Timetraces!$G$86)/0.3048</f>
        <v>0</v>
      </c>
      <c r="H890" s="13">
        <f>Timetraces!D972/9.81/0.4536</f>
        <v>591.40760635875165</v>
      </c>
      <c r="I890" s="73">
        <f>Timetraces!F972/Timetraces!H972*1000</f>
        <v>2121162398.4371262</v>
      </c>
      <c r="J890" s="23"/>
      <c r="K890" s="8">
        <f>Timetraces!I972-Timetraces!J972</f>
        <v>38.791861057281494</v>
      </c>
      <c r="L890" s="8">
        <f t="shared" si="27"/>
        <v>5.0915554752500034</v>
      </c>
      <c r="M890" s="8"/>
      <c r="N890" s="13">
        <f>Timetraces!K972/9.81/0.4536</f>
        <v>591.40755149342124</v>
      </c>
      <c r="O890" s="23">
        <f>Timetraces!M972/1000*0.145</f>
        <v>9.0821572686016019</v>
      </c>
      <c r="P890" s="37">
        <f>Timetraces!O972</f>
        <v>2.952890738775546E-2</v>
      </c>
    </row>
    <row r="891" spans="1:16" x14ac:dyDescent="0.2">
      <c r="A891" s="37">
        <f>Timetraces!E973</f>
        <v>88.7</v>
      </c>
      <c r="B891" s="8">
        <f>Timetraces!B973-Timetraces!C973</f>
        <v>38.797149181365967</v>
      </c>
      <c r="C891" s="8">
        <f t="shared" si="26"/>
        <v>5.108895577157889</v>
      </c>
      <c r="D891" s="8"/>
      <c r="E891" s="23">
        <f>Timetraces!F973/1000*0.145</f>
        <v>9.0755770939677909</v>
      </c>
      <c r="F891" s="8">
        <f>Timetraces!H973</f>
        <v>2.9507488927126388E-2</v>
      </c>
      <c r="G891" s="8">
        <f>(Timetraces!G973-Timetraces!$G$86)/0.3048</f>
        <v>0</v>
      </c>
      <c r="H891" s="13">
        <f>Timetraces!D973/9.81/0.4536</f>
        <v>591.50521178150962</v>
      </c>
      <c r="I891" s="73">
        <f>Timetraces!F973/Timetraces!H973*1000</f>
        <v>2121162766.8327549</v>
      </c>
      <c r="J891" s="23"/>
      <c r="K891" s="8">
        <f>Timetraces!I973-Timetraces!J973</f>
        <v>38.797149181365967</v>
      </c>
      <c r="L891" s="8">
        <f t="shared" si="27"/>
        <v>5.108904963716121</v>
      </c>
      <c r="M891" s="8"/>
      <c r="N891" s="13">
        <f>Timetraces!K973/9.81/0.4536</f>
        <v>591.5051569161792</v>
      </c>
      <c r="O891" s="23">
        <f>Timetraces!M973/1000*0.145</f>
        <v>9.0756561464435652</v>
      </c>
      <c r="P891" s="37">
        <f>Timetraces!O973</f>
        <v>2.9507746115462384E-2</v>
      </c>
    </row>
    <row r="892" spans="1:16" x14ac:dyDescent="0.2">
      <c r="A892" s="37">
        <f>Timetraces!E974</f>
        <v>88.800000000000011</v>
      </c>
      <c r="B892" s="8">
        <f>Timetraces!B974-Timetraces!C974</f>
        <v>38.802438735961914</v>
      </c>
      <c r="C892" s="8">
        <f t="shared" si="26"/>
        <v>5.1262497589031231</v>
      </c>
      <c r="D892" s="8"/>
      <c r="E892" s="23">
        <f>Timetraces!F974/1000*0.145</f>
        <v>9.0729765125793786</v>
      </c>
      <c r="F892" s="8">
        <f>Timetraces!H974</f>
        <v>2.949901256757766E-2</v>
      </c>
      <c r="G892" s="8">
        <f>(Timetraces!G974-Timetraces!$G$86)/0.3048</f>
        <v>0</v>
      </c>
      <c r="H892" s="13">
        <f>Timetraces!D974/9.81/0.4536</f>
        <v>591.60402424153597</v>
      </c>
      <c r="I892" s="73">
        <f>Timetraces!F974/Timetraces!H974*1000</f>
        <v>2121164281.9416058</v>
      </c>
      <c r="J892" s="23"/>
      <c r="K892" s="8">
        <f>Timetraces!I974-Timetraces!J974</f>
        <v>38.802438735961914</v>
      </c>
      <c r="L892" s="8">
        <f t="shared" si="27"/>
        <v>5.1262591454613551</v>
      </c>
      <c r="M892" s="8"/>
      <c r="N892" s="13">
        <f>Timetraces!K974/9.81/0.4536</f>
        <v>591.60402424153597</v>
      </c>
      <c r="O892" s="23">
        <f>Timetraces!M974/1000*0.145</f>
        <v>9.0730569577910529</v>
      </c>
      <c r="P892" s="37">
        <f>Timetraces!O974</f>
        <v>2.9499274287638412E-2</v>
      </c>
    </row>
    <row r="893" spans="1:16" x14ac:dyDescent="0.2">
      <c r="A893" s="37">
        <f>Timetraces!E975</f>
        <v>88.9</v>
      </c>
      <c r="B893" s="8">
        <f>Timetraces!B975-Timetraces!C975</f>
        <v>38.807729721069336</v>
      </c>
      <c r="C893" s="8">
        <f t="shared" si="26"/>
        <v>5.1436086339274727</v>
      </c>
      <c r="D893" s="8"/>
      <c r="E893" s="23">
        <f>Timetraces!F975/1000*0.145</f>
        <v>9.0742741674800342</v>
      </c>
      <c r="F893" s="8">
        <f>Timetraces!H975</f>
        <v>2.9503221484809789E-2</v>
      </c>
      <c r="G893" s="8">
        <f>(Timetraces!G975-Timetraces!$G$86)/0.3048</f>
        <v>0</v>
      </c>
      <c r="H893" s="13">
        <f>Timetraces!D975/9.81/0.4536</f>
        <v>591.70404373883093</v>
      </c>
      <c r="I893" s="73">
        <f>Timetraces!F975/Timetraces!H975*1000</f>
        <v>2121165012.0057449</v>
      </c>
      <c r="J893" s="23"/>
      <c r="K893" s="8">
        <f>Timetraces!I975-Timetraces!J975</f>
        <v>38.807729721069336</v>
      </c>
      <c r="L893" s="8">
        <f t="shared" si="27"/>
        <v>5.1436180204857047</v>
      </c>
      <c r="M893" s="8"/>
      <c r="N893" s="13">
        <f>Timetraces!K975/9.81/0.4536</f>
        <v>591.70398887350052</v>
      </c>
      <c r="O893" s="23">
        <f>Timetraces!M975/1000*0.145</f>
        <v>9.0704704564032319</v>
      </c>
      <c r="P893" s="37">
        <f>Timetraces!O975</f>
        <v>2.9490851592815358E-2</v>
      </c>
    </row>
    <row r="894" spans="1:16" x14ac:dyDescent="0.2">
      <c r="A894" s="37">
        <f>Timetraces!E976</f>
        <v>89</v>
      </c>
      <c r="B894" s="8">
        <f>Timetraces!B976-Timetraces!C976</f>
        <v>38.813023090362549</v>
      </c>
      <c r="C894" s="8">
        <f t="shared" si="26"/>
        <v>5.1609753310836828</v>
      </c>
      <c r="D894" s="8"/>
      <c r="E894" s="23">
        <f>Timetraces!F976/1000*0.145</f>
        <v>9.0678204612983002</v>
      </c>
      <c r="F894" s="8">
        <f>Timetraces!H976</f>
        <v>2.9482206323607249E-2</v>
      </c>
      <c r="G894" s="8">
        <f>(Timetraces!G976-Timetraces!$G$86)/0.3048</f>
        <v>0</v>
      </c>
      <c r="H894" s="13">
        <f>Timetraces!D976/9.81/0.4536</f>
        <v>591.80499594674257</v>
      </c>
      <c r="I894" s="73">
        <f>Timetraces!F976/Timetraces!H976*1000</f>
        <v>2121167328.8666015</v>
      </c>
      <c r="J894" s="23"/>
      <c r="K894" s="8">
        <f>Timetraces!I976-Timetraces!J976</f>
        <v>38.813023090362549</v>
      </c>
      <c r="L894" s="8">
        <f t="shared" si="27"/>
        <v>5.1609847176419157</v>
      </c>
      <c r="M894" s="8"/>
      <c r="N894" s="13">
        <f>Timetraces!K976/9.81/0.4536</f>
        <v>591.80499594674257</v>
      </c>
      <c r="O894" s="23">
        <f>Timetraces!M976/1000*0.145</f>
        <v>9.0717824146295971</v>
      </c>
      <c r="P894" s="37">
        <f>Timetraces!O976</f>
        <v>2.949510703165557E-2</v>
      </c>
    </row>
    <row r="895" spans="1:16" x14ac:dyDescent="0.2">
      <c r="A895" s="37">
        <f>Timetraces!E977</f>
        <v>89.100000000000009</v>
      </c>
      <c r="B895" s="8">
        <f>Timetraces!B977-Timetraces!C977</f>
        <v>38.818320274353027</v>
      </c>
      <c r="C895" s="8">
        <f t="shared" si="26"/>
        <v>5.1783545436508698</v>
      </c>
      <c r="D895" s="8"/>
      <c r="E895" s="23">
        <f>Timetraces!F977/1000*0.145</f>
        <v>9.0613672622952883</v>
      </c>
      <c r="F895" s="8">
        <f>Timetraces!H977</f>
        <v>2.9461216851428215E-2</v>
      </c>
      <c r="G895" s="8">
        <f>(Timetraces!G977-Timetraces!$G$86)/0.3048</f>
        <v>0</v>
      </c>
      <c r="H895" s="13">
        <f>Timetraces!D977/9.81/0.4536</f>
        <v>591.9067162692794</v>
      </c>
      <c r="I895" s="73">
        <f>Timetraces!F977/Timetraces!H977*1000</f>
        <v>2121167918.1812239</v>
      </c>
      <c r="J895" s="23"/>
      <c r="K895" s="8">
        <f>Timetraces!I977-Timetraces!J977</f>
        <v>38.818320274353027</v>
      </c>
      <c r="L895" s="8">
        <f t="shared" si="27"/>
        <v>5.1783639302091018</v>
      </c>
      <c r="M895" s="8"/>
      <c r="N895" s="13">
        <f>Timetraces!K977/9.81/0.4536</f>
        <v>591.9067162692794</v>
      </c>
      <c r="O895" s="23">
        <f>Timetraces!M977/1000*0.145</f>
        <v>9.0653364015804829</v>
      </c>
      <c r="P895" s="37">
        <f>Timetraces!O977</f>
        <v>2.9474117066148723E-2</v>
      </c>
    </row>
    <row r="896" spans="1:16" x14ac:dyDescent="0.2">
      <c r="A896" s="37">
        <f>Timetraces!E978</f>
        <v>89.2</v>
      </c>
      <c r="B896" s="8">
        <f>Timetraces!B978-Timetraces!C978</f>
        <v>38.823623180389404</v>
      </c>
      <c r="C896" s="8">
        <f t="shared" si="26"/>
        <v>5.1957525293345208</v>
      </c>
      <c r="D896" s="8"/>
      <c r="E896" s="23">
        <f>Timetraces!F978/1000*0.145</f>
        <v>9.0510391634232672</v>
      </c>
      <c r="F896" s="8">
        <f>Timetraces!H978</f>
        <v>2.9427602172453347E-2</v>
      </c>
      <c r="G896" s="8">
        <f>(Timetraces!G978-Timetraces!$G$86)/0.3048</f>
        <v>0</v>
      </c>
      <c r="H896" s="13">
        <f>Timetraces!D978/9.81/0.4536</f>
        <v>592.00893037978983</v>
      </c>
      <c r="I896" s="73">
        <f>Timetraces!F978/Timetraces!H978*1000</f>
        <v>2121170436.5834408</v>
      </c>
      <c r="J896" s="23"/>
      <c r="K896" s="8">
        <f>Timetraces!I978-Timetraces!J978</f>
        <v>38.823623180389404</v>
      </c>
      <c r="L896" s="8">
        <f t="shared" si="27"/>
        <v>5.1957619158927537</v>
      </c>
      <c r="M896" s="8"/>
      <c r="N896" s="13">
        <f>Timetraces!K978/9.81/0.4536</f>
        <v>592.00893037978983</v>
      </c>
      <c r="O896" s="23">
        <f>Timetraces!M978/1000*0.145</f>
        <v>9.0550098664223206</v>
      </c>
      <c r="P896" s="37">
        <f>Timetraces!O978</f>
        <v>2.9440507201471105E-2</v>
      </c>
    </row>
    <row r="897" spans="1:16" x14ac:dyDescent="0.2">
      <c r="A897" s="37">
        <f>Timetraces!E979</f>
        <v>89.300000000000011</v>
      </c>
      <c r="B897" s="8">
        <f>Timetraces!B979-Timetraces!C979</f>
        <v>38.828932762145996</v>
      </c>
      <c r="C897" s="8">
        <f t="shared" si="26"/>
        <v>5.2131724169873817</v>
      </c>
      <c r="D897" s="8"/>
      <c r="E897" s="23">
        <f>Timetraces!F979/1000*0.145</f>
        <v>9.0523675158744652</v>
      </c>
      <c r="F897" s="8">
        <f>Timetraces!H979</f>
        <v>2.9431910911906018E-2</v>
      </c>
      <c r="G897" s="8">
        <f>(Timetraces!G979-Timetraces!$G$86)/0.3048</f>
        <v>0</v>
      </c>
      <c r="H897" s="13">
        <f>Timetraces!D979/9.81/0.4536</f>
        <v>592.11114449030026</v>
      </c>
      <c r="I897" s="73">
        <f>Timetraces!F979/Timetraces!H979*1000</f>
        <v>2121171166.4253356</v>
      </c>
      <c r="J897" s="23"/>
      <c r="K897" s="8">
        <f>Timetraces!I979-Timetraces!J979</f>
        <v>38.828932762145996</v>
      </c>
      <c r="L897" s="8">
        <f t="shared" si="27"/>
        <v>5.2131818035456137</v>
      </c>
      <c r="M897" s="8"/>
      <c r="N897" s="13">
        <f>Timetraces!K979/9.81/0.4536</f>
        <v>592.11119935563067</v>
      </c>
      <c r="O897" s="23">
        <f>Timetraces!M979/1000*0.145</f>
        <v>9.048566137008633</v>
      </c>
      <c r="P897" s="37">
        <f>Timetraces!O979</f>
        <v>2.9419540731866232E-2</v>
      </c>
    </row>
    <row r="898" spans="1:16" x14ac:dyDescent="0.2">
      <c r="A898" s="37">
        <f>Timetraces!E980</f>
        <v>89.4</v>
      </c>
      <c r="B898" s="8">
        <f>Timetraces!B980-Timetraces!C980</f>
        <v>38.834251403808594</v>
      </c>
      <c r="C898" s="8">
        <f t="shared" si="26"/>
        <v>5.230622028741311</v>
      </c>
      <c r="D898" s="8"/>
      <c r="E898" s="23">
        <f>Timetraces!F980/1000*0.145</f>
        <v>9.0420412453611263</v>
      </c>
      <c r="F898" s="8">
        <f>Timetraces!H980</f>
        <v>2.9398293901917453E-2</v>
      </c>
      <c r="G898" s="8">
        <f>(Timetraces!G980-Timetraces!$G$86)/0.3048</f>
        <v>0</v>
      </c>
      <c r="H898" s="13">
        <f>Timetraces!D980/9.81/0.4536</f>
        <v>592.21308427415863</v>
      </c>
      <c r="I898" s="73">
        <f>Timetraces!F980/Timetraces!H980*1000</f>
        <v>2121174288.1567121</v>
      </c>
      <c r="J898" s="23"/>
      <c r="K898" s="8">
        <f>Timetraces!I980-Timetraces!J980</f>
        <v>38.834250926971436</v>
      </c>
      <c r="L898" s="8">
        <f t="shared" si="27"/>
        <v>5.2306298508731706</v>
      </c>
      <c r="M898" s="8"/>
      <c r="N898" s="13">
        <f>Timetraces!K980/9.81/0.4536</f>
        <v>592.21313913948904</v>
      </c>
      <c r="O898" s="23">
        <f>Timetraces!M980/1000*0.145</f>
        <v>9.0421216625320611</v>
      </c>
      <c r="P898" s="37">
        <f>Timetraces!O980</f>
        <v>2.9398555531568529E-2</v>
      </c>
    </row>
    <row r="899" spans="1:16" x14ac:dyDescent="0.2">
      <c r="A899" s="37">
        <f>Timetraces!E981</f>
        <v>89.5</v>
      </c>
      <c r="B899" s="8">
        <f>Timetraces!B981-Timetraces!C981</f>
        <v>38.839580059051514</v>
      </c>
      <c r="C899" s="8">
        <f t="shared" si="26"/>
        <v>5.2481044934490528</v>
      </c>
      <c r="D899" s="8"/>
      <c r="E899" s="23">
        <f>Timetraces!F981/1000*0.145</f>
        <v>9.0317008269506278</v>
      </c>
      <c r="F899" s="8">
        <f>Timetraces!H981</f>
        <v>2.936464705160588E-2</v>
      </c>
      <c r="G899" s="8">
        <f>(Timetraces!G981-Timetraces!$G$86)/0.3048</f>
        <v>0</v>
      </c>
      <c r="H899" s="13">
        <f>Timetraces!D981/9.81/0.4536</f>
        <v>592.31442053938304</v>
      </c>
      <c r="I899" s="73">
        <f>Timetraces!F981/Timetraces!H981*1000</f>
        <v>2121176249.8128848</v>
      </c>
      <c r="J899" s="23"/>
      <c r="K899" s="8">
        <f>Timetraces!I981-Timetraces!J981</f>
        <v>38.839580059051514</v>
      </c>
      <c r="L899" s="8">
        <f t="shared" si="27"/>
        <v>5.2481138800072857</v>
      </c>
      <c r="M899" s="8"/>
      <c r="N899" s="13">
        <f>Timetraces!K981/9.81/0.4536</f>
        <v>592.31447540471333</v>
      </c>
      <c r="O899" s="23">
        <f>Timetraces!M981/1000*0.145</f>
        <v>9.0317841711700577</v>
      </c>
      <c r="P899" s="37">
        <f>Timetraces!O981</f>
        <v>2.9364918202854869E-2</v>
      </c>
    </row>
    <row r="900" spans="1:16" x14ac:dyDescent="0.2">
      <c r="A900" s="37">
        <f>Timetraces!E982</f>
        <v>89.600000000000009</v>
      </c>
      <c r="B900" s="8">
        <f>Timetraces!B982-Timetraces!C982</f>
        <v>38.84492015838623</v>
      </c>
      <c r="C900" s="8">
        <f t="shared" si="26"/>
        <v>5.2656245043897254</v>
      </c>
      <c r="D900" s="8"/>
      <c r="E900" s="23">
        <f>Timetraces!F982/1000*0.145</f>
        <v>9.0330041915770618</v>
      </c>
      <c r="F900" s="8">
        <f>Timetraces!H982</f>
        <v>2.9368874439793996E-2</v>
      </c>
      <c r="G900" s="8">
        <f>(Timetraces!G982-Timetraces!$G$86)/0.3048</f>
        <v>0</v>
      </c>
      <c r="H900" s="13">
        <f>Timetraces!D982/9.81/0.4536</f>
        <v>592.41482409399066</v>
      </c>
      <c r="I900" s="73">
        <f>Timetraces!F982/Timetraces!H982*1000</f>
        <v>2121176988.2183788</v>
      </c>
      <c r="J900" s="23"/>
      <c r="K900" s="8">
        <f>Timetraces!I982-Timetraces!J982</f>
        <v>38.84492015838623</v>
      </c>
      <c r="L900" s="8">
        <f t="shared" si="27"/>
        <v>5.2656338909479574</v>
      </c>
      <c r="M900" s="8"/>
      <c r="N900" s="13">
        <f>Timetraces!K982/9.81/0.4536</f>
        <v>592.41487895932096</v>
      </c>
      <c r="O900" s="23">
        <f>Timetraces!M982/1000*0.145</f>
        <v>9.0292029632436233</v>
      </c>
      <c r="P900" s="37">
        <f>Timetraces!O982</f>
        <v>2.9356504563586454E-2</v>
      </c>
    </row>
    <row r="901" spans="1:16" x14ac:dyDescent="0.2">
      <c r="A901" s="37">
        <f>Timetraces!E983</f>
        <v>89.7</v>
      </c>
      <c r="B901" s="8">
        <f>Timetraces!B983-Timetraces!C983</f>
        <v>38.850272655487061</v>
      </c>
      <c r="C901" s="8">
        <f t="shared" ref="C901:C964" si="28">(B901-$B$4)/0.3048</f>
        <v>5.28318519041607</v>
      </c>
      <c r="D901" s="8"/>
      <c r="E901" s="23">
        <f>Timetraces!F983/1000*0.145</f>
        <v>9.0148701273269669</v>
      </c>
      <c r="F901" s="8">
        <f>Timetraces!H983</f>
        <v>2.930987395638502E-2</v>
      </c>
      <c r="G901" s="8">
        <f>(Timetraces!G983-Timetraces!$G$86)/0.3048</f>
        <v>0</v>
      </c>
      <c r="H901" s="13">
        <f>Timetraces!D983/9.81/0.4536</f>
        <v>592.51424007265121</v>
      </c>
      <c r="I901" s="73">
        <f>Timetraces!F983/Timetraces!H983*1000</f>
        <v>2121179989.1057723</v>
      </c>
      <c r="J901" s="23"/>
      <c r="K901" s="8">
        <f>Timetraces!I983-Timetraces!J983</f>
        <v>38.850272655487061</v>
      </c>
      <c r="L901" s="8">
        <f t="shared" ref="L901:L964" si="29">(K901-$K$4)/0.3048</f>
        <v>5.2831945769743029</v>
      </c>
      <c r="M901" s="8"/>
      <c r="N901" s="13">
        <f>Timetraces!K983/9.81/0.4536</f>
        <v>592.51429493798173</v>
      </c>
      <c r="O901" s="23">
        <f>Timetraces!M983/1000*0.145</f>
        <v>9.0149520407012584</v>
      </c>
      <c r="P901" s="37">
        <f>Timetraces!O983</f>
        <v>2.9310140448284422E-2</v>
      </c>
    </row>
    <row r="902" spans="1:16" x14ac:dyDescent="0.2">
      <c r="A902" s="37">
        <f>Timetraces!E984</f>
        <v>89.800000000000011</v>
      </c>
      <c r="B902" s="8">
        <f>Timetraces!B984-Timetraces!C984</f>
        <v>38.855637550354004</v>
      </c>
      <c r="C902" s="8">
        <f t="shared" si="28"/>
        <v>5.3007865515280894</v>
      </c>
      <c r="D902" s="8"/>
      <c r="E902" s="23">
        <f>Timetraces!F984/1000*0.145</f>
        <v>9.0122658350054294</v>
      </c>
      <c r="F902" s="8">
        <f>Timetraces!H984</f>
        <v>2.9301376899487822E-2</v>
      </c>
      <c r="G902" s="8">
        <f>(Timetraces!G984-Timetraces!$G$86)/0.3048</f>
        <v>0</v>
      </c>
      <c r="H902" s="13">
        <f>Timetraces!D984/9.81/0.4536</f>
        <v>592.6125587447043</v>
      </c>
      <c r="I902" s="73">
        <f>Timetraces!F984/Timetraces!H984*1000</f>
        <v>2121182144.3067579</v>
      </c>
      <c r="J902" s="23"/>
      <c r="K902" s="8">
        <f>Timetraces!I984-Timetraces!J984</f>
        <v>38.855637550354004</v>
      </c>
      <c r="L902" s="8">
        <f t="shared" si="29"/>
        <v>5.3007959380863214</v>
      </c>
      <c r="M902" s="8"/>
      <c r="N902" s="13">
        <f>Timetraces!K984/9.81/0.4536</f>
        <v>592.6126136100346</v>
      </c>
      <c r="O902" s="23">
        <f>Timetraces!M984/1000*0.145</f>
        <v>9.008463221180989</v>
      </c>
      <c r="P902" s="37">
        <f>Timetraces!O984</f>
        <v>2.928900232654752E-2</v>
      </c>
    </row>
    <row r="903" spans="1:16" x14ac:dyDescent="0.2">
      <c r="A903" s="37">
        <f>Timetraces!E985</f>
        <v>89.9</v>
      </c>
      <c r="B903" s="8">
        <f>Timetraces!B985-Timetraces!C985</f>
        <v>38.861015319824219</v>
      </c>
      <c r="C903" s="8">
        <f t="shared" si="28"/>
        <v>5.3184301521521542</v>
      </c>
      <c r="D903" s="8"/>
      <c r="E903" s="23">
        <f>Timetraces!F985/1000*0.145</f>
        <v>8.9979904131658479</v>
      </c>
      <c r="F903" s="8">
        <f>Timetraces!H985</f>
        <v>2.9254924843390255E-2</v>
      </c>
      <c r="G903" s="8">
        <f>(Timetraces!G985-Timetraces!$G$86)/0.3048</f>
        <v>0</v>
      </c>
      <c r="H903" s="13">
        <f>Timetraces!D985/9.81/0.4536</f>
        <v>592.70988984081021</v>
      </c>
      <c r="I903" s="73">
        <f>Timetraces!F985/Timetraces!H985*1000</f>
        <v>2121184950.222697</v>
      </c>
      <c r="J903" s="23"/>
      <c r="K903" s="8">
        <f>Timetraces!I985-Timetraces!J985</f>
        <v>38.861015319824219</v>
      </c>
      <c r="L903" s="8">
        <f t="shared" si="29"/>
        <v>5.3184395387103862</v>
      </c>
      <c r="M903" s="8"/>
      <c r="N903" s="13">
        <f>Timetraces!K985/9.81/0.4536</f>
        <v>592.70988984081021</v>
      </c>
      <c r="O903" s="23">
        <f>Timetraces!M985/1000*0.145</f>
        <v>8.9941884660008569</v>
      </c>
      <c r="P903" s="37">
        <f>Timetraces!O985</f>
        <v>2.9242552440281854E-2</v>
      </c>
    </row>
    <row r="904" spans="1:16" x14ac:dyDescent="0.2">
      <c r="A904" s="37">
        <f>Timetraces!E986</f>
        <v>90</v>
      </c>
      <c r="B904" s="8">
        <f>Timetraces!B986-Timetraces!C986</f>
        <v>38.86640453338623</v>
      </c>
      <c r="C904" s="8">
        <f t="shared" si="28"/>
        <v>5.3361112990091479</v>
      </c>
      <c r="D904" s="8"/>
      <c r="E904" s="23">
        <f>Timetraces!F986/1000*0.145</f>
        <v>8.9837021043168193</v>
      </c>
      <c r="F904" s="8">
        <f>Timetraces!H986</f>
        <v>2.9208430844058636E-2</v>
      </c>
      <c r="G904" s="8">
        <f>(Timetraces!G986-Timetraces!$G$86)/0.3048</f>
        <v>0</v>
      </c>
      <c r="H904" s="13">
        <f>Timetraces!D986/9.81/0.4536</f>
        <v>592.80623336096937</v>
      </c>
      <c r="I904" s="73">
        <f>Timetraces!F986/Timetraces!H986*1000</f>
        <v>2121187768.2662461</v>
      </c>
      <c r="J904" s="23"/>
      <c r="K904" s="8">
        <f>Timetraces!I986-Timetraces!J986</f>
        <v>38.86640453338623</v>
      </c>
      <c r="L904" s="8">
        <f t="shared" si="29"/>
        <v>5.33612068556738</v>
      </c>
      <c r="M904" s="8"/>
      <c r="N904" s="13">
        <f>Timetraces!K986/9.81/0.4536</f>
        <v>592.80628822629956</v>
      </c>
      <c r="O904" s="23">
        <f>Timetraces!M986/1000*0.145</f>
        <v>8.9876670928838127</v>
      </c>
      <c r="P904" s="37">
        <f>Timetraces!O986</f>
        <v>2.9221333603878949E-2</v>
      </c>
    </row>
    <row r="905" spans="1:16" x14ac:dyDescent="0.2">
      <c r="A905" s="37">
        <f>Timetraces!E987</f>
        <v>90.100000000000009</v>
      </c>
      <c r="B905" s="8">
        <f>Timetraces!B987-Timetraces!C987</f>
        <v>38.871805191040039</v>
      </c>
      <c r="C905" s="8">
        <f t="shared" si="28"/>
        <v>5.3538299920990706</v>
      </c>
      <c r="D905" s="8"/>
      <c r="E905" s="23">
        <f>Timetraces!F987/1000*0.145</f>
        <v>8.9849412475963391</v>
      </c>
      <c r="F905" s="8">
        <f>Timetraces!H987</f>
        <v>2.921244918093413E-2</v>
      </c>
      <c r="G905" s="8">
        <f>(Timetraces!G987-Timetraces!$G$86)/0.3048</f>
        <v>0</v>
      </c>
      <c r="H905" s="13">
        <f>Timetraces!D987/9.81/0.4536</f>
        <v>592.90191849716371</v>
      </c>
      <c r="I905" s="73">
        <f>Timetraces!F987/Timetraces!H987*1000</f>
        <v>2121188527.1444771</v>
      </c>
      <c r="J905" s="23"/>
      <c r="K905" s="8">
        <f>Timetraces!I987-Timetraces!J987</f>
        <v>38.871805191040039</v>
      </c>
      <c r="L905" s="8">
        <f t="shared" si="29"/>
        <v>5.3538393786573035</v>
      </c>
      <c r="M905" s="8"/>
      <c r="N905" s="13">
        <f>Timetraces!K987/9.81/0.4536</f>
        <v>592.901973362494</v>
      </c>
      <c r="O905" s="23">
        <f>Timetraces!M987/1000*0.145</f>
        <v>8.9811415788490425</v>
      </c>
      <c r="P905" s="37">
        <f>Timetraces!O987</f>
        <v>2.9200084181384558E-2</v>
      </c>
    </row>
    <row r="906" spans="1:16" x14ac:dyDescent="0.2">
      <c r="A906" s="37">
        <f>Timetraces!E988</f>
        <v>90.2</v>
      </c>
      <c r="B906" s="8">
        <f>Timetraces!B988-Timetraces!C988</f>
        <v>38.877214908599854</v>
      </c>
      <c r="C906" s="8">
        <f t="shared" si="28"/>
        <v>5.3715784092900636</v>
      </c>
      <c r="D906" s="8"/>
      <c r="E906" s="23">
        <f>Timetraces!F988/1000*0.145</f>
        <v>8.9706387020607963</v>
      </c>
      <c r="F906" s="8">
        <f>Timetraces!H988</f>
        <v>2.9165908822098605E-2</v>
      </c>
      <c r="G906" s="8">
        <f>(Timetraces!G988-Timetraces!$G$86)/0.3048</f>
        <v>0</v>
      </c>
      <c r="H906" s="13">
        <f>Timetraces!D988/9.81/0.4536</f>
        <v>592.99716471071497</v>
      </c>
      <c r="I906" s="73">
        <f>Timetraces!F988/Timetraces!H988*1000</f>
        <v>2121191360.2514067</v>
      </c>
      <c r="J906" s="23"/>
      <c r="K906" s="8">
        <f>Timetraces!I988-Timetraces!J988</f>
        <v>38.877214908599854</v>
      </c>
      <c r="L906" s="8">
        <f t="shared" si="29"/>
        <v>5.3715877958482956</v>
      </c>
      <c r="M906" s="8"/>
      <c r="N906" s="13">
        <f>Timetraces!K988/9.81/0.4536</f>
        <v>592.99716471071497</v>
      </c>
      <c r="O906" s="23">
        <f>Timetraces!M988/1000*0.145</f>
        <v>8.9707240615320423</v>
      </c>
      <c r="P906" s="37">
        <f>Timetraces!O988</f>
        <v>2.9166177794976909E-2</v>
      </c>
    </row>
    <row r="907" spans="1:16" x14ac:dyDescent="0.2">
      <c r="A907" s="37">
        <f>Timetraces!E989</f>
        <v>90.300000000000011</v>
      </c>
      <c r="B907" s="8">
        <f>Timetraces!B989-Timetraces!C989</f>
        <v>38.882632732391357</v>
      </c>
      <c r="C907" s="8">
        <f t="shared" si="28"/>
        <v>5.3893534217293801</v>
      </c>
      <c r="D907" s="8"/>
      <c r="E907" s="23">
        <f>Timetraces!F989/1000*0.145</f>
        <v>8.9563368008009778</v>
      </c>
      <c r="F907" s="8">
        <f>Timetraces!H989</f>
        <v>2.9119361788392799E-2</v>
      </c>
      <c r="G907" s="8">
        <f>(Timetraces!G989-Timetraces!$G$86)/0.3048</f>
        <v>0</v>
      </c>
      <c r="H907" s="13">
        <f>Timetraces!D989/9.81/0.4536</f>
        <v>593.09224632827511</v>
      </c>
      <c r="I907" s="73">
        <f>Timetraces!F989/Timetraces!H989*1000</f>
        <v>2121194841.2325821</v>
      </c>
      <c r="J907" s="23"/>
      <c r="K907" s="8">
        <f>Timetraces!I989-Timetraces!J989</f>
        <v>38.882632732391357</v>
      </c>
      <c r="L907" s="8">
        <f t="shared" si="29"/>
        <v>5.389362808287613</v>
      </c>
      <c r="M907" s="8"/>
      <c r="N907" s="13">
        <f>Timetraces!K989/9.81/0.4536</f>
        <v>593.09224632827511</v>
      </c>
      <c r="O907" s="23">
        <f>Timetraces!M989/1000*0.145</f>
        <v>8.9564207067029198</v>
      </c>
      <c r="P907" s="37">
        <f>Timetraces!O989</f>
        <v>2.9119625674874014E-2</v>
      </c>
    </row>
    <row r="908" spans="1:16" x14ac:dyDescent="0.2">
      <c r="A908" s="37">
        <f>Timetraces!E990</f>
        <v>90.4</v>
      </c>
      <c r="B908" s="8">
        <f>Timetraces!B990-Timetraces!C990</f>
        <v>38.888057231903076</v>
      </c>
      <c r="C908" s="8">
        <f t="shared" si="28"/>
        <v>5.4071503361379065</v>
      </c>
      <c r="D908" s="8"/>
      <c r="E908" s="23">
        <f>Timetraces!F990/1000*0.145</f>
        <v>8.9420400940123699</v>
      </c>
      <c r="F908" s="8">
        <f>Timetraces!H990</f>
        <v>2.9072831264879365E-2</v>
      </c>
      <c r="G908" s="8">
        <f>(Timetraces!G990-Timetraces!$G$86)/0.3048</f>
        <v>0</v>
      </c>
      <c r="H908" s="13">
        <f>Timetraces!D990/9.81/0.4536</f>
        <v>593.1876022724872</v>
      </c>
      <c r="I908" s="73">
        <f>Timetraces!F990/Timetraces!H990*1000</f>
        <v>2121198360.9649105</v>
      </c>
      <c r="J908" s="23"/>
      <c r="K908" s="8">
        <f>Timetraces!I990-Timetraces!J990</f>
        <v>38.888057231903076</v>
      </c>
      <c r="L908" s="8">
        <f t="shared" si="29"/>
        <v>5.4071597226961385</v>
      </c>
      <c r="M908" s="8"/>
      <c r="N908" s="13">
        <f>Timetraces!K990/9.81/0.4536</f>
        <v>593.18754740715679</v>
      </c>
      <c r="O908" s="23">
        <f>Timetraces!M990/1000*0.145</f>
        <v>8.949882204647869</v>
      </c>
      <c r="P908" s="37">
        <f>Timetraces!O990</f>
        <v>2.9098360338281018E-2</v>
      </c>
    </row>
    <row r="909" spans="1:16" x14ac:dyDescent="0.2">
      <c r="A909" s="37">
        <f>Timetraces!E991</f>
        <v>90.5</v>
      </c>
      <c r="B909" s="8">
        <f>Timetraces!B991-Timetraces!C991</f>
        <v>38.893486022949219</v>
      </c>
      <c r="C909" s="8">
        <f t="shared" si="28"/>
        <v>5.4249613303837814</v>
      </c>
      <c r="D909" s="8"/>
      <c r="E909" s="23">
        <f>Timetraces!F991/1000*0.145</f>
        <v>8.9355068384382275</v>
      </c>
      <c r="F909" s="8">
        <f>Timetraces!H991</f>
        <v>2.9051591440604912E-2</v>
      </c>
      <c r="G909" s="8">
        <f>(Timetraces!G991-Timetraces!$G$86)/0.3048</f>
        <v>0</v>
      </c>
      <c r="H909" s="13">
        <f>Timetraces!D991/9.81/0.4536</f>
        <v>593.28350687000307</v>
      </c>
      <c r="I909" s="73">
        <f>Timetraces!F991/Timetraces!H991*1000</f>
        <v>2121198255.8224456</v>
      </c>
      <c r="J909" s="23"/>
      <c r="K909" s="8">
        <f>Timetraces!I991-Timetraces!J991</f>
        <v>38.893486022949219</v>
      </c>
      <c r="L909" s="8">
        <f t="shared" si="29"/>
        <v>5.4249707169420134</v>
      </c>
      <c r="M909" s="8"/>
      <c r="N909" s="13">
        <f>Timetraces!K991/9.81/0.4536</f>
        <v>593.28345200467277</v>
      </c>
      <c r="O909" s="23">
        <f>Timetraces!M991/1000*0.145</f>
        <v>8.9355883117900525</v>
      </c>
      <c r="P909" s="37">
        <f>Timetraces!O991</f>
        <v>2.9051848080311762E-2</v>
      </c>
    </row>
    <row r="910" spans="1:16" x14ac:dyDescent="0.2">
      <c r="A910" s="37">
        <f>Timetraces!E992</f>
        <v>90.600000000000009</v>
      </c>
      <c r="B910" s="8">
        <f>Timetraces!B992-Timetraces!C992</f>
        <v>38.898918151855469</v>
      </c>
      <c r="C910" s="8">
        <f t="shared" si="28"/>
        <v>5.4427832756142598</v>
      </c>
      <c r="D910" s="8"/>
      <c r="E910" s="23">
        <f>Timetraces!F992/1000*0.145</f>
        <v>8.9212281366341664</v>
      </c>
      <c r="F910" s="8">
        <f>Timetraces!H992</f>
        <v>2.9005111385670568E-2</v>
      </c>
      <c r="G910" s="8">
        <f>(Timetraces!G992-Timetraces!$G$86)/0.3048</f>
        <v>0</v>
      </c>
      <c r="H910" s="13">
        <f>Timetraces!D992/9.81/0.4536</f>
        <v>593.3802893128053</v>
      </c>
      <c r="I910" s="73">
        <f>Timetraces!F992/Timetraces!H992*1000</f>
        <v>2121202379.4374325</v>
      </c>
      <c r="J910" s="23"/>
      <c r="K910" s="8">
        <f>Timetraces!I992-Timetraces!J992</f>
        <v>38.898918628692627</v>
      </c>
      <c r="L910" s="8">
        <f t="shared" si="29"/>
        <v>5.4427942265988642</v>
      </c>
      <c r="M910" s="8"/>
      <c r="N910" s="13">
        <f>Timetraces!K992/9.81/0.4536</f>
        <v>593.38023444747489</v>
      </c>
      <c r="O910" s="23">
        <f>Timetraces!M992/1000*0.145</f>
        <v>8.9213058301232433</v>
      </c>
      <c r="P910" s="37">
        <f>Timetraces!O992</f>
        <v>2.9005372939640506E-2</v>
      </c>
    </row>
    <row r="911" spans="1:16" x14ac:dyDescent="0.2">
      <c r="A911" s="37">
        <f>Timetraces!E993</f>
        <v>90.7</v>
      </c>
      <c r="B911" s="8">
        <f>Timetraces!B993-Timetraces!C993</f>
        <v>38.90435266494751</v>
      </c>
      <c r="C911" s="8">
        <f t="shared" si="28"/>
        <v>5.4606130429765996</v>
      </c>
      <c r="D911" s="8"/>
      <c r="E911" s="23">
        <f>Timetraces!F993/1000*0.145</f>
        <v>8.9224978485979722</v>
      </c>
      <c r="F911" s="8">
        <f>Timetraces!H993</f>
        <v>2.9009229095568276E-2</v>
      </c>
      <c r="G911" s="8">
        <f>(Timetraces!G993-Timetraces!$G$86)/0.3048</f>
        <v>0</v>
      </c>
      <c r="H911" s="13">
        <f>Timetraces!D993/9.81/0.4536</f>
        <v>593.47822392754551</v>
      </c>
      <c r="I911" s="73">
        <f>Timetraces!F993/Timetraces!H993*1000</f>
        <v>2121203142.5807838</v>
      </c>
      <c r="J911" s="23"/>
      <c r="K911" s="8">
        <f>Timetraces!I993-Timetraces!J993</f>
        <v>38.904353141784668</v>
      </c>
      <c r="L911" s="8">
        <f t="shared" si="29"/>
        <v>5.460623993961204</v>
      </c>
      <c r="M911" s="8"/>
      <c r="N911" s="13">
        <f>Timetraces!K993/9.81/0.4536</f>
        <v>593.4781690622151</v>
      </c>
      <c r="O911" s="23">
        <f>Timetraces!M993/1000*0.145</f>
        <v>8.9109282954496294</v>
      </c>
      <c r="P911" s="37">
        <f>Timetraces!O993</f>
        <v>2.8971587654775338E-2</v>
      </c>
    </row>
    <row r="912" spans="1:16" x14ac:dyDescent="0.2">
      <c r="A912" s="37">
        <f>Timetraces!E994</f>
        <v>90.800000000000011</v>
      </c>
      <c r="B912" s="8">
        <f>Timetraces!B994-Timetraces!C994</f>
        <v>38.909788608551025</v>
      </c>
      <c r="C912" s="8">
        <f t="shared" si="28"/>
        <v>5.4784475036180549</v>
      </c>
      <c r="D912" s="8"/>
      <c r="E912" s="23">
        <f>Timetraces!F994/1000*0.145</f>
        <v>8.904360374292871</v>
      </c>
      <c r="F912" s="8">
        <f>Timetraces!H994</f>
        <v>2.8950217688515932E-2</v>
      </c>
      <c r="G912" s="8">
        <f>(Timetraces!G994-Timetraces!$G$86)/0.3048</f>
        <v>0</v>
      </c>
      <c r="H912" s="13">
        <f>Timetraces!D994/9.81/0.4536</f>
        <v>593.57736557955423</v>
      </c>
      <c r="I912" s="73">
        <f>Timetraces!F994/Timetraces!H994*1000</f>
        <v>2121206222.087755</v>
      </c>
      <c r="J912" s="23"/>
      <c r="K912" s="8">
        <f>Timetraces!I994-Timetraces!J994</f>
        <v>38.909789085388184</v>
      </c>
      <c r="L912" s="8">
        <f t="shared" si="29"/>
        <v>5.4784584546026593</v>
      </c>
      <c r="M912" s="8"/>
      <c r="N912" s="13">
        <f>Timetraces!K994/9.81/0.4536</f>
        <v>593.57731071422393</v>
      </c>
      <c r="O912" s="23">
        <f>Timetraces!M994/1000*0.145</f>
        <v>8.9005665789220156</v>
      </c>
      <c r="P912" s="37">
        <f>Timetraces!O994</f>
        <v>2.8937843164262362E-2</v>
      </c>
    </row>
    <row r="913" spans="1:16" x14ac:dyDescent="0.2">
      <c r="A913" s="37">
        <f>Timetraces!E995</f>
        <v>90.9</v>
      </c>
      <c r="B913" s="8">
        <f>Timetraces!B995-Timetraces!C995</f>
        <v>38.915225982666016</v>
      </c>
      <c r="C913" s="8">
        <f t="shared" si="28"/>
        <v>5.4962866575386267</v>
      </c>
      <c r="D913" s="8"/>
      <c r="E913" s="23">
        <f>Timetraces!F995/1000*0.145</f>
        <v>8.8940038278569489</v>
      </c>
      <c r="F913" s="8">
        <f>Timetraces!H995</f>
        <v>2.8916526812277139E-2</v>
      </c>
      <c r="G913" s="8">
        <f>(Timetraces!G995-Timetraces!$G$86)/0.3048</f>
        <v>0</v>
      </c>
      <c r="H913" s="13">
        <f>Timetraces!D995/9.81/0.4536</f>
        <v>593.67776913416196</v>
      </c>
      <c r="I913" s="73">
        <f>Timetraces!F995/Timetraces!H995*1000</f>
        <v>2121207634.3640914</v>
      </c>
      <c r="J913" s="23"/>
      <c r="K913" s="8">
        <f>Timetraces!I995-Timetraces!J995</f>
        <v>38.915225982666016</v>
      </c>
      <c r="L913" s="8">
        <f t="shared" si="29"/>
        <v>5.4962960440968587</v>
      </c>
      <c r="M913" s="8"/>
      <c r="N913" s="13">
        <f>Timetraces!K995/9.81/0.4536</f>
        <v>593.67771426883155</v>
      </c>
      <c r="O913" s="23">
        <f>Timetraces!M995/1000*0.145</f>
        <v>8.8902110307529902</v>
      </c>
      <c r="P913" s="37">
        <f>Timetraces!O995</f>
        <v>2.8904157334848808E-2</v>
      </c>
    </row>
    <row r="914" spans="1:16" x14ac:dyDescent="0.2">
      <c r="A914" s="37">
        <f>Timetraces!E996</f>
        <v>91</v>
      </c>
      <c r="B914" s="8">
        <f>Timetraces!B996-Timetraces!C996</f>
        <v>38.920664310455322</v>
      </c>
      <c r="C914" s="8">
        <f t="shared" si="28"/>
        <v>5.5141289403119425</v>
      </c>
      <c r="D914" s="8"/>
      <c r="E914" s="23">
        <f>Timetraces!F996/1000*0.145</f>
        <v>8.8914417971428552</v>
      </c>
      <c r="F914" s="8">
        <f>Timetraces!H996</f>
        <v>2.8908166635556599E-2</v>
      </c>
      <c r="G914" s="8">
        <f>(Timetraces!G996-Timetraces!$G$86)/0.3048</f>
        <v>0</v>
      </c>
      <c r="H914" s="13">
        <f>Timetraces!D996/9.81/0.4536</f>
        <v>593.77932486070779</v>
      </c>
      <c r="I914" s="73">
        <f>Timetraces!F996/Timetraces!H996*1000</f>
        <v>2121209865.3373132</v>
      </c>
      <c r="J914" s="23"/>
      <c r="K914" s="8">
        <f>Timetraces!I996-Timetraces!J996</f>
        <v>38.92066478729248</v>
      </c>
      <c r="L914" s="8">
        <f t="shared" si="29"/>
        <v>5.5141398912965469</v>
      </c>
      <c r="M914" s="8"/>
      <c r="N914" s="13">
        <f>Timetraces!K996/9.81/0.4536</f>
        <v>593.77932486070779</v>
      </c>
      <c r="O914" s="23">
        <f>Timetraces!M996/1000*0.145</f>
        <v>8.8798713870297856</v>
      </c>
      <c r="P914" s="37">
        <f>Timetraces!O996</f>
        <v>2.8870522488700166E-2</v>
      </c>
    </row>
    <row r="915" spans="1:16" x14ac:dyDescent="0.2">
      <c r="A915" s="37">
        <f>Timetraces!E997</f>
        <v>91.100000000000009</v>
      </c>
      <c r="B915" s="8">
        <f>Timetraces!B997-Timetraces!C997</f>
        <v>38.92610502243042</v>
      </c>
      <c r="C915" s="8">
        <f t="shared" si="28"/>
        <v>5.5319790452171187</v>
      </c>
      <c r="D915" s="8"/>
      <c r="E915" s="23">
        <f>Timetraces!F997/1000*0.145</f>
        <v>8.8694690625989701</v>
      </c>
      <c r="F915" s="8">
        <f>Timetraces!H997</f>
        <v>2.8836665288188946E-2</v>
      </c>
      <c r="G915" s="8">
        <f>(Timetraces!G997-Timetraces!$G$86)/0.3048</f>
        <v>0</v>
      </c>
      <c r="H915" s="13">
        <f>Timetraces!D997/9.81/0.4536</f>
        <v>593.88192302853076</v>
      </c>
      <c r="I915" s="73">
        <f>Timetraces!F997/Timetraces!H997*1000</f>
        <v>2121214486.6455398</v>
      </c>
      <c r="J915" s="23"/>
      <c r="K915" s="8">
        <f>Timetraces!I997-Timetraces!J997</f>
        <v>38.92610502243042</v>
      </c>
      <c r="L915" s="8">
        <f t="shared" si="29"/>
        <v>5.5319884317753507</v>
      </c>
      <c r="M915" s="8"/>
      <c r="N915" s="13">
        <f>Timetraces!K997/9.81/0.4536</f>
        <v>593.88192302853076</v>
      </c>
      <c r="O915" s="23">
        <f>Timetraces!M997/1000*0.145</f>
        <v>8.8734359003867915</v>
      </c>
      <c r="P915" s="37">
        <f>Timetraces!O997</f>
        <v>2.8849565207735472E-2</v>
      </c>
    </row>
    <row r="916" spans="1:16" x14ac:dyDescent="0.2">
      <c r="A916" s="37">
        <f>Timetraces!E998</f>
        <v>91.2</v>
      </c>
      <c r="B916" s="8">
        <f>Timetraces!B998-Timetraces!C998</f>
        <v>38.931548595428467</v>
      </c>
      <c r="C916" s="8">
        <f t="shared" si="28"/>
        <v>5.549838536680527</v>
      </c>
      <c r="D916" s="8"/>
      <c r="E916" s="23">
        <f>Timetraces!F998/1000*0.145</f>
        <v>8.8746949851732495</v>
      </c>
      <c r="F916" s="8">
        <f>Timetraces!H998</f>
        <v>2.8853648297949234E-2</v>
      </c>
      <c r="G916" s="8">
        <f>(Timetraces!G998-Timetraces!$G$86)/0.3048</f>
        <v>0</v>
      </c>
      <c r="H916" s="13">
        <f>Timetraces!D998/9.81/0.4536</f>
        <v>593.98528931097928</v>
      </c>
      <c r="I916" s="73">
        <f>Timetraces!F998/Timetraces!H998*1000</f>
        <v>2121215049.4516473</v>
      </c>
      <c r="J916" s="23"/>
      <c r="K916" s="8">
        <f>Timetraces!I998-Timetraces!J998</f>
        <v>38.931548595428467</v>
      </c>
      <c r="L916" s="8">
        <f t="shared" si="29"/>
        <v>5.549847923238759</v>
      </c>
      <c r="M916" s="8"/>
      <c r="N916" s="13">
        <f>Timetraces!K998/9.81/0.4536</f>
        <v>593.98528931097928</v>
      </c>
      <c r="O916" s="23">
        <f>Timetraces!M998/1000*0.145</f>
        <v>8.8592406528709375</v>
      </c>
      <c r="P916" s="37">
        <f>Timetraces!O998</f>
        <v>2.8803373788829217E-2</v>
      </c>
    </row>
    <row r="917" spans="1:16" x14ac:dyDescent="0.2">
      <c r="A917" s="37">
        <f>Timetraces!E999</f>
        <v>91.300000000000011</v>
      </c>
      <c r="B917" s="8">
        <f>Timetraces!B999-Timetraces!C999</f>
        <v>38.936995983123779</v>
      </c>
      <c r="C917" s="8">
        <f t="shared" si="28"/>
        <v>5.5677105435549112</v>
      </c>
      <c r="D917" s="8"/>
      <c r="E917" s="23">
        <f>Timetraces!F999/1000*0.145</f>
        <v>8.8605045009737253</v>
      </c>
      <c r="F917" s="8">
        <f>Timetraces!H999</f>
        <v>2.8807472365956845E-2</v>
      </c>
      <c r="G917" s="8">
        <f>(Timetraces!G999-Timetraces!$G$86)/0.3048</f>
        <v>0</v>
      </c>
      <c r="H917" s="13">
        <f>Timetraces!D999/9.81/0.4536</f>
        <v>594.0891493814014</v>
      </c>
      <c r="I917" s="73">
        <f>Timetraces!F999/Timetraces!H999*1000</f>
        <v>2121217954.0310936</v>
      </c>
      <c r="J917" s="23"/>
      <c r="K917" s="8">
        <f>Timetraces!I999-Timetraces!J999</f>
        <v>38.936995983123779</v>
      </c>
      <c r="L917" s="8">
        <f t="shared" si="29"/>
        <v>5.5677199301131441</v>
      </c>
      <c r="M917" s="8"/>
      <c r="N917" s="13">
        <f>Timetraces!K999/9.81/0.4536</f>
        <v>594.0891493814014</v>
      </c>
      <c r="O917" s="23">
        <f>Timetraces!M999/1000*0.145</f>
        <v>8.8605856656301114</v>
      </c>
      <c r="P917" s="37">
        <f>Timetraces!O999</f>
        <v>2.8807736422828405E-2</v>
      </c>
    </row>
    <row r="918" spans="1:16" x14ac:dyDescent="0.2">
      <c r="A918" s="37">
        <f>Timetraces!E1000</f>
        <v>91.4</v>
      </c>
      <c r="B918" s="8">
        <f>Timetraces!B1000-Timetraces!C1000</f>
        <v>38.94244909286499</v>
      </c>
      <c r="C918" s="8">
        <f t="shared" si="28"/>
        <v>5.5856013235457613</v>
      </c>
      <c r="D918" s="8"/>
      <c r="E918" s="23">
        <f>Timetraces!F1000/1000*0.145</f>
        <v>8.846309150425764</v>
      </c>
      <c r="F918" s="8">
        <f>Timetraces!H1000</f>
        <v>2.8761298649367821E-2</v>
      </c>
      <c r="G918" s="8">
        <f>(Timetraces!G1000-Timetraces!$G$86)/0.3048</f>
        <v>0</v>
      </c>
      <c r="H918" s="13">
        <f>Timetraces!D1000/9.81/0.4536</f>
        <v>594.19317404781452</v>
      </c>
      <c r="I918" s="73">
        <f>Timetraces!F1000/Timetraces!H1000*1000</f>
        <v>2121219537.6639209</v>
      </c>
      <c r="J918" s="23"/>
      <c r="K918" s="8">
        <f>Timetraces!I1000-Timetraces!J1000</f>
        <v>38.94244909286499</v>
      </c>
      <c r="L918" s="8">
        <f t="shared" si="29"/>
        <v>5.5856107101039933</v>
      </c>
      <c r="M918" s="8"/>
      <c r="N918" s="13">
        <f>Timetraces!K1000/9.81/0.4536</f>
        <v>594.19317404781452</v>
      </c>
      <c r="O918" s="23">
        <f>Timetraces!M1000/1000*0.145</f>
        <v>8.846403321455993</v>
      </c>
      <c r="P918" s="37">
        <f>Timetraces!O1000</f>
        <v>2.8761567489382179E-2</v>
      </c>
    </row>
    <row r="919" spans="1:16" x14ac:dyDescent="0.2">
      <c r="A919" s="37">
        <f>Timetraces!E1001</f>
        <v>91.5</v>
      </c>
      <c r="B919" s="8">
        <f>Timetraces!B1001-Timetraces!C1001</f>
        <v>38.947909355163574</v>
      </c>
      <c r="C919" s="8">
        <f t="shared" si="28"/>
        <v>5.603515569932191</v>
      </c>
      <c r="D919" s="8"/>
      <c r="E919" s="23">
        <f>Timetraces!F1001/1000*0.145</f>
        <v>8.8398932314048508</v>
      </c>
      <c r="F919" s="8">
        <f>Timetraces!H1001</f>
        <v>2.874040529136894E-2</v>
      </c>
      <c r="G919" s="8">
        <f>(Timetraces!G1001-Timetraces!$G$86)/0.3048</f>
        <v>0</v>
      </c>
      <c r="H919" s="13">
        <f>Timetraces!D1001/9.81/0.4536</f>
        <v>594.29703411823652</v>
      </c>
      <c r="I919" s="73">
        <f>Timetraces!F1001/Timetraces!H1001*1000</f>
        <v>2121222031.7765925</v>
      </c>
      <c r="J919" s="23"/>
      <c r="K919" s="8">
        <f>Timetraces!I1001-Timetraces!J1001</f>
        <v>38.947908878326416</v>
      </c>
      <c r="L919" s="8">
        <f t="shared" si="29"/>
        <v>5.6035233920640515</v>
      </c>
      <c r="M919" s="8"/>
      <c r="N919" s="13">
        <f>Timetraces!K1001/9.81/0.4536</f>
        <v>594.29703411823652</v>
      </c>
      <c r="O919" s="23">
        <f>Timetraces!M1001/1000*0.145</f>
        <v>8.8477439964013183</v>
      </c>
      <c r="P919" s="37">
        <f>Timetraces!O1001</f>
        <v>2.8765935449869249E-2</v>
      </c>
    </row>
    <row r="920" spans="1:16" x14ac:dyDescent="0.2">
      <c r="A920" s="37">
        <f>Timetraces!E1002</f>
        <v>91.600000000000009</v>
      </c>
      <c r="B920" s="8">
        <f>Timetraces!B1002-Timetraces!C1002</f>
        <v>38.953377723693848</v>
      </c>
      <c r="C920" s="8">
        <f t="shared" si="28"/>
        <v>5.621456411566947</v>
      </c>
      <c r="D920" s="8"/>
      <c r="E920" s="23">
        <f>Timetraces!F1002/1000*0.145</f>
        <v>8.8334660957854556</v>
      </c>
      <c r="F920" s="8">
        <f>Timetraces!H1002</f>
        <v>2.8719475058161345E-2</v>
      </c>
      <c r="G920" s="8">
        <f>(Timetraces!G1002-Timetraces!$G$86)/0.3048</f>
        <v>0</v>
      </c>
      <c r="H920" s="13">
        <f>Timetraces!D1002/9.81/0.4536</f>
        <v>594.40040040068516</v>
      </c>
      <c r="I920" s="73">
        <f>Timetraces!F1002/Timetraces!H1002*1000</f>
        <v>2121224559.6282618</v>
      </c>
      <c r="J920" s="23"/>
      <c r="K920" s="8">
        <f>Timetraces!I1002-Timetraces!J1002</f>
        <v>38.953377246856689</v>
      </c>
      <c r="L920" s="8">
        <f t="shared" si="29"/>
        <v>5.6214642336988074</v>
      </c>
      <c r="M920" s="8"/>
      <c r="N920" s="13">
        <f>Timetraces!K1002/9.81/0.4536</f>
        <v>594.40040040068516</v>
      </c>
      <c r="O920" s="23">
        <f>Timetraces!M1002/1000*0.145</f>
        <v>8.8335548488387605</v>
      </c>
      <c r="P920" s="37">
        <f>Timetraces!O1002</f>
        <v>2.8719744310920024E-2</v>
      </c>
    </row>
    <row r="921" spans="1:16" x14ac:dyDescent="0.2">
      <c r="A921" s="37">
        <f>Timetraces!E1003</f>
        <v>91.7</v>
      </c>
      <c r="B921" s="8">
        <f>Timetraces!B1003-Timetraces!C1003</f>
        <v>38.958855152130127</v>
      </c>
      <c r="C921" s="8">
        <f t="shared" si="28"/>
        <v>5.6394269773027714</v>
      </c>
      <c r="D921" s="8"/>
      <c r="E921" s="23">
        <f>Timetraces!F1003/1000*0.145</f>
        <v>8.8348015500382822</v>
      </c>
      <c r="F921" s="8">
        <f>Timetraces!H1003</f>
        <v>2.8723787033352381E-2</v>
      </c>
      <c r="G921" s="8">
        <f>(Timetraces!G1003-Timetraces!$G$86)/0.3048</f>
        <v>0</v>
      </c>
      <c r="H921" s="13">
        <f>Timetraces!D1003/9.81/0.4536</f>
        <v>594.50294370317772</v>
      </c>
      <c r="I921" s="73">
        <f>Timetraces!F1003/Timetraces!H1003*1000</f>
        <v>2121226765.5231194</v>
      </c>
      <c r="J921" s="23"/>
      <c r="K921" s="8">
        <f>Timetraces!I1003-Timetraces!J1003</f>
        <v>38.958854675292969</v>
      </c>
      <c r="L921" s="8">
        <f t="shared" si="29"/>
        <v>5.6394347994346319</v>
      </c>
      <c r="M921" s="8"/>
      <c r="N921" s="13">
        <f>Timetraces!K1003/9.81/0.4536</f>
        <v>594.50299856850813</v>
      </c>
      <c r="O921" s="23">
        <f>Timetraces!M1003/1000*0.145</f>
        <v>8.8271061109560751</v>
      </c>
      <c r="P921" s="37">
        <f>Timetraces!O1003</f>
        <v>2.8698781727275354E-2</v>
      </c>
    </row>
    <row r="922" spans="1:16" x14ac:dyDescent="0.2">
      <c r="A922" s="37">
        <f>Timetraces!E1004</f>
        <v>91.800000000000011</v>
      </c>
      <c r="B922" s="8">
        <f>Timetraces!B1004-Timetraces!C1004</f>
        <v>38.964342594146729</v>
      </c>
      <c r="C922" s="8">
        <f t="shared" si="28"/>
        <v>5.6574303959924093</v>
      </c>
      <c r="D922" s="8"/>
      <c r="E922" s="23">
        <f>Timetraces!F1004/1000*0.145</f>
        <v>8.8205793229196949</v>
      </c>
      <c r="F922" s="8">
        <f>Timetraces!H1004</f>
        <v>2.867752723069859E-2</v>
      </c>
      <c r="G922" s="8">
        <f>(Timetraces!G1004-Timetraces!$G$86)/0.3048</f>
        <v>0</v>
      </c>
      <c r="H922" s="13">
        <f>Timetraces!D1004/9.81/0.4536</f>
        <v>594.60455429505396</v>
      </c>
      <c r="I922" s="73">
        <f>Timetraces!F1004/Timetraces!H1004*1000</f>
        <v>2121228272.1593409</v>
      </c>
      <c r="J922" s="23"/>
      <c r="K922" s="8">
        <f>Timetraces!I1004-Timetraces!J1004</f>
        <v>38.96434211730957</v>
      </c>
      <c r="L922" s="8">
        <f t="shared" si="29"/>
        <v>5.6574382181242688</v>
      </c>
      <c r="M922" s="8"/>
      <c r="N922" s="13">
        <f>Timetraces!K1004/9.81/0.4536</f>
        <v>594.60460916038437</v>
      </c>
      <c r="O922" s="23">
        <f>Timetraces!M1004/1000*0.145</f>
        <v>8.8206611896108296</v>
      </c>
      <c r="P922" s="37">
        <f>Timetraces!O1004</f>
        <v>2.8677793571836335E-2</v>
      </c>
    </row>
    <row r="923" spans="1:16" x14ac:dyDescent="0.2">
      <c r="A923" s="37">
        <f>Timetraces!E1005</f>
        <v>91.9</v>
      </c>
      <c r="B923" s="8">
        <f>Timetraces!B1005-Timetraces!C1005</f>
        <v>38.969840049743652</v>
      </c>
      <c r="C923" s="8">
        <f t="shared" si="28"/>
        <v>5.6754666676358596</v>
      </c>
      <c r="D923" s="8"/>
      <c r="E923" s="23">
        <f>Timetraces!F1005/1000*0.145</f>
        <v>8.821881550452515</v>
      </c>
      <c r="F923" s="8">
        <f>Timetraces!H1005</f>
        <v>2.868175055371457E-2</v>
      </c>
      <c r="G923" s="8">
        <f>(Timetraces!G1005-Timetraces!$G$86)/0.3048</f>
        <v>0</v>
      </c>
      <c r="H923" s="13">
        <f>Timetraces!D1005/9.81/0.4536</f>
        <v>594.70512244565282</v>
      </c>
      <c r="I923" s="73">
        <f>Timetraces!F1005/Timetraces!H1005*1000</f>
        <v>2121229047.8216453</v>
      </c>
      <c r="J923" s="23"/>
      <c r="K923" s="8">
        <f>Timetraces!I1005-Timetraces!J1005</f>
        <v>38.969840049743652</v>
      </c>
      <c r="L923" s="8">
        <f t="shared" si="29"/>
        <v>5.6754760541940925</v>
      </c>
      <c r="M923" s="8"/>
      <c r="N923" s="13">
        <f>Timetraces!K1005/9.81/0.4536</f>
        <v>594.70517731098312</v>
      </c>
      <c r="O923" s="23">
        <f>Timetraces!M1005/1000*0.145</f>
        <v>8.8142057108062133</v>
      </c>
      <c r="P923" s="37">
        <f>Timetraces!O1005</f>
        <v>2.8656750445899309E-2</v>
      </c>
    </row>
    <row r="924" spans="1:16" x14ac:dyDescent="0.2">
      <c r="A924" s="37">
        <f>Timetraces!E1006</f>
        <v>92</v>
      </c>
      <c r="B924" s="8">
        <f>Timetraces!B1006-Timetraces!C1006</f>
        <v>38.975347995758057</v>
      </c>
      <c r="C924" s="8">
        <f t="shared" si="28"/>
        <v>5.6935373566594958</v>
      </c>
      <c r="D924" s="8"/>
      <c r="E924" s="23">
        <f>Timetraces!F1006/1000*0.145</f>
        <v>8.8154039520202563</v>
      </c>
      <c r="F924" s="8">
        <f>Timetraces!H1006</f>
        <v>2.8660674514171897E-2</v>
      </c>
      <c r="G924" s="8">
        <f>(Timetraces!G1006-Timetraces!$G$86)/0.3048</f>
        <v>0</v>
      </c>
      <c r="H924" s="13">
        <f>Timetraces!D1006/9.81/0.4536</f>
        <v>594.8046481549743</v>
      </c>
      <c r="I924" s="73">
        <f>Timetraces!F1006/Timetraces!H1006*1000</f>
        <v>2121230234.6274433</v>
      </c>
      <c r="J924" s="23"/>
      <c r="K924" s="8">
        <f>Timetraces!I1006-Timetraces!J1006</f>
        <v>38.975347518920898</v>
      </c>
      <c r="L924" s="8">
        <f t="shared" si="29"/>
        <v>5.6935451787913562</v>
      </c>
      <c r="M924" s="8"/>
      <c r="N924" s="13">
        <f>Timetraces!K1006/9.81/0.4536</f>
        <v>594.8046481549743</v>
      </c>
      <c r="O924" s="23">
        <f>Timetraces!M1006/1000*0.145</f>
        <v>8.8077253994767801</v>
      </c>
      <c r="P924" s="37">
        <f>Timetraces!O1006</f>
        <v>2.8635666624432517E-2</v>
      </c>
    </row>
    <row r="925" spans="1:16" x14ac:dyDescent="0.2">
      <c r="A925" s="37">
        <f>Timetraces!E1007</f>
        <v>92.100000000000009</v>
      </c>
      <c r="B925" s="8">
        <f>Timetraces!B1007-Timetraces!C1007</f>
        <v>38.980865001678467</v>
      </c>
      <c r="C925" s="8">
        <f t="shared" si="28"/>
        <v>5.7116377697842013</v>
      </c>
      <c r="D925" s="8"/>
      <c r="E925" s="23">
        <f>Timetraces!F1007/1000*0.145</f>
        <v>8.8089181788137907</v>
      </c>
      <c r="F925" s="8">
        <f>Timetraces!H1007</f>
        <v>2.8639553385135401E-2</v>
      </c>
      <c r="G925" s="8">
        <f>(Timetraces!G1007-Timetraces!$G$86)/0.3048</f>
        <v>0</v>
      </c>
      <c r="H925" s="13">
        <f>Timetraces!D1007/9.81/0.4536</f>
        <v>594.90324115367912</v>
      </c>
      <c r="I925" s="73">
        <f>Timetraces!F1007/Timetraces!H1007*1000</f>
        <v>2121232794.2732339</v>
      </c>
      <c r="J925" s="23"/>
      <c r="K925" s="8">
        <f>Timetraces!I1007-Timetraces!J1007</f>
        <v>38.980865001678467</v>
      </c>
      <c r="L925" s="8">
        <f t="shared" si="29"/>
        <v>5.7116471563424334</v>
      </c>
      <c r="M925" s="8"/>
      <c r="N925" s="13">
        <f>Timetraces!K1007/9.81/0.4536</f>
        <v>594.90324115367912</v>
      </c>
      <c r="O925" s="23">
        <f>Timetraces!M1007/1000*0.145</f>
        <v>8.8089976222254354</v>
      </c>
      <c r="P925" s="37">
        <f>Timetraces!O1007</f>
        <v>2.8639811848995687E-2</v>
      </c>
    </row>
    <row r="926" spans="1:16" x14ac:dyDescent="0.2">
      <c r="A926" s="37">
        <f>Timetraces!E1008</f>
        <v>92.2</v>
      </c>
      <c r="B926" s="8">
        <f>Timetraces!B1008-Timetraces!C1008</f>
        <v>38.986390590667725</v>
      </c>
      <c r="C926" s="8">
        <f t="shared" si="28"/>
        <v>5.7297663425836038</v>
      </c>
      <c r="D926" s="8"/>
      <c r="E926" s="23">
        <f>Timetraces!F1008/1000*0.145</f>
        <v>8.8101887819705009</v>
      </c>
      <c r="F926" s="8">
        <f>Timetraces!H1008</f>
        <v>2.8643673763861125E-2</v>
      </c>
      <c r="G926" s="8">
        <f>(Timetraces!G1008-Timetraces!$G$86)/0.3048</f>
        <v>0</v>
      </c>
      <c r="H926" s="13">
        <f>Timetraces!D1008/9.81/0.4536</f>
        <v>595.00112090308892</v>
      </c>
      <c r="I926" s="73">
        <f>Timetraces!F1008/Timetraces!H1008*1000</f>
        <v>2121233579.7141464</v>
      </c>
      <c r="J926" s="23"/>
      <c r="K926" s="8">
        <f>Timetraces!I1008-Timetraces!J1008</f>
        <v>38.986390590667725</v>
      </c>
      <c r="L926" s="8">
        <f t="shared" si="29"/>
        <v>5.7297757291418359</v>
      </c>
      <c r="M926" s="8"/>
      <c r="N926" s="13">
        <f>Timetraces!K1008/9.81/0.4536</f>
        <v>595.00112090308892</v>
      </c>
      <c r="O926" s="23">
        <f>Timetraces!M1008/1000*0.145</f>
        <v>8.8025106499913566</v>
      </c>
      <c r="P926" s="37">
        <f>Timetraces!O1008</f>
        <v>2.8618666152096725E-2</v>
      </c>
    </row>
    <row r="927" spans="1:16" x14ac:dyDescent="0.2">
      <c r="A927" s="37">
        <f>Timetraces!E1009</f>
        <v>92.300000000000011</v>
      </c>
      <c r="B927" s="8">
        <f>Timetraces!B1009-Timetraces!C1009</f>
        <v>38.991922855377197</v>
      </c>
      <c r="C927" s="8">
        <f t="shared" si="28"/>
        <v>5.7479168173522144</v>
      </c>
      <c r="D927" s="8"/>
      <c r="E927" s="23">
        <f>Timetraces!F1009/1000*0.145</f>
        <v>8.7959233252921969</v>
      </c>
      <c r="F927" s="8">
        <f>Timetraces!H1009</f>
        <v>2.8597234136513629E-2</v>
      </c>
      <c r="G927" s="8">
        <f>(Timetraces!G1009-Timetraces!$G$86)/0.3048</f>
        <v>0</v>
      </c>
      <c r="H927" s="13">
        <f>Timetraces!D1009/9.81/0.4536</f>
        <v>595.098726325847</v>
      </c>
      <c r="I927" s="73">
        <f>Timetraces!F1009/Timetraces!H1009*1000</f>
        <v>2121238015.0070121</v>
      </c>
      <c r="J927" s="23"/>
      <c r="K927" s="8">
        <f>Timetraces!I1009-Timetraces!J1009</f>
        <v>38.991922855377197</v>
      </c>
      <c r="L927" s="8">
        <f t="shared" si="29"/>
        <v>5.7479262039104473</v>
      </c>
      <c r="M927" s="8"/>
      <c r="N927" s="13">
        <f>Timetraces!K1009/9.81/0.4536</f>
        <v>595.098726325847</v>
      </c>
      <c r="O927" s="23">
        <f>Timetraces!M1009/1000*0.145</f>
        <v>8.8037681380398016</v>
      </c>
      <c r="P927" s="37">
        <f>Timetraces!O1009</f>
        <v>2.8622764123420619E-2</v>
      </c>
    </row>
    <row r="928" spans="1:16" x14ac:dyDescent="0.2">
      <c r="A928" s="37">
        <f>Timetraces!E1010</f>
        <v>92.4</v>
      </c>
      <c r="B928" s="8">
        <f>Timetraces!B1010-Timetraces!C1010</f>
        <v>38.997459888458252</v>
      </c>
      <c r="C928" s="8">
        <f t="shared" si="28"/>
        <v>5.7660829363845458</v>
      </c>
      <c r="D928" s="8"/>
      <c r="E928" s="23">
        <f>Timetraces!F1010/1000*0.145</f>
        <v>8.7972513416812372</v>
      </c>
      <c r="F928" s="8">
        <f>Timetraces!H1010</f>
        <v>2.8601560835570278E-2</v>
      </c>
      <c r="G928" s="8">
        <f>(Timetraces!G1010-Timetraces!$G$86)/0.3048</f>
        <v>0</v>
      </c>
      <c r="H928" s="13">
        <f>Timetraces!D1010/9.81/0.4536</f>
        <v>595.20148908966121</v>
      </c>
      <c r="I928" s="73">
        <f>Timetraces!F1010/Timetraces!H1010*1000</f>
        <v>2121237342.8478587</v>
      </c>
      <c r="J928" s="23"/>
      <c r="K928" s="8">
        <f>Timetraces!I1010-Timetraces!J1010</f>
        <v>38.99746036529541</v>
      </c>
      <c r="L928" s="8">
        <f t="shared" si="29"/>
        <v>5.7660938873691503</v>
      </c>
      <c r="M928" s="8"/>
      <c r="N928" s="13">
        <f>Timetraces!K1010/9.81/0.4536</f>
        <v>595.20148908966121</v>
      </c>
      <c r="O928" s="23">
        <f>Timetraces!M1010/1000*0.145</f>
        <v>8.7973401601402372</v>
      </c>
      <c r="P928" s="37">
        <f>Timetraces!O1010</f>
        <v>2.8601830220316187E-2</v>
      </c>
    </row>
    <row r="929" spans="1:16" x14ac:dyDescent="0.2">
      <c r="A929" s="37">
        <f>Timetraces!E1011</f>
        <v>92.5</v>
      </c>
      <c r="B929" s="8">
        <f>Timetraces!B1011-Timetraces!C1011</f>
        <v>39.002999782562256</v>
      </c>
      <c r="C929" s="8">
        <f t="shared" si="28"/>
        <v>5.7842584419751102</v>
      </c>
      <c r="D929" s="8"/>
      <c r="E929" s="23">
        <f>Timetraces!F1011/1000*0.145</f>
        <v>8.7986436186534505</v>
      </c>
      <c r="F929" s="8">
        <f>Timetraces!H1011</f>
        <v>2.8606057415160022E-2</v>
      </c>
      <c r="G929" s="8">
        <f>(Timetraces!G1011-Timetraces!$G$86)/0.3048</f>
        <v>0</v>
      </c>
      <c r="H929" s="13">
        <f>Timetraces!D1011/9.81/0.4536</f>
        <v>595.30814729193298</v>
      </c>
      <c r="I929" s="73">
        <f>Timetraces!F1011/Timetraces!H1011*1000</f>
        <v>2121239566.0697246</v>
      </c>
      <c r="J929" s="23"/>
      <c r="K929" s="8">
        <f>Timetraces!I1011-Timetraces!J1011</f>
        <v>39.003000259399414</v>
      </c>
      <c r="L929" s="8">
        <f t="shared" si="29"/>
        <v>5.7842693929597147</v>
      </c>
      <c r="M929" s="8"/>
      <c r="N929" s="13">
        <f>Timetraces!K1011/9.81/0.4536</f>
        <v>595.30809242660257</v>
      </c>
      <c r="O929" s="23">
        <f>Timetraces!M1011/1000*0.145</f>
        <v>8.8064937958067269</v>
      </c>
      <c r="P929" s="37">
        <f>Timetraces!O1011</f>
        <v>2.8631584589069625E-2</v>
      </c>
    </row>
    <row r="930" spans="1:16" x14ac:dyDescent="0.2">
      <c r="A930" s="37">
        <f>Timetraces!E1012</f>
        <v>92.600000000000009</v>
      </c>
      <c r="B930" s="8">
        <f>Timetraces!B1012-Timetraces!C1012</f>
        <v>39.008540630340576</v>
      </c>
      <c r="C930" s="8">
        <f t="shared" si="28"/>
        <v>5.8024370764184185</v>
      </c>
      <c r="D930" s="8"/>
      <c r="E930" s="23">
        <f>Timetraces!F1012/1000*0.145</f>
        <v>8.7922703120455648</v>
      </c>
      <c r="F930" s="8">
        <f>Timetraces!H1012</f>
        <v>2.8585321280544147E-2</v>
      </c>
      <c r="G930" s="8">
        <f>(Timetraces!G1012-Timetraces!$G$86)/0.3048</f>
        <v>0</v>
      </c>
      <c r="H930" s="13">
        <f>Timetraces!D1012/9.81/0.4536</f>
        <v>595.41584793548202</v>
      </c>
      <c r="I930" s="73">
        <f>Timetraces!F1012/Timetraces!H1012*1000</f>
        <v>2121240701.9855726</v>
      </c>
      <c r="J930" s="23"/>
      <c r="K930" s="8">
        <f>Timetraces!I1012-Timetraces!J1012</f>
        <v>39.008540630340576</v>
      </c>
      <c r="L930" s="8">
        <f t="shared" si="29"/>
        <v>5.8024464629766506</v>
      </c>
      <c r="M930" s="8"/>
      <c r="N930" s="13">
        <f>Timetraces!K1012/9.81/0.4536</f>
        <v>595.41584793548202</v>
      </c>
      <c r="O930" s="23">
        <f>Timetraces!M1012/1000*0.145</f>
        <v>8.8001244858926171</v>
      </c>
      <c r="P930" s="37">
        <f>Timetraces!O1012</f>
        <v>2.861086179142731E-2</v>
      </c>
    </row>
    <row r="931" spans="1:16" x14ac:dyDescent="0.2">
      <c r="A931" s="37">
        <f>Timetraces!E1013</f>
        <v>92.7</v>
      </c>
      <c r="B931" s="8">
        <f>Timetraces!B1013-Timetraces!C1013</f>
        <v>39.01408052444458</v>
      </c>
      <c r="C931" s="8">
        <f t="shared" si="28"/>
        <v>5.820612582008982</v>
      </c>
      <c r="D931" s="8"/>
      <c r="E931" s="23">
        <f>Timetraces!F1013/1000*0.145</f>
        <v>8.8014116018632933</v>
      </c>
      <c r="F931" s="8">
        <f>Timetraces!H1013</f>
        <v>2.8615035818403738E-2</v>
      </c>
      <c r="G931" s="8">
        <f>(Timetraces!G1013-Timetraces!$G$86)/0.3048</f>
        <v>0</v>
      </c>
      <c r="H931" s="13">
        <f>Timetraces!D1013/9.81/0.4536</f>
        <v>595.52124423515488</v>
      </c>
      <c r="I931" s="73">
        <f>Timetraces!F1013/Timetraces!H1013*1000</f>
        <v>2121241110.5436785</v>
      </c>
      <c r="J931" s="23"/>
      <c r="K931" s="8">
        <f>Timetraces!I1013-Timetraces!J1013</f>
        <v>39.014081001281738</v>
      </c>
      <c r="L931" s="8">
        <f t="shared" si="29"/>
        <v>5.8206235329935865</v>
      </c>
      <c r="M931" s="8"/>
      <c r="N931" s="13">
        <f>Timetraces!K1013/9.81/0.4536</f>
        <v>595.52118936982447</v>
      </c>
      <c r="O931" s="23">
        <f>Timetraces!M1013/1000*0.145</f>
        <v>8.8014859475426235</v>
      </c>
      <c r="P931" s="37">
        <f>Timetraces!O1013</f>
        <v>2.8615297268849302E-2</v>
      </c>
    </row>
    <row r="932" spans="1:16" x14ac:dyDescent="0.2">
      <c r="A932" s="37">
        <f>Timetraces!E1014</f>
        <v>92.800000000000011</v>
      </c>
      <c r="B932" s="8">
        <f>Timetraces!B1014-Timetraces!C1014</f>
        <v>39.019619464874268</v>
      </c>
      <c r="C932" s="8">
        <f t="shared" si="28"/>
        <v>5.8387849587468024</v>
      </c>
      <c r="D932" s="8"/>
      <c r="E932" s="23">
        <f>Timetraces!F1014/1000*0.145</f>
        <v>8.7949703375210024</v>
      </c>
      <c r="F932" s="8">
        <f>Timetraces!H1014</f>
        <v>2.8594058328382448E-2</v>
      </c>
      <c r="G932" s="8">
        <f>(Timetraces!G1014-Timetraces!$G$86)/0.3048</f>
        <v>0</v>
      </c>
      <c r="H932" s="13">
        <f>Timetraces!D1014/9.81/0.4536</f>
        <v>595.62323888434378</v>
      </c>
      <c r="I932" s="73">
        <f>Timetraces!F1014/Timetraces!H1014*1000</f>
        <v>2121243761.4973438</v>
      </c>
      <c r="J932" s="23"/>
      <c r="K932" s="8">
        <f>Timetraces!I1014-Timetraces!J1014</f>
        <v>39.019619941711426</v>
      </c>
      <c r="L932" s="8">
        <f t="shared" si="29"/>
        <v>5.8387959097314068</v>
      </c>
      <c r="M932" s="8"/>
      <c r="N932" s="13">
        <f>Timetraces!K1014/9.81/0.4536</f>
        <v>595.62318401901337</v>
      </c>
      <c r="O932" s="23">
        <f>Timetraces!M1014/1000*0.145</f>
        <v>8.8028177292956453</v>
      </c>
      <c r="P932" s="37">
        <f>Timetraces!O1014</f>
        <v>2.8619597058338359E-2</v>
      </c>
    </row>
    <row r="933" spans="1:16" x14ac:dyDescent="0.2">
      <c r="A933" s="37">
        <f>Timetraces!E1015</f>
        <v>92.9</v>
      </c>
      <c r="B933" s="8">
        <f>Timetraces!B1015-Timetraces!C1015</f>
        <v>39.02515697479248</v>
      </c>
      <c r="C933" s="8">
        <f t="shared" si="28"/>
        <v>5.8569526422055063</v>
      </c>
      <c r="D933" s="8"/>
      <c r="E933" s="23">
        <f>Timetraces!F1015/1000*0.145</f>
        <v>8.8040509031623078</v>
      </c>
      <c r="F933" s="8">
        <f>Timetraces!H1015</f>
        <v>2.8623595610868781E-2</v>
      </c>
      <c r="G933" s="8">
        <f>(Timetraces!G1015-Timetraces!$G$86)/0.3048</f>
        <v>0</v>
      </c>
      <c r="H933" s="13">
        <f>Timetraces!D1015/9.81/0.4536</f>
        <v>595.72430082291601</v>
      </c>
      <c r="I933" s="73">
        <f>Timetraces!F1015/Timetraces!H1015*1000</f>
        <v>2121242671.9914534</v>
      </c>
      <c r="J933" s="23"/>
      <c r="K933" s="8">
        <f>Timetraces!I1015-Timetraces!J1015</f>
        <v>39.025157451629639</v>
      </c>
      <c r="L933" s="8">
        <f t="shared" si="29"/>
        <v>5.8569635931901098</v>
      </c>
      <c r="M933" s="8"/>
      <c r="N933" s="13">
        <f>Timetraces!K1015/9.81/0.4536</f>
        <v>595.72424595758559</v>
      </c>
      <c r="O933" s="23">
        <f>Timetraces!M1015/1000*0.145</f>
        <v>8.7963582434823309</v>
      </c>
      <c r="P933" s="37">
        <f>Timetraces!O1015</f>
        <v>2.8598580570693997E-2</v>
      </c>
    </row>
    <row r="934" spans="1:16" x14ac:dyDescent="0.2">
      <c r="A934" s="37">
        <f>Timetraces!E1016</f>
        <v>93</v>
      </c>
      <c r="B934" s="8">
        <f>Timetraces!B1016-Timetraces!C1016</f>
        <v>39.030693054199219</v>
      </c>
      <c r="C934" s="8">
        <f t="shared" si="28"/>
        <v>5.8751156323850937</v>
      </c>
      <c r="D934" s="8"/>
      <c r="E934" s="23">
        <f>Timetraces!F1016/1000*0.145</f>
        <v>8.8053792428619442</v>
      </c>
      <c r="F934" s="8">
        <f>Timetraces!H1016</f>
        <v>2.8627903781000618E-2</v>
      </c>
      <c r="G934" s="8">
        <f>(Timetraces!G1016-Timetraces!$G$86)/0.3048</f>
        <v>0</v>
      </c>
      <c r="H934" s="13">
        <f>Timetraces!D1016/9.81/0.4536</f>
        <v>595.82662466408726</v>
      </c>
      <c r="I934" s="73">
        <f>Timetraces!F1016/Timetraces!H1016*1000</f>
        <v>2121243450.5718234</v>
      </c>
      <c r="J934" s="23"/>
      <c r="K934" s="8">
        <f>Timetraces!I1016-Timetraces!J1016</f>
        <v>39.030693054199219</v>
      </c>
      <c r="L934" s="8">
        <f t="shared" si="29"/>
        <v>5.8751250189433257</v>
      </c>
      <c r="M934" s="8"/>
      <c r="N934" s="13">
        <f>Timetraces!K1016/9.81/0.4536</f>
        <v>595.82656979875685</v>
      </c>
      <c r="O934" s="23">
        <f>Timetraces!M1016/1000*0.145</f>
        <v>8.8054553453975224</v>
      </c>
      <c r="P934" s="37">
        <f>Timetraces!O1016</f>
        <v>2.8628170931084856E-2</v>
      </c>
    </row>
    <row r="935" spans="1:16" x14ac:dyDescent="0.2">
      <c r="A935" s="37">
        <f>Timetraces!E1017</f>
        <v>93.100000000000009</v>
      </c>
      <c r="B935" s="8">
        <f>Timetraces!B1017-Timetraces!C1017</f>
        <v>39.036227226257324</v>
      </c>
      <c r="C935" s="8">
        <f t="shared" si="28"/>
        <v>5.8932723648591931</v>
      </c>
      <c r="D935" s="8"/>
      <c r="E935" s="23">
        <f>Timetraces!F1017/1000*0.145</f>
        <v>8.8067292174085416</v>
      </c>
      <c r="F935" s="8">
        <f>Timetraces!H1017</f>
        <v>2.8632282326556794E-2</v>
      </c>
      <c r="G935" s="8">
        <f>(Timetraces!G1017-Timetraces!$G$86)/0.3048</f>
        <v>0</v>
      </c>
      <c r="H935" s="13">
        <f>Timetraces!D1017/9.81/0.4536</f>
        <v>595.93048473450915</v>
      </c>
      <c r="I935" s="73">
        <f>Timetraces!F1017/Timetraces!H1017*1000</f>
        <v>2121244226.2069108</v>
      </c>
      <c r="J935" s="23"/>
      <c r="K935" s="8">
        <f>Timetraces!I1017-Timetraces!J1017</f>
        <v>39.036227703094482</v>
      </c>
      <c r="L935" s="8">
        <f t="shared" si="29"/>
        <v>5.8932833158437967</v>
      </c>
      <c r="M935" s="8"/>
      <c r="N935" s="13">
        <f>Timetraces!K1017/9.81/0.4536</f>
        <v>595.93042986917885</v>
      </c>
      <c r="O935" s="23">
        <f>Timetraces!M1017/1000*0.145</f>
        <v>8.8068035615072677</v>
      </c>
      <c r="P935" s="37">
        <f>Timetraces!O1017</f>
        <v>2.8632543759834921E-2</v>
      </c>
    </row>
    <row r="936" spans="1:16" x14ac:dyDescent="0.2">
      <c r="A936" s="37">
        <f>Timetraces!E1018</f>
        <v>93.2</v>
      </c>
      <c r="B936" s="8">
        <f>Timetraces!B1018-Timetraces!C1018</f>
        <v>39.04176139831543</v>
      </c>
      <c r="C936" s="8">
        <f t="shared" si="28"/>
        <v>5.9114290973332917</v>
      </c>
      <c r="D936" s="8"/>
      <c r="E936" s="23">
        <f>Timetraces!F1018/1000*0.145</f>
        <v>8.8080962233375448</v>
      </c>
      <c r="F936" s="8">
        <f>Timetraces!H1018</f>
        <v>2.863671628179398E-2</v>
      </c>
      <c r="G936" s="8">
        <f>(Timetraces!G1018-Timetraces!$G$86)/0.3048</f>
        <v>0</v>
      </c>
      <c r="H936" s="13">
        <f>Timetraces!D1018/9.81/0.4536</f>
        <v>596.03566157286048</v>
      </c>
      <c r="I936" s="73">
        <f>Timetraces!F1018/Timetraces!H1018*1000</f>
        <v>2121244998.8216972</v>
      </c>
      <c r="J936" s="23"/>
      <c r="K936" s="8">
        <f>Timetraces!I1018-Timetraces!J1018</f>
        <v>39.04176139831543</v>
      </c>
      <c r="L936" s="8">
        <f t="shared" si="29"/>
        <v>5.9114384838915246</v>
      </c>
      <c r="M936" s="8"/>
      <c r="N936" s="13">
        <f>Timetraces!K1018/9.81/0.4536</f>
        <v>596.03566157286048</v>
      </c>
      <c r="O936" s="23">
        <f>Timetraces!M1018/1000*0.145</f>
        <v>8.8081730463658978</v>
      </c>
      <c r="P936" s="37">
        <f>Timetraces!O1018</f>
        <v>2.8636985773935267E-2</v>
      </c>
    </row>
    <row r="937" spans="1:16" x14ac:dyDescent="0.2">
      <c r="A937" s="37">
        <f>Timetraces!E1019</f>
        <v>93.300000000000011</v>
      </c>
      <c r="B937" s="8">
        <f>Timetraces!B1019-Timetraces!C1019</f>
        <v>39.047295570373535</v>
      </c>
      <c r="C937" s="8">
        <f t="shared" si="28"/>
        <v>5.9295858298073911</v>
      </c>
      <c r="D937" s="8"/>
      <c r="E937" s="23">
        <f>Timetraces!F1019/1000*0.145</f>
        <v>8.8094913910506101</v>
      </c>
      <c r="F937" s="8">
        <f>Timetraces!H1019</f>
        <v>2.8641220881895909E-2</v>
      </c>
      <c r="G937" s="8">
        <f>(Timetraces!G1019-Timetraces!$G$86)/0.3048</f>
        <v>0</v>
      </c>
      <c r="H937" s="13">
        <f>Timetraces!D1019/9.81/0.4536</f>
        <v>596.14237464046266</v>
      </c>
      <c r="I937" s="73">
        <f>Timetraces!F1019/Timetraces!H1019*1000</f>
        <v>2121247320.1563694</v>
      </c>
      <c r="J937" s="23"/>
      <c r="K937" s="8">
        <f>Timetraces!I1019-Timetraces!J1019</f>
        <v>39.047295570373535</v>
      </c>
      <c r="L937" s="8">
        <f t="shared" si="29"/>
        <v>5.929595216365624</v>
      </c>
      <c r="M937" s="8"/>
      <c r="N937" s="13">
        <f>Timetraces!K1019/9.81/0.4536</f>
        <v>596.14231977513225</v>
      </c>
      <c r="O937" s="23">
        <f>Timetraces!M1019/1000*0.145</f>
        <v>8.8173288836151116</v>
      </c>
      <c r="P937" s="37">
        <f>Timetraces!O1019</f>
        <v>2.866674799831169E-2</v>
      </c>
    </row>
    <row r="938" spans="1:16" x14ac:dyDescent="0.2">
      <c r="A938" s="37">
        <f>Timetraces!E1020</f>
        <v>93.4</v>
      </c>
      <c r="B938" s="8">
        <f>Timetraces!B1020-Timetraces!C1020</f>
        <v>39.05283260345459</v>
      </c>
      <c r="C938" s="8">
        <f t="shared" si="28"/>
        <v>5.9477519488397226</v>
      </c>
      <c r="D938" s="8"/>
      <c r="E938" s="23">
        <f>Timetraces!F1020/1000*0.145</f>
        <v>8.8186471873196961</v>
      </c>
      <c r="F938" s="8">
        <f>Timetraces!H1020</f>
        <v>2.8671042309624171E-2</v>
      </c>
      <c r="G938" s="8">
        <f>(Timetraces!G1020-Timetraces!$G$86)/0.3048</f>
        <v>0</v>
      </c>
      <c r="H938" s="13">
        <f>Timetraces!D1020/9.81/0.4536</f>
        <v>596.25029474533324</v>
      </c>
      <c r="I938" s="73">
        <f>Timetraces!F1020/Timetraces!H1020*1000</f>
        <v>2121243302.1264305</v>
      </c>
      <c r="J938" s="23"/>
      <c r="K938" s="8">
        <f>Timetraces!I1020-Timetraces!J1020</f>
        <v>39.05283260345459</v>
      </c>
      <c r="L938" s="8">
        <f t="shared" si="29"/>
        <v>5.9477613353979555</v>
      </c>
      <c r="M938" s="8"/>
      <c r="N938" s="13">
        <f>Timetraces!K1020/9.81/0.4536</f>
        <v>596.25029474533324</v>
      </c>
      <c r="O938" s="23">
        <f>Timetraces!M1020/1000*0.145</f>
        <v>8.8109688240427477</v>
      </c>
      <c r="P938" s="37">
        <f>Timetraces!O1020</f>
        <v>2.8646035037785043E-2</v>
      </c>
    </row>
    <row r="939" spans="1:16" x14ac:dyDescent="0.2">
      <c r="A939" s="37">
        <f>Timetraces!E1021</f>
        <v>93.5</v>
      </c>
      <c r="B939" s="8">
        <f>Timetraces!B1021-Timetraces!C1021</f>
        <v>39.058373928070068</v>
      </c>
      <c r="C939" s="8">
        <f t="shared" si="28"/>
        <v>5.9659321477094034</v>
      </c>
      <c r="D939" s="8"/>
      <c r="E939" s="23">
        <f>Timetraces!F1021/1000*0.145</f>
        <v>8.8200609386042412</v>
      </c>
      <c r="F939" s="8">
        <f>Timetraces!H1021</f>
        <v>2.86756094810021E-2</v>
      </c>
      <c r="G939" s="8">
        <f>(Timetraces!G1021-Timetraces!$G$86)/0.3048</f>
        <v>0</v>
      </c>
      <c r="H939" s="13">
        <f>Timetraces!D1021/9.81/0.4536</f>
        <v>596.35876350350782</v>
      </c>
      <c r="I939" s="73">
        <f>Timetraces!F1021/Timetraces!H1021*1000</f>
        <v>2121245461.7026331</v>
      </c>
      <c r="J939" s="23"/>
      <c r="K939" s="8">
        <f>Timetraces!I1021-Timetraces!J1021</f>
        <v>39.05837345123291</v>
      </c>
      <c r="L939" s="8">
        <f t="shared" si="29"/>
        <v>5.9659399698412638</v>
      </c>
      <c r="M939" s="8"/>
      <c r="N939" s="13">
        <f>Timetraces!K1021/9.81/0.4536</f>
        <v>596.35876350350782</v>
      </c>
      <c r="O939" s="23">
        <f>Timetraces!M1021/1000*0.145</f>
        <v>8.8201517847453701</v>
      </c>
      <c r="P939" s="37">
        <f>Timetraces!O1021</f>
        <v>2.8675884803308425E-2</v>
      </c>
    </row>
    <row r="940" spans="1:16" x14ac:dyDescent="0.2">
      <c r="A940" s="37">
        <f>Timetraces!E1022</f>
        <v>93.600000000000009</v>
      </c>
      <c r="B940" s="8">
        <f>Timetraces!B1022-Timetraces!C1022</f>
        <v>39.063921928405762</v>
      </c>
      <c r="C940" s="8">
        <f t="shared" si="28"/>
        <v>5.9841342485482922</v>
      </c>
      <c r="D940" s="8"/>
      <c r="E940" s="23">
        <f>Timetraces!F1022/1000*0.145</f>
        <v>8.8214611272353967</v>
      </c>
      <c r="F940" s="8">
        <f>Timetraces!H1022</f>
        <v>2.8680151337217321E-2</v>
      </c>
      <c r="G940" s="8">
        <f>(Timetraces!G1022-Timetraces!$G$86)/0.3048</f>
        <v>0</v>
      </c>
      <c r="H940" s="13">
        <f>Timetraces!D1022/9.81/0.4536</f>
        <v>596.46635441639603</v>
      </c>
      <c r="I940" s="73">
        <f>Timetraces!F1022/Timetraces!H1022*1000</f>
        <v>2121246231.6230497</v>
      </c>
      <c r="J940" s="23"/>
      <c r="K940" s="8">
        <f>Timetraces!I1022-Timetraces!J1022</f>
        <v>39.063921451568604</v>
      </c>
      <c r="L940" s="8">
        <f t="shared" si="29"/>
        <v>5.9841420706801527</v>
      </c>
      <c r="M940" s="8"/>
      <c r="N940" s="13">
        <f>Timetraces!K1022/9.81/0.4536</f>
        <v>596.46635441639603</v>
      </c>
      <c r="O940" s="23">
        <f>Timetraces!M1022/1000*0.145</f>
        <v>8.8215501926494326</v>
      </c>
      <c r="P940" s="37">
        <f>Timetraces!O1022</f>
        <v>2.8680420876768239E-2</v>
      </c>
    </row>
    <row r="941" spans="1:16" x14ac:dyDescent="0.2">
      <c r="A941" s="37">
        <f>Timetraces!E1023</f>
        <v>93.7</v>
      </c>
      <c r="B941" s="8">
        <f>Timetraces!B1023-Timetraces!C1023</f>
        <v>39.069478511810303</v>
      </c>
      <c r="C941" s="8">
        <f t="shared" si="28"/>
        <v>6.002364509061878</v>
      </c>
      <c r="D941" s="8"/>
      <c r="E941" s="23">
        <f>Timetraces!F1023/1000*0.145</f>
        <v>8.8228303322233064</v>
      </c>
      <c r="F941" s="8">
        <f>Timetraces!H1023</f>
        <v>2.8684592390544945E-2</v>
      </c>
      <c r="G941" s="8">
        <f>(Timetraces!G1023-Timetraces!$G$86)/0.3048</f>
        <v>0</v>
      </c>
      <c r="H941" s="13">
        <f>Timetraces!D1023/9.81/0.4536</f>
        <v>596.57169585073848</v>
      </c>
      <c r="I941" s="73">
        <f>Timetraces!F1023/Timetraces!H1023*1000</f>
        <v>2121247006.4426498</v>
      </c>
      <c r="J941" s="23"/>
      <c r="K941" s="8">
        <f>Timetraces!I1023-Timetraces!J1023</f>
        <v>39.069478034973145</v>
      </c>
      <c r="L941" s="8">
        <f t="shared" si="29"/>
        <v>6.0023723311937385</v>
      </c>
      <c r="M941" s="8"/>
      <c r="N941" s="13">
        <f>Timetraces!K1023/9.81/0.4536</f>
        <v>596.57175071606889</v>
      </c>
      <c r="O941" s="23">
        <f>Timetraces!M1023/1000*0.145</f>
        <v>8.8306793329754711</v>
      </c>
      <c r="P941" s="37">
        <f>Timetraces!O1023</f>
        <v>2.8710135600990883E-2</v>
      </c>
    </row>
    <row r="942" spans="1:16" x14ac:dyDescent="0.2">
      <c r="A942" s="37">
        <f>Timetraces!E1024</f>
        <v>93.800000000000011</v>
      </c>
      <c r="B942" s="8">
        <f>Timetraces!B1024-Timetraces!C1024</f>
        <v>39.075044631958008</v>
      </c>
      <c r="C942" s="8">
        <f t="shared" si="28"/>
        <v>6.0206260581029056</v>
      </c>
      <c r="D942" s="8"/>
      <c r="E942" s="23">
        <f>Timetraces!F1024/1000*0.145</f>
        <v>8.8397043517627161</v>
      </c>
      <c r="F942" s="8">
        <f>Timetraces!H1024</f>
        <v>2.873947218566935E-2</v>
      </c>
      <c r="G942" s="8">
        <f>(Timetraces!G1024-Timetraces!$G$86)/0.3048</f>
        <v>0</v>
      </c>
      <c r="H942" s="13">
        <f>Timetraces!D1024/9.81/0.4536</f>
        <v>596.6744586145528</v>
      </c>
      <c r="I942" s="73">
        <f>Timetraces!F1024/Timetraces!H1024*1000</f>
        <v>2121245578.0039542</v>
      </c>
      <c r="J942" s="23"/>
      <c r="K942" s="8">
        <f>Timetraces!I1024-Timetraces!J1024</f>
        <v>39.07504415512085</v>
      </c>
      <c r="L942" s="8">
        <f t="shared" si="29"/>
        <v>6.0206338802347652</v>
      </c>
      <c r="M942" s="8"/>
      <c r="N942" s="13">
        <f>Timetraces!K1024/9.81/0.4536</f>
        <v>596.67451347988322</v>
      </c>
      <c r="O942" s="23">
        <f>Timetraces!M1024/1000*0.145</f>
        <v>8.8320273614539282</v>
      </c>
      <c r="P942" s="37">
        <f>Timetraces!O1024</f>
        <v>2.8714467331982615E-2</v>
      </c>
    </row>
    <row r="943" spans="1:16" x14ac:dyDescent="0.2">
      <c r="A943" s="37">
        <f>Timetraces!E1025</f>
        <v>93.9</v>
      </c>
      <c r="B943" s="8">
        <f>Timetraces!B1025-Timetraces!C1025</f>
        <v>39.080620288848877</v>
      </c>
      <c r="C943" s="8">
        <f t="shared" si="28"/>
        <v>6.0389188956713733</v>
      </c>
      <c r="D943" s="8"/>
      <c r="E943" s="23">
        <f>Timetraces!F1025/1000*0.145</f>
        <v>8.8410176854241449</v>
      </c>
      <c r="F943" s="8">
        <f>Timetraces!H1025</f>
        <v>2.8743731430709581E-2</v>
      </c>
      <c r="G943" s="8">
        <f>(Timetraces!G1025-Timetraces!$G$86)/0.3048</f>
        <v>0</v>
      </c>
      <c r="H943" s="13">
        <f>Timetraces!D1025/9.81/0.4536</f>
        <v>596.77563028378586</v>
      </c>
      <c r="I943" s="73">
        <f>Timetraces!F1025/Timetraces!H1025*1000</f>
        <v>2121246363.1775813</v>
      </c>
      <c r="J943" s="23"/>
      <c r="K943" s="8">
        <f>Timetraces!I1025-Timetraces!J1025</f>
        <v>39.080620288848877</v>
      </c>
      <c r="L943" s="8">
        <f t="shared" si="29"/>
        <v>6.0389282822296062</v>
      </c>
      <c r="M943" s="8"/>
      <c r="N943" s="13">
        <f>Timetraces!K1025/9.81/0.4536</f>
        <v>596.77568514911616</v>
      </c>
      <c r="O943" s="23">
        <f>Timetraces!M1025/1000*0.145</f>
        <v>8.8333424357768777</v>
      </c>
      <c r="P943" s="37">
        <f>Timetraces!O1025</f>
        <v>2.8718732246669772E-2</v>
      </c>
    </row>
    <row r="944" spans="1:16" x14ac:dyDescent="0.2">
      <c r="A944" s="37">
        <f>Timetraces!E1026</f>
        <v>94</v>
      </c>
      <c r="B944" s="8">
        <f>Timetraces!B1026-Timetraces!C1026</f>
        <v>39.086205959320068</v>
      </c>
      <c r="C944" s="8">
        <f t="shared" si="28"/>
        <v>6.0572445861936552</v>
      </c>
      <c r="D944" s="8"/>
      <c r="E944" s="23">
        <f>Timetraces!F1026/1000*0.145</f>
        <v>8.8423439235236092</v>
      </c>
      <c r="F944" s="8">
        <f>Timetraces!H1026</f>
        <v>2.8748012455549574E-2</v>
      </c>
      <c r="G944" s="8">
        <f>(Timetraces!G1026-Timetraces!$G$86)/0.3048</f>
        <v>0</v>
      </c>
      <c r="H944" s="13">
        <f>Timetraces!D1026/9.81/0.4536</f>
        <v>596.87691168367974</v>
      </c>
      <c r="I944" s="73">
        <f>Timetraces!F1026/Timetraces!H1026*1000</f>
        <v>2121248636.7705493</v>
      </c>
      <c r="J944" s="23"/>
      <c r="K944" s="8">
        <f>Timetraces!I1026-Timetraces!J1026</f>
        <v>39.08620548248291</v>
      </c>
      <c r="L944" s="8">
        <f t="shared" si="29"/>
        <v>6.0572524083255157</v>
      </c>
      <c r="M944" s="8"/>
      <c r="N944" s="13">
        <f>Timetraces!K1026/9.81/0.4536</f>
        <v>596.87696654901015</v>
      </c>
      <c r="O944" s="23">
        <f>Timetraces!M1026/1000*0.145</f>
        <v>8.8346466419930074</v>
      </c>
      <c r="P944" s="37">
        <f>Timetraces!O1026</f>
        <v>2.8723002174943904E-2</v>
      </c>
    </row>
    <row r="945" spans="1:16" x14ac:dyDescent="0.2">
      <c r="A945" s="37">
        <f>Timetraces!E1027</f>
        <v>94.100000000000009</v>
      </c>
      <c r="B945" s="8">
        <f>Timetraces!B1027-Timetraces!C1027</f>
        <v>39.091800212860107</v>
      </c>
      <c r="C945" s="8">
        <f t="shared" si="28"/>
        <v>6.0755984363906332</v>
      </c>
      <c r="D945" s="8"/>
      <c r="E945" s="23">
        <f>Timetraces!F1027/1000*0.145</f>
        <v>8.8436711771821948</v>
      </c>
      <c r="F945" s="8">
        <f>Timetraces!H1027</f>
        <v>2.8752316936110554E-2</v>
      </c>
      <c r="G945" s="8">
        <f>(Timetraces!G1027-Timetraces!$G$86)/0.3048</f>
        <v>0</v>
      </c>
      <c r="H945" s="13">
        <f>Timetraces!D1027/9.81/0.4536</f>
        <v>596.97901606352923</v>
      </c>
      <c r="I945" s="73">
        <f>Timetraces!F1027/Timetraces!H1027*1000</f>
        <v>2121249422.7936566</v>
      </c>
      <c r="J945" s="23"/>
      <c r="K945" s="8">
        <f>Timetraces!I1027-Timetraces!J1027</f>
        <v>39.091799736022949</v>
      </c>
      <c r="L945" s="8">
        <f t="shared" si="29"/>
        <v>6.0756062585224937</v>
      </c>
      <c r="M945" s="8"/>
      <c r="N945" s="13">
        <f>Timetraces!K1027/9.81/0.4536</f>
        <v>596.97907092885976</v>
      </c>
      <c r="O945" s="23">
        <f>Timetraces!M1027/1000*0.145</f>
        <v>8.8437449988178862</v>
      </c>
      <c r="P945" s="37">
        <f>Timetraces!O1027</f>
        <v>2.8752577289140883E-2</v>
      </c>
    </row>
    <row r="946" spans="1:16" x14ac:dyDescent="0.2">
      <c r="A946" s="37">
        <f>Timetraces!E1028</f>
        <v>94.2</v>
      </c>
      <c r="B946" s="8">
        <f>Timetraces!B1028-Timetraces!C1028</f>
        <v>39.097403049468994</v>
      </c>
      <c r="C946" s="8">
        <f t="shared" si="28"/>
        <v>6.0939804462623091</v>
      </c>
      <c r="D946" s="8"/>
      <c r="E946" s="23">
        <f>Timetraces!F1028/1000*0.145</f>
        <v>8.8372217869373468</v>
      </c>
      <c r="F946" s="8">
        <f>Timetraces!H1028</f>
        <v>2.8731352916933354E-2</v>
      </c>
      <c r="G946" s="8">
        <f>(Timetraces!G1028-Timetraces!$G$86)/0.3048</f>
        <v>0</v>
      </c>
      <c r="H946" s="13">
        <f>Timetraces!D1028/9.81/0.4536</f>
        <v>597.08117530870936</v>
      </c>
      <c r="I946" s="73">
        <f>Timetraces!F1028/Timetraces!H1028*1000</f>
        <v>2121249122.0826638</v>
      </c>
      <c r="J946" s="23"/>
      <c r="K946" s="8">
        <f>Timetraces!I1028-Timetraces!J1028</f>
        <v>39.097402572631836</v>
      </c>
      <c r="L946" s="8">
        <f t="shared" si="29"/>
        <v>6.0939882683941695</v>
      </c>
      <c r="M946" s="8"/>
      <c r="N946" s="13">
        <f>Timetraces!K1028/9.81/0.4536</f>
        <v>597.08117530870936</v>
      </c>
      <c r="O946" s="23">
        <f>Timetraces!M1028/1000*0.145</f>
        <v>8.8528393315382647</v>
      </c>
      <c r="P946" s="37">
        <f>Timetraces!O1028</f>
        <v>2.8782158421948745E-2</v>
      </c>
    </row>
    <row r="947" spans="1:16" x14ac:dyDescent="0.2">
      <c r="A947" s="37">
        <f>Timetraces!E1029</f>
        <v>94.300000000000011</v>
      </c>
      <c r="B947" s="8">
        <f>Timetraces!B1029-Timetraces!C1029</f>
        <v>39.103013515472412</v>
      </c>
      <c r="C947" s="8">
        <f t="shared" si="28"/>
        <v>6.1123874869559378</v>
      </c>
      <c r="D947" s="8"/>
      <c r="E947" s="23">
        <f>Timetraces!F1029/1000*0.145</f>
        <v>8.8463092419672833</v>
      </c>
      <c r="F947" s="8">
        <f>Timetraces!H1029</f>
        <v>2.8760872364333598E-2</v>
      </c>
      <c r="G947" s="8">
        <f>(Timetraces!G1029-Timetraces!$G$86)/0.3048</f>
        <v>0</v>
      </c>
      <c r="H947" s="13">
        <f>Timetraces!D1029/9.81/0.4536</f>
        <v>597.18196292062964</v>
      </c>
      <c r="I947" s="73">
        <f>Timetraces!F1029/Timetraces!H1029*1000</f>
        <v>2121250999.6951334</v>
      </c>
      <c r="J947" s="23"/>
      <c r="K947" s="8">
        <f>Timetraces!I1029-Timetraces!J1029</f>
        <v>39.103013515472412</v>
      </c>
      <c r="L947" s="8">
        <f t="shared" si="29"/>
        <v>6.1123968735141698</v>
      </c>
      <c r="M947" s="8"/>
      <c r="N947" s="13">
        <f>Timetraces!K1029/9.81/0.4536</f>
        <v>597.18196292062964</v>
      </c>
      <c r="O947" s="23">
        <f>Timetraces!M1029/1000*0.145</f>
        <v>8.8541512393496582</v>
      </c>
      <c r="P947" s="37">
        <f>Timetraces!O1029</f>
        <v>2.8786412945205474E-2</v>
      </c>
    </row>
    <row r="948" spans="1:16" x14ac:dyDescent="0.2">
      <c r="A948" s="37">
        <f>Timetraces!E1030</f>
        <v>94.4</v>
      </c>
      <c r="B948" s="8">
        <f>Timetraces!B1030-Timetraces!C1030</f>
        <v>39.108631134033203</v>
      </c>
      <c r="C948" s="8">
        <f t="shared" si="28"/>
        <v>6.130817994045147</v>
      </c>
      <c r="D948" s="8"/>
      <c r="E948" s="23">
        <f>Timetraces!F1030/1000*0.145</f>
        <v>8.8553549541718048</v>
      </c>
      <c r="F948" s="8">
        <f>Timetraces!H1030</f>
        <v>2.8790315470935406E-2</v>
      </c>
      <c r="G948" s="8">
        <f>(Timetraces!G1030-Timetraces!$G$86)/0.3048</f>
        <v>0</v>
      </c>
      <c r="H948" s="13">
        <f>Timetraces!D1030/9.81/0.4536</f>
        <v>597.28093997664735</v>
      </c>
      <c r="I948" s="73">
        <f>Timetraces!F1030/Timetraces!H1030*1000</f>
        <v>2121248498.9509811</v>
      </c>
      <c r="J948" s="23"/>
      <c r="K948" s="8">
        <f>Timetraces!I1030-Timetraces!J1030</f>
        <v>39.108631134033203</v>
      </c>
      <c r="L948" s="8">
        <f t="shared" si="29"/>
        <v>6.1308273806033791</v>
      </c>
      <c r="M948" s="8"/>
      <c r="N948" s="13">
        <f>Timetraces!K1030/9.81/0.4536</f>
        <v>597.28093997664735</v>
      </c>
      <c r="O948" s="23">
        <f>Timetraces!M1030/1000*0.145</f>
        <v>8.8554501616149679</v>
      </c>
      <c r="P948" s="37">
        <f>Timetraces!O1030</f>
        <v>2.8790584910359629E-2</v>
      </c>
    </row>
    <row r="949" spans="1:16" x14ac:dyDescent="0.2">
      <c r="A949" s="37">
        <f>Timetraces!E1031</f>
        <v>94.5</v>
      </c>
      <c r="B949" s="8">
        <f>Timetraces!B1031-Timetraces!C1031</f>
        <v>39.114253520965576</v>
      </c>
      <c r="C949" s="8">
        <f t="shared" si="28"/>
        <v>6.1492641453980772</v>
      </c>
      <c r="D949" s="8"/>
      <c r="E949" s="23">
        <f>Timetraces!F1031/1000*0.145</f>
        <v>8.8644016737296045</v>
      </c>
      <c r="F949" s="8">
        <f>Timetraces!H1031</f>
        <v>2.8819722566640747E-2</v>
      </c>
      <c r="G949" s="8">
        <f>(Timetraces!G1031-Timetraces!$G$86)/0.3048</f>
        <v>0</v>
      </c>
      <c r="H949" s="13">
        <f>Timetraces!D1031/9.81/0.4536</f>
        <v>597.37892945671797</v>
      </c>
      <c r="I949" s="73">
        <f>Timetraces!F1031/Timetraces!H1031*1000</f>
        <v>2121248894.9208119</v>
      </c>
      <c r="J949" s="23"/>
      <c r="K949" s="8">
        <f>Timetraces!I1031-Timetraces!J1031</f>
        <v>39.114253520965576</v>
      </c>
      <c r="L949" s="8">
        <f t="shared" si="29"/>
        <v>6.1492735319563092</v>
      </c>
      <c r="M949" s="8"/>
      <c r="N949" s="13">
        <f>Timetraces!K1031/9.81/0.4536</f>
        <v>597.37892945671797</v>
      </c>
      <c r="O949" s="23">
        <f>Timetraces!M1031/1000*0.145</f>
        <v>8.8644845541920709</v>
      </c>
      <c r="P949" s="37">
        <f>Timetraces!O1031</f>
        <v>2.8819992207093664E-2</v>
      </c>
    </row>
    <row r="950" spans="1:16" x14ac:dyDescent="0.2">
      <c r="A950" s="37">
        <f>Timetraces!E1032</f>
        <v>94.600000000000009</v>
      </c>
      <c r="B950" s="8">
        <f>Timetraces!B1032-Timetraces!C1032</f>
        <v>39.119879245758057</v>
      </c>
      <c r="C950" s="8">
        <f t="shared" si="28"/>
        <v>6.1677212477356118</v>
      </c>
      <c r="D950" s="8"/>
      <c r="E950" s="23">
        <f>Timetraces!F1032/1000*0.145</f>
        <v>8.8656740937187042</v>
      </c>
      <c r="F950" s="8">
        <f>Timetraces!H1032</f>
        <v>2.8823867320519624E-2</v>
      </c>
      <c r="G950" s="8">
        <f>(Timetraces!G1032-Timetraces!$G$86)/0.3048</f>
        <v>0</v>
      </c>
      <c r="H950" s="13">
        <f>Timetraces!D1032/9.81/0.4536</f>
        <v>597.47724812877095</v>
      </c>
      <c r="I950" s="73">
        <f>Timetraces!F1032/Timetraces!H1032*1000</f>
        <v>2121248314.0023859</v>
      </c>
      <c r="J950" s="23"/>
      <c r="K950" s="8">
        <f>Timetraces!I1032-Timetraces!J1032</f>
        <v>39.119879245758057</v>
      </c>
      <c r="L950" s="8">
        <f t="shared" si="29"/>
        <v>6.1677306342938438</v>
      </c>
      <c r="M950" s="8"/>
      <c r="N950" s="13">
        <f>Timetraces!K1032/9.81/0.4536</f>
        <v>597.47724812877095</v>
      </c>
      <c r="O950" s="23">
        <f>Timetraces!M1032/1000*0.145</f>
        <v>8.8579975402417563</v>
      </c>
      <c r="P950" s="37">
        <f>Timetraces!O1032</f>
        <v>2.879886609624133E-2</v>
      </c>
    </row>
    <row r="951" spans="1:16" x14ac:dyDescent="0.2">
      <c r="A951" s="37">
        <f>Timetraces!E1033</f>
        <v>94.7</v>
      </c>
      <c r="B951" s="8">
        <f>Timetraces!B1033-Timetraces!C1033</f>
        <v>39.125506401062012</v>
      </c>
      <c r="C951" s="8">
        <f t="shared" si="28"/>
        <v>6.186183043352262</v>
      </c>
      <c r="D951" s="8"/>
      <c r="E951" s="23">
        <f>Timetraces!F1033/1000*0.145</f>
        <v>8.8592057316066288</v>
      </c>
      <c r="F951" s="8">
        <f>Timetraces!H1033</f>
        <v>2.8802802605077376E-2</v>
      </c>
      <c r="G951" s="8">
        <f>(Timetraces!G1033-Timetraces!$G$86)/0.3048</f>
        <v>0</v>
      </c>
      <c r="H951" s="13">
        <f>Timetraces!D1033/9.81/0.4536</f>
        <v>597.57688356875315</v>
      </c>
      <c r="I951" s="73">
        <f>Timetraces!F1033/Timetraces!H1033*1000</f>
        <v>2121250886.6076093</v>
      </c>
      <c r="J951" s="23"/>
      <c r="K951" s="8">
        <f>Timetraces!I1033-Timetraces!J1033</f>
        <v>39.125506401062012</v>
      </c>
      <c r="L951" s="8">
        <f t="shared" si="29"/>
        <v>6.186192429910494</v>
      </c>
      <c r="M951" s="8"/>
      <c r="N951" s="13">
        <f>Timetraces!K1033/9.81/0.4536</f>
        <v>597.57688356875315</v>
      </c>
      <c r="O951" s="23">
        <f>Timetraces!M1033/1000*0.145</f>
        <v>8.8670560439512318</v>
      </c>
      <c r="P951" s="37">
        <f>Timetraces!O1033</f>
        <v>2.8828330963980128E-2</v>
      </c>
    </row>
    <row r="952" spans="1:16" x14ac:dyDescent="0.2">
      <c r="A952" s="37">
        <f>Timetraces!E1034</f>
        <v>94.800000000000011</v>
      </c>
      <c r="B952" s="8">
        <f>Timetraces!B1034-Timetraces!C1034</f>
        <v>39.131133079528809</v>
      </c>
      <c r="C952" s="8">
        <f t="shared" si="28"/>
        <v>6.2046432745425406</v>
      </c>
      <c r="D952" s="8"/>
      <c r="E952" s="23">
        <f>Timetraces!F1034/1000*0.145</f>
        <v>8.8605246920443967</v>
      </c>
      <c r="F952" s="8">
        <f>Timetraces!H1034</f>
        <v>2.8807080041893765E-2</v>
      </c>
      <c r="G952" s="8">
        <f>(Timetraces!G1034-Timetraces!$G$86)/0.3048</f>
        <v>0</v>
      </c>
      <c r="H952" s="13">
        <f>Timetraces!D1034/9.81/0.4536</f>
        <v>597.67849416062927</v>
      </c>
      <c r="I952" s="73">
        <f>Timetraces!F1034/Timetraces!H1034*1000</f>
        <v>2121251676.7689846</v>
      </c>
      <c r="J952" s="23"/>
      <c r="K952" s="8">
        <f>Timetraces!I1034-Timetraces!J1034</f>
        <v>39.131133556365967</v>
      </c>
      <c r="L952" s="8">
        <f t="shared" si="29"/>
        <v>6.2046542255271451</v>
      </c>
      <c r="M952" s="8"/>
      <c r="N952" s="13">
        <f>Timetraces!K1034/9.81/0.4536</f>
        <v>597.67843929529897</v>
      </c>
      <c r="O952" s="23">
        <f>Timetraces!M1034/1000*0.145</f>
        <v>8.8761432498538788</v>
      </c>
      <c r="P952" s="37">
        <f>Timetraces!O1034</f>
        <v>2.8857888834157939E-2</v>
      </c>
    </row>
    <row r="953" spans="1:16" x14ac:dyDescent="0.2">
      <c r="A953" s="37">
        <f>Timetraces!E1035</f>
        <v>94.9</v>
      </c>
      <c r="B953" s="8">
        <f>Timetraces!B1035-Timetraces!C1035</f>
        <v>39.136759281158447</v>
      </c>
      <c r="C953" s="8">
        <f t="shared" si="28"/>
        <v>6.2231019413064468</v>
      </c>
      <c r="D953" s="8"/>
      <c r="E953" s="23">
        <f>Timetraces!F1035/1000*0.145</f>
        <v>8.8696516727269117</v>
      </c>
      <c r="F953" s="8">
        <f>Timetraces!H1035</f>
        <v>2.8836728110618909E-2</v>
      </c>
      <c r="G953" s="8">
        <f>(Timetraces!G1035-Timetraces!$G$86)/0.3048</f>
        <v>0</v>
      </c>
      <c r="H953" s="13">
        <f>Timetraces!D1035/9.81/0.4536</f>
        <v>597.78218963506015</v>
      </c>
      <c r="I953" s="73">
        <f>Timetraces!F1035/Timetraces!H1035*1000</f>
        <v>2121253538.2445929</v>
      </c>
      <c r="J953" s="23"/>
      <c r="K953" s="8">
        <f>Timetraces!I1035-Timetraces!J1035</f>
        <v>39.136759281158447</v>
      </c>
      <c r="L953" s="8">
        <f t="shared" si="29"/>
        <v>6.2231113278646788</v>
      </c>
      <c r="M953" s="8"/>
      <c r="N953" s="13">
        <f>Timetraces!K1035/9.81/0.4536</f>
        <v>597.78213476972974</v>
      </c>
      <c r="O953" s="23">
        <f>Timetraces!M1035/1000*0.145</f>
        <v>8.8697184130367308</v>
      </c>
      <c r="P953" s="37">
        <f>Timetraces!O1035</f>
        <v>2.883698408462922E-2</v>
      </c>
    </row>
    <row r="954" spans="1:16" x14ac:dyDescent="0.2">
      <c r="A954" s="37">
        <f>Timetraces!E1036</f>
        <v>95</v>
      </c>
      <c r="B954" s="8">
        <f>Timetraces!B1036-Timetraces!C1036</f>
        <v>39.142384052276611</v>
      </c>
      <c r="C954" s="8">
        <f t="shared" si="28"/>
        <v>6.2415559147912374</v>
      </c>
      <c r="D954" s="8"/>
      <c r="E954" s="23">
        <f>Timetraces!F1036/1000*0.145</f>
        <v>8.863246202471954</v>
      </c>
      <c r="F954" s="8">
        <f>Timetraces!H1036</f>
        <v>2.8815906837947873E-2</v>
      </c>
      <c r="G954" s="8">
        <f>(Timetraces!G1036-Timetraces!$G$86)/0.3048</f>
        <v>0</v>
      </c>
      <c r="H954" s="13">
        <f>Timetraces!D1036/9.81/0.4536</f>
        <v>597.88786026138496</v>
      </c>
      <c r="I954" s="73">
        <f>Timetraces!F1036/Timetraces!H1036*1000</f>
        <v>2121253244.7051044</v>
      </c>
      <c r="J954" s="23"/>
      <c r="K954" s="8">
        <f>Timetraces!I1036-Timetraces!J1036</f>
        <v>39.14238452911377</v>
      </c>
      <c r="L954" s="8">
        <f t="shared" si="29"/>
        <v>6.2415668657758419</v>
      </c>
      <c r="M954" s="8"/>
      <c r="N954" s="13">
        <f>Timetraces!K1036/9.81/0.4536</f>
        <v>597.88780539605455</v>
      </c>
      <c r="O954" s="23">
        <f>Timetraces!M1036/1000*0.145</f>
        <v>8.8788628738922881</v>
      </c>
      <c r="P954" s="37">
        <f>Timetraces!O1036</f>
        <v>2.8866709495595326E-2</v>
      </c>
    </row>
    <row r="955" spans="1:16" x14ac:dyDescent="0.2">
      <c r="A955" s="37">
        <f>Timetraces!E1037</f>
        <v>95.100000000000009</v>
      </c>
      <c r="B955" s="8">
        <f>Timetraces!B1037-Timetraces!C1037</f>
        <v>39.148009300231934</v>
      </c>
      <c r="C955" s="8">
        <f t="shared" si="28"/>
        <v>6.2600114527023996</v>
      </c>
      <c r="D955" s="8"/>
      <c r="E955" s="23">
        <f>Timetraces!F1037/1000*0.145</f>
        <v>8.8724043720704042</v>
      </c>
      <c r="F955" s="8">
        <f>Timetraces!H1037</f>
        <v>2.8845676499905659E-2</v>
      </c>
      <c r="G955" s="8">
        <f>(Timetraces!G1037-Timetraces!$G$86)/0.3048</f>
        <v>0</v>
      </c>
      <c r="H955" s="13">
        <f>Timetraces!D1037/9.81/0.4536</f>
        <v>597.99457332898703</v>
      </c>
      <c r="I955" s="73">
        <f>Timetraces!F1037/Timetraces!H1037*1000</f>
        <v>2121253619.0527961</v>
      </c>
      <c r="J955" s="23"/>
      <c r="K955" s="8">
        <f>Timetraces!I1037-Timetraces!J1037</f>
        <v>39.148009300231934</v>
      </c>
      <c r="L955" s="8">
        <f t="shared" si="29"/>
        <v>6.2600208392606316</v>
      </c>
      <c r="M955" s="8"/>
      <c r="N955" s="13">
        <f>Timetraces!K1037/9.81/0.4536</f>
        <v>597.99451846365662</v>
      </c>
      <c r="O955" s="23">
        <f>Timetraces!M1037/1000*0.145</f>
        <v>8.872484702328034</v>
      </c>
      <c r="P955" s="37">
        <f>Timetraces!O1037</f>
        <v>2.8845937850944355E-2</v>
      </c>
    </row>
    <row r="956" spans="1:16" x14ac:dyDescent="0.2">
      <c r="A956" s="37">
        <f>Timetraces!E1038</f>
        <v>95.2</v>
      </c>
      <c r="B956" s="8">
        <f>Timetraces!B1038-Timetraces!C1038</f>
        <v>39.153634548187256</v>
      </c>
      <c r="C956" s="8">
        <f t="shared" si="28"/>
        <v>6.2784669906135617</v>
      </c>
      <c r="D956" s="8"/>
      <c r="E956" s="23">
        <f>Timetraces!F1038/1000*0.145</f>
        <v>8.8815569337065323</v>
      </c>
      <c r="F956" s="8">
        <f>Timetraces!H1038</f>
        <v>2.8875446987332277E-2</v>
      </c>
      <c r="G956" s="8">
        <f>(Timetraces!G1038-Timetraces!$G$86)/0.3048</f>
        <v>0</v>
      </c>
      <c r="H956" s="13">
        <f>Timetraces!D1038/9.81/0.4536</f>
        <v>598.10145099258034</v>
      </c>
      <c r="I956" s="73">
        <f>Timetraces!F1038/Timetraces!H1038*1000</f>
        <v>2121252592.5937848</v>
      </c>
      <c r="J956" s="23"/>
      <c r="K956" s="8">
        <f>Timetraces!I1038-Timetraces!J1038</f>
        <v>39.153635025024414</v>
      </c>
      <c r="L956" s="8">
        <f t="shared" si="29"/>
        <v>6.2784779415981662</v>
      </c>
      <c r="M956" s="8"/>
      <c r="N956" s="13">
        <f>Timetraces!K1038/9.81/0.4536</f>
        <v>598.10145099258034</v>
      </c>
      <c r="O956" s="23">
        <f>Timetraces!M1038/1000*0.145</f>
        <v>8.8738808406128147</v>
      </c>
      <c r="P956" s="37">
        <f>Timetraces!O1038</f>
        <v>2.8850446247705396E-2</v>
      </c>
    </row>
    <row r="957" spans="1:16" x14ac:dyDescent="0.2">
      <c r="A957" s="37">
        <f>Timetraces!E1039</f>
        <v>95.300000000000011</v>
      </c>
      <c r="B957" s="8">
        <f>Timetraces!B1039-Timetraces!C1039</f>
        <v>39.159262180328369</v>
      </c>
      <c r="C957" s="8">
        <f t="shared" si="28"/>
        <v>6.2969303506565844</v>
      </c>
      <c r="D957" s="8"/>
      <c r="E957" s="23">
        <f>Timetraces!F1039/1000*0.145</f>
        <v>8.8674085343864277</v>
      </c>
      <c r="F957" s="8">
        <f>Timetraces!H1039</f>
        <v>2.8829407511077803E-2</v>
      </c>
      <c r="G957" s="8">
        <f>(Timetraces!G1039-Timetraces!$G$86)/0.3048</f>
        <v>0</v>
      </c>
      <c r="H957" s="13">
        <f>Timetraces!D1039/9.81/0.4536</f>
        <v>598.20821892551282</v>
      </c>
      <c r="I957" s="73">
        <f>Timetraces!F1039/Timetraces!H1039*1000</f>
        <v>2121255582.2716537</v>
      </c>
      <c r="J957" s="23"/>
      <c r="K957" s="8">
        <f>Timetraces!I1039-Timetraces!J1039</f>
        <v>39.159262180328369</v>
      </c>
      <c r="L957" s="8">
        <f t="shared" si="29"/>
        <v>6.2969397372148164</v>
      </c>
      <c r="M957" s="8"/>
      <c r="N957" s="13">
        <f>Timetraces!K1039/9.81/0.4536</f>
        <v>598.20816406018241</v>
      </c>
      <c r="O957" s="23">
        <f>Timetraces!M1039/1000*0.145</f>
        <v>8.8752542766901747</v>
      </c>
      <c r="P957" s="37">
        <f>Timetraces!O1039</f>
        <v>2.8854939715161263E-2</v>
      </c>
    </row>
    <row r="958" spans="1:16" x14ac:dyDescent="0.2">
      <c r="A958" s="37">
        <f>Timetraces!E1040</f>
        <v>95.4</v>
      </c>
      <c r="B958" s="8">
        <f>Timetraces!B1040-Timetraces!C1040</f>
        <v>39.164892673492432</v>
      </c>
      <c r="C958" s="8">
        <f t="shared" si="28"/>
        <v>6.315403097257839</v>
      </c>
      <c r="D958" s="8"/>
      <c r="E958" s="23">
        <f>Timetraces!F1040/1000*0.145</f>
        <v>8.8765752529872977</v>
      </c>
      <c r="F958" s="8">
        <f>Timetraces!H1040</f>
        <v>2.8859184876152258E-2</v>
      </c>
      <c r="G958" s="8">
        <f>(Timetraces!G1040-Timetraces!$G$86)/0.3048</f>
        <v>0</v>
      </c>
      <c r="H958" s="13">
        <f>Timetraces!D1040/9.81/0.4536</f>
        <v>598.31526118509726</v>
      </c>
      <c r="I958" s="73">
        <f>Timetraces!F1040/Timetraces!H1040*1000</f>
        <v>2121257430.8021026</v>
      </c>
      <c r="J958" s="23"/>
      <c r="K958" s="8">
        <f>Timetraces!I1040-Timetraces!J1040</f>
        <v>39.16489315032959</v>
      </c>
      <c r="L958" s="8">
        <f t="shared" si="29"/>
        <v>6.3154140482424435</v>
      </c>
      <c r="M958" s="8"/>
      <c r="N958" s="13">
        <f>Timetraces!K1040/9.81/0.4536</f>
        <v>598.31526118509726</v>
      </c>
      <c r="O958" s="23">
        <f>Timetraces!M1040/1000*0.145</f>
        <v>8.8688810320826494</v>
      </c>
      <c r="P958" s="37">
        <f>Timetraces!O1040</f>
        <v>2.8834184437694917E-2</v>
      </c>
    </row>
    <row r="959" spans="1:16" x14ac:dyDescent="0.2">
      <c r="A959" s="37">
        <f>Timetraces!E1041</f>
        <v>95.5</v>
      </c>
      <c r="B959" s="8">
        <f>Timetraces!B1041-Timetraces!C1041</f>
        <v>39.170527935028076</v>
      </c>
      <c r="C959" s="8">
        <f t="shared" si="28"/>
        <v>6.3338914881228146</v>
      </c>
      <c r="D959" s="8"/>
      <c r="E959" s="23">
        <f>Timetraces!F1041/1000*0.145</f>
        <v>8.8702096562251764</v>
      </c>
      <c r="F959" s="8">
        <f>Timetraces!H1041</f>
        <v>2.8838473859250063E-2</v>
      </c>
      <c r="G959" s="8">
        <f>(Timetraces!G1041-Timetraces!$G$86)/0.3048</f>
        <v>0</v>
      </c>
      <c r="H959" s="13">
        <f>Timetraces!D1041/9.81/0.4536</f>
        <v>598.42340075128948</v>
      </c>
      <c r="I959" s="73">
        <f>Timetraces!F1041/Timetraces!H1041*1000</f>
        <v>2121258565.7851267</v>
      </c>
      <c r="J959" s="23"/>
      <c r="K959" s="8">
        <f>Timetraces!I1041-Timetraces!J1041</f>
        <v>39.170527935028076</v>
      </c>
      <c r="L959" s="8">
        <f t="shared" si="29"/>
        <v>6.3339008746810466</v>
      </c>
      <c r="M959" s="8"/>
      <c r="N959" s="13">
        <f>Timetraces!K1041/9.81/0.4536</f>
        <v>598.42340075128948</v>
      </c>
      <c r="O959" s="23">
        <f>Timetraces!M1041/1000*0.145</f>
        <v>8.8780539828660601</v>
      </c>
      <c r="P959" s="37">
        <f>Timetraces!O1041</f>
        <v>2.8864002178570571E-2</v>
      </c>
    </row>
    <row r="960" spans="1:16" x14ac:dyDescent="0.2">
      <c r="A960" s="37">
        <f>Timetraces!E1042</f>
        <v>95.600000000000009</v>
      </c>
      <c r="B960" s="8">
        <f>Timetraces!B1042-Timetraces!C1042</f>
        <v>39.176169395446777</v>
      </c>
      <c r="C960" s="8">
        <f t="shared" si="28"/>
        <v>6.3524002165306266</v>
      </c>
      <c r="D960" s="8"/>
      <c r="E960" s="23">
        <f>Timetraces!F1042/1000*0.145</f>
        <v>8.8716246605242617</v>
      </c>
      <c r="F960" s="8">
        <f>Timetraces!H1042</f>
        <v>2.8843083127872017E-2</v>
      </c>
      <c r="G960" s="8">
        <f>(Timetraces!G1042-Timetraces!$G$86)/0.3048</f>
        <v>0</v>
      </c>
      <c r="H960" s="13">
        <f>Timetraces!D1042/9.81/0.4536</f>
        <v>598.53285708541091</v>
      </c>
      <c r="I960" s="73">
        <f>Timetraces!F1042/Timetraces!H1042*1000</f>
        <v>2121257913.9752035</v>
      </c>
      <c r="J960" s="23"/>
      <c r="K960" s="8">
        <f>Timetraces!I1042-Timetraces!J1042</f>
        <v>39.176169395446777</v>
      </c>
      <c r="L960" s="8">
        <f t="shared" si="29"/>
        <v>6.3524096030888595</v>
      </c>
      <c r="M960" s="8"/>
      <c r="N960" s="13">
        <f>Timetraces!K1042/9.81/0.4536</f>
        <v>598.53285708541091</v>
      </c>
      <c r="O960" s="23">
        <f>Timetraces!M1042/1000*0.145</f>
        <v>8.8639405650491767</v>
      </c>
      <c r="P960" s="37">
        <f>Timetraces!O1042</f>
        <v>2.8818076454262122E-2</v>
      </c>
    </row>
    <row r="961" spans="1:16" x14ac:dyDescent="0.2">
      <c r="A961" s="37">
        <f>Timetraces!E1043</f>
        <v>95.7</v>
      </c>
      <c r="B961" s="8">
        <f>Timetraces!B1043-Timetraces!C1043</f>
        <v>39.18181848526001</v>
      </c>
      <c r="C961" s="8">
        <f t="shared" si="28"/>
        <v>6.3709339757603916</v>
      </c>
      <c r="D961" s="8"/>
      <c r="E961" s="23">
        <f>Timetraces!F1043/1000*0.145</f>
        <v>8.8652841772717448</v>
      </c>
      <c r="F961" s="8">
        <f>Timetraces!H1043</f>
        <v>2.8822434027861308E-2</v>
      </c>
      <c r="G961" s="8">
        <f>(Timetraces!G1043-Timetraces!$G$86)/0.3048</f>
        <v>0</v>
      </c>
      <c r="H961" s="13">
        <f>Timetraces!D1043/9.81/0.4536</f>
        <v>598.64275234217553</v>
      </c>
      <c r="I961" s="73">
        <f>Timetraces!F1043/Timetraces!H1043*1000</f>
        <v>2121260502.1017683</v>
      </c>
      <c r="J961" s="23"/>
      <c r="K961" s="8">
        <f>Timetraces!I1043-Timetraces!J1043</f>
        <v>39.18181848526001</v>
      </c>
      <c r="L961" s="8">
        <f t="shared" si="29"/>
        <v>6.3709433623186245</v>
      </c>
      <c r="M961" s="8"/>
      <c r="N961" s="13">
        <f>Timetraces!K1043/9.81/0.4536</f>
        <v>598.64280720750583</v>
      </c>
      <c r="O961" s="23">
        <f>Timetraces!M1043/1000*0.145</f>
        <v>8.873133075206967</v>
      </c>
      <c r="P961" s="37">
        <f>Timetraces!O1043</f>
        <v>2.8847976851543392E-2</v>
      </c>
    </row>
    <row r="962" spans="1:16" x14ac:dyDescent="0.2">
      <c r="A962" s="37">
        <f>Timetraces!E1044</f>
        <v>95.800000000000011</v>
      </c>
      <c r="B962" s="8">
        <f>Timetraces!B1044-Timetraces!C1044</f>
        <v>39.187478065490723</v>
      </c>
      <c r="C962" s="8">
        <f t="shared" si="28"/>
        <v>6.3895021523703424</v>
      </c>
      <c r="D962" s="8"/>
      <c r="E962" s="23">
        <f>Timetraces!F1044/1000*0.145</f>
        <v>8.8744722857016693</v>
      </c>
      <c r="F962" s="8">
        <f>Timetraces!H1044</f>
        <v>2.8852300677646318E-2</v>
      </c>
      <c r="G962" s="8">
        <f>(Timetraces!G1044-Timetraces!$G$86)/0.3048</f>
        <v>0</v>
      </c>
      <c r="H962" s="13">
        <f>Timetraces!D1044/9.81/0.4536</f>
        <v>598.75176975365389</v>
      </c>
      <c r="I962" s="73">
        <f>Timetraces!F1044/Timetraces!H1044*1000</f>
        <v>2121260894.4626772</v>
      </c>
      <c r="J962" s="23"/>
      <c r="K962" s="8">
        <f>Timetraces!I1044-Timetraces!J1044</f>
        <v>39.187477588653564</v>
      </c>
      <c r="L962" s="8">
        <f t="shared" si="29"/>
        <v>6.3895099745022028</v>
      </c>
      <c r="M962" s="8"/>
      <c r="N962" s="13">
        <f>Timetraces!K1044/9.81/0.4536</f>
        <v>598.75182461898419</v>
      </c>
      <c r="O962" s="23">
        <f>Timetraces!M1044/1000*0.145</f>
        <v>8.8667830861037462</v>
      </c>
      <c r="P962" s="37">
        <f>Timetraces!O1044</f>
        <v>2.8827296810237459E-2</v>
      </c>
    </row>
    <row r="963" spans="1:16" x14ac:dyDescent="0.2">
      <c r="A963" s="37">
        <f>Timetraces!E1045</f>
        <v>95.9</v>
      </c>
      <c r="B963" s="8">
        <f>Timetraces!B1045-Timetraces!C1045</f>
        <v>39.193149089813232</v>
      </c>
      <c r="C963" s="8">
        <f t="shared" si="28"/>
        <v>6.4081078752132221</v>
      </c>
      <c r="D963" s="8"/>
      <c r="E963" s="23">
        <f>Timetraces!F1045/1000*0.145</f>
        <v>8.8680896345943605</v>
      </c>
      <c r="F963" s="8">
        <f>Timetraces!H1045</f>
        <v>2.8831533754473386E-2</v>
      </c>
      <c r="G963" s="8">
        <f>(Timetraces!G1045-Timetraces!$G$86)/0.3048</f>
        <v>0</v>
      </c>
      <c r="H963" s="13">
        <f>Timetraces!D1045/9.81/0.4536</f>
        <v>598.85886687856862</v>
      </c>
      <c r="I963" s="73">
        <f>Timetraces!F1045/Timetraces!H1045*1000</f>
        <v>2121262066.0453849</v>
      </c>
      <c r="J963" s="23"/>
      <c r="K963" s="8">
        <f>Timetraces!I1045-Timetraces!J1045</f>
        <v>39.193149089813232</v>
      </c>
      <c r="L963" s="8">
        <f t="shared" si="29"/>
        <v>6.408117261771455</v>
      </c>
      <c r="M963" s="8"/>
      <c r="N963" s="13">
        <f>Timetraces!K1045/9.81/0.4536</f>
        <v>598.85892174389903</v>
      </c>
      <c r="O963" s="23">
        <f>Timetraces!M1045/1000*0.145</f>
        <v>8.8604004807244685</v>
      </c>
      <c r="P963" s="37">
        <f>Timetraces!O1045</f>
        <v>2.8806529710413677E-2</v>
      </c>
    </row>
    <row r="964" spans="1:16" x14ac:dyDescent="0.2">
      <c r="A964" s="37">
        <f>Timetraces!E1046</f>
        <v>96</v>
      </c>
      <c r="B964" s="8">
        <f>Timetraces!B1046-Timetraces!C1046</f>
        <v>39.198832988739014</v>
      </c>
      <c r="C964" s="8">
        <f t="shared" si="28"/>
        <v>6.4267558375681473</v>
      </c>
      <c r="D964" s="8"/>
      <c r="E964" s="23">
        <f>Timetraces!F1046/1000*0.145</f>
        <v>8.8616883274655649</v>
      </c>
      <c r="F964" s="8">
        <f>Timetraces!H1046</f>
        <v>2.8810686346654315E-2</v>
      </c>
      <c r="G964" s="8">
        <f>(Timetraces!G1046-Timetraces!$G$86)/0.3048</f>
        <v>0</v>
      </c>
      <c r="H964" s="13">
        <f>Timetraces!D1046/9.81/0.4536</f>
        <v>598.963769390268</v>
      </c>
      <c r="I964" s="73">
        <f>Timetraces!F1046/Timetraces!H1046*1000</f>
        <v>2121264699.4316642</v>
      </c>
      <c r="J964" s="23"/>
      <c r="K964" s="8">
        <f>Timetraces!I1046-Timetraces!J1046</f>
        <v>39.198832988739014</v>
      </c>
      <c r="L964" s="8">
        <f t="shared" si="29"/>
        <v>6.4267652241263802</v>
      </c>
      <c r="M964" s="8"/>
      <c r="N964" s="13">
        <f>Timetraces!K1046/9.81/0.4536</f>
        <v>598.96382425559841</v>
      </c>
      <c r="O964" s="23">
        <f>Timetraces!M1046/1000*0.145</f>
        <v>8.8617641616448832</v>
      </c>
      <c r="P964" s="37">
        <f>Timetraces!O1046</f>
        <v>2.8810952502863432E-2</v>
      </c>
    </row>
    <row r="965" spans="1:16" x14ac:dyDescent="0.2">
      <c r="A965" s="37">
        <f>Timetraces!E1047</f>
        <v>96.100000000000009</v>
      </c>
      <c r="B965" s="8">
        <f>Timetraces!B1047-Timetraces!C1047</f>
        <v>39.204529762268066</v>
      </c>
      <c r="C965" s="8">
        <f t="shared" ref="C965:C1028" si="30">(B965-$B$4)/0.3048</f>
        <v>6.4454460394351187</v>
      </c>
      <c r="D965" s="8"/>
      <c r="E965" s="23">
        <f>Timetraces!F1047/1000*0.145</f>
        <v>8.8552638089696352</v>
      </c>
      <c r="F965" s="8">
        <f>Timetraces!H1047</f>
        <v>2.878976304447672E-2</v>
      </c>
      <c r="G965" s="8">
        <f>(Timetraces!G1047-Timetraces!$G$86)/0.3048</f>
        <v>0</v>
      </c>
      <c r="H965" s="13">
        <f>Timetraces!D1047/9.81/0.4536</f>
        <v>599.06702594205581</v>
      </c>
      <c r="I965" s="73">
        <f>Timetraces!F1047/Timetraces!H1047*1000</f>
        <v>2121267368.3732216</v>
      </c>
      <c r="J965" s="23"/>
      <c r="K965" s="8">
        <f>Timetraces!I1047-Timetraces!J1047</f>
        <v>39.204529285430908</v>
      </c>
      <c r="L965" s="8">
        <f t="shared" ref="L965:L1028" si="31">(K965-$K$4)/0.3048</f>
        <v>6.4454538615669792</v>
      </c>
      <c r="M965" s="8"/>
      <c r="N965" s="13">
        <f>Timetraces!K1047/9.81/0.4536</f>
        <v>599.06702594205581</v>
      </c>
      <c r="O965" s="23">
        <f>Timetraces!M1047/1000*0.145</f>
        <v>8.8475678339689399</v>
      </c>
      <c r="P965" s="37">
        <f>Timetraces!O1047</f>
        <v>2.8764756964956111E-2</v>
      </c>
    </row>
    <row r="966" spans="1:16" x14ac:dyDescent="0.2">
      <c r="A966" s="37">
        <f>Timetraces!E1048</f>
        <v>96.2</v>
      </c>
      <c r="B966" s="8">
        <f>Timetraces!B1048-Timetraces!C1048</f>
        <v>39.210238456726074</v>
      </c>
      <c r="C966" s="8">
        <f t="shared" si="30"/>
        <v>6.4641753519613907</v>
      </c>
      <c r="D966" s="8"/>
      <c r="E966" s="23">
        <f>Timetraces!F1048/1000*0.145</f>
        <v>8.8565840428378273</v>
      </c>
      <c r="F966" s="8">
        <f>Timetraces!H1048</f>
        <v>2.8794064604679336E-2</v>
      </c>
      <c r="G966" s="8">
        <f>(Timetraces!G1048-Timetraces!$G$86)/0.3048</f>
        <v>0</v>
      </c>
      <c r="H966" s="13">
        <f>Timetraces!D1048/9.81/0.4536</f>
        <v>599.16934978322695</v>
      </c>
      <c r="I966" s="73">
        <f>Timetraces!F1048/Timetraces!H1048*1000</f>
        <v>2121266684.2693541</v>
      </c>
      <c r="J966" s="23"/>
      <c r="K966" s="8">
        <f>Timetraces!I1048-Timetraces!J1048</f>
        <v>39.210237979888916</v>
      </c>
      <c r="L966" s="8">
        <f t="shared" si="31"/>
        <v>6.4641831740932512</v>
      </c>
      <c r="M966" s="8"/>
      <c r="N966" s="13">
        <f>Timetraces!K1048/9.81/0.4536</f>
        <v>599.16934978322695</v>
      </c>
      <c r="O966" s="23">
        <f>Timetraces!M1048/1000*0.145</f>
        <v>8.8488982711842468</v>
      </c>
      <c r="P966" s="37">
        <f>Timetraces!O1048</f>
        <v>2.8769052101504985E-2</v>
      </c>
    </row>
    <row r="967" spans="1:16" x14ac:dyDescent="0.2">
      <c r="A967" s="37">
        <f>Timetraces!E1049</f>
        <v>96.300000000000011</v>
      </c>
      <c r="B967" s="8">
        <f>Timetraces!B1049-Timetraces!C1049</f>
        <v>39.215958595275879</v>
      </c>
      <c r="C967" s="8">
        <f t="shared" si="30"/>
        <v>6.4829422107205925</v>
      </c>
      <c r="D967" s="8"/>
      <c r="E967" s="23">
        <f>Timetraces!F1049/1000*0.145</f>
        <v>8.8501348195855183</v>
      </c>
      <c r="F967" s="8">
        <f>Timetraces!H1049</f>
        <v>2.8773080686823393E-2</v>
      </c>
      <c r="G967" s="8">
        <f>(Timetraces!G1049-Timetraces!$G$86)/0.3048</f>
        <v>0</v>
      </c>
      <c r="H967" s="13">
        <f>Timetraces!D1049/9.81/0.4536</f>
        <v>599.27145416307667</v>
      </c>
      <c r="I967" s="73">
        <f>Timetraces!F1049/Timetraces!H1049*1000</f>
        <v>2121267903.6074421</v>
      </c>
      <c r="J967" s="23"/>
      <c r="K967" s="8">
        <f>Timetraces!I1049-Timetraces!J1049</f>
        <v>39.215958118438721</v>
      </c>
      <c r="L967" s="8">
        <f t="shared" si="31"/>
        <v>6.482950032852453</v>
      </c>
      <c r="M967" s="8"/>
      <c r="N967" s="13">
        <f>Timetraces!K1049/9.81/0.4536</f>
        <v>599.27145416307667</v>
      </c>
      <c r="O967" s="23">
        <f>Timetraces!M1049/1000*0.145</f>
        <v>8.8424608108076725</v>
      </c>
      <c r="P967" s="37">
        <f>Timetraces!O1049</f>
        <v>2.8748086624285359E-2</v>
      </c>
    </row>
    <row r="968" spans="1:16" x14ac:dyDescent="0.2">
      <c r="A968" s="37">
        <f>Timetraces!E1050</f>
        <v>96.4</v>
      </c>
      <c r="B968" s="8">
        <f>Timetraces!B1050-Timetraces!C1050</f>
        <v>39.221688270568848</v>
      </c>
      <c r="C968" s="8">
        <f t="shared" si="30"/>
        <v>6.5017403580072353</v>
      </c>
      <c r="D968" s="8"/>
      <c r="E968" s="23">
        <f>Timetraces!F1050/1000*0.145</f>
        <v>8.8437027655599039</v>
      </c>
      <c r="F968" s="8">
        <f>Timetraces!H1050</f>
        <v>2.8752113318167641E-2</v>
      </c>
      <c r="G968" s="8">
        <f>(Timetraces!G1050-Timetraces!$G$86)/0.3048</f>
        <v>0</v>
      </c>
      <c r="H968" s="13">
        <f>Timetraces!D1050/9.81/0.4536</f>
        <v>599.37366827358699</v>
      </c>
      <c r="I968" s="73">
        <f>Timetraces!F1050/Timetraces!H1050*1000</f>
        <v>2121272022.0133193</v>
      </c>
      <c r="J968" s="23"/>
      <c r="K968" s="8">
        <f>Timetraces!I1050-Timetraces!J1050</f>
        <v>39.221688270568848</v>
      </c>
      <c r="L968" s="8">
        <f t="shared" si="31"/>
        <v>6.5017497445654682</v>
      </c>
      <c r="M968" s="8"/>
      <c r="N968" s="13">
        <f>Timetraces!K1050/9.81/0.4536</f>
        <v>599.37366827358699</v>
      </c>
      <c r="O968" s="23">
        <f>Timetraces!M1050/1000*0.145</f>
        <v>8.8360068153029054</v>
      </c>
      <c r="P968" s="37">
        <f>Timetraces!O1050</f>
        <v>2.8727107357520577E-2</v>
      </c>
    </row>
    <row r="969" spans="1:16" x14ac:dyDescent="0.2">
      <c r="A969" s="37">
        <f>Timetraces!E1051</f>
        <v>96.5</v>
      </c>
      <c r="B969" s="8">
        <f>Timetraces!B1051-Timetraces!C1051</f>
        <v>39.22742748260498</v>
      </c>
      <c r="C969" s="8">
        <f t="shared" si="30"/>
        <v>6.5205697938213198</v>
      </c>
      <c r="D969" s="8"/>
      <c r="E969" s="23">
        <f>Timetraces!F1051/1000*0.145</f>
        <v>8.8372521141459703</v>
      </c>
      <c r="F969" s="8">
        <f>Timetraces!H1051</f>
        <v>2.8731144910350274E-2</v>
      </c>
      <c r="G969" s="8">
        <f>(Timetraces!G1051-Timetraces!$G$86)/0.3048</f>
        <v>0</v>
      </c>
      <c r="H969" s="13">
        <f>Timetraces!D1051/9.81/0.4536</f>
        <v>599.47599211475824</v>
      </c>
      <c r="I969" s="73">
        <f>Timetraces!F1051/Timetraces!H1051*1000</f>
        <v>2121271759.0832667</v>
      </c>
      <c r="J969" s="23"/>
      <c r="K969" s="8">
        <f>Timetraces!I1051-Timetraces!J1051</f>
        <v>39.227427005767822</v>
      </c>
      <c r="L969" s="8">
        <f t="shared" si="31"/>
        <v>6.5205776159531794</v>
      </c>
      <c r="M969" s="8"/>
      <c r="N969" s="13">
        <f>Timetraces!K1051/9.81/0.4536</f>
        <v>599.47599211475824</v>
      </c>
      <c r="O969" s="23">
        <f>Timetraces!M1051/1000*0.145</f>
        <v>8.8295781720621349</v>
      </c>
      <c r="P969" s="37">
        <f>Timetraces!O1051</f>
        <v>2.8706151021188914E-2</v>
      </c>
    </row>
    <row r="970" spans="1:16" x14ac:dyDescent="0.2">
      <c r="A970" s="37">
        <f>Timetraces!E1052</f>
        <v>96.600000000000009</v>
      </c>
      <c r="B970" s="8">
        <f>Timetraces!B1052-Timetraces!C1052</f>
        <v>39.233173370361328</v>
      </c>
      <c r="C970" s="8">
        <f t="shared" si="30"/>
        <v>6.5394211316046125</v>
      </c>
      <c r="D970" s="8"/>
      <c r="E970" s="23">
        <f>Timetraces!F1052/1000*0.145</f>
        <v>8.8308106381009708</v>
      </c>
      <c r="F970" s="8">
        <f>Timetraces!H1052</f>
        <v>2.8710167011260716E-2</v>
      </c>
      <c r="G970" s="8">
        <f>(Timetraces!G1052-Timetraces!$G$86)/0.3048</f>
        <v>0</v>
      </c>
      <c r="H970" s="13">
        <f>Timetraces!D1052/9.81/0.4536</f>
        <v>599.57809649460785</v>
      </c>
      <c r="I970" s="73">
        <f>Timetraces!F1052/Timetraces!H1052*1000</f>
        <v>2121274401.0804179</v>
      </c>
      <c r="J970" s="23"/>
      <c r="K970" s="8">
        <f>Timetraces!I1052-Timetraces!J1052</f>
        <v>39.233173370361328</v>
      </c>
      <c r="L970" s="8">
        <f t="shared" si="31"/>
        <v>6.5394305181628445</v>
      </c>
      <c r="M970" s="8"/>
      <c r="N970" s="13">
        <f>Timetraces!K1052/9.81/0.4536</f>
        <v>599.57809649460785</v>
      </c>
      <c r="O970" s="23">
        <f>Timetraces!M1052/1000*0.145</f>
        <v>8.830899821557578</v>
      </c>
      <c r="P970" s="37">
        <f>Timetraces!O1052</f>
        <v>2.8710436956214981E-2</v>
      </c>
    </row>
    <row r="971" spans="1:16" x14ac:dyDescent="0.2">
      <c r="A971" s="37">
        <f>Timetraces!E1053</f>
        <v>96.7</v>
      </c>
      <c r="B971" s="8">
        <f>Timetraces!B1053-Timetraces!C1053</f>
        <v>39.238925933837891</v>
      </c>
      <c r="C971" s="8">
        <f t="shared" si="30"/>
        <v>6.558294371357114</v>
      </c>
      <c r="D971" s="8"/>
      <c r="E971" s="23">
        <f>Timetraces!F1053/1000*0.145</f>
        <v>8.8243654692870201</v>
      </c>
      <c r="F971" s="8">
        <f>Timetraces!H1053</f>
        <v>2.8689176732932468E-2</v>
      </c>
      <c r="G971" s="8">
        <f>(Timetraces!G1053-Timetraces!$G$86)/0.3048</f>
        <v>0</v>
      </c>
      <c r="H971" s="13">
        <f>Timetraces!D1053/9.81/0.4536</f>
        <v>599.67976195181438</v>
      </c>
      <c r="I971" s="73">
        <f>Timetraces!F1053/Timetraces!H1053*1000</f>
        <v>2121277074.5622594</v>
      </c>
      <c r="J971" s="23"/>
      <c r="K971" s="8">
        <f>Timetraces!I1053-Timetraces!J1053</f>
        <v>39.238925933837891</v>
      </c>
      <c r="L971" s="8">
        <f t="shared" si="31"/>
        <v>6.558303757915346</v>
      </c>
      <c r="M971" s="8"/>
      <c r="N971" s="13">
        <f>Timetraces!K1053/9.81/0.4536</f>
        <v>599.67976195181438</v>
      </c>
      <c r="O971" s="23">
        <f>Timetraces!M1053/1000*0.145</f>
        <v>8.8244465522206568</v>
      </c>
      <c r="P971" s="37">
        <f>Timetraces!O1053</f>
        <v>2.8689440528826382E-2</v>
      </c>
    </row>
    <row r="972" spans="1:16" x14ac:dyDescent="0.2">
      <c r="A972" s="37">
        <f>Timetraces!E1054</f>
        <v>96.800000000000011</v>
      </c>
      <c r="B972" s="8">
        <f>Timetraces!B1054-Timetraces!C1054</f>
        <v>39.244682312011719</v>
      </c>
      <c r="C972" s="8">
        <f t="shared" si="30"/>
        <v>6.5771801265205925</v>
      </c>
      <c r="D972" s="8"/>
      <c r="E972" s="23">
        <f>Timetraces!F1054/1000*0.145</f>
        <v>8.8179102327441736</v>
      </c>
      <c r="F972" s="8">
        <f>Timetraces!H1054</f>
        <v>2.8668173556083164E-2</v>
      </c>
      <c r="G972" s="8">
        <f>(Timetraces!G1054-Timetraces!$G$86)/0.3048</f>
        <v>0</v>
      </c>
      <c r="H972" s="13">
        <f>Timetraces!D1054/9.81/0.4536</f>
        <v>599.7812628130298</v>
      </c>
      <c r="I972" s="73">
        <f>Timetraces!F1054/Timetraces!H1054*1000</f>
        <v>2121278284.4347353</v>
      </c>
      <c r="J972" s="23"/>
      <c r="K972" s="8">
        <f>Timetraces!I1054-Timetraces!J1054</f>
        <v>39.244682312011719</v>
      </c>
      <c r="L972" s="8">
        <f t="shared" si="31"/>
        <v>6.5771895130788245</v>
      </c>
      <c r="M972" s="8"/>
      <c r="N972" s="13">
        <f>Timetraces!K1054/9.81/0.4536</f>
        <v>599.7812628130298</v>
      </c>
      <c r="O972" s="23">
        <f>Timetraces!M1054/1000*0.145</f>
        <v>8.8102328528276441</v>
      </c>
      <c r="P972" s="37">
        <f>Timetraces!O1054</f>
        <v>2.8643167352927257E-2</v>
      </c>
    </row>
    <row r="973" spans="1:16" x14ac:dyDescent="0.2">
      <c r="A973" s="37">
        <f>Timetraces!E1055</f>
        <v>96.9</v>
      </c>
      <c r="B973" s="8">
        <f>Timetraces!B1055-Timetraces!C1055</f>
        <v>39.250441551208496</v>
      </c>
      <c r="C973" s="8">
        <f t="shared" si="30"/>
        <v>6.5960752682423029</v>
      </c>
      <c r="D973" s="8"/>
      <c r="E973" s="23">
        <f>Timetraces!F1055/1000*0.145</f>
        <v>8.811461737704537</v>
      </c>
      <c r="F973" s="8">
        <f>Timetraces!H1055</f>
        <v>2.8647191965308818E-2</v>
      </c>
      <c r="G973" s="8">
        <f>(Timetraces!G1055-Timetraces!$G$86)/0.3048</f>
        <v>0</v>
      </c>
      <c r="H973" s="13">
        <f>Timetraces!D1055/9.81/0.4536</f>
        <v>599.8834220582097</v>
      </c>
      <c r="I973" s="73">
        <f>Timetraces!F1055/Timetraces!H1055*1000</f>
        <v>2121279520.6221724</v>
      </c>
      <c r="J973" s="23"/>
      <c r="K973" s="8">
        <f>Timetraces!I1055-Timetraces!J1055</f>
        <v>39.250442028045654</v>
      </c>
      <c r="L973" s="8">
        <f t="shared" si="31"/>
        <v>6.5960862192269065</v>
      </c>
      <c r="M973" s="8"/>
      <c r="N973" s="13">
        <f>Timetraces!K1055/9.81/0.4536</f>
        <v>599.8833671928794</v>
      </c>
      <c r="O973" s="23">
        <f>Timetraces!M1055/1000*0.145</f>
        <v>8.8037832741799402</v>
      </c>
      <c r="P973" s="37">
        <f>Timetraces!O1055</f>
        <v>2.8622183288890019E-2</v>
      </c>
    </row>
    <row r="974" spans="1:16" x14ac:dyDescent="0.2">
      <c r="A974" s="37">
        <f>Timetraces!E1056</f>
        <v>97</v>
      </c>
      <c r="B974" s="8">
        <f>Timetraces!B1056-Timetraces!C1056</f>
        <v>39.256202697753906</v>
      </c>
      <c r="C974" s="8">
        <f t="shared" si="30"/>
        <v>6.6149766676695014</v>
      </c>
      <c r="D974" s="8"/>
      <c r="E974" s="23">
        <f>Timetraces!F1056/1000*0.145</f>
        <v>8.8050485168850887</v>
      </c>
      <c r="F974" s="8">
        <f>Timetraces!H1056</f>
        <v>2.8626285670946192E-2</v>
      </c>
      <c r="G974" s="8">
        <f>(Timetraces!G1056-Timetraces!$G$86)/0.3048</f>
        <v>0</v>
      </c>
      <c r="H974" s="13">
        <f>Timetraces!D1056/9.81/0.4536</f>
        <v>599.98722726330141</v>
      </c>
      <c r="I974" s="73">
        <f>Timetraces!F1056/Timetraces!H1056*1000</f>
        <v>2121283677.1161468</v>
      </c>
      <c r="J974" s="23"/>
      <c r="K974" s="8">
        <f>Timetraces!I1056-Timetraces!J1056</f>
        <v>39.256202697753906</v>
      </c>
      <c r="L974" s="8">
        <f t="shared" si="31"/>
        <v>6.6149860542277334</v>
      </c>
      <c r="M974" s="8"/>
      <c r="N974" s="13">
        <f>Timetraces!K1056/9.81/0.4536</f>
        <v>599.98717239797111</v>
      </c>
      <c r="O974" s="23">
        <f>Timetraces!M1056/1000*0.145</f>
        <v>8.7973518904882173</v>
      </c>
      <c r="P974" s="37">
        <f>Timetraces!O1056</f>
        <v>2.8601277639790416E-2</v>
      </c>
    </row>
    <row r="975" spans="1:16" x14ac:dyDescent="0.2">
      <c r="A975" s="37">
        <f>Timetraces!E1057</f>
        <v>97.100000000000009</v>
      </c>
      <c r="B975" s="8">
        <f>Timetraces!B1057-Timetraces!C1057</f>
        <v>39.261963844299316</v>
      </c>
      <c r="C975" s="8">
        <f t="shared" si="30"/>
        <v>6.6338780670966999</v>
      </c>
      <c r="D975" s="8"/>
      <c r="E975" s="23">
        <f>Timetraces!F1057/1000*0.145</f>
        <v>8.7986470350874129</v>
      </c>
      <c r="F975" s="8">
        <f>Timetraces!H1057</f>
        <v>2.8605477297487057E-2</v>
      </c>
      <c r="G975" s="8">
        <f>(Timetraces!G1057-Timetraces!$G$86)/0.3048</f>
        <v>0</v>
      </c>
      <c r="H975" s="13">
        <f>Timetraces!D1057/9.81/0.4536</f>
        <v>600.09333681226929</v>
      </c>
      <c r="I975" s="73">
        <f>Timetraces!F1057/Timetraces!H1057*1000</f>
        <v>2121283408.3787115</v>
      </c>
      <c r="J975" s="23"/>
      <c r="K975" s="8">
        <f>Timetraces!I1057-Timetraces!J1057</f>
        <v>39.261964321136475</v>
      </c>
      <c r="L975" s="8">
        <f t="shared" si="31"/>
        <v>6.6338890180813044</v>
      </c>
      <c r="M975" s="8"/>
      <c r="N975" s="13">
        <f>Timetraces!K1057/9.81/0.4536</f>
        <v>600.09328194693899</v>
      </c>
      <c r="O975" s="23">
        <f>Timetraces!M1057/1000*0.145</f>
        <v>8.7909666881784769</v>
      </c>
      <c r="P975" s="37">
        <f>Timetraces!O1057</f>
        <v>2.8580462448001314E-2</v>
      </c>
    </row>
    <row r="976" spans="1:16" x14ac:dyDescent="0.2">
      <c r="A976" s="37">
        <f>Timetraces!E1058</f>
        <v>97.2</v>
      </c>
      <c r="B976" s="8">
        <f>Timetraces!B1058-Timetraces!C1058</f>
        <v>39.267725944519043</v>
      </c>
      <c r="C976" s="8">
        <f t="shared" si="30"/>
        <v>6.6527825953766424</v>
      </c>
      <c r="D976" s="8"/>
      <c r="E976" s="23">
        <f>Timetraces!F1058/1000*0.145</f>
        <v>8.7845230481099748</v>
      </c>
      <c r="F976" s="8">
        <f>Timetraces!H1058</f>
        <v>2.8559476324567089E-2</v>
      </c>
      <c r="G976" s="8">
        <f>(Timetraces!G1058-Timetraces!$G$86)/0.3048</f>
        <v>0</v>
      </c>
      <c r="H976" s="13">
        <f>Timetraces!D1058/9.81/0.4536</f>
        <v>600.20158610912233</v>
      </c>
      <c r="I976" s="73">
        <f>Timetraces!F1058/Timetraces!H1058*1000</f>
        <v>2121289511.2176244</v>
      </c>
      <c r="J976" s="23"/>
      <c r="K976" s="8">
        <f>Timetraces!I1058-Timetraces!J1058</f>
        <v>39.267725944519043</v>
      </c>
      <c r="L976" s="8">
        <f t="shared" si="31"/>
        <v>6.6527919819348753</v>
      </c>
      <c r="M976" s="8"/>
      <c r="N976" s="13">
        <f>Timetraces!K1058/9.81/0.4536</f>
        <v>600.20153124379181</v>
      </c>
      <c r="O976" s="23">
        <f>Timetraces!M1058/1000*0.145</f>
        <v>8.792371946752251</v>
      </c>
      <c r="P976" s="37">
        <f>Timetraces!O1058</f>
        <v>2.8585020332533701E-2</v>
      </c>
    </row>
    <row r="977" spans="1:16" x14ac:dyDescent="0.2">
      <c r="A977" s="37">
        <f>Timetraces!E1059</f>
        <v>97.300000000000011</v>
      </c>
      <c r="B977" s="8">
        <f>Timetraces!B1059-Timetraces!C1059</f>
        <v>39.273489475250244</v>
      </c>
      <c r="C977" s="8">
        <f t="shared" si="30"/>
        <v>6.6716918169357013</v>
      </c>
      <c r="D977" s="8"/>
      <c r="E977" s="23">
        <f>Timetraces!F1059/1000*0.145</f>
        <v>8.7859460978373232</v>
      </c>
      <c r="F977" s="8">
        <f>Timetraces!H1059</f>
        <v>2.8564092090095531E-2</v>
      </c>
      <c r="G977" s="8">
        <f>(Timetraces!G1059-Timetraces!$G$86)/0.3048</f>
        <v>0</v>
      </c>
      <c r="H977" s="13">
        <f>Timetraces!D1059/9.81/0.4536</f>
        <v>600.31120703923489</v>
      </c>
      <c r="I977" s="73">
        <f>Timetraces!F1059/Timetraces!H1059*1000</f>
        <v>2121290308.0589488</v>
      </c>
      <c r="J977" s="23"/>
      <c r="K977" s="8">
        <f>Timetraces!I1059-Timetraces!J1059</f>
        <v>39.273489475250244</v>
      </c>
      <c r="L977" s="8">
        <f t="shared" si="31"/>
        <v>6.6717012034939343</v>
      </c>
      <c r="M977" s="8"/>
      <c r="N977" s="13">
        <f>Timetraces!K1059/9.81/0.4536</f>
        <v>600.31115217390447</v>
      </c>
      <c r="O977" s="23">
        <f>Timetraces!M1059/1000*0.145</f>
        <v>8.7704888269813086</v>
      </c>
      <c r="P977" s="37">
        <f>Timetraces!O1059</f>
        <v>2.8513807951052874E-2</v>
      </c>
    </row>
    <row r="978" spans="1:16" x14ac:dyDescent="0.2">
      <c r="A978" s="37">
        <f>Timetraces!E1060</f>
        <v>97.4</v>
      </c>
      <c r="B978" s="8">
        <f>Timetraces!B1060-Timetraces!C1060</f>
        <v>39.279254913330078</v>
      </c>
      <c r="C978" s="8">
        <f t="shared" si="30"/>
        <v>6.6906072962002492</v>
      </c>
      <c r="D978" s="8"/>
      <c r="E978" s="23">
        <f>Timetraces!F1060/1000*0.145</f>
        <v>8.7718352756952598</v>
      </c>
      <c r="F978" s="8">
        <f>Timetraces!H1060</f>
        <v>2.8518174497578097E-2</v>
      </c>
      <c r="G978" s="8">
        <f>(Timetraces!G1060-Timetraces!$G$86)/0.3048</f>
        <v>0</v>
      </c>
      <c r="H978" s="13">
        <f>Timetraces!D1060/9.81/0.4536</f>
        <v>600.42126689199051</v>
      </c>
      <c r="I978" s="73">
        <f>Timetraces!F1060/Timetraces!H1060*1000</f>
        <v>2121293412.3671782</v>
      </c>
      <c r="J978" s="23"/>
      <c r="K978" s="8">
        <f>Timetraces!I1060-Timetraces!J1060</f>
        <v>39.279255390167236</v>
      </c>
      <c r="L978" s="8">
        <f t="shared" si="31"/>
        <v>6.6906182471848528</v>
      </c>
      <c r="M978" s="8"/>
      <c r="N978" s="13">
        <f>Timetraces!K1060/9.81/0.4536</f>
        <v>600.4212120266601</v>
      </c>
      <c r="O978" s="23">
        <f>Timetraces!M1060/1000*0.145</f>
        <v>8.7719111099975819</v>
      </c>
      <c r="P978" s="37">
        <f>Timetraces!O1060</f>
        <v>2.8518442270620982E-2</v>
      </c>
    </row>
    <row r="979" spans="1:16" x14ac:dyDescent="0.2">
      <c r="A979" s="37">
        <f>Timetraces!E1061</f>
        <v>97.5</v>
      </c>
      <c r="B979" s="8">
        <f>Timetraces!B1061-Timetraces!C1061</f>
        <v>39.285025119781494</v>
      </c>
      <c r="C979" s="8">
        <f t="shared" si="30"/>
        <v>6.7095384197285162</v>
      </c>
      <c r="D979" s="8"/>
      <c r="E979" s="23">
        <f>Timetraces!F1061/1000*0.145</f>
        <v>8.7732548095735119</v>
      </c>
      <c r="F979" s="8">
        <f>Timetraces!H1061</f>
        <v>2.8522799871001394E-2</v>
      </c>
      <c r="G979" s="8">
        <f>(Timetraces!G1061-Timetraces!$G$86)/0.3048</f>
        <v>0</v>
      </c>
      <c r="H979" s="13">
        <f>Timetraces!D1061/9.81/0.4536</f>
        <v>600.53127187941595</v>
      </c>
      <c r="I979" s="73">
        <f>Timetraces!F1061/Timetraces!H1061*1000</f>
        <v>2121292645.0737445</v>
      </c>
      <c r="J979" s="23"/>
      <c r="K979" s="8">
        <f>Timetraces!I1061-Timetraces!J1061</f>
        <v>39.285025119781494</v>
      </c>
      <c r="L979" s="8">
        <f t="shared" si="31"/>
        <v>6.7095478062867491</v>
      </c>
      <c r="M979" s="8"/>
      <c r="N979" s="13">
        <f>Timetraces!K1061/9.81/0.4536</f>
        <v>600.53127187941595</v>
      </c>
      <c r="O979" s="23">
        <f>Timetraces!M1061/1000*0.145</f>
        <v>8.75780030162543</v>
      </c>
      <c r="P979" s="37">
        <f>Timetraces!O1061</f>
        <v>2.8472524747657619E-2</v>
      </c>
    </row>
    <row r="980" spans="1:16" x14ac:dyDescent="0.2">
      <c r="A980" s="37">
        <f>Timetraces!E1062</f>
        <v>97.600000000000009</v>
      </c>
      <c r="B980" s="8">
        <f>Timetraces!B1062-Timetraces!C1062</f>
        <v>39.290800094604492</v>
      </c>
      <c r="C980" s="8">
        <f t="shared" si="30"/>
        <v>6.728485187520505</v>
      </c>
      <c r="D980" s="8"/>
      <c r="E980" s="23">
        <f>Timetraces!F1062/1000*0.145</f>
        <v>8.7513785213554129</v>
      </c>
      <c r="F980" s="8">
        <f>Timetraces!H1062</f>
        <v>2.8451610036993667E-2</v>
      </c>
      <c r="G980" s="8">
        <f>(Timetraces!G1062-Timetraces!$G$86)/0.3048</f>
        <v>0</v>
      </c>
      <c r="H980" s="13">
        <f>Timetraces!D1062/9.81/0.4536</f>
        <v>600.64111227085004</v>
      </c>
      <c r="I980" s="73">
        <f>Timetraces!F1062/Timetraces!H1062*1000</f>
        <v>2121297689.3596797</v>
      </c>
      <c r="J980" s="23"/>
      <c r="K980" s="8">
        <f>Timetraces!I1062-Timetraces!J1062</f>
        <v>39.290800094604492</v>
      </c>
      <c r="L980" s="8">
        <f t="shared" si="31"/>
        <v>6.728494574078737</v>
      </c>
      <c r="M980" s="8"/>
      <c r="N980" s="13">
        <f>Timetraces!K1062/9.81/0.4536</f>
        <v>600.64111227085004</v>
      </c>
      <c r="O980" s="23">
        <f>Timetraces!M1062/1000*0.145</f>
        <v>8.7592222078231732</v>
      </c>
      <c r="P980" s="37">
        <f>Timetraces!O1062</f>
        <v>2.8477136769708762E-2</v>
      </c>
    </row>
    <row r="981" spans="1:16" x14ac:dyDescent="0.2">
      <c r="A981" s="37">
        <f>Timetraces!E1063</f>
        <v>97.7</v>
      </c>
      <c r="B981" s="8">
        <f>Timetraces!B1063-Timetraces!C1063</f>
        <v>39.296581745147705</v>
      </c>
      <c r="C981" s="8">
        <f t="shared" si="30"/>
        <v>6.7474538572817018</v>
      </c>
      <c r="D981" s="8"/>
      <c r="E981" s="23">
        <f>Timetraces!F1063/1000*0.145</f>
        <v>8.7528018317891387</v>
      </c>
      <c r="F981" s="8">
        <f>Timetraces!H1063</f>
        <v>2.8456226613168035E-2</v>
      </c>
      <c r="G981" s="8">
        <f>(Timetraces!G1063-Timetraces!$G$86)/0.3048</f>
        <v>0</v>
      </c>
      <c r="H981" s="13">
        <f>Timetraces!D1063/9.81/0.4536</f>
        <v>600.75106239294507</v>
      </c>
      <c r="I981" s="73">
        <f>Timetraces!F1063/Timetraces!H1063*1000</f>
        <v>2121298490.6484299</v>
      </c>
      <c r="J981" s="23"/>
      <c r="K981" s="8">
        <f>Timetraces!I1063-Timetraces!J1063</f>
        <v>39.296581745147705</v>
      </c>
      <c r="L981" s="8">
        <f t="shared" si="31"/>
        <v>6.7474632438399347</v>
      </c>
      <c r="M981" s="8"/>
      <c r="N981" s="13">
        <f>Timetraces!K1063/9.81/0.4536</f>
        <v>600.75106239294507</v>
      </c>
      <c r="O981" s="23">
        <f>Timetraces!M1063/1000*0.145</f>
        <v>8.737349360805549</v>
      </c>
      <c r="P981" s="37">
        <f>Timetraces!O1063</f>
        <v>2.8405958105729101E-2</v>
      </c>
    </row>
    <row r="982" spans="1:16" x14ac:dyDescent="0.2">
      <c r="A982" s="37">
        <f>Timetraces!E1064</f>
        <v>97.800000000000011</v>
      </c>
      <c r="B982" s="8">
        <f>Timetraces!B1064-Timetraces!C1064</f>
        <v>39.302371025085449</v>
      </c>
      <c r="C982" s="8">
        <f t="shared" si="30"/>
        <v>6.7664475578648524</v>
      </c>
      <c r="D982" s="8"/>
      <c r="E982" s="23">
        <f>Timetraces!F1064/1000*0.145</f>
        <v>8.746463509657513</v>
      </c>
      <c r="F982" s="8">
        <f>Timetraces!H1064</f>
        <v>2.8435583009227799E-2</v>
      </c>
      <c r="G982" s="8">
        <f>(Timetraces!G1064-Timetraces!$G$86)/0.3048</f>
        <v>0</v>
      </c>
      <c r="H982" s="13">
        <f>Timetraces!D1064/9.81/0.4536</f>
        <v>600.86123197636141</v>
      </c>
      <c r="I982" s="73">
        <f>Timetraces!F1064/Timetraces!H1064*1000</f>
        <v>2121301257.5850151</v>
      </c>
      <c r="J982" s="23"/>
      <c r="K982" s="8">
        <f>Timetraces!I1064-Timetraces!J1064</f>
        <v>39.302371025085449</v>
      </c>
      <c r="L982" s="8">
        <f t="shared" si="31"/>
        <v>6.7664569444230844</v>
      </c>
      <c r="M982" s="8"/>
      <c r="N982" s="13">
        <f>Timetraces!K1064/9.81/0.4536</f>
        <v>600.86123197636141</v>
      </c>
      <c r="O982" s="23">
        <f>Timetraces!M1064/1000*0.145</f>
        <v>8.738775573273962</v>
      </c>
      <c r="P982" s="37">
        <f>Timetraces!O1064</f>
        <v>2.8410584093027619E-2</v>
      </c>
    </row>
    <row r="983" spans="1:16" x14ac:dyDescent="0.2">
      <c r="A983" s="37">
        <f>Timetraces!E1065</f>
        <v>97.9</v>
      </c>
      <c r="B983" s="8">
        <f>Timetraces!B1065-Timetraces!C1065</f>
        <v>39.308170318603516</v>
      </c>
      <c r="C983" s="8">
        <f t="shared" si="30"/>
        <v>6.7854741114018156</v>
      </c>
      <c r="D983" s="8"/>
      <c r="E983" s="23">
        <f>Timetraces!F1065/1000*0.145</f>
        <v>8.73235691950347</v>
      </c>
      <c r="F983" s="8">
        <f>Timetraces!H1065</f>
        <v>2.8389679101863921E-2</v>
      </c>
      <c r="G983" s="8">
        <f>(Timetraces!G1065-Timetraces!$G$86)/0.3048</f>
        <v>0</v>
      </c>
      <c r="H983" s="13">
        <f>Timetraces!D1065/9.81/0.4536</f>
        <v>600.97145642510827</v>
      </c>
      <c r="I983" s="73">
        <f>Timetraces!F1065/Timetraces!H1065*1000</f>
        <v>2121304399.1411481</v>
      </c>
      <c r="J983" s="23"/>
      <c r="K983" s="8">
        <f>Timetraces!I1065-Timetraces!J1065</f>
        <v>39.308169841766357</v>
      </c>
      <c r="L983" s="8">
        <f t="shared" si="31"/>
        <v>6.785481933533676</v>
      </c>
      <c r="M983" s="8"/>
      <c r="N983" s="13">
        <f>Timetraces!K1065/9.81/0.4536</f>
        <v>600.9715112904388</v>
      </c>
      <c r="O983" s="23">
        <f>Timetraces!M1065/1000*0.145</f>
        <v>8.7324386321160308</v>
      </c>
      <c r="P983" s="37">
        <f>Timetraces!O1065</f>
        <v>2.8389944953650697E-2</v>
      </c>
    </row>
    <row r="984" spans="1:16" x14ac:dyDescent="0.2">
      <c r="A984" s="37">
        <f>Timetraces!E1066</f>
        <v>98</v>
      </c>
      <c r="B984" s="8">
        <f>Timetraces!B1066-Timetraces!C1066</f>
        <v>39.313979625701904</v>
      </c>
      <c r="C984" s="8">
        <f t="shared" si="30"/>
        <v>6.8045335178925921</v>
      </c>
      <c r="D984" s="8"/>
      <c r="E984" s="23">
        <f>Timetraces!F1066/1000*0.145</f>
        <v>8.7182446088633494</v>
      </c>
      <c r="F984" s="8">
        <f>Timetraces!H1066</f>
        <v>2.8343756570543187E-2</v>
      </c>
      <c r="G984" s="8">
        <f>(Timetraces!G1066-Timetraces!$G$86)/0.3048</f>
        <v>0</v>
      </c>
      <c r="H984" s="13">
        <f>Timetraces!D1066/9.81/0.4536</f>
        <v>601.08124195121218</v>
      </c>
      <c r="I984" s="73">
        <f>Timetraces!F1066/Timetraces!H1066*1000</f>
        <v>2121307552.8315721</v>
      </c>
      <c r="J984" s="23"/>
      <c r="K984" s="8">
        <f>Timetraces!I1066-Timetraces!J1066</f>
        <v>39.313979625701904</v>
      </c>
      <c r="L984" s="8">
        <f t="shared" si="31"/>
        <v>6.8045429044508241</v>
      </c>
      <c r="M984" s="8"/>
      <c r="N984" s="13">
        <f>Timetraces!K1066/9.81/0.4536</f>
        <v>601.08129681654248</v>
      </c>
      <c r="O984" s="23">
        <f>Timetraces!M1066/1000*0.145</f>
        <v>8.7260907721722738</v>
      </c>
      <c r="P984" s="37">
        <f>Timetraces!O1066</f>
        <v>2.8369291775029341E-2</v>
      </c>
    </row>
    <row r="985" spans="1:16" x14ac:dyDescent="0.2">
      <c r="A985" s="37">
        <f>Timetraces!E1067</f>
        <v>98.100000000000009</v>
      </c>
      <c r="B985" s="8">
        <f>Timetraces!B1067-Timetraces!C1067</f>
        <v>39.319800853729248</v>
      </c>
      <c r="C985" s="8">
        <f t="shared" si="30"/>
        <v>6.82363203504267</v>
      </c>
      <c r="D985" s="8"/>
      <c r="E985" s="23">
        <f>Timetraces!F1067/1000*0.145</f>
        <v>8.7274165306696521</v>
      </c>
      <c r="F985" s="8">
        <f>Timetraces!H1067</f>
        <v>2.8373590871341621E-2</v>
      </c>
      <c r="G985" s="8">
        <f>(Timetraces!G1067-Timetraces!$G$86)/0.3048</f>
        <v>0</v>
      </c>
      <c r="H985" s="13">
        <f>Timetraces!D1067/9.81/0.4536</f>
        <v>601.18982044004736</v>
      </c>
      <c r="I985" s="73">
        <f>Timetraces!F1067/Timetraces!H1067*1000</f>
        <v>2121306386.4487057</v>
      </c>
      <c r="J985" s="23"/>
      <c r="K985" s="8">
        <f>Timetraces!I1067-Timetraces!J1067</f>
        <v>39.31980037689209</v>
      </c>
      <c r="L985" s="8">
        <f t="shared" si="31"/>
        <v>6.8236398571745305</v>
      </c>
      <c r="M985" s="8"/>
      <c r="N985" s="13">
        <f>Timetraces!K1067/9.81/0.4536</f>
        <v>601.18987530537777</v>
      </c>
      <c r="O985" s="23">
        <f>Timetraces!M1067/1000*0.145</f>
        <v>8.7119628646120617</v>
      </c>
      <c r="P985" s="37">
        <f>Timetraces!O1067</f>
        <v>2.8323318478049128E-2</v>
      </c>
    </row>
    <row r="986" spans="1:16" x14ac:dyDescent="0.2">
      <c r="A986" s="37">
        <f>Timetraces!E1068</f>
        <v>98.2</v>
      </c>
      <c r="B986" s="8">
        <f>Timetraces!B1068-Timetraces!C1068</f>
        <v>39.325633525848389</v>
      </c>
      <c r="C986" s="8">
        <f t="shared" si="30"/>
        <v>6.8427680984256769</v>
      </c>
      <c r="D986" s="8"/>
      <c r="E986" s="23">
        <f>Timetraces!F1068/1000*0.145</f>
        <v>8.7132684358477839</v>
      </c>
      <c r="F986" s="8">
        <f>Timetraces!H1068</f>
        <v>2.8327529983133558E-2</v>
      </c>
      <c r="G986" s="8">
        <f>(Timetraces!G1068-Timetraces!$G$86)/0.3048</f>
        <v>0</v>
      </c>
      <c r="H986" s="13">
        <f>Timetraces!D1068/9.81/0.4536</f>
        <v>601.29664323831025</v>
      </c>
      <c r="I986" s="73">
        <f>Timetraces!F1068/Timetraces!H1068*1000</f>
        <v>2121311194.0893409</v>
      </c>
      <c r="J986" s="23"/>
      <c r="K986" s="8">
        <f>Timetraces!I1068-Timetraces!J1068</f>
        <v>39.325633525848389</v>
      </c>
      <c r="L986" s="8">
        <f t="shared" si="31"/>
        <v>6.8427774849839098</v>
      </c>
      <c r="M986" s="8"/>
      <c r="N986" s="13">
        <f>Timetraces!K1068/9.81/0.4536</f>
        <v>601.29669810364067</v>
      </c>
      <c r="O986" s="23">
        <f>Timetraces!M1068/1000*0.145</f>
        <v>8.7133522094487219</v>
      </c>
      <c r="P986" s="37">
        <f>Timetraces!O1068</f>
        <v>2.8327802537411014E-2</v>
      </c>
    </row>
    <row r="987" spans="1:16" x14ac:dyDescent="0.2">
      <c r="A987" s="37">
        <f>Timetraces!E1069</f>
        <v>98.300000000000011</v>
      </c>
      <c r="B987" s="8">
        <f>Timetraces!B1069-Timetraces!C1069</f>
        <v>39.331478118896484</v>
      </c>
      <c r="C987" s="8">
        <f t="shared" si="30"/>
        <v>6.8619432724679861</v>
      </c>
      <c r="D987" s="8"/>
      <c r="E987" s="23">
        <f>Timetraces!F1069/1000*0.145</f>
        <v>8.7068591480751216</v>
      </c>
      <c r="F987" s="8">
        <f>Timetraces!H1069</f>
        <v>2.8306677246187545E-2</v>
      </c>
      <c r="G987" s="8">
        <f>(Timetraces!G1069-Timetraces!$G$86)/0.3048</f>
        <v>0</v>
      </c>
      <c r="H987" s="13">
        <f>Timetraces!D1069/9.81/0.4536</f>
        <v>601.40154575000963</v>
      </c>
      <c r="I987" s="73">
        <f>Timetraces!F1069/Timetraces!H1069*1000</f>
        <v>2121312365.5328007</v>
      </c>
      <c r="J987" s="23"/>
      <c r="K987" s="8">
        <f>Timetraces!I1069-Timetraces!J1069</f>
        <v>39.331478118896484</v>
      </c>
      <c r="L987" s="8">
        <f t="shared" si="31"/>
        <v>6.8619526590262181</v>
      </c>
      <c r="M987" s="8"/>
      <c r="N987" s="13">
        <f>Timetraces!K1069/9.81/0.4536</f>
        <v>601.40160061534004</v>
      </c>
      <c r="O987" s="23">
        <f>Timetraces!M1069/1000*0.145</f>
        <v>8.706949883655053</v>
      </c>
      <c r="P987" s="37">
        <f>Timetraces!O1069</f>
        <v>2.8306949818067671E-2</v>
      </c>
    </row>
    <row r="988" spans="1:16" x14ac:dyDescent="0.2">
      <c r="A988" s="37">
        <f>Timetraces!E1070</f>
        <v>98.4</v>
      </c>
      <c r="B988" s="8">
        <f>Timetraces!B1070-Timetraces!C1070</f>
        <v>39.337333679199219</v>
      </c>
      <c r="C988" s="8">
        <f t="shared" si="30"/>
        <v>6.8811544283168518</v>
      </c>
      <c r="D988" s="8"/>
      <c r="E988" s="23">
        <f>Timetraces!F1070/1000*0.145</f>
        <v>8.7004375508848231</v>
      </c>
      <c r="F988" s="8">
        <f>Timetraces!H1070</f>
        <v>2.8285762173020319E-2</v>
      </c>
      <c r="G988" s="8">
        <f>(Timetraces!G1070-Timetraces!$G$86)/0.3048</f>
        <v>0</v>
      </c>
      <c r="H988" s="13">
        <f>Timetraces!D1070/9.81/0.4536</f>
        <v>601.50513149377969</v>
      </c>
      <c r="I988" s="73">
        <f>Timetraces!F1070/Timetraces!H1070*1000</f>
        <v>2121315212.4124672</v>
      </c>
      <c r="J988" s="23"/>
      <c r="K988" s="8">
        <f>Timetraces!I1070-Timetraces!J1070</f>
        <v>39.337333679199219</v>
      </c>
      <c r="L988" s="8">
        <f t="shared" si="31"/>
        <v>6.8811638148750847</v>
      </c>
      <c r="M988" s="8"/>
      <c r="N988" s="13">
        <f>Timetraces!K1070/9.81/0.4536</f>
        <v>601.50513149377969</v>
      </c>
      <c r="O988" s="23">
        <f>Timetraces!M1070/1000*0.145</f>
        <v>8.7005185432105403</v>
      </c>
      <c r="P988" s="37">
        <f>Timetraces!O1070</f>
        <v>2.8286025682573185E-2</v>
      </c>
    </row>
    <row r="989" spans="1:16" x14ac:dyDescent="0.2">
      <c r="A989" s="37">
        <f>Timetraces!E1071</f>
        <v>98.5</v>
      </c>
      <c r="B989" s="8">
        <f>Timetraces!B1071-Timetraces!C1071</f>
        <v>39.343198299407959</v>
      </c>
      <c r="C989" s="8">
        <f t="shared" si="30"/>
        <v>6.9003953082667868</v>
      </c>
      <c r="D989" s="8"/>
      <c r="E989" s="23">
        <f>Timetraces!F1071/1000*0.145</f>
        <v>8.6939927729320363</v>
      </c>
      <c r="F989" s="8">
        <f>Timetraces!H1071</f>
        <v>2.8264815193625229E-2</v>
      </c>
      <c r="G989" s="8">
        <f>(Timetraces!G1071-Timetraces!$G$86)/0.3048</f>
        <v>0</v>
      </c>
      <c r="H989" s="13">
        <f>Timetraces!D1071/9.81/0.4536</f>
        <v>601.60811371891555</v>
      </c>
      <c r="I989" s="73">
        <f>Timetraces!F1071/Timetraces!H1071*1000</f>
        <v>2121314802.062815</v>
      </c>
      <c r="J989" s="23"/>
      <c r="K989" s="8">
        <f>Timetraces!I1071-Timetraces!J1071</f>
        <v>39.343198299407959</v>
      </c>
      <c r="L989" s="8">
        <f t="shared" si="31"/>
        <v>6.9004046948250197</v>
      </c>
      <c r="M989" s="8"/>
      <c r="N989" s="13">
        <f>Timetraces!K1071/9.81/0.4536</f>
        <v>601.60816858424596</v>
      </c>
      <c r="O989" s="23">
        <f>Timetraces!M1071/1000*0.145</f>
        <v>8.6863168139968145</v>
      </c>
      <c r="P989" s="37">
        <f>Timetraces!O1071</f>
        <v>2.8239812089074435E-2</v>
      </c>
    </row>
    <row r="990" spans="1:16" x14ac:dyDescent="0.2">
      <c r="A990" s="37">
        <f>Timetraces!E1072</f>
        <v>98.600000000000009</v>
      </c>
      <c r="B990" s="8">
        <f>Timetraces!B1072-Timetraces!C1072</f>
        <v>39.34907054901123</v>
      </c>
      <c r="C990" s="8">
        <f t="shared" si="30"/>
        <v>6.9196612190386748</v>
      </c>
      <c r="D990" s="8"/>
      <c r="E990" s="23">
        <f>Timetraces!F1072/1000*0.145</f>
        <v>8.6875734425439894</v>
      </c>
      <c r="F990" s="8">
        <f>Timetraces!H1072</f>
        <v>2.824388618688967E-2</v>
      </c>
      <c r="G990" s="8">
        <f>(Timetraces!G1072-Timetraces!$G$86)/0.3048</f>
        <v>0</v>
      </c>
      <c r="H990" s="13">
        <f>Timetraces!D1072/9.81/0.4536</f>
        <v>601.71137027070324</v>
      </c>
      <c r="I990" s="73">
        <f>Timetraces!F1072/Timetraces!H1072*1000</f>
        <v>2121319254.981379</v>
      </c>
      <c r="J990" s="23"/>
      <c r="K990" s="8">
        <f>Timetraces!I1072-Timetraces!J1072</f>
        <v>39.34907054901123</v>
      </c>
      <c r="L990" s="8">
        <f t="shared" si="31"/>
        <v>6.9196706055969077</v>
      </c>
      <c r="M990" s="8"/>
      <c r="N990" s="13">
        <f>Timetraces!K1072/9.81/0.4536</f>
        <v>601.71137027070324</v>
      </c>
      <c r="O990" s="23">
        <f>Timetraces!M1072/1000*0.145</f>
        <v>8.6876476795304534</v>
      </c>
      <c r="P990" s="37">
        <f>Timetraces!O1072</f>
        <v>2.8244149686614324E-2</v>
      </c>
    </row>
    <row r="991" spans="1:16" x14ac:dyDescent="0.2">
      <c r="A991" s="37">
        <f>Timetraces!E1073</f>
        <v>98.7</v>
      </c>
      <c r="B991" s="8">
        <f>Timetraces!B1073-Timetraces!C1073</f>
        <v>39.354948043823242</v>
      </c>
      <c r="C991" s="8">
        <f t="shared" si="30"/>
        <v>6.9389443385006562</v>
      </c>
      <c r="D991" s="8"/>
      <c r="E991" s="23">
        <f>Timetraces!F1073/1000*0.145</f>
        <v>8.6811486210395916</v>
      </c>
      <c r="F991" s="8">
        <f>Timetraces!H1073</f>
        <v>2.8222982870379901E-2</v>
      </c>
      <c r="G991" s="8">
        <f>(Timetraces!G1073-Timetraces!$G$86)/0.3048</f>
        <v>0</v>
      </c>
      <c r="H991" s="13">
        <f>Timetraces!D1073/9.81/0.4536</f>
        <v>601.81523034112524</v>
      </c>
      <c r="I991" s="73">
        <f>Timetraces!F1073/Timetraces!H1073*1000</f>
        <v>2121320441.7440207</v>
      </c>
      <c r="J991" s="23"/>
      <c r="K991" s="8">
        <f>Timetraces!I1073-Timetraces!J1073</f>
        <v>39.354948043823242</v>
      </c>
      <c r="L991" s="8">
        <f t="shared" si="31"/>
        <v>6.9389537250588882</v>
      </c>
      <c r="M991" s="8"/>
      <c r="N991" s="13">
        <f>Timetraces!K1073/9.81/0.4536</f>
        <v>601.81523034112524</v>
      </c>
      <c r="O991" s="23">
        <f>Timetraces!M1073/1000*0.145</f>
        <v>8.68900261755293</v>
      </c>
      <c r="P991" s="37">
        <f>Timetraces!O1073</f>
        <v>2.8248521650442823E-2</v>
      </c>
    </row>
    <row r="992" spans="1:16" x14ac:dyDescent="0.2">
      <c r="A992" s="37">
        <f>Timetraces!E1074</f>
        <v>98.800000000000011</v>
      </c>
      <c r="B992" s="8">
        <f>Timetraces!B1074-Timetraces!C1074</f>
        <v>39.360829830169678</v>
      </c>
      <c r="C992" s="8">
        <f t="shared" si="30"/>
        <v>6.9582415377999851</v>
      </c>
      <c r="D992" s="8"/>
      <c r="E992" s="23">
        <f>Timetraces!F1074/1000*0.145</f>
        <v>8.6825032190385016</v>
      </c>
      <c r="F992" s="8">
        <f>Timetraces!H1074</f>
        <v>2.8227375676020308E-2</v>
      </c>
      <c r="G992" s="8">
        <f>(Timetraces!G1074-Timetraces!$G$86)/0.3048</f>
        <v>0</v>
      </c>
      <c r="H992" s="13">
        <f>Timetraces!D1074/9.81/0.4536</f>
        <v>601.91958419952084</v>
      </c>
      <c r="I992" s="73">
        <f>Timetraces!F1074/Timetraces!H1074*1000</f>
        <v>2121321274.5087655</v>
      </c>
      <c r="J992" s="23"/>
      <c r="K992" s="8">
        <f>Timetraces!I1074-Timetraces!J1074</f>
        <v>39.360829830169678</v>
      </c>
      <c r="L992" s="8">
        <f t="shared" si="31"/>
        <v>6.9582509243582171</v>
      </c>
      <c r="M992" s="8"/>
      <c r="N992" s="13">
        <f>Timetraces!K1074/9.81/0.4536</f>
        <v>601.91958419952084</v>
      </c>
      <c r="O992" s="23">
        <f>Timetraces!M1074/1000*0.145</f>
        <v>8.682589128328102</v>
      </c>
      <c r="P992" s="37">
        <f>Timetraces!O1074</f>
        <v>2.8227632483229782E-2</v>
      </c>
    </row>
    <row r="993" spans="1:16" x14ac:dyDescent="0.2">
      <c r="A993" s="37">
        <f>Timetraces!E1075</f>
        <v>98.9</v>
      </c>
      <c r="B993" s="8">
        <f>Timetraces!B1075-Timetraces!C1075</f>
        <v>39.366714000701904</v>
      </c>
      <c r="C993" s="8">
        <f t="shared" si="30"/>
        <v>6.9775465592311745</v>
      </c>
      <c r="D993" s="8"/>
      <c r="E993" s="23">
        <f>Timetraces!F1075/1000*0.145</f>
        <v>8.6683256710826395</v>
      </c>
      <c r="F993" s="8">
        <f>Timetraces!H1075</f>
        <v>2.8181240727680509E-2</v>
      </c>
      <c r="G993" s="8">
        <f>(Timetraces!G1075-Timetraces!$G$86)/0.3048</f>
        <v>0</v>
      </c>
      <c r="H993" s="13">
        <f>Timetraces!D1075/9.81/0.4536</f>
        <v>602.02432211522898</v>
      </c>
      <c r="I993" s="73">
        <f>Timetraces!F1075/Timetraces!H1075*1000</f>
        <v>2121324498.4481726</v>
      </c>
      <c r="J993" s="23"/>
      <c r="K993" s="8">
        <f>Timetraces!I1075-Timetraces!J1075</f>
        <v>39.366714477539063</v>
      </c>
      <c r="L993" s="8">
        <f t="shared" si="31"/>
        <v>6.977557510215779</v>
      </c>
      <c r="M993" s="8"/>
      <c r="N993" s="13">
        <f>Timetraces!K1075/9.81/0.4536</f>
        <v>602.02426724989857</v>
      </c>
      <c r="O993" s="23">
        <f>Timetraces!M1075/1000*0.145</f>
        <v>8.6839390054813439</v>
      </c>
      <c r="P993" s="37">
        <f>Timetraces!O1075</f>
        <v>2.8232032620636872E-2</v>
      </c>
    </row>
    <row r="994" spans="1:16" x14ac:dyDescent="0.2">
      <c r="A994" s="37">
        <f>Timetraces!E1076</f>
        <v>99</v>
      </c>
      <c r="B994" s="8">
        <f>Timetraces!B1076-Timetraces!C1076</f>
        <v>39.372599601745605</v>
      </c>
      <c r="C994" s="8">
        <f t="shared" si="30"/>
        <v>6.9968562739414804</v>
      </c>
      <c r="D994" s="8"/>
      <c r="E994" s="23">
        <f>Timetraces!F1076/1000*0.145</f>
        <v>8.6697011148677383</v>
      </c>
      <c r="F994" s="8">
        <f>Timetraces!H1076</f>
        <v>2.8185654445240405E-2</v>
      </c>
      <c r="G994" s="8">
        <f>(Timetraces!G1076-Timetraces!$G$86)/0.3048</f>
        <v>0</v>
      </c>
      <c r="H994" s="13">
        <f>Timetraces!D1076/9.81/0.4536</f>
        <v>602.12933435758907</v>
      </c>
      <c r="I994" s="73">
        <f>Timetraces!F1076/Timetraces!H1076*1000</f>
        <v>2121328858.5391817</v>
      </c>
      <c r="J994" s="23"/>
      <c r="K994" s="8">
        <f>Timetraces!I1076-Timetraces!J1076</f>
        <v>39.372599601745605</v>
      </c>
      <c r="L994" s="8">
        <f t="shared" si="31"/>
        <v>6.9968656604997124</v>
      </c>
      <c r="M994" s="8"/>
      <c r="N994" s="13">
        <f>Timetraces!K1076/9.81/0.4536</f>
        <v>602.12927949225877</v>
      </c>
      <c r="O994" s="23">
        <f>Timetraces!M1076/1000*0.145</f>
        <v>8.669769204251299</v>
      </c>
      <c r="P994" s="37">
        <f>Timetraces!O1076</f>
        <v>2.8185922863087673E-2</v>
      </c>
    </row>
    <row r="995" spans="1:16" x14ac:dyDescent="0.2">
      <c r="A995" s="37">
        <f>Timetraces!E1077</f>
        <v>99.100000000000009</v>
      </c>
      <c r="B995" s="8">
        <f>Timetraces!B1077-Timetraces!C1077</f>
        <v>39.378484725952148</v>
      </c>
      <c r="C995" s="8">
        <f t="shared" si="30"/>
        <v>7.0161644242254138</v>
      </c>
      <c r="D995" s="8"/>
      <c r="E995" s="23">
        <f>Timetraces!F1077/1000*0.145</f>
        <v>8.6633016195120867</v>
      </c>
      <c r="F995" s="8">
        <f>Timetraces!H1077</f>
        <v>2.8164834567242863E-2</v>
      </c>
      <c r="G995" s="8">
        <f>(Timetraces!G1077-Timetraces!$G$86)/0.3048</f>
        <v>0</v>
      </c>
      <c r="H995" s="13">
        <f>Timetraces!D1077/9.81/0.4536</f>
        <v>602.23500498391388</v>
      </c>
      <c r="I995" s="73">
        <f>Timetraces!F1077/Timetraces!H1077*1000</f>
        <v>2121329971.8884807</v>
      </c>
      <c r="J995" s="23"/>
      <c r="K995" s="8">
        <f>Timetraces!I1077-Timetraces!J1077</f>
        <v>39.378485202789307</v>
      </c>
      <c r="L995" s="8">
        <f t="shared" si="31"/>
        <v>7.0161753752100182</v>
      </c>
      <c r="M995" s="8"/>
      <c r="N995" s="13">
        <f>Timetraces!K1077/9.81/0.4536</f>
        <v>602.23500498391388</v>
      </c>
      <c r="O995" s="23">
        <f>Timetraces!M1077/1000*0.145</f>
        <v>8.6711395354588738</v>
      </c>
      <c r="P995" s="37">
        <f>Timetraces!O1077</f>
        <v>2.8190366841137283E-2</v>
      </c>
    </row>
    <row r="996" spans="1:16" x14ac:dyDescent="0.2">
      <c r="A996" s="37">
        <f>Timetraces!E1078</f>
        <v>99.2</v>
      </c>
      <c r="B996" s="8">
        <f>Timetraces!B1078-Timetraces!C1078</f>
        <v>39.384369373321533</v>
      </c>
      <c r="C996" s="8">
        <f t="shared" si="30"/>
        <v>7.0354710100829756</v>
      </c>
      <c r="D996" s="8"/>
      <c r="E996" s="23">
        <f>Timetraces!F1078/1000*0.145</f>
        <v>8.6724522314868455</v>
      </c>
      <c r="F996" s="8">
        <f>Timetraces!H1078</f>
        <v>2.8194600568157997E-2</v>
      </c>
      <c r="G996" s="8">
        <f>(Timetraces!G1078-Timetraces!$G$86)/0.3048</f>
        <v>0</v>
      </c>
      <c r="H996" s="13">
        <f>Timetraces!D1078/9.81/0.4536</f>
        <v>602.3419923781679</v>
      </c>
      <c r="I996" s="73">
        <f>Timetraces!F1078/Timetraces!H1078*1000</f>
        <v>2121328700.6843364</v>
      </c>
      <c r="J996" s="23"/>
      <c r="K996" s="8">
        <f>Timetraces!I1078-Timetraces!J1078</f>
        <v>39.384369373321533</v>
      </c>
      <c r="L996" s="8">
        <f t="shared" si="31"/>
        <v>7.0354803966412076</v>
      </c>
      <c r="M996" s="8"/>
      <c r="N996" s="13">
        <f>Timetraces!K1078/9.81/0.4536</f>
        <v>602.34193751283749</v>
      </c>
      <c r="O996" s="23">
        <f>Timetraces!M1078/1000*0.145</f>
        <v>8.6569953997299027</v>
      </c>
      <c r="P996" s="37">
        <f>Timetraces!O1078</f>
        <v>2.8144317812240364E-2</v>
      </c>
    </row>
    <row r="997" spans="1:16" x14ac:dyDescent="0.2">
      <c r="A997" s="37">
        <f>Timetraces!E1079</f>
        <v>99.300000000000011</v>
      </c>
      <c r="B997" s="8">
        <f>Timetraces!B1079-Timetraces!C1079</f>
        <v>39.390252113342285</v>
      </c>
      <c r="C997" s="8">
        <f t="shared" si="30"/>
        <v>7.0547713382350485</v>
      </c>
      <c r="D997" s="8"/>
      <c r="E997" s="23">
        <f>Timetraces!F1079/1000*0.145</f>
        <v>8.6738561960534799</v>
      </c>
      <c r="F997" s="8">
        <f>Timetraces!H1079</f>
        <v>2.8199176686199891E-2</v>
      </c>
      <c r="G997" s="8">
        <f>(Timetraces!G1079-Timetraces!$G$86)/0.3048</f>
        <v>0</v>
      </c>
      <c r="H997" s="13">
        <f>Timetraces!D1079/9.81/0.4536</f>
        <v>602.45068059766402</v>
      </c>
      <c r="I997" s="73">
        <f>Timetraces!F1079/Timetraces!H1079*1000</f>
        <v>2121327816.3930104</v>
      </c>
      <c r="J997" s="23"/>
      <c r="K997" s="8">
        <f>Timetraces!I1079-Timetraces!J1079</f>
        <v>39.390252113342285</v>
      </c>
      <c r="L997" s="8">
        <f t="shared" si="31"/>
        <v>7.0547807247932814</v>
      </c>
      <c r="M997" s="8"/>
      <c r="N997" s="13">
        <f>Timetraces!K1079/9.81/0.4536</f>
        <v>602.45062573233361</v>
      </c>
      <c r="O997" s="23">
        <f>Timetraces!M1079/1000*0.145</f>
        <v>8.6584035968838577</v>
      </c>
      <c r="P997" s="37">
        <f>Timetraces!O1079</f>
        <v>2.814890773271763E-2</v>
      </c>
    </row>
    <row r="998" spans="1:16" x14ac:dyDescent="0.2">
      <c r="A998" s="37">
        <f>Timetraces!E1080</f>
        <v>99.4</v>
      </c>
      <c r="B998" s="8">
        <f>Timetraces!B1080-Timetraces!C1080</f>
        <v>39.396133422851563</v>
      </c>
      <c r="C998" s="8">
        <f t="shared" si="30"/>
        <v>7.0740669731080059</v>
      </c>
      <c r="D998" s="8"/>
      <c r="E998" s="23">
        <f>Timetraces!F1080/1000*0.145</f>
        <v>8.659771356698668</v>
      </c>
      <c r="F998" s="8">
        <f>Timetraces!H1080</f>
        <v>2.8153296384731151E-2</v>
      </c>
      <c r="G998" s="8">
        <f>(Timetraces!G1080-Timetraces!$G$86)/0.3048</f>
        <v>0</v>
      </c>
      <c r="H998" s="13">
        <f>Timetraces!D1080/9.81/0.4536</f>
        <v>602.56128910372354</v>
      </c>
      <c r="I998" s="73">
        <f>Timetraces!F1080/Timetraces!H1080*1000</f>
        <v>2121334577.1144164</v>
      </c>
      <c r="J998" s="23"/>
      <c r="K998" s="8">
        <f>Timetraces!I1080-Timetraces!J1080</f>
        <v>39.396133422851563</v>
      </c>
      <c r="L998" s="8">
        <f t="shared" si="31"/>
        <v>7.0740763596662379</v>
      </c>
      <c r="M998" s="8"/>
      <c r="N998" s="13">
        <f>Timetraces!K1080/9.81/0.4536</f>
        <v>602.56123423839324</v>
      </c>
      <c r="O998" s="23">
        <f>Timetraces!M1080/1000*0.145</f>
        <v>8.6598373555563377</v>
      </c>
      <c r="P998" s="37">
        <f>Timetraces!O1080</f>
        <v>2.81535580519576E-2</v>
      </c>
    </row>
    <row r="999" spans="1:16" x14ac:dyDescent="0.2">
      <c r="A999" s="37">
        <f>Timetraces!E1081</f>
        <v>99.5</v>
      </c>
      <c r="B999" s="8">
        <f>Timetraces!B1081-Timetraces!C1081</f>
        <v>39.402014255523682</v>
      </c>
      <c r="C999" s="8">
        <f t="shared" si="30"/>
        <v>7.0933610435545909</v>
      </c>
      <c r="D999" s="8"/>
      <c r="E999" s="23">
        <f>Timetraces!F1081/1000*0.145</f>
        <v>8.6612107227411954</v>
      </c>
      <c r="F999" s="8">
        <f>Timetraces!H1081</f>
        <v>2.8158011879417428E-2</v>
      </c>
      <c r="G999" s="8">
        <f>(Timetraces!G1081-Timetraces!$G$86)/0.3048</f>
        <v>0</v>
      </c>
      <c r="H999" s="13">
        <f>Timetraces!D1081/9.81/0.4536</f>
        <v>602.67343383903392</v>
      </c>
      <c r="I999" s="73">
        <f>Timetraces!F1081/Timetraces!H1081*1000</f>
        <v>2121331861.0290518</v>
      </c>
      <c r="J999" s="23"/>
      <c r="K999" s="8">
        <f>Timetraces!I1081-Timetraces!J1081</f>
        <v>39.402014255523682</v>
      </c>
      <c r="L999" s="8">
        <f t="shared" si="31"/>
        <v>7.0933704301128238</v>
      </c>
      <c r="M999" s="8"/>
      <c r="N999" s="13">
        <f>Timetraces!K1081/9.81/0.4536</f>
        <v>602.67343383903392</v>
      </c>
      <c r="O999" s="23">
        <f>Timetraces!M1081/1000*0.145</f>
        <v>8.669064705802997</v>
      </c>
      <c r="P999" s="37">
        <f>Timetraces!O1081</f>
        <v>2.818355057828114E-2</v>
      </c>
    </row>
    <row r="1000" spans="1:16" x14ac:dyDescent="0.2">
      <c r="A1000" s="37">
        <f>Timetraces!E1082</f>
        <v>99.600000000000009</v>
      </c>
      <c r="B1000" s="8">
        <f>Timetraces!B1082-Timetraces!C1082</f>
        <v>39.407896041870117</v>
      </c>
      <c r="C1000" s="8">
        <f t="shared" si="30"/>
        <v>7.1126582428539207</v>
      </c>
      <c r="D1000" s="8"/>
      <c r="E1000" s="23">
        <f>Timetraces!F1082/1000*0.145</f>
        <v>8.6549238502400296</v>
      </c>
      <c r="F1000" s="8">
        <f>Timetraces!H1082</f>
        <v>2.8137511458962677E-2</v>
      </c>
      <c r="G1000" s="8">
        <f>(Timetraces!G1082-Timetraces!$G$86)/0.3048</f>
        <v>0</v>
      </c>
      <c r="H1000" s="13">
        <f>Timetraces!D1082/9.81/0.4536</f>
        <v>602.78651128496097</v>
      </c>
      <c r="I1000" s="73">
        <f>Timetraces!F1082/Timetraces!H1082*1000</f>
        <v>2121336497.3199334</v>
      </c>
      <c r="J1000" s="23"/>
      <c r="K1000" s="8">
        <f>Timetraces!I1082-Timetraces!J1082</f>
        <v>39.407896041870117</v>
      </c>
      <c r="L1000" s="8">
        <f t="shared" si="31"/>
        <v>7.1126676294121527</v>
      </c>
      <c r="M1000" s="8"/>
      <c r="N1000" s="13">
        <f>Timetraces!K1082/9.81/0.4536</f>
        <v>602.78645641963067</v>
      </c>
      <c r="O1000" s="23">
        <f>Timetraces!M1082/1000*0.145</f>
        <v>8.6549902795429468</v>
      </c>
      <c r="P1000" s="37">
        <f>Timetraces!O1082</f>
        <v>2.8137773113285219E-2</v>
      </c>
    </row>
    <row r="1001" spans="1:16" x14ac:dyDescent="0.2">
      <c r="A1001" s="37">
        <f>Timetraces!E1083</f>
        <v>99.7</v>
      </c>
      <c r="B1001" s="8">
        <f>Timetraces!B1083-Timetraces!C1083</f>
        <v>39.413780212402344</v>
      </c>
      <c r="C1001" s="8">
        <f t="shared" si="30"/>
        <v>7.1319632642851101</v>
      </c>
      <c r="D1001" s="8"/>
      <c r="E1001" s="23">
        <f>Timetraces!F1083/1000*0.145</f>
        <v>8.6563824702271521</v>
      </c>
      <c r="F1001" s="8">
        <f>Timetraces!H1083</f>
        <v>2.8142266122376382E-2</v>
      </c>
      <c r="G1001" s="8">
        <f>(Timetraces!G1083-Timetraces!$G$86)/0.3048</f>
        <v>0</v>
      </c>
      <c r="H1001" s="13">
        <f>Timetraces!D1083/9.81/0.4536</f>
        <v>602.8995887308879</v>
      </c>
      <c r="I1001" s="73">
        <f>Timetraces!F1083/Timetraces!H1083*1000</f>
        <v>2121335545.2699177</v>
      </c>
      <c r="J1001" s="23"/>
      <c r="K1001" s="8">
        <f>Timetraces!I1083-Timetraces!J1083</f>
        <v>39.413780212402344</v>
      </c>
      <c r="L1001" s="8">
        <f t="shared" si="31"/>
        <v>7.1319726508433421</v>
      </c>
      <c r="M1001" s="8"/>
      <c r="N1001" s="13">
        <f>Timetraces!K1083/9.81/0.4536</f>
        <v>602.8995887308879</v>
      </c>
      <c r="O1001" s="23">
        <f>Timetraces!M1083/1000*0.145</f>
        <v>8.6564634969368228</v>
      </c>
      <c r="P1001" s="37">
        <f>Timetraces!O1083</f>
        <v>2.8142529731197064E-2</v>
      </c>
    </row>
    <row r="1002" spans="1:16" x14ac:dyDescent="0.2">
      <c r="A1002" s="37">
        <f>Timetraces!E1084</f>
        <v>99.800000000000011</v>
      </c>
      <c r="B1002" s="8">
        <f>Timetraces!B1084-Timetraces!C1084</f>
        <v>39.419669151306152</v>
      </c>
      <c r="C1002" s="8">
        <f t="shared" si="30"/>
        <v>7.1512839299800195</v>
      </c>
      <c r="D1002" s="8"/>
      <c r="E1002" s="23">
        <f>Timetraces!F1084/1000*0.145</f>
        <v>8.6578408134897167</v>
      </c>
      <c r="F1002" s="8">
        <f>Timetraces!H1084</f>
        <v>2.8147018428058373E-2</v>
      </c>
      <c r="G1002" s="8">
        <f>(Timetraces!G1084-Timetraces!$G$86)/0.3048</f>
        <v>0</v>
      </c>
      <c r="H1002" s="13">
        <f>Timetraces!D1084/9.81/0.4536</f>
        <v>603.01228211950229</v>
      </c>
      <c r="I1002" s="73">
        <f>Timetraces!F1084/Timetraces!H1084*1000</f>
        <v>2121334703.4321427</v>
      </c>
      <c r="J1002" s="23"/>
      <c r="K1002" s="8">
        <f>Timetraces!I1084-Timetraces!J1084</f>
        <v>39.419669151306152</v>
      </c>
      <c r="L1002" s="8">
        <f t="shared" si="31"/>
        <v>7.1512933165382524</v>
      </c>
      <c r="M1002" s="8"/>
      <c r="N1002" s="13">
        <f>Timetraces!K1084/9.81/0.4536</f>
        <v>603.01228211950229</v>
      </c>
      <c r="O1002" s="23">
        <f>Timetraces!M1084/1000*0.145</f>
        <v>8.6656973712081076</v>
      </c>
      <c r="P1002" s="37">
        <f>Timetraces!O1084</f>
        <v>2.8172543108081063E-2</v>
      </c>
    </row>
    <row r="1003" spans="1:16" x14ac:dyDescent="0.2">
      <c r="A1003" s="37">
        <f>Timetraces!E1085</f>
        <v>99.9</v>
      </c>
      <c r="B1003" s="8">
        <f>Timetraces!B1085-Timetraces!C1085</f>
        <v>39.425563335418701</v>
      </c>
      <c r="C1003" s="8">
        <f t="shared" si="30"/>
        <v>7.1706218043650223</v>
      </c>
      <c r="D1003" s="8"/>
      <c r="E1003" s="23">
        <f>Timetraces!F1085/1000*0.145</f>
        <v>8.6515380221808176</v>
      </c>
      <c r="F1003" s="8">
        <f>Timetraces!H1085</f>
        <v>2.8126467260004676E-2</v>
      </c>
      <c r="G1003" s="8">
        <f>(Timetraces!G1085-Timetraces!$G$86)/0.3048</f>
        <v>0</v>
      </c>
      <c r="H1003" s="13">
        <f>Timetraces!D1085/9.81/0.4536</f>
        <v>603.12431712415184</v>
      </c>
      <c r="I1003" s="73">
        <f>Timetraces!F1085/Timetraces!H1085*1000</f>
        <v>2121339267.806293</v>
      </c>
      <c r="J1003" s="23"/>
      <c r="K1003" s="8">
        <f>Timetraces!I1085-Timetraces!J1085</f>
        <v>39.425563335418701</v>
      </c>
      <c r="L1003" s="8">
        <f t="shared" si="31"/>
        <v>7.1706311909232552</v>
      </c>
      <c r="M1003" s="8"/>
      <c r="N1003" s="13">
        <f>Timetraces!K1085/9.81/0.4536</f>
        <v>603.12437198948226</v>
      </c>
      <c r="O1003" s="23">
        <f>Timetraces!M1085/1000*0.145</f>
        <v>8.6671545882762295</v>
      </c>
      <c r="P1003" s="37">
        <f>Timetraces!O1085</f>
        <v>2.8177269699681071E-2</v>
      </c>
    </row>
    <row r="1004" spans="1:16" x14ac:dyDescent="0.2">
      <c r="A1004" s="37">
        <f>Timetraces!E1086</f>
        <v>100</v>
      </c>
      <c r="B1004" s="8">
        <f>Timetraces!B1086-Timetraces!C1086</f>
        <v>39.431464672088623</v>
      </c>
      <c r="C1004" s="8">
        <f t="shared" si="30"/>
        <v>7.1899831451456064</v>
      </c>
      <c r="D1004" s="8"/>
      <c r="E1004" s="23">
        <f>Timetraces!F1086/1000*0.145</f>
        <v>8.6529859700082614</v>
      </c>
      <c r="F1004" s="8">
        <f>Timetraces!H1086</f>
        <v>2.8131163683132596E-2</v>
      </c>
      <c r="G1004" s="8">
        <f>(Timetraces!G1086-Timetraces!$G$86)/0.3048</f>
        <v>0</v>
      </c>
      <c r="H1004" s="13">
        <f>Timetraces!D1086/9.81/0.4536</f>
        <v>603.23585834082803</v>
      </c>
      <c r="I1004" s="73">
        <f>Timetraces!F1086/Timetraces!H1086*1000</f>
        <v>2121340090.391757</v>
      </c>
      <c r="J1004" s="23"/>
      <c r="K1004" s="8">
        <f>Timetraces!I1086-Timetraces!J1086</f>
        <v>39.431464672088623</v>
      </c>
      <c r="L1004" s="8">
        <f t="shared" si="31"/>
        <v>7.1899925317038385</v>
      </c>
      <c r="M1004" s="8"/>
      <c r="N1004" s="13">
        <f>Timetraces!K1086/9.81/0.4536</f>
        <v>603.23591320615844</v>
      </c>
      <c r="O1004" s="23">
        <f>Timetraces!M1086/1000*0.145</f>
        <v>8.6686025084226159</v>
      </c>
      <c r="P1004" s="37">
        <f>Timetraces!O1086</f>
        <v>2.8181966032589916E-2</v>
      </c>
    </row>
    <row r="1005" spans="1:16" x14ac:dyDescent="0.2">
      <c r="A1005" s="37">
        <f>Timetraces!E1087</f>
        <v>100.10000000000001</v>
      </c>
      <c r="B1005" s="8">
        <f>Timetraces!B1087-Timetraces!C1087</f>
        <v>39.451626777648926</v>
      </c>
      <c r="C1005" s="8">
        <f t="shared" si="30"/>
        <v>7.2561317854353131</v>
      </c>
      <c r="D1005" s="8"/>
      <c r="E1005" s="23">
        <f>Timetraces!F1087/1000*0.145</f>
        <v>8.7105635173750091</v>
      </c>
      <c r="F1005" s="8">
        <f>Timetraces!H1087</f>
        <v>2.8318489308366494E-2</v>
      </c>
      <c r="G1005" s="8">
        <f>(Timetraces!G1087-Timetraces!$G$86)/0.3048</f>
        <v>4.6870214106842598E-2</v>
      </c>
      <c r="H1005" s="13">
        <f>Timetraces!D1087/9.81/0.4536</f>
        <v>603.4812709636476</v>
      </c>
      <c r="I1005" s="73">
        <f>Timetraces!F1087/Timetraces!H1087*1000</f>
        <v>2121329679.3419518</v>
      </c>
      <c r="J1005" s="23"/>
      <c r="K1005" s="8">
        <f>Timetraces!I1087-Timetraces!J1087</f>
        <v>39.451626300811768</v>
      </c>
      <c r="L1005" s="8">
        <f t="shared" si="31"/>
        <v>7.2561396075671736</v>
      </c>
      <c r="M1005" s="8"/>
      <c r="N1005" s="13">
        <f>Timetraces!K1087/9.81/0.4536</f>
        <v>603.4812709636476</v>
      </c>
      <c r="O1005" s="23">
        <f>Timetraces!M1087/1000*0.145</f>
        <v>8.7106512194702308</v>
      </c>
      <c r="P1005" s="37">
        <f>Timetraces!O1087</f>
        <v>2.8318752735781823E-2</v>
      </c>
    </row>
    <row r="1006" spans="1:16" x14ac:dyDescent="0.2">
      <c r="A1006" s="37">
        <f>Timetraces!E1088</f>
        <v>100.2</v>
      </c>
      <c r="B1006" s="8">
        <f>Timetraces!B1088-Timetraces!C1088</f>
        <v>39.47742223739624</v>
      </c>
      <c r="C1006" s="8">
        <f t="shared" si="30"/>
        <v>7.3407625588845073</v>
      </c>
      <c r="D1006" s="8"/>
      <c r="E1006" s="23">
        <f>Timetraces!F1088/1000*0.145</f>
        <v>8.8632795148335237</v>
      </c>
      <c r="F1006" s="8">
        <f>Timetraces!H1088</f>
        <v>2.8815244062543984E-2</v>
      </c>
      <c r="G1006" s="8">
        <f>(Timetraces!G1088-Timetraces!$G$86)/0.3048</f>
        <v>0.11248851385642224</v>
      </c>
      <c r="H1006" s="13">
        <f>Timetraces!D1088/9.81/0.4536</f>
        <v>603.86927858014235</v>
      </c>
      <c r="I1006" s="73">
        <f>Timetraces!F1088/Timetraces!H1088*1000</f>
        <v>2121310008.2326689</v>
      </c>
      <c r="J1006" s="23"/>
      <c r="K1006" s="8">
        <f>Timetraces!I1088-Timetraces!J1088</f>
        <v>39.47742223739624</v>
      </c>
      <c r="L1006" s="8">
        <f t="shared" si="31"/>
        <v>7.3407719454427403</v>
      </c>
      <c r="M1006" s="8"/>
      <c r="N1006" s="13">
        <f>Timetraces!K1088/9.81/0.4536</f>
        <v>603.86933344547276</v>
      </c>
      <c r="O1006" s="23">
        <f>Timetraces!M1088/1000*0.145</f>
        <v>8.8555903640001823</v>
      </c>
      <c r="P1006" s="37">
        <f>Timetraces!O1088</f>
        <v>2.8790241743936029E-2</v>
      </c>
    </row>
    <row r="1007" spans="1:16" x14ac:dyDescent="0.2">
      <c r="A1007" s="37">
        <f>Timetraces!E1089</f>
        <v>100.30000000000001</v>
      </c>
      <c r="B1007" s="8">
        <f>Timetraces!B1089-Timetraces!C1089</f>
        <v>39.503101348876953</v>
      </c>
      <c r="C1007" s="8">
        <f t="shared" si="30"/>
        <v>7.4250116122989196</v>
      </c>
      <c r="D1007" s="8"/>
      <c r="E1007" s="23">
        <f>Timetraces!F1089/1000*0.145</f>
        <v>9.0397326276481369</v>
      </c>
      <c r="F1007" s="8">
        <f>Timetraces!H1089</f>
        <v>2.9389178080024874E-2</v>
      </c>
      <c r="G1007" s="8">
        <f>(Timetraces!G1089-Timetraces!$G$86)/0.3048</f>
        <v>0.17810055590051366</v>
      </c>
      <c r="H1007" s="13">
        <f>Timetraces!D1089/9.81/0.4536</f>
        <v>604.28932754958294</v>
      </c>
      <c r="I1007" s="73">
        <f>Timetraces!F1089/Timetraces!H1089*1000</f>
        <v>2121290478.7332489</v>
      </c>
      <c r="J1007" s="23"/>
      <c r="K1007" s="8">
        <f>Timetraces!I1089-Timetraces!J1089</f>
        <v>39.503101348876953</v>
      </c>
      <c r="L1007" s="8">
        <f t="shared" si="31"/>
        <v>7.4250209988571525</v>
      </c>
      <c r="M1007" s="8"/>
      <c r="N1007" s="13">
        <f>Timetraces!K1089/9.81/0.4536</f>
        <v>604.28938241491335</v>
      </c>
      <c r="O1007" s="23">
        <f>Timetraces!M1089/1000*0.145</f>
        <v>9.0397989536009575</v>
      </c>
      <c r="P1007" s="37">
        <f>Timetraces!O1089</f>
        <v>2.9389444341347007E-2</v>
      </c>
    </row>
    <row r="1008" spans="1:16" x14ac:dyDescent="0.2">
      <c r="A1008" s="37">
        <f>Timetraces!E1090</f>
        <v>100.4</v>
      </c>
      <c r="B1008" s="8">
        <f>Timetraces!B1090-Timetraces!C1090</f>
        <v>39.528661727905273</v>
      </c>
      <c r="C1008" s="8">
        <f t="shared" si="30"/>
        <v>7.5088711235466903</v>
      </c>
      <c r="D1008" s="8"/>
      <c r="E1008" s="23">
        <f>Timetraces!F1090/1000*0.145</f>
        <v>9.0760454741433225</v>
      </c>
      <c r="F1008" s="8">
        <f>Timetraces!H1090</f>
        <v>2.9507209014315729E-2</v>
      </c>
      <c r="G1008" s="8">
        <f>(Timetraces!G1090-Timetraces!$G$86)/0.3048</f>
        <v>0.2437188556500933</v>
      </c>
      <c r="H1008" s="13">
        <f>Timetraces!D1090/9.81/0.4536</f>
        <v>604.69099663334384</v>
      </c>
      <c r="I1008" s="73">
        <f>Timetraces!F1090/Timetraces!H1090*1000</f>
        <v>2121292360.544488</v>
      </c>
      <c r="J1008" s="23"/>
      <c r="K1008" s="8">
        <f>Timetraces!I1090-Timetraces!J1090</f>
        <v>39.528661727905273</v>
      </c>
      <c r="L1008" s="8">
        <f t="shared" si="31"/>
        <v>7.5088805101049223</v>
      </c>
      <c r="M1008" s="8"/>
      <c r="N1008" s="13">
        <f>Timetraces!K1090/9.81/0.4536</f>
        <v>604.69105149867426</v>
      </c>
      <c r="O1008" s="23">
        <f>Timetraces!M1090/1000*0.145</f>
        <v>9.0761446366610485</v>
      </c>
      <c r="P1008" s="37">
        <f>Timetraces!O1090</f>
        <v>2.9507467710644632E-2</v>
      </c>
    </row>
    <row r="1009" spans="1:16" x14ac:dyDescent="0.2">
      <c r="A1009" s="37">
        <f>Timetraces!E1091</f>
        <v>100.5</v>
      </c>
      <c r="B1009" s="8">
        <f>Timetraces!B1091-Timetraces!C1091</f>
        <v>39.554111480712891</v>
      </c>
      <c r="C1009" s="8">
        <f t="shared" si="30"/>
        <v>7.592367687876143</v>
      </c>
      <c r="D1009" s="8"/>
      <c r="E1009" s="23">
        <f>Timetraces!F1091/1000*0.145</f>
        <v>8.9174961517847979</v>
      </c>
      <c r="F1009" s="8">
        <f>Timetraces!H1091</f>
        <v>2.8991260655369184E-2</v>
      </c>
      <c r="G1009" s="8">
        <f>(Timetraces!G1091-Timetraces!$G$86)/0.3048</f>
        <v>0.30933715539967294</v>
      </c>
      <c r="H1009" s="13">
        <f>Timetraces!D1091/9.81/0.4536</f>
        <v>605.04806020350054</v>
      </c>
      <c r="I1009" s="73">
        <f>Timetraces!F1091/Timetraces!H1091*1000</f>
        <v>2121328016.4550211</v>
      </c>
      <c r="J1009" s="23"/>
      <c r="K1009" s="8">
        <f>Timetraces!I1091-Timetraces!J1091</f>
        <v>39.554111480712891</v>
      </c>
      <c r="L1009" s="8">
        <f t="shared" si="31"/>
        <v>7.592377074434375</v>
      </c>
      <c r="M1009" s="8"/>
      <c r="N1009" s="13">
        <f>Timetraces!K1091/9.81/0.4536</f>
        <v>605.04806020350054</v>
      </c>
      <c r="O1009" s="23">
        <f>Timetraces!M1091/1000*0.145</f>
        <v>8.9098291937777532</v>
      </c>
      <c r="P1009" s="37">
        <f>Timetraces!O1091</f>
        <v>2.8966261248902277E-2</v>
      </c>
    </row>
    <row r="1010" spans="1:16" x14ac:dyDescent="0.2">
      <c r="A1010" s="37">
        <f>Timetraces!E1092</f>
        <v>100.60000000000001</v>
      </c>
      <c r="B1010" s="8">
        <f>Timetraces!B1092-Timetraces!C1092</f>
        <v>39.579463005065918</v>
      </c>
      <c r="C1010" s="8">
        <f t="shared" si="30"/>
        <v>7.6755419803729517</v>
      </c>
      <c r="D1010" s="8"/>
      <c r="E1010" s="23">
        <f>Timetraces!F1092/1000*0.145</f>
        <v>8.6189816273067699</v>
      </c>
      <c r="F1010" s="8">
        <f>Timetraces!H1092</f>
        <v>2.8019992087424336E-2</v>
      </c>
      <c r="G1010" s="8">
        <f>(Timetraces!G1092-Timetraces!$G$86)/0.3048</f>
        <v>0.37495545514925255</v>
      </c>
      <c r="H1010" s="13">
        <f>Timetraces!D1092/9.81/0.4536</f>
        <v>605.39864966467144</v>
      </c>
      <c r="I1010" s="73">
        <f>Timetraces!F1092/Timetraces!H1092*1000</f>
        <v>2121387201.5614705</v>
      </c>
      <c r="J1010" s="23"/>
      <c r="K1010" s="8">
        <f>Timetraces!I1092-Timetraces!J1092</f>
        <v>39.579463005065918</v>
      </c>
      <c r="L1010" s="8">
        <f t="shared" si="31"/>
        <v>7.6755513669311837</v>
      </c>
      <c r="M1010" s="8"/>
      <c r="N1010" s="13">
        <f>Timetraces!K1092/9.81/0.4536</f>
        <v>605.39864966467144</v>
      </c>
      <c r="O1010" s="23">
        <f>Timetraces!M1092/1000*0.145</f>
        <v>8.6268390607219594</v>
      </c>
      <c r="P1010" s="37">
        <f>Timetraces!O1092</f>
        <v>2.8045531635736264E-2</v>
      </c>
    </row>
    <row r="1011" spans="1:16" x14ac:dyDescent="0.2">
      <c r="A1011" s="37">
        <f>Timetraces!E1093</f>
        <v>100.7</v>
      </c>
      <c r="B1011" s="8">
        <f>Timetraces!B1093-Timetraces!C1093</f>
        <v>39.604705810546875</v>
      </c>
      <c r="C1011" s="8">
        <f t="shared" si="30"/>
        <v>7.7583595836569312</v>
      </c>
      <c r="D1011" s="8"/>
      <c r="E1011" s="23">
        <f>Timetraces!F1093/1000*0.145</f>
        <v>8.3126933865324446</v>
      </c>
      <c r="F1011" s="8">
        <f>Timetraces!H1093</f>
        <v>2.7023379183197808E-2</v>
      </c>
      <c r="G1011" s="8">
        <f>(Timetraces!G1093-Timetraces!$G$86)/0.3048</f>
        <v>0.44056749719334398</v>
      </c>
      <c r="H1011" s="13">
        <f>Timetraces!D1093/9.81/0.4536</f>
        <v>605.74715424328781</v>
      </c>
      <c r="I1011" s="73">
        <f>Timetraces!F1093/Timetraces!H1093*1000</f>
        <v>2121456369.9999974</v>
      </c>
      <c r="J1011" s="23"/>
      <c r="K1011" s="8">
        <f>Timetraces!I1093-Timetraces!J1093</f>
        <v>39.604705810546875</v>
      </c>
      <c r="L1011" s="8">
        <f t="shared" si="31"/>
        <v>7.7583689702151641</v>
      </c>
      <c r="M1011" s="8"/>
      <c r="N1011" s="13">
        <f>Timetraces!K1093/9.81/0.4536</f>
        <v>605.74715424328781</v>
      </c>
      <c r="O1011" s="23">
        <f>Timetraces!M1093/1000*0.145</f>
        <v>8.3205172062731663</v>
      </c>
      <c r="P1011" s="37">
        <f>Timetraces!O1093</f>
        <v>2.7048906875927654E-2</v>
      </c>
    </row>
    <row r="1012" spans="1:16" x14ac:dyDescent="0.2">
      <c r="A1012" s="37">
        <f>Timetraces!E1094</f>
        <v>100.80000000000001</v>
      </c>
      <c r="B1012" s="8">
        <f>Timetraces!B1094-Timetraces!C1094</f>
        <v>39.629828929901123</v>
      </c>
      <c r="C1012" s="8">
        <f t="shared" si="30"/>
        <v>7.8407845159215244</v>
      </c>
      <c r="D1012" s="8"/>
      <c r="E1012" s="23">
        <f>Timetraces!F1094/1000*0.145</f>
        <v>8.0530416465976167</v>
      </c>
      <c r="F1012" s="8">
        <f>Timetraces!H1094</f>
        <v>2.6178668625689433E-2</v>
      </c>
      <c r="G1012" s="8">
        <f>(Timetraces!G1094-Timetraces!$G$86)/0.3048</f>
        <v>0.50618579694292365</v>
      </c>
      <c r="H1012" s="13">
        <f>Timetraces!D1094/9.81/0.4536</f>
        <v>606.10026750965665</v>
      </c>
      <c r="I1012" s="73">
        <f>Timetraces!F1094/Timetraces!H1094*1000</f>
        <v>2121506599.3805757</v>
      </c>
      <c r="J1012" s="23"/>
      <c r="K1012" s="8">
        <f>Timetraces!I1094-Timetraces!J1094</f>
        <v>39.629828929901123</v>
      </c>
      <c r="L1012" s="8">
        <f t="shared" si="31"/>
        <v>7.8407939024797573</v>
      </c>
      <c r="M1012" s="8"/>
      <c r="N1012" s="13">
        <f>Timetraces!K1094/9.81/0.4536</f>
        <v>606.10026750965665</v>
      </c>
      <c r="O1012" s="23">
        <f>Timetraces!M1094/1000*0.145</f>
        <v>8.0608987283213924</v>
      </c>
      <c r="P1012" s="37">
        <f>Timetraces!O1094</f>
        <v>2.6204202671792153E-2</v>
      </c>
    </row>
    <row r="1013" spans="1:16" x14ac:dyDescent="0.2">
      <c r="A1013" s="37">
        <f>Timetraces!E1095</f>
        <v>100.9</v>
      </c>
      <c r="B1013" s="8">
        <f>Timetraces!B1095-Timetraces!C1095</f>
        <v>39.654821395874023</v>
      </c>
      <c r="C1013" s="8">
        <f t="shared" si="30"/>
        <v>7.9227807953601745</v>
      </c>
      <c r="D1013" s="8"/>
      <c r="E1013" s="23">
        <f>Timetraces!F1095/1000*0.145</f>
        <v>7.8986894295841443</v>
      </c>
      <c r="F1013" s="8">
        <f>Timetraces!H1095</f>
        <v>2.5676434869364956E-2</v>
      </c>
      <c r="G1013" s="8">
        <f>(Timetraces!G1095-Timetraces!$G$86)/0.3048</f>
        <v>0.57180409669250321</v>
      </c>
      <c r="H1013" s="13">
        <f>Timetraces!D1095/9.81/0.4536</f>
        <v>606.46802981923861</v>
      </c>
      <c r="I1013" s="73">
        <f>Timetraces!F1095/Timetraces!H1095*1000</f>
        <v>2121545318.934531</v>
      </c>
      <c r="J1013" s="23"/>
      <c r="K1013" s="8">
        <f>Timetraces!I1095-Timetraces!J1095</f>
        <v>39.654821395874023</v>
      </c>
      <c r="L1013" s="8">
        <f t="shared" si="31"/>
        <v>7.9227901819184066</v>
      </c>
      <c r="M1013" s="8"/>
      <c r="N1013" s="13">
        <f>Timetraces!K1095/9.81/0.4536</f>
        <v>606.46802981923861</v>
      </c>
      <c r="O1013" s="23">
        <f>Timetraces!M1095/1000*0.145</f>
        <v>7.9064026932867293</v>
      </c>
      <c r="P1013" s="37">
        <f>Timetraces!O1095</f>
        <v>2.5701441604633179E-2</v>
      </c>
    </row>
    <row r="1014" spans="1:16" x14ac:dyDescent="0.2">
      <c r="A1014" s="37">
        <f>Timetraces!E1096</f>
        <v>101</v>
      </c>
      <c r="B1014" s="8">
        <f>Timetraces!B1096-Timetraces!C1096</f>
        <v>39.679679870605469</v>
      </c>
      <c r="C1014" s="8">
        <f t="shared" si="30"/>
        <v>8.0043374709882755</v>
      </c>
      <c r="D1014" s="8"/>
      <c r="E1014" s="23">
        <f>Timetraces!F1096/1000*0.145</f>
        <v>8.0747265282012037</v>
      </c>
      <c r="F1014" s="8">
        <f>Timetraces!H1096</f>
        <v>2.6248996236463935E-2</v>
      </c>
      <c r="G1014" s="8">
        <f>(Timetraces!G1096-Timetraces!$G$86)/0.3048</f>
        <v>0.63742239644208287</v>
      </c>
      <c r="H1014" s="13">
        <f>Timetraces!D1096/9.81/0.4536</f>
        <v>606.85603743573336</v>
      </c>
      <c r="I1014" s="73">
        <f>Timetraces!F1096/Timetraces!H1096*1000</f>
        <v>2121519949.1190193</v>
      </c>
      <c r="J1014" s="23"/>
      <c r="K1014" s="8">
        <f>Timetraces!I1096-Timetraces!J1096</f>
        <v>39.679679870605469</v>
      </c>
      <c r="L1014" s="8">
        <f t="shared" si="31"/>
        <v>8.0043468575465084</v>
      </c>
      <c r="M1014" s="8"/>
      <c r="N1014" s="13">
        <f>Timetraces!K1096/9.81/0.4536</f>
        <v>606.85598257040294</v>
      </c>
      <c r="O1014" s="23">
        <f>Timetraces!M1096/1000*0.145</f>
        <v>8.0669006338398574</v>
      </c>
      <c r="P1014" s="37">
        <f>Timetraces!O1096</f>
        <v>2.6223447765102385E-2</v>
      </c>
    </row>
    <row r="1015" spans="1:16" x14ac:dyDescent="0.2">
      <c r="A1015" s="37">
        <f>Timetraces!E1097</f>
        <v>101.10000000000001</v>
      </c>
      <c r="B1015" s="8">
        <f>Timetraces!B1097-Timetraces!C1097</f>
        <v>39.704407691955566</v>
      </c>
      <c r="C1015" s="8">
        <f t="shared" si="30"/>
        <v>8.0854654937904336</v>
      </c>
      <c r="D1015" s="8"/>
      <c r="E1015" s="23">
        <f>Timetraces!F1097/1000*0.145</f>
        <v>8.2045116407141201</v>
      </c>
      <c r="F1015" s="8">
        <f>Timetraces!H1097</f>
        <v>2.6671087215084974E-2</v>
      </c>
      <c r="G1015" s="8">
        <f>(Timetraces!G1097-Timetraces!$G$86)/0.3048</f>
        <v>0.70303443848617431</v>
      </c>
      <c r="H1015" s="13">
        <f>Timetraces!D1097/9.81/0.4536</f>
        <v>607.27273962002016</v>
      </c>
      <c r="I1015" s="73">
        <f>Timetraces!F1097/Timetraces!H1097*1000</f>
        <v>2121504775.7585919</v>
      </c>
      <c r="J1015" s="23"/>
      <c r="K1015" s="8">
        <f>Timetraces!I1097-Timetraces!J1097</f>
        <v>39.704407691955566</v>
      </c>
      <c r="L1015" s="8">
        <f t="shared" si="31"/>
        <v>8.0854748803486665</v>
      </c>
      <c r="M1015" s="8"/>
      <c r="N1015" s="13">
        <f>Timetraces!K1097/9.81/0.4536</f>
        <v>607.27273962002016</v>
      </c>
      <c r="O1015" s="23">
        <f>Timetraces!M1097/1000*0.145</f>
        <v>8.2122250633705764</v>
      </c>
      <c r="P1015" s="37">
        <f>Timetraces!O1097</f>
        <v>2.6696088752638437E-2</v>
      </c>
    </row>
    <row r="1016" spans="1:16" x14ac:dyDescent="0.2">
      <c r="A1016" s="37">
        <f>Timetraces!E1098</f>
        <v>101.2</v>
      </c>
      <c r="B1016" s="8">
        <f>Timetraces!B1098-Timetraces!C1098</f>
        <v>39.729017734527588</v>
      </c>
      <c r="C1016" s="8">
        <f t="shared" si="30"/>
        <v>8.1662071032786923</v>
      </c>
      <c r="D1016" s="8"/>
      <c r="E1016" s="23">
        <f>Timetraces!F1098/1000*0.145</f>
        <v>8.3113057598532958</v>
      </c>
      <c r="F1016" s="8">
        <f>Timetraces!H1098</f>
        <v>2.7018348758275419E-2</v>
      </c>
      <c r="G1016" s="8">
        <f>(Timetraces!G1098-Timetraces!$G$86)/0.3048</f>
        <v>0.76865273823575397</v>
      </c>
      <c r="H1016" s="13">
        <f>Timetraces!D1098/9.81/0.4536</f>
        <v>607.71418606831151</v>
      </c>
      <c r="I1016" s="73">
        <f>Timetraces!F1098/Timetraces!H1098*1000</f>
        <v>2121497156.6460919</v>
      </c>
      <c r="J1016" s="23"/>
      <c r="K1016" s="8">
        <f>Timetraces!I1098-Timetraces!J1098</f>
        <v>39.729017734527588</v>
      </c>
      <c r="L1016" s="8">
        <f t="shared" si="31"/>
        <v>8.1662164898369252</v>
      </c>
      <c r="M1016" s="8"/>
      <c r="N1016" s="13">
        <f>Timetraces!K1098/9.81/0.4536</f>
        <v>607.71413120298109</v>
      </c>
      <c r="O1016" s="23">
        <f>Timetraces!M1098/1000*0.145</f>
        <v>8.3034238920037939</v>
      </c>
      <c r="P1016" s="37">
        <f>Timetraces!O1098</f>
        <v>2.6992800439875401E-2</v>
      </c>
    </row>
    <row r="1017" spans="1:16" x14ac:dyDescent="0.2">
      <c r="A1017" s="37">
        <f>Timetraces!E1099</f>
        <v>101.30000000000001</v>
      </c>
      <c r="B1017" s="8">
        <f>Timetraces!B1099-Timetraces!C1099</f>
        <v>39.753524303436279</v>
      </c>
      <c r="C1017" s="8">
        <f t="shared" si="30"/>
        <v>8.2466092322442162</v>
      </c>
      <c r="D1017" s="8"/>
      <c r="E1017" s="23">
        <f>Timetraces!F1099/1000*0.145</f>
        <v>8.3637186381169446</v>
      </c>
      <c r="F1017" s="8">
        <f>Timetraces!H1099</f>
        <v>2.7188786302213493E-2</v>
      </c>
      <c r="G1017" s="8">
        <f>(Timetraces!G1099-Timetraces!$G$86)/0.3048</f>
        <v>0.83427103798533353</v>
      </c>
      <c r="H1017" s="13">
        <f>Timetraces!D1099/9.81/0.4536</f>
        <v>608.15881470576539</v>
      </c>
      <c r="I1017" s="73">
        <f>Timetraces!F1099/Timetraces!H1099*1000</f>
        <v>2121492940.2425754</v>
      </c>
      <c r="J1017" s="23"/>
      <c r="K1017" s="8">
        <f>Timetraces!I1099-Timetraces!J1099</f>
        <v>39.753524303436279</v>
      </c>
      <c r="L1017" s="8">
        <f t="shared" si="31"/>
        <v>8.2466186188024473</v>
      </c>
      <c r="M1017" s="8"/>
      <c r="N1017" s="13">
        <f>Timetraces!K1099/9.81/0.4536</f>
        <v>608.15875984043498</v>
      </c>
      <c r="O1017" s="23">
        <f>Timetraces!M1099/1000*0.145</f>
        <v>8.3713934641057044</v>
      </c>
      <c r="P1017" s="37">
        <f>Timetraces!O1099</f>
        <v>2.72137864857496E-2</v>
      </c>
    </row>
    <row r="1018" spans="1:16" x14ac:dyDescent="0.2">
      <c r="A1018" s="37">
        <f>Timetraces!E1100</f>
        <v>101.4</v>
      </c>
      <c r="B1018" s="8">
        <f>Timetraces!B1100-Timetraces!C1100</f>
        <v>39.777951240539551</v>
      </c>
      <c r="C1018" s="8">
        <f t="shared" si="30"/>
        <v>8.3267501020056045</v>
      </c>
      <c r="D1018" s="8"/>
      <c r="E1018" s="23">
        <f>Timetraces!F1100/1000*0.145</f>
        <v>8.3847118327264774</v>
      </c>
      <c r="F1018" s="8">
        <f>Timetraces!H1100</f>
        <v>2.7257071657325372E-2</v>
      </c>
      <c r="G1018" s="8">
        <f>(Timetraces!G1100-Timetraces!$G$86)/0.3048</f>
        <v>0.8998893377349132</v>
      </c>
      <c r="H1018" s="13">
        <f>Timetraces!D1100/9.81/0.4536</f>
        <v>608.57919286718823</v>
      </c>
      <c r="I1018" s="73">
        <f>Timetraces!F1100/Timetraces!H1100*1000</f>
        <v>2121489776.0614283</v>
      </c>
      <c r="J1018" s="23"/>
      <c r="K1018" s="8">
        <f>Timetraces!I1100-Timetraces!J1100</f>
        <v>39.777951240539551</v>
      </c>
      <c r="L1018" s="8">
        <f t="shared" si="31"/>
        <v>8.3267594885638374</v>
      </c>
      <c r="M1018" s="8"/>
      <c r="N1018" s="13">
        <f>Timetraces!K1100/9.81/0.4536</f>
        <v>608.57913800185781</v>
      </c>
      <c r="O1018" s="23">
        <f>Timetraces!M1100/1000*0.145</f>
        <v>8.3846284310181662</v>
      </c>
      <c r="P1018" s="37">
        <f>Timetraces!O1100</f>
        <v>2.7256800365716795E-2</v>
      </c>
    </row>
    <row r="1019" spans="1:16" x14ac:dyDescent="0.2">
      <c r="A1019" s="37">
        <f>Timetraces!E1101</f>
        <v>101.5</v>
      </c>
      <c r="B1019" s="8">
        <f>Timetraces!B1101-Timetraces!C1101</f>
        <v>39.802302360534668</v>
      </c>
      <c r="C1019" s="8">
        <f t="shared" si="30"/>
        <v>8.4066422279738369</v>
      </c>
      <c r="D1019" s="8"/>
      <c r="E1019" s="23">
        <f>Timetraces!F1101/1000*0.145</f>
        <v>8.366424837962315</v>
      </c>
      <c r="F1019" s="8">
        <f>Timetraces!H1101</f>
        <v>2.7197536276092171E-2</v>
      </c>
      <c r="G1019" s="8">
        <f>(Timetraces!G1101-Timetraces!$G$86)/0.3048</f>
        <v>0.96550137977900463</v>
      </c>
      <c r="H1019" s="13">
        <f>Timetraces!D1101/9.81/0.4536</f>
        <v>608.96626777306631</v>
      </c>
      <c r="I1019" s="73">
        <f>Timetraces!F1101/Timetraces!H1101*1000</f>
        <v>2121496633.2020228</v>
      </c>
      <c r="J1019" s="23"/>
      <c r="K1019" s="8">
        <f>Timetraces!I1101-Timetraces!J1101</f>
        <v>39.802302360534668</v>
      </c>
      <c r="L1019" s="8">
        <f t="shared" si="31"/>
        <v>8.4066516145320698</v>
      </c>
      <c r="M1019" s="8"/>
      <c r="N1019" s="13">
        <f>Timetraces!K1101/9.81/0.4536</f>
        <v>608.96626777306631</v>
      </c>
      <c r="O1019" s="23">
        <f>Timetraces!M1101/1000*0.145</f>
        <v>8.3585839437804665</v>
      </c>
      <c r="P1019" s="37">
        <f>Timetraces!O1101</f>
        <v>2.7171995091437043E-2</v>
      </c>
    </row>
    <row r="1020" spans="1:16" x14ac:dyDescent="0.2">
      <c r="A1020" s="37">
        <f>Timetraces!E1102</f>
        <v>101.60000000000001</v>
      </c>
      <c r="B1020" s="8">
        <f>Timetraces!B1102-Timetraces!C1102</f>
        <v>39.826573371887207</v>
      </c>
      <c r="C1020" s="8">
        <f t="shared" si="30"/>
        <v>8.4862715303115639</v>
      </c>
      <c r="D1020" s="8"/>
      <c r="E1020" s="23">
        <f>Timetraces!F1102/1000*0.145</f>
        <v>8.2935958855743728</v>
      </c>
      <c r="F1020" s="8">
        <f>Timetraces!H1102</f>
        <v>2.696059402281023E-2</v>
      </c>
      <c r="G1020" s="8">
        <f>(Timetraces!G1102-Timetraces!$G$86)/0.3048</f>
        <v>1.0311196795285842</v>
      </c>
      <c r="H1020" s="13">
        <f>Timetraces!D1102/9.81/0.4536</f>
        <v>609.34215015154552</v>
      </c>
      <c r="I1020" s="73">
        <f>Timetraces!F1102/Timetraces!H1102*1000</f>
        <v>2121511601.5459089</v>
      </c>
      <c r="J1020" s="23"/>
      <c r="K1020" s="8">
        <f>Timetraces!I1102-Timetraces!J1102</f>
        <v>39.826573371887207</v>
      </c>
      <c r="L1020" s="8">
        <f t="shared" si="31"/>
        <v>8.4862809168697968</v>
      </c>
      <c r="M1020" s="8"/>
      <c r="N1020" s="13">
        <f>Timetraces!K1102/9.81/0.4536</f>
        <v>609.34209528621511</v>
      </c>
      <c r="O1020" s="23">
        <f>Timetraces!M1102/1000*0.145</f>
        <v>8.3013117027629644</v>
      </c>
      <c r="P1020" s="37">
        <f>Timetraces!O1102</f>
        <v>2.698559557950728E-2</v>
      </c>
    </row>
    <row r="1021" spans="1:16" x14ac:dyDescent="0.2">
      <c r="A1021" s="37">
        <f>Timetraces!E1103</f>
        <v>101.7</v>
      </c>
      <c r="B1021" s="8">
        <f>Timetraces!B1103-Timetraces!C1103</f>
        <v>39.850756645202637</v>
      </c>
      <c r="C1021" s="8">
        <f t="shared" si="30"/>
        <v>8.5656129781968318</v>
      </c>
      <c r="D1021" s="8"/>
      <c r="E1021" s="23">
        <f>Timetraces!F1103/1000*0.145</f>
        <v>8.1978057705001888</v>
      </c>
      <c r="F1021" s="8">
        <f>Timetraces!H1103</f>
        <v>2.6648851595571198E-2</v>
      </c>
      <c r="G1021" s="8">
        <f>(Timetraces!G1103-Timetraces!$G$86)/0.3048</f>
        <v>1.096737979278164</v>
      </c>
      <c r="H1021" s="13">
        <f>Timetraces!D1103/9.81/0.4536</f>
        <v>609.74277679402917</v>
      </c>
      <c r="I1021" s="73">
        <f>Timetraces!F1103/Timetraces!H1103*1000</f>
        <v>2121539508.6701159</v>
      </c>
      <c r="J1021" s="23"/>
      <c r="K1021" s="8">
        <f>Timetraces!I1103-Timetraces!J1103</f>
        <v>39.850757122039795</v>
      </c>
      <c r="L1021" s="8">
        <f t="shared" si="31"/>
        <v>8.5656239291814362</v>
      </c>
      <c r="M1021" s="8"/>
      <c r="N1021" s="13">
        <f>Timetraces!K1103/9.81/0.4536</f>
        <v>609.74272192869876</v>
      </c>
      <c r="O1021" s="23">
        <f>Timetraces!M1103/1000*0.145</f>
        <v>8.1976812192897004</v>
      </c>
      <c r="P1021" s="37">
        <f>Timetraces!O1103</f>
        <v>2.6648580826897597E-2</v>
      </c>
    </row>
    <row r="1022" spans="1:16" x14ac:dyDescent="0.2">
      <c r="A1022" s="37">
        <f>Timetraces!E1104</f>
        <v>101.80000000000001</v>
      </c>
      <c r="B1022" s="8">
        <f>Timetraces!B1104-Timetraces!C1104</f>
        <v>39.874849796295166</v>
      </c>
      <c r="C1022" s="8">
        <f t="shared" si="30"/>
        <v>8.6446587494977809</v>
      </c>
      <c r="D1022" s="8"/>
      <c r="E1022" s="23">
        <f>Timetraces!F1104/1000*0.145</f>
        <v>8.0636742933503136</v>
      </c>
      <c r="F1022" s="8">
        <f>Timetraces!H1104</f>
        <v>2.621247372175841E-2</v>
      </c>
      <c r="G1022" s="8">
        <f>(Timetraces!G1104-Timetraces!$G$86)/0.3048</f>
        <v>1.1623562790277435</v>
      </c>
      <c r="H1022" s="13">
        <f>Timetraces!D1104/9.81/0.4536</f>
        <v>610.18493649161564</v>
      </c>
      <c r="I1022" s="73">
        <f>Timetraces!F1104/Timetraces!H1104*1000</f>
        <v>2121568053.4771457</v>
      </c>
      <c r="J1022" s="23"/>
      <c r="K1022" s="8">
        <f>Timetraces!I1104-Timetraces!J1104</f>
        <v>39.874849796295166</v>
      </c>
      <c r="L1022" s="8">
        <f t="shared" si="31"/>
        <v>8.6446681360560138</v>
      </c>
      <c r="M1022" s="8"/>
      <c r="N1022" s="13">
        <f>Timetraces!K1104/9.81/0.4536</f>
        <v>610.18488162628523</v>
      </c>
      <c r="O1022" s="23">
        <f>Timetraces!M1104/1000*0.145</f>
        <v>8.063572358105624</v>
      </c>
      <c r="P1022" s="37">
        <f>Timetraces!O1104</f>
        <v>2.6212211232242415E-2</v>
      </c>
    </row>
    <row r="1023" spans="1:16" x14ac:dyDescent="0.2">
      <c r="A1023" s="37">
        <f>Timetraces!E1105</f>
        <v>101.9</v>
      </c>
      <c r="B1023" s="8">
        <f>Timetraces!B1105-Timetraces!C1105</f>
        <v>39.898858070373535</v>
      </c>
      <c r="C1023" s="8">
        <f t="shared" si="30"/>
        <v>8.7234260529045038</v>
      </c>
      <c r="D1023" s="8"/>
      <c r="E1023" s="23">
        <f>Timetraces!F1105/1000*0.145</f>
        <v>7.972402937018976</v>
      </c>
      <c r="F1023" s="8">
        <f>Timetraces!H1105</f>
        <v>2.5915669701542864E-2</v>
      </c>
      <c r="G1023" s="8">
        <f>(Timetraces!G1105-Timetraces!$G$86)/0.3048</f>
        <v>1.2279745787773231</v>
      </c>
      <c r="H1023" s="13">
        <f>Timetraces!D1105/9.81/0.4536</f>
        <v>610.65205991452785</v>
      </c>
      <c r="I1023" s="73">
        <f>Timetraces!F1105/Timetraces!H1105*1000</f>
        <v>2121577017.0719233</v>
      </c>
      <c r="J1023" s="23"/>
      <c r="K1023" s="8">
        <f>Timetraces!I1105-Timetraces!J1105</f>
        <v>39.898858070373535</v>
      </c>
      <c r="L1023" s="8">
        <f t="shared" si="31"/>
        <v>8.7234354394627367</v>
      </c>
      <c r="M1023" s="8"/>
      <c r="N1023" s="13">
        <f>Timetraces!K1105/9.81/0.4536</f>
        <v>610.65205991452785</v>
      </c>
      <c r="O1023" s="23">
        <f>Timetraces!M1105/1000*0.145</f>
        <v>7.9724853252201395</v>
      </c>
      <c r="P1023" s="37">
        <f>Timetraces!O1105</f>
        <v>2.5915937794377321E-2</v>
      </c>
    </row>
    <row r="1024" spans="1:16" x14ac:dyDescent="0.2">
      <c r="A1024" s="37">
        <f>Timetraces!E1106</f>
        <v>102</v>
      </c>
      <c r="B1024" s="8">
        <f>Timetraces!B1106-Timetraces!C1106</f>
        <v>39.922792911529541</v>
      </c>
      <c r="C1024" s="8">
        <f t="shared" si="30"/>
        <v>8.8019524346499303</v>
      </c>
      <c r="D1024" s="8"/>
      <c r="E1024" s="23">
        <f>Timetraces!F1106/1000*0.145</f>
        <v>8.1881880496776684</v>
      </c>
      <c r="F1024" s="8">
        <f>Timetraces!H1106</f>
        <v>2.6617698857363297E-2</v>
      </c>
      <c r="G1024" s="8">
        <f>(Timetraces!G1106-Timetraces!$G$86)/0.3048</f>
        <v>1.2935866208214146</v>
      </c>
      <c r="H1024" s="13">
        <f>Timetraces!D1106/9.81/0.4536</f>
        <v>611.11451978435741</v>
      </c>
      <c r="I1024" s="73">
        <f>Timetraces!F1106/Timetraces!H1106*1000</f>
        <v>2121530591.888437</v>
      </c>
      <c r="J1024" s="23"/>
      <c r="K1024" s="8">
        <f>Timetraces!I1106-Timetraces!J1106</f>
        <v>39.922792911529541</v>
      </c>
      <c r="L1024" s="8">
        <f t="shared" si="31"/>
        <v>8.8019618212081632</v>
      </c>
      <c r="M1024" s="8"/>
      <c r="N1024" s="13">
        <f>Timetraces!K1106/9.81/0.4536</f>
        <v>611.11451978435741</v>
      </c>
      <c r="O1024" s="23">
        <f>Timetraces!M1106/1000*0.145</f>
        <v>8.1882905696188644</v>
      </c>
      <c r="P1024" s="37">
        <f>Timetraces!O1106</f>
        <v>2.6617966695921248E-2</v>
      </c>
    </row>
    <row r="1025" spans="1:16" x14ac:dyDescent="0.2">
      <c r="A1025" s="37">
        <f>Timetraces!E1107</f>
        <v>102.10000000000001</v>
      </c>
      <c r="B1025" s="8">
        <f>Timetraces!B1107-Timetraces!C1107</f>
        <v>39.946662425994873</v>
      </c>
      <c r="C1025" s="8">
        <f t="shared" si="30"/>
        <v>8.8802644899823839</v>
      </c>
      <c r="D1025" s="8"/>
      <c r="E1025" s="23">
        <f>Timetraces!F1107/1000*0.145</f>
        <v>8.4425614770536193</v>
      </c>
      <c r="F1025" s="8">
        <f>Timetraces!H1107</f>
        <v>2.7445292369268653E-2</v>
      </c>
      <c r="G1025" s="8">
        <f>(Timetraces!G1107-Timetraces!$G$86)/0.3048</f>
        <v>1.3592049205709942</v>
      </c>
      <c r="H1025" s="13">
        <f>Timetraces!D1107/9.81/0.4536</f>
        <v>611.5581059805337</v>
      </c>
      <c r="I1025" s="73">
        <f>Timetraces!F1107/Timetraces!H1107*1000</f>
        <v>2121477196.4284289</v>
      </c>
      <c r="J1025" s="23"/>
      <c r="K1025" s="8">
        <f>Timetraces!I1107-Timetraces!J1107</f>
        <v>39.946661949157715</v>
      </c>
      <c r="L1025" s="8">
        <f t="shared" si="31"/>
        <v>8.8802723121142453</v>
      </c>
      <c r="M1025" s="8"/>
      <c r="N1025" s="13">
        <f>Timetraces!K1107/9.81/0.4536</f>
        <v>611.55816084586422</v>
      </c>
      <c r="O1025" s="23">
        <f>Timetraces!M1107/1000*0.145</f>
        <v>8.4426444173751261</v>
      </c>
      <c r="P1025" s="37">
        <f>Timetraces!O1107</f>
        <v>2.7445562251145465E-2</v>
      </c>
    </row>
    <row r="1026" spans="1:16" x14ac:dyDescent="0.2">
      <c r="A1026" s="37">
        <f>Timetraces!E1108</f>
        <v>102.2</v>
      </c>
      <c r="B1026" s="8">
        <f>Timetraces!B1108-Timetraces!C1108</f>
        <v>39.970464706420898</v>
      </c>
      <c r="C1026" s="8">
        <f t="shared" si="30"/>
        <v>8.9583559611963786</v>
      </c>
      <c r="D1026" s="8"/>
      <c r="E1026" s="23">
        <f>Timetraces!F1108/1000*0.145</f>
        <v>8.7278609739334332</v>
      </c>
      <c r="F1026" s="8">
        <f>Timetraces!H1108</f>
        <v>2.8373488006646481E-2</v>
      </c>
      <c r="G1026" s="8">
        <f>(Timetraces!G1108-Timetraces!$G$86)/0.3048</f>
        <v>1.424823220320574</v>
      </c>
      <c r="H1026" s="13">
        <f>Timetraces!D1108/9.81/0.4536</f>
        <v>611.9901704573291</v>
      </c>
      <c r="I1026" s="73">
        <f>Timetraces!F1108/Timetraces!H1108*1000</f>
        <v>2121422104.8084321</v>
      </c>
      <c r="J1026" s="23"/>
      <c r="K1026" s="8">
        <f>Timetraces!I1108-Timetraces!J1108</f>
        <v>39.970464706420898</v>
      </c>
      <c r="L1026" s="8">
        <f t="shared" si="31"/>
        <v>8.9583653477546115</v>
      </c>
      <c r="M1026" s="8"/>
      <c r="N1026" s="13">
        <f>Timetraces!K1108/9.81/0.4536</f>
        <v>611.99022532265928</v>
      </c>
      <c r="O1026" s="23">
        <f>Timetraces!M1108/1000*0.145</f>
        <v>8.7279429697610205</v>
      </c>
      <c r="P1026" s="37">
        <f>Timetraces!O1108</f>
        <v>2.8373754815290458E-2</v>
      </c>
    </row>
    <row r="1027" spans="1:16" x14ac:dyDescent="0.2">
      <c r="A1027" s="37">
        <f>Timetraces!E1109</f>
        <v>102.30000000000001</v>
      </c>
      <c r="B1027" s="8">
        <f>Timetraces!B1109-Timetraces!C1109</f>
        <v>39.994204998016357</v>
      </c>
      <c r="C1027" s="8">
        <f t="shared" si="30"/>
        <v>9.0362440569820048</v>
      </c>
      <c r="D1027" s="8"/>
      <c r="E1027" s="23">
        <f>Timetraces!F1109/1000*0.145</f>
        <v>9.0520340049177683</v>
      </c>
      <c r="F1027" s="8">
        <f>Timetraces!H1109</f>
        <v>2.9428167018358015E-2</v>
      </c>
      <c r="G1027" s="8">
        <f>(Timetraces!G1109-Timetraces!$G$86)/0.3048</f>
        <v>1.4904415200701535</v>
      </c>
      <c r="H1027" s="13">
        <f>Timetraces!D1109/9.81/0.4536</f>
        <v>612.42514279663465</v>
      </c>
      <c r="I1027" s="73">
        <f>Timetraces!F1109/Timetraces!H1109*1000</f>
        <v>2121362865.8769951</v>
      </c>
      <c r="J1027" s="23"/>
      <c r="K1027" s="8">
        <f>Timetraces!I1109-Timetraces!J1109</f>
        <v>39.994204998016357</v>
      </c>
      <c r="L1027" s="8">
        <f t="shared" si="31"/>
        <v>9.0362534435402377</v>
      </c>
      <c r="M1027" s="8"/>
      <c r="N1027" s="13">
        <f>Timetraces!K1109/9.81/0.4536</f>
        <v>612.42514279663465</v>
      </c>
      <c r="O1027" s="23">
        <f>Timetraces!M1109/1000*0.145</f>
        <v>9.0443216385736438</v>
      </c>
      <c r="P1027" s="37">
        <f>Timetraces!O1109</f>
        <v>2.94031566546956E-2</v>
      </c>
    </row>
    <row r="1028" spans="1:16" x14ac:dyDescent="0.2">
      <c r="A1028" s="37">
        <f>Timetraces!E1110</f>
        <v>102.4</v>
      </c>
      <c r="B1028" s="8">
        <f>Timetraces!B1110-Timetraces!C1110</f>
        <v>40.017877101898193</v>
      </c>
      <c r="C1028" s="8">
        <f t="shared" si="30"/>
        <v>9.1139084397964272</v>
      </c>
      <c r="D1028" s="8"/>
      <c r="E1028" s="23">
        <f>Timetraces!F1110/1000*0.145</f>
        <v>9.3919061093422691</v>
      </c>
      <c r="F1028" s="8">
        <f>Timetraces!H1110</f>
        <v>3.0533956134301782E-2</v>
      </c>
      <c r="G1028" s="8">
        <f>(Timetraces!G1110-Timetraces!$G$86)/0.3048</f>
        <v>1.5560535621142448</v>
      </c>
      <c r="H1028" s="13">
        <f>Timetraces!D1110/9.81/0.4536</f>
        <v>612.87372173787628</v>
      </c>
      <c r="I1028" s="73">
        <f>Timetraces!F1110/Timetraces!H1110*1000</f>
        <v>2121302787.835001</v>
      </c>
      <c r="J1028" s="23"/>
      <c r="K1028" s="8">
        <f>Timetraces!I1110-Timetraces!J1110</f>
        <v>40.017876625061035</v>
      </c>
      <c r="L1028" s="8">
        <f t="shared" si="31"/>
        <v>9.1139162619282867</v>
      </c>
      <c r="M1028" s="8"/>
      <c r="N1028" s="13">
        <f>Timetraces!K1110/9.81/0.4536</f>
        <v>612.87377660320669</v>
      </c>
      <c r="O1028" s="23">
        <f>Timetraces!M1110/1000*0.145</f>
        <v>9.3919887711507375</v>
      </c>
      <c r="P1028" s="37">
        <f>Timetraces!O1110</f>
        <v>3.0534225092367574E-2</v>
      </c>
    </row>
    <row r="1029" spans="1:16" x14ac:dyDescent="0.2">
      <c r="A1029" s="37">
        <f>Timetraces!E1111</f>
        <v>102.5</v>
      </c>
      <c r="B1029" s="8">
        <f>Timetraces!B1111-Timetraces!C1111</f>
        <v>40.041481494903564</v>
      </c>
      <c r="C1029" s="8">
        <f t="shared" ref="C1029:C1092" si="32">(B1029-$B$4)/0.3048</f>
        <v>9.1913506740660171</v>
      </c>
      <c r="D1029" s="8"/>
      <c r="E1029" s="23">
        <f>Timetraces!F1111/1000*0.145</f>
        <v>9.7553848166313308</v>
      </c>
      <c r="F1029" s="8">
        <f>Timetraces!H1111</f>
        <v>3.1716500258322788E-2</v>
      </c>
      <c r="G1029" s="8">
        <f>(Timetraces!G1111-Timetraces!$G$86)/0.3048</f>
        <v>1.6216718618638246</v>
      </c>
      <c r="H1029" s="13">
        <f>Timetraces!D1111/9.81/0.4536</f>
        <v>613.34452113792463</v>
      </c>
      <c r="I1029" s="73">
        <f>Timetraces!F1111/Timetraces!H1111*1000</f>
        <v>2121246525.5876751</v>
      </c>
      <c r="J1029" s="23"/>
      <c r="K1029" s="8">
        <f>Timetraces!I1111-Timetraces!J1111</f>
        <v>40.041481494903564</v>
      </c>
      <c r="L1029" s="8">
        <f t="shared" ref="L1029:L1092" si="33">(K1029-$K$4)/0.3048</f>
        <v>9.19136006062425</v>
      </c>
      <c r="M1029" s="8"/>
      <c r="N1029" s="13">
        <f>Timetraces!K1111/9.81/0.4536</f>
        <v>613.34457600325493</v>
      </c>
      <c r="O1029" s="23">
        <f>Timetraces!M1111/1000*0.145</f>
        <v>9.7554673744627962</v>
      </c>
      <c r="P1029" s="37">
        <f>Timetraces!O1111</f>
        <v>3.1716768877225139E-2</v>
      </c>
    </row>
    <row r="1030" spans="1:16" x14ac:dyDescent="0.2">
      <c r="A1030" s="37">
        <f>Timetraces!E1112</f>
        <v>102.60000000000001</v>
      </c>
      <c r="B1030" s="8">
        <f>Timetraces!B1112-Timetraces!C1112</f>
        <v>40.065028190612793</v>
      </c>
      <c r="C1030" s="8">
        <f t="shared" si="32"/>
        <v>9.2686036127445881</v>
      </c>
      <c r="D1030" s="8"/>
      <c r="E1030" s="23">
        <f>Timetraces!F1112/1000*0.145</f>
        <v>10.150308566537085</v>
      </c>
      <c r="F1030" s="8">
        <f>Timetraces!H1112</f>
        <v>3.3001326396810242E-2</v>
      </c>
      <c r="G1030" s="8">
        <f>(Timetraces!G1112-Timetraces!$G$86)/0.3048</f>
        <v>1.6872901616134042</v>
      </c>
      <c r="H1030" s="13">
        <f>Timetraces!D1112/9.81/0.4536</f>
        <v>613.84330185647002</v>
      </c>
      <c r="I1030" s="73">
        <f>Timetraces!F1112/Timetraces!H1112*1000</f>
        <v>2121191348.5952928</v>
      </c>
      <c r="J1030" s="23"/>
      <c r="K1030" s="8">
        <f>Timetraces!I1112-Timetraces!J1112</f>
        <v>40.065027713775635</v>
      </c>
      <c r="L1030" s="8">
        <f t="shared" si="33"/>
        <v>9.2686114348764495</v>
      </c>
      <c r="M1030" s="8"/>
      <c r="N1030" s="13">
        <f>Timetraces!K1112/9.81/0.4536</f>
        <v>613.84330185647002</v>
      </c>
      <c r="O1030" s="23">
        <f>Timetraces!M1112/1000*0.145</f>
        <v>10.150402220625805</v>
      </c>
      <c r="P1030" s="37">
        <f>Timetraces!O1112</f>
        <v>3.3001590301805425E-2</v>
      </c>
    </row>
    <row r="1031" spans="1:16" x14ac:dyDescent="0.2">
      <c r="A1031" s="37">
        <f>Timetraces!E1113</f>
        <v>102.7</v>
      </c>
      <c r="B1031" s="8">
        <f>Timetraces!B1113-Timetraces!C1113</f>
        <v>40.088534355163574</v>
      </c>
      <c r="C1031" s="8">
        <f t="shared" si="32"/>
        <v>9.3457235751815357</v>
      </c>
      <c r="D1031" s="8"/>
      <c r="E1031" s="23">
        <f>Timetraces!F1113/1000*0.145</f>
        <v>10.561060141913639</v>
      </c>
      <c r="F1031" s="8">
        <f>Timetraces!H1113</f>
        <v>3.4337665524212961E-2</v>
      </c>
      <c r="G1031" s="8">
        <f>(Timetraces!G1113-Timetraces!$G$86)/0.3048</f>
        <v>1.7529084613629837</v>
      </c>
      <c r="H1031" s="13">
        <f>Timetraces!D1113/9.81/0.4536</f>
        <v>614.36485168712591</v>
      </c>
      <c r="I1031" s="73">
        <f>Timetraces!F1113/Timetraces!H1113*1000</f>
        <v>2121137136.6839097</v>
      </c>
      <c r="J1031" s="23"/>
      <c r="K1031" s="8">
        <f>Timetraces!I1113-Timetraces!J1113</f>
        <v>40.088534355163574</v>
      </c>
      <c r="L1031" s="8">
        <f t="shared" si="33"/>
        <v>9.3457329617397669</v>
      </c>
      <c r="M1031" s="8"/>
      <c r="N1031" s="13">
        <f>Timetraces!K1113/9.81/0.4536</f>
        <v>614.36485168712591</v>
      </c>
      <c r="O1031" s="23">
        <f>Timetraces!M1113/1000*0.145</f>
        <v>10.553377380688193</v>
      </c>
      <c r="P1031" s="37">
        <f>Timetraces!O1113</f>
        <v>3.4312654758669847E-2</v>
      </c>
    </row>
    <row r="1032" spans="1:16" x14ac:dyDescent="0.2">
      <c r="A1032" s="37">
        <f>Timetraces!E1114</f>
        <v>102.80000000000001</v>
      </c>
      <c r="B1032" s="8">
        <f>Timetraces!B1114-Timetraces!C1114</f>
        <v>40.112026691436768</v>
      </c>
      <c r="C1032" s="8">
        <f t="shared" si="32"/>
        <v>9.4227981692536922</v>
      </c>
      <c r="D1032" s="8"/>
      <c r="E1032" s="23">
        <f>Timetraces!F1114/1000*0.145</f>
        <v>10.971864454298309</v>
      </c>
      <c r="F1032" s="8">
        <f>Timetraces!H1114</f>
        <v>3.5674156078137773E-2</v>
      </c>
      <c r="G1032" s="8">
        <f>(Timetraces!G1114-Timetraces!$G$86)/0.3048</f>
        <v>1.8185205034070753</v>
      </c>
      <c r="H1032" s="13">
        <f>Timetraces!D1114/9.81/0.4536</f>
        <v>614.88963857227463</v>
      </c>
      <c r="I1032" s="73">
        <f>Timetraces!F1114/Timetraces!H1114*1000</f>
        <v>2121088178.0514042</v>
      </c>
      <c r="J1032" s="23"/>
      <c r="K1032" s="8">
        <f>Timetraces!I1114-Timetraces!J1114</f>
        <v>40.112026691436768</v>
      </c>
      <c r="L1032" s="8">
        <f t="shared" si="33"/>
        <v>9.4228075558119233</v>
      </c>
      <c r="M1032" s="8"/>
      <c r="N1032" s="13">
        <f>Timetraces!K1114/9.81/0.4536</f>
        <v>614.88963857227463</v>
      </c>
      <c r="O1032" s="23">
        <f>Timetraces!M1114/1000*0.145</f>
        <v>10.987485384754857</v>
      </c>
      <c r="P1032" s="37">
        <f>Timetraces!O1114</f>
        <v>3.5724972974044908E-2</v>
      </c>
    </row>
    <row r="1033" spans="1:16" x14ac:dyDescent="0.2">
      <c r="A1033" s="37">
        <f>Timetraces!E1115</f>
        <v>102.9</v>
      </c>
      <c r="B1033" s="8">
        <f>Timetraces!B1115-Timetraces!C1115</f>
        <v>40.135531902313232</v>
      </c>
      <c r="C1033" s="8">
        <f t="shared" si="32"/>
        <v>9.4999150028378931</v>
      </c>
      <c r="D1033" s="8"/>
      <c r="E1033" s="23">
        <f>Timetraces!F1115/1000*0.145</f>
        <v>11.42127766884062</v>
      </c>
      <c r="F1033" s="8">
        <f>Timetraces!H1115</f>
        <v>3.7136214808951837E-2</v>
      </c>
      <c r="G1033" s="8">
        <f>(Timetraces!G1115-Timetraces!$G$86)/0.3048</f>
        <v>1.8841388031566548</v>
      </c>
      <c r="H1033" s="13">
        <f>Timetraces!D1115/9.81/0.4536</f>
        <v>615.39456420782335</v>
      </c>
      <c r="I1033" s="73">
        <f>Timetraces!F1115/Timetraces!H1115*1000</f>
        <v>2121040946.2601888</v>
      </c>
      <c r="J1033" s="23"/>
      <c r="K1033" s="8">
        <f>Timetraces!I1115-Timetraces!J1115</f>
        <v>40.135531902313232</v>
      </c>
      <c r="L1033" s="8">
        <f t="shared" si="33"/>
        <v>9.499924389396126</v>
      </c>
      <c r="M1033" s="8"/>
      <c r="N1033" s="13">
        <f>Timetraces!K1115/9.81/0.4536</f>
        <v>615.39456420782335</v>
      </c>
      <c r="O1033" s="23">
        <f>Timetraces!M1115/1000*0.145</f>
        <v>11.413593415577697</v>
      </c>
      <c r="P1033" s="37">
        <f>Timetraces!O1115</f>
        <v>3.7111203673047329E-2</v>
      </c>
    </row>
    <row r="1034" spans="1:16" x14ac:dyDescent="0.2">
      <c r="A1034" s="37">
        <f>Timetraces!E1116</f>
        <v>103</v>
      </c>
      <c r="B1034" s="8">
        <f>Timetraces!B1116-Timetraces!C1116</f>
        <v>40.159067630767822</v>
      </c>
      <c r="C1034" s="8">
        <f t="shared" si="32"/>
        <v>9.5771319597099076</v>
      </c>
      <c r="D1034" s="8"/>
      <c r="E1034" s="23">
        <f>Timetraces!F1116/1000*0.145</f>
        <v>11.862558592159006</v>
      </c>
      <c r="F1034" s="8">
        <f>Timetraces!H1116</f>
        <v>3.8571816762506886E-2</v>
      </c>
      <c r="G1034" s="8">
        <f>(Timetraces!G1116-Timetraces!$G$86)/0.3048</f>
        <v>1.9497571029062346</v>
      </c>
      <c r="H1034" s="13">
        <f>Timetraces!D1116/9.81/0.4536</f>
        <v>615.87057581425836</v>
      </c>
      <c r="I1034" s="73">
        <f>Timetraces!F1116/Timetraces!H1116*1000</f>
        <v>2120998070.0459056</v>
      </c>
      <c r="J1034" s="23"/>
      <c r="K1034" s="8">
        <f>Timetraces!I1116-Timetraces!J1116</f>
        <v>40.159067630767822</v>
      </c>
      <c r="L1034" s="8">
        <f t="shared" si="33"/>
        <v>9.5771413462681405</v>
      </c>
      <c r="M1034" s="8"/>
      <c r="N1034" s="13">
        <f>Timetraces!K1116/9.81/0.4536</f>
        <v>615.87057581425836</v>
      </c>
      <c r="O1034" s="23">
        <f>Timetraces!M1116/1000*0.145</f>
        <v>11.862640795181731</v>
      </c>
      <c r="P1034" s="37">
        <f>Timetraces!O1116</f>
        <v>3.8572084209109563E-2</v>
      </c>
    </row>
    <row r="1035" spans="1:16" x14ac:dyDescent="0.2">
      <c r="A1035" s="37">
        <f>Timetraces!E1117</f>
        <v>103.10000000000001</v>
      </c>
      <c r="B1035" s="8">
        <f>Timetraces!B1117-Timetraces!C1117</f>
        <v>40.182657241821289</v>
      </c>
      <c r="C1035" s="8">
        <f t="shared" si="32"/>
        <v>9.654525696761965</v>
      </c>
      <c r="D1035" s="8"/>
      <c r="E1035" s="23">
        <f>Timetraces!F1117/1000*0.145</f>
        <v>12.319169323331984</v>
      </c>
      <c r="F1035" s="8">
        <f>Timetraces!H1117</f>
        <v>4.0057254204616609E-2</v>
      </c>
      <c r="G1035" s="8">
        <f>(Timetraces!G1117-Timetraces!$G$86)/0.3048</f>
        <v>2.0153754026558142</v>
      </c>
      <c r="H1035" s="13">
        <f>Timetraces!D1117/9.81/0.4536</f>
        <v>616.3282624003441</v>
      </c>
      <c r="I1035" s="73">
        <f>Timetraces!F1117/Timetraces!H1117*1000</f>
        <v>2120958865.5974498</v>
      </c>
      <c r="J1035" s="23"/>
      <c r="K1035" s="8">
        <f>Timetraces!I1117-Timetraces!J1117</f>
        <v>40.182657241821289</v>
      </c>
      <c r="L1035" s="8">
        <f t="shared" si="33"/>
        <v>9.6545350833201962</v>
      </c>
      <c r="M1035" s="8"/>
      <c r="N1035" s="13">
        <f>Timetraces!K1117/9.81/0.4536</f>
        <v>616.3282624003441</v>
      </c>
      <c r="O1035" s="23">
        <f>Timetraces!M1117/1000*0.145</f>
        <v>12.311472048020407</v>
      </c>
      <c r="P1035" s="37">
        <f>Timetraces!O1117</f>
        <v>4.0032242351335755E-2</v>
      </c>
    </row>
    <row r="1036" spans="1:16" x14ac:dyDescent="0.2">
      <c r="A1036" s="37">
        <f>Timetraces!E1118</f>
        <v>103.2</v>
      </c>
      <c r="B1036" s="8">
        <f>Timetraces!B1118-Timetraces!C1118</f>
        <v>40.206308364868164</v>
      </c>
      <c r="C1036" s="8">
        <f t="shared" si="32"/>
        <v>9.7321212448160157</v>
      </c>
      <c r="D1036" s="8"/>
      <c r="E1036" s="23">
        <f>Timetraces!F1118/1000*0.145</f>
        <v>12.77580345019325</v>
      </c>
      <c r="F1036" s="8">
        <f>Timetraces!H1118</f>
        <v>4.154277681645397E-2</v>
      </c>
      <c r="G1036" s="8">
        <f>(Timetraces!G1118-Timetraces!$G$86)/0.3048</f>
        <v>2.0809874446999057</v>
      </c>
      <c r="H1036" s="13">
        <f>Timetraces!D1118/9.81/0.4536</f>
        <v>616.78633304374262</v>
      </c>
      <c r="I1036" s="73">
        <f>Timetraces!F1118/Timetraces!H1118*1000</f>
        <v>2120922000.4951618</v>
      </c>
      <c r="J1036" s="23"/>
      <c r="K1036" s="8">
        <f>Timetraces!I1118-Timetraces!J1118</f>
        <v>40.206308364868164</v>
      </c>
      <c r="L1036" s="8">
        <f t="shared" si="33"/>
        <v>9.7321306313742486</v>
      </c>
      <c r="M1036" s="8"/>
      <c r="N1036" s="13">
        <f>Timetraces!K1118/9.81/0.4536</f>
        <v>616.7862781784122</v>
      </c>
      <c r="O1036" s="23">
        <f>Timetraces!M1118/1000*0.145</f>
        <v>12.76810818561359</v>
      </c>
      <c r="P1036" s="37">
        <f>Timetraces!O1118</f>
        <v>4.1517766160680168E-2</v>
      </c>
    </row>
    <row r="1037" spans="1:16" x14ac:dyDescent="0.2">
      <c r="A1037" s="37">
        <f>Timetraces!E1119</f>
        <v>103.30000000000001</v>
      </c>
      <c r="B1037" s="8">
        <f>Timetraces!B1119-Timetraces!C1119</f>
        <v>40.230032920837402</v>
      </c>
      <c r="C1037" s="8">
        <f t="shared" si="32"/>
        <v>9.8099577145313646</v>
      </c>
      <c r="D1037" s="8"/>
      <c r="E1037" s="23">
        <f>Timetraces!F1119/1000*0.145</f>
        <v>13.224812390838148</v>
      </c>
      <c r="F1037" s="8">
        <f>Timetraces!H1119</f>
        <v>4.3003499322211855E-2</v>
      </c>
      <c r="G1037" s="8">
        <f>(Timetraces!G1119-Timetraces!$G$86)/0.3048</f>
        <v>2.1466057444494853</v>
      </c>
      <c r="H1037" s="13">
        <f>Timetraces!D1119/9.81/0.4536</f>
        <v>617.253730793307</v>
      </c>
      <c r="I1037" s="73">
        <f>Timetraces!F1119/Timetraces!H1119*1000</f>
        <v>2120887930.8183799</v>
      </c>
      <c r="J1037" s="23"/>
      <c r="K1037" s="8">
        <f>Timetraces!I1119-Timetraces!J1119</f>
        <v>40.230033397674561</v>
      </c>
      <c r="L1037" s="8">
        <f t="shared" si="33"/>
        <v>9.809968665515969</v>
      </c>
      <c r="M1037" s="8"/>
      <c r="N1037" s="13">
        <f>Timetraces!K1119/9.81/0.4536</f>
        <v>617.25367592797659</v>
      </c>
      <c r="O1037" s="23">
        <f>Timetraces!M1119/1000*0.145</f>
        <v>13.217129196094204</v>
      </c>
      <c r="P1037" s="37">
        <f>Timetraces!O1119</f>
        <v>4.2978487405374889E-2</v>
      </c>
    </row>
    <row r="1038" spans="1:16" x14ac:dyDescent="0.2">
      <c r="A1038" s="37">
        <f>Timetraces!E1120</f>
        <v>103.4</v>
      </c>
      <c r="B1038" s="8">
        <f>Timetraces!B1120-Timetraces!C1120</f>
        <v>40.253847122192383</v>
      </c>
      <c r="C1038" s="8">
        <f t="shared" si="32"/>
        <v>9.8880882964046606</v>
      </c>
      <c r="D1038" s="8"/>
      <c r="E1038" s="23">
        <f>Timetraces!F1120/1000*0.145</f>
        <v>13.673862773144279</v>
      </c>
      <c r="F1038" s="8">
        <f>Timetraces!H1120</f>
        <v>4.4464326946575851E-2</v>
      </c>
      <c r="G1038" s="8">
        <f>(Timetraces!G1120-Timetraces!$G$86)/0.3048</f>
        <v>2.2122240441990648</v>
      </c>
      <c r="H1038" s="13">
        <f>Timetraces!D1120/9.81/0.4536</f>
        <v>617.72129313886239</v>
      </c>
      <c r="I1038" s="73">
        <f>Timetraces!F1120/Timetraces!H1120*1000</f>
        <v>2120857513.4187605</v>
      </c>
      <c r="J1038" s="23"/>
      <c r="K1038" s="8">
        <f>Timetraces!I1120-Timetraces!J1120</f>
        <v>40.253847599029541</v>
      </c>
      <c r="L1038" s="8">
        <f t="shared" si="33"/>
        <v>9.888099247389265</v>
      </c>
      <c r="M1038" s="8"/>
      <c r="N1038" s="13">
        <f>Timetraces!K1120/9.81/0.4536</f>
        <v>617.72129313886239</v>
      </c>
      <c r="O1038" s="23">
        <f>Timetraces!M1120/1000*0.145</f>
        <v>13.666177402905348</v>
      </c>
      <c r="P1038" s="37">
        <f>Timetraces!O1120</f>
        <v>4.4439313325762557E-2</v>
      </c>
    </row>
    <row r="1039" spans="1:16" x14ac:dyDescent="0.2">
      <c r="A1039" s="37">
        <f>Timetraces!E1121</f>
        <v>103.5</v>
      </c>
      <c r="B1039" s="8">
        <f>Timetraces!B1121-Timetraces!C1121</f>
        <v>40.27776575088501</v>
      </c>
      <c r="C1039" s="8">
        <f t="shared" si="32"/>
        <v>9.9665614876534363</v>
      </c>
      <c r="D1039" s="8"/>
      <c r="E1039" s="23">
        <f>Timetraces!F1121/1000*0.145</f>
        <v>14.107141924638753</v>
      </c>
      <c r="F1039" s="8">
        <f>Timetraces!H1121</f>
        <v>4.5873836372131133E-2</v>
      </c>
      <c r="G1039" s="8">
        <f>(Timetraces!G1121-Timetraces!$G$86)/0.3048</f>
        <v>2.2778423439486444</v>
      </c>
      <c r="H1039" s="13">
        <f>Timetraces!D1121/9.81/0.4536</f>
        <v>618.16833585085305</v>
      </c>
      <c r="I1039" s="73">
        <f>Timetraces!F1121/Timetraces!H1121*1000</f>
        <v>2120830557.3965697</v>
      </c>
      <c r="J1039" s="23"/>
      <c r="K1039" s="8">
        <f>Timetraces!I1121-Timetraces!J1121</f>
        <v>40.277766227722168</v>
      </c>
      <c r="L1039" s="8">
        <f t="shared" si="33"/>
        <v>9.9665724386380408</v>
      </c>
      <c r="M1039" s="8"/>
      <c r="N1039" s="13">
        <f>Timetraces!K1121/9.81/0.4536</f>
        <v>618.16833585085305</v>
      </c>
      <c r="O1039" s="23">
        <f>Timetraces!M1121/1000*0.145</f>
        <v>14.114996396803827</v>
      </c>
      <c r="P1039" s="37">
        <f>Timetraces!O1121</f>
        <v>4.589938028561432E-2</v>
      </c>
    </row>
    <row r="1040" spans="1:16" x14ac:dyDescent="0.2">
      <c r="A1040" s="37">
        <f>Timetraces!E1122</f>
        <v>103.60000000000001</v>
      </c>
      <c r="B1040" s="8">
        <f>Timetraces!B1122-Timetraces!C1122</f>
        <v>40.301799297332764</v>
      </c>
      <c r="C1040" s="8">
        <f t="shared" si="32"/>
        <v>10.045411705657878</v>
      </c>
      <c r="D1040" s="8"/>
      <c r="E1040" s="23">
        <f>Timetraces!F1122/1000*0.145</f>
        <v>14.547734934429675</v>
      </c>
      <c r="F1040" s="8">
        <f>Timetraces!H1122</f>
        <v>4.7307123934657622E-2</v>
      </c>
      <c r="G1040" s="8">
        <f>(Timetraces!G1122-Timetraces!$G$86)/0.3048</f>
        <v>2.3434543859927359</v>
      </c>
      <c r="H1040" s="13">
        <f>Timetraces!D1122/9.81/0.4536</f>
        <v>618.5773568888859</v>
      </c>
      <c r="I1040" s="73">
        <f>Timetraces!F1122/Timetraces!H1122*1000</f>
        <v>2120805453.8027098</v>
      </c>
      <c r="J1040" s="23"/>
      <c r="K1040" s="8">
        <f>Timetraces!I1122-Timetraces!J1122</f>
        <v>40.301799297332764</v>
      </c>
      <c r="L1040" s="8">
        <f t="shared" si="33"/>
        <v>10.045421092216111</v>
      </c>
      <c r="M1040" s="8"/>
      <c r="N1040" s="13">
        <f>Timetraces!K1122/9.81/0.4536</f>
        <v>618.57730202355549</v>
      </c>
      <c r="O1040" s="23">
        <f>Timetraces!M1122/1000*0.145</f>
        <v>14.532277554064477</v>
      </c>
      <c r="P1040" s="37">
        <f>Timetraces!O1122</f>
        <v>4.7256839704063247E-2</v>
      </c>
    </row>
    <row r="1041" spans="1:16" x14ac:dyDescent="0.2">
      <c r="A1041" s="37">
        <f>Timetraces!E1123</f>
        <v>103.7</v>
      </c>
      <c r="B1041" s="8">
        <f>Timetraces!B1123-Timetraces!C1123</f>
        <v>40.325945377349854</v>
      </c>
      <c r="C1041" s="8">
        <f t="shared" si="32"/>
        <v>10.124631128286126</v>
      </c>
      <c r="D1041" s="8"/>
      <c r="E1041" s="23">
        <f>Timetraces!F1123/1000*0.145</f>
        <v>14.956736175540355</v>
      </c>
      <c r="F1041" s="8">
        <f>Timetraces!H1123</f>
        <v>4.86376371514992E-2</v>
      </c>
      <c r="G1041" s="8">
        <f>(Timetraces!G1123-Timetraces!$G$86)/0.3048</f>
        <v>2.4090726857423155</v>
      </c>
      <c r="H1041" s="13">
        <f>Timetraces!D1123/9.81/0.4536</f>
        <v>618.9440767571906</v>
      </c>
      <c r="I1041" s="73">
        <f>Timetraces!F1123/Timetraces!H1123*1000</f>
        <v>2120783629.7146175</v>
      </c>
      <c r="J1041" s="23"/>
      <c r="K1041" s="8">
        <f>Timetraces!I1123-Timetraces!J1123</f>
        <v>40.325945854187012</v>
      </c>
      <c r="L1041" s="8">
        <f t="shared" si="33"/>
        <v>10.12464207927073</v>
      </c>
      <c r="M1041" s="8"/>
      <c r="N1041" s="13">
        <f>Timetraces!K1123/9.81/0.4536</f>
        <v>618.94402189186019</v>
      </c>
      <c r="O1041" s="23">
        <f>Timetraces!M1123/1000*0.145</f>
        <v>14.964586082765567</v>
      </c>
      <c r="P1041" s="37">
        <f>Timetraces!O1123</f>
        <v>4.8663173463569034E-2</v>
      </c>
    </row>
    <row r="1042" spans="1:16" x14ac:dyDescent="0.2">
      <c r="A1042" s="37">
        <f>Timetraces!E1124</f>
        <v>103.80000000000001</v>
      </c>
      <c r="B1042" s="8">
        <f>Timetraces!B1124-Timetraces!C1124</f>
        <v>40.350187301635742</v>
      </c>
      <c r="C1042" s="8">
        <f t="shared" si="32"/>
        <v>10.204165000615157</v>
      </c>
      <c r="D1042" s="8"/>
      <c r="E1042" s="23">
        <f>Timetraces!F1124/1000*0.145</f>
        <v>15.357564649493487</v>
      </c>
      <c r="F1042" s="8">
        <f>Timetraces!H1124</f>
        <v>4.994155472400915E-2</v>
      </c>
      <c r="G1042" s="8">
        <f>(Timetraces!G1124-Timetraces!$G$86)/0.3048</f>
        <v>2.474690985491895</v>
      </c>
      <c r="H1042" s="13">
        <f>Timetraces!D1124/9.81/0.4536</f>
        <v>619.27694471664677</v>
      </c>
      <c r="I1042" s="73">
        <f>Timetraces!F1124/Timetraces!H1124*1000</f>
        <v>2120763751.6960664</v>
      </c>
      <c r="J1042" s="23"/>
      <c r="K1042" s="8">
        <f>Timetraces!I1124-Timetraces!J1124</f>
        <v>40.350187301635742</v>
      </c>
      <c r="L1042" s="8">
        <f t="shared" si="33"/>
        <v>10.204174387173389</v>
      </c>
      <c r="M1042" s="8"/>
      <c r="N1042" s="13">
        <f>Timetraces!K1124/9.81/0.4536</f>
        <v>619.27694471664677</v>
      </c>
      <c r="O1042" s="23">
        <f>Timetraces!M1124/1000*0.145</f>
        <v>15.349876415447385</v>
      </c>
      <c r="P1042" s="37">
        <f>Timetraces!O1124</f>
        <v>4.9916542651966697E-2</v>
      </c>
    </row>
    <row r="1043" spans="1:16" x14ac:dyDescent="0.2">
      <c r="A1043" s="37">
        <f>Timetraces!E1125</f>
        <v>103.9</v>
      </c>
      <c r="B1043" s="8">
        <f>Timetraces!B1125-Timetraces!C1125</f>
        <v>40.374507427215576</v>
      </c>
      <c r="C1043" s="8">
        <f t="shared" si="32"/>
        <v>10.283955438869205</v>
      </c>
      <c r="D1043" s="8"/>
      <c r="E1043" s="23">
        <f>Timetraces!F1125/1000*0.145</f>
        <v>15.727097178410247</v>
      </c>
      <c r="F1043" s="8">
        <f>Timetraces!H1125</f>
        <v>5.1143654309193883E-2</v>
      </c>
      <c r="G1043" s="8">
        <f>(Timetraces!G1125-Timetraces!$G$86)/0.3048</f>
        <v>2.540309285241475</v>
      </c>
      <c r="H1043" s="13">
        <f>Timetraces!D1125/9.81/0.4536</f>
        <v>619.59077440645854</v>
      </c>
      <c r="I1043" s="73">
        <f>Timetraces!F1125/Timetraces!H1125*1000</f>
        <v>2120746759.8175147</v>
      </c>
      <c r="J1043" s="23"/>
      <c r="K1043" s="8">
        <f>Timetraces!I1125-Timetraces!J1125</f>
        <v>40.374507904052734</v>
      </c>
      <c r="L1043" s="8">
        <f t="shared" si="33"/>
        <v>10.283966389853809</v>
      </c>
      <c r="M1043" s="8"/>
      <c r="N1043" s="13">
        <f>Timetraces!K1125/9.81/0.4536</f>
        <v>619.59077440645854</v>
      </c>
      <c r="O1043" s="23">
        <f>Timetraces!M1125/1000*0.145</f>
        <v>15.734945735605173</v>
      </c>
      <c r="P1043" s="37">
        <f>Timetraces!O1125</f>
        <v>5.1169193948920465E-2</v>
      </c>
    </row>
    <row r="1044" spans="1:16" x14ac:dyDescent="0.2">
      <c r="A1044" s="37">
        <f>Timetraces!E1126</f>
        <v>104</v>
      </c>
      <c r="B1044" s="8">
        <f>Timetraces!B1126-Timetraces!C1126</f>
        <v>40.398873329162598</v>
      </c>
      <c r="C1044" s="8">
        <f t="shared" si="32"/>
        <v>10.363896062054971</v>
      </c>
      <c r="D1044" s="8"/>
      <c r="E1044" s="23">
        <f>Timetraces!F1126/1000*0.145</f>
        <v>16.081060784554339</v>
      </c>
      <c r="F1044" s="8">
        <f>Timetraces!H1126</f>
        <v>5.229510578428246E-2</v>
      </c>
      <c r="G1044" s="8">
        <f>(Timetraces!G1126-Timetraces!$G$86)/0.3048</f>
        <v>2.6059213272855661</v>
      </c>
      <c r="H1044" s="13">
        <f>Timetraces!D1126/9.81/0.4536</f>
        <v>619.89988567785724</v>
      </c>
      <c r="I1044" s="73">
        <f>Timetraces!F1126/Timetraces!H1126*1000</f>
        <v>2120731296.2930803</v>
      </c>
      <c r="J1044" s="23"/>
      <c r="K1044" s="8">
        <f>Timetraces!I1126-Timetraces!J1126</f>
        <v>40.398873329162598</v>
      </c>
      <c r="L1044" s="8">
        <f t="shared" si="33"/>
        <v>10.363905448613204</v>
      </c>
      <c r="M1044" s="8"/>
      <c r="N1044" s="13">
        <f>Timetraces!K1126/9.81/0.4536</f>
        <v>619.89988567785724</v>
      </c>
      <c r="O1044" s="23">
        <f>Timetraces!M1126/1000*0.145</f>
        <v>16.081144339376191</v>
      </c>
      <c r="P1044" s="37">
        <f>Timetraces!O1126</f>
        <v>5.2295377610412266E-2</v>
      </c>
    </row>
    <row r="1045" spans="1:16" x14ac:dyDescent="0.2">
      <c r="A1045" s="37">
        <f>Timetraces!E1127</f>
        <v>104.10000000000001</v>
      </c>
      <c r="B1045" s="8">
        <f>Timetraces!B1127-Timetraces!C1127</f>
        <v>40.423253536224365</v>
      </c>
      <c r="C1045" s="8">
        <f t="shared" si="32"/>
        <v>10.443883618031899</v>
      </c>
      <c r="D1045" s="8"/>
      <c r="E1045" s="23">
        <f>Timetraces!F1127/1000*0.145</f>
        <v>16.419566975559633</v>
      </c>
      <c r="F1045" s="8">
        <f>Timetraces!H1127</f>
        <v>5.339626882798483E-2</v>
      </c>
      <c r="G1045" s="8">
        <f>(Timetraces!G1127-Timetraces!$G$86)/0.3048</f>
        <v>2.6715396270351457</v>
      </c>
      <c r="H1045" s="13">
        <f>Timetraces!D1127/9.81/0.4536</f>
        <v>620.2136056370083</v>
      </c>
      <c r="I1045" s="73">
        <f>Timetraces!F1127/Timetraces!H1127*1000</f>
        <v>2120717335.1323404</v>
      </c>
      <c r="J1045" s="23"/>
      <c r="K1045" s="8">
        <f>Timetraces!I1127-Timetraces!J1127</f>
        <v>40.423253059387207</v>
      </c>
      <c r="L1045" s="8">
        <f t="shared" si="33"/>
        <v>10.44389144016376</v>
      </c>
      <c r="M1045" s="8"/>
      <c r="N1045" s="13">
        <f>Timetraces!K1127/9.81/0.4536</f>
        <v>620.2136056370083</v>
      </c>
      <c r="O1045" s="23">
        <f>Timetraces!M1127/1000*0.145</f>
        <v>16.411886705818912</v>
      </c>
      <c r="P1045" s="37">
        <f>Timetraces!O1127</f>
        <v>5.3371269587903523E-2</v>
      </c>
    </row>
    <row r="1046" spans="1:16" x14ac:dyDescent="0.2">
      <c r="A1046" s="37">
        <f>Timetraces!E1128</f>
        <v>104.2</v>
      </c>
      <c r="B1046" s="8">
        <f>Timetraces!B1128-Timetraces!C1128</f>
        <v>40.447618961334229</v>
      </c>
      <c r="C1046" s="8">
        <f t="shared" si="32"/>
        <v>10.523822676791292</v>
      </c>
      <c r="D1046" s="8"/>
      <c r="E1046" s="23">
        <f>Timetraces!F1128/1000*0.145</f>
        <v>16.711548995678037</v>
      </c>
      <c r="F1046" s="8">
        <f>Timetraces!H1128</f>
        <v>5.4346080565649081E-2</v>
      </c>
      <c r="G1046" s="8">
        <f>(Timetraces!G1128-Timetraces!$G$86)/0.3048</f>
        <v>2.7371579267847257</v>
      </c>
      <c r="H1046" s="13">
        <f>Timetraces!D1128/9.81/0.4536</f>
        <v>620.53275726386767</v>
      </c>
      <c r="I1046" s="73">
        <f>Timetraces!F1128/Timetraces!H1128*1000</f>
        <v>2120706053.4924221</v>
      </c>
      <c r="J1046" s="23"/>
      <c r="K1046" s="8">
        <f>Timetraces!I1128-Timetraces!J1128</f>
        <v>40.44761848449707</v>
      </c>
      <c r="L1046" s="8">
        <f t="shared" si="33"/>
        <v>10.523830498923154</v>
      </c>
      <c r="M1046" s="8"/>
      <c r="N1046" s="13">
        <f>Timetraces!K1128/9.81/0.4536</f>
        <v>620.53275726386767</v>
      </c>
      <c r="O1046" s="23">
        <f>Timetraces!M1128/1000*0.145</f>
        <v>16.719397769682963</v>
      </c>
      <c r="P1046" s="37">
        <f>Timetraces!O1128</f>
        <v>5.4371607857846761E-2</v>
      </c>
    </row>
    <row r="1047" spans="1:16" x14ac:dyDescent="0.2">
      <c r="A1047" s="37">
        <f>Timetraces!E1129</f>
        <v>104.30000000000001</v>
      </c>
      <c r="B1047" s="8">
        <f>Timetraces!B1129-Timetraces!C1129</f>
        <v>40.47194242477417</v>
      </c>
      <c r="C1047" s="8">
        <f t="shared" si="32"/>
        <v>10.603624066029946</v>
      </c>
      <c r="D1047" s="8"/>
      <c r="E1047" s="23">
        <f>Timetraces!F1129/1000*0.145</f>
        <v>16.995742187468824</v>
      </c>
      <c r="F1047" s="8">
        <f>Timetraces!H1129</f>
        <v>5.5270544489443865E-2</v>
      </c>
      <c r="G1047" s="8">
        <f>(Timetraces!G1129-Timetraces!$G$86)/0.3048</f>
        <v>2.8027762265343052</v>
      </c>
      <c r="H1047" s="13">
        <f>Timetraces!D1129/9.81/0.4536</f>
        <v>620.84993373883322</v>
      </c>
      <c r="I1047" s="73">
        <f>Timetraces!F1129/Timetraces!H1129*1000</f>
        <v>2120695863.7503245</v>
      </c>
      <c r="J1047" s="23"/>
      <c r="K1047" s="8">
        <f>Timetraces!I1129-Timetraces!J1129</f>
        <v>40.47194242477417</v>
      </c>
      <c r="L1047" s="8">
        <f t="shared" si="33"/>
        <v>10.603633452588179</v>
      </c>
      <c r="M1047" s="8"/>
      <c r="N1047" s="13">
        <f>Timetraces!K1129/9.81/0.4536</f>
        <v>620.84998860416363</v>
      </c>
      <c r="O1047" s="23">
        <f>Timetraces!M1129/1000*0.145</f>
        <v>16.995824517913373</v>
      </c>
      <c r="P1047" s="37">
        <f>Timetraces!O1129</f>
        <v>5.527081233346802E-2</v>
      </c>
    </row>
    <row r="1048" spans="1:16" x14ac:dyDescent="0.2">
      <c r="A1048" s="37">
        <f>Timetraces!E1130</f>
        <v>104.4</v>
      </c>
      <c r="B1048" s="8">
        <f>Timetraces!B1130-Timetraces!C1130</f>
        <v>40.49619722366333</v>
      </c>
      <c r="C1048" s="8">
        <f t="shared" si="32"/>
        <v>10.683200177871022</v>
      </c>
      <c r="D1048" s="8"/>
      <c r="E1048" s="23">
        <f>Timetraces!F1130/1000*0.145</f>
        <v>17.240954503814098</v>
      </c>
      <c r="F1048" s="8">
        <f>Timetraces!H1130</f>
        <v>5.6068201876214425E-2</v>
      </c>
      <c r="G1048" s="8">
        <f>(Timetraces!G1130-Timetraces!$G$86)/0.3048</f>
        <v>2.8683945262838848</v>
      </c>
      <c r="H1048" s="13">
        <f>Timetraces!D1130/9.81/0.4536</f>
        <v>621.15641147437327</v>
      </c>
      <c r="I1048" s="73">
        <f>Timetraces!F1130/Timetraces!H1130*1000</f>
        <v>2120687493.6273737</v>
      </c>
      <c r="J1048" s="23"/>
      <c r="K1048" s="8">
        <f>Timetraces!I1130-Timetraces!J1130</f>
        <v>40.49619722366333</v>
      </c>
      <c r="L1048" s="8">
        <f t="shared" si="33"/>
        <v>10.683209564429255</v>
      </c>
      <c r="M1048" s="8"/>
      <c r="N1048" s="13">
        <f>Timetraces!K1130/9.81/0.4536</f>
        <v>621.15641147437327</v>
      </c>
      <c r="O1048" s="23">
        <f>Timetraces!M1130/1000*0.145</f>
        <v>17.233270532272346</v>
      </c>
      <c r="P1048" s="37">
        <f>Timetraces!O1130</f>
        <v>5.604319783085198E-2</v>
      </c>
    </row>
    <row r="1049" spans="1:16" x14ac:dyDescent="0.2">
      <c r="A1049" s="37">
        <f>Timetraces!E1131</f>
        <v>104.5</v>
      </c>
      <c r="B1049" s="8">
        <f>Timetraces!B1131-Timetraces!C1131</f>
        <v>40.520352840423584</v>
      </c>
      <c r="C1049" s="8">
        <f t="shared" si="32"/>
        <v>10.762450889026711</v>
      </c>
      <c r="D1049" s="8"/>
      <c r="E1049" s="23">
        <f>Timetraces!F1131/1000*0.145</f>
        <v>17.447171032250537</v>
      </c>
      <c r="F1049" s="8">
        <f>Timetraces!H1131</f>
        <v>5.6739006637242392E-2</v>
      </c>
      <c r="G1049" s="8">
        <f>(Timetraces!G1131-Timetraces!$G$86)/0.3048</f>
        <v>2.9340065683279763</v>
      </c>
      <c r="H1049" s="13">
        <f>Timetraces!D1131/9.81/0.4536</f>
        <v>621.45175154784476</v>
      </c>
      <c r="I1049" s="73">
        <f>Timetraces!F1131/Timetraces!H1131*1000</f>
        <v>2120680720.2863078</v>
      </c>
      <c r="J1049" s="23"/>
      <c r="K1049" s="8">
        <f>Timetraces!I1131-Timetraces!J1131</f>
        <v>40.520352840423584</v>
      </c>
      <c r="L1049" s="8">
        <f t="shared" si="33"/>
        <v>10.762460275584944</v>
      </c>
      <c r="M1049" s="8"/>
      <c r="N1049" s="13">
        <f>Timetraces!K1131/9.81/0.4536</f>
        <v>621.45180641317518</v>
      </c>
      <c r="O1049" s="23">
        <f>Timetraces!M1131/1000*0.145</f>
        <v>17.462785324196798</v>
      </c>
      <c r="P1049" s="37">
        <f>Timetraces!O1131</f>
        <v>5.6789801503612736E-2</v>
      </c>
    </row>
    <row r="1050" spans="1:16" x14ac:dyDescent="0.2">
      <c r="A1050" s="37">
        <f>Timetraces!E1132</f>
        <v>104.60000000000001</v>
      </c>
      <c r="B1050" s="8">
        <f>Timetraces!B1132-Timetraces!C1132</f>
        <v>40.544378280639648</v>
      </c>
      <c r="C1050" s="8">
        <f t="shared" si="32"/>
        <v>10.841274511782828</v>
      </c>
      <c r="D1050" s="8"/>
      <c r="E1050" s="23">
        <f>Timetraces!F1132/1000*0.145</f>
        <v>17.630086166354456</v>
      </c>
      <c r="F1050" s="8">
        <f>Timetraces!H1132</f>
        <v>5.7333999055215287E-2</v>
      </c>
      <c r="G1050" s="8">
        <f>(Timetraces!G1132-Timetraces!$G$86)/0.3048</f>
        <v>2.9996248680775559</v>
      </c>
      <c r="H1050" s="13">
        <f>Timetraces!D1132/9.81/0.4536</f>
        <v>621.74857298523682</v>
      </c>
      <c r="I1050" s="73">
        <f>Timetraces!F1132/Timetraces!H1132*1000</f>
        <v>2120675395.9405208</v>
      </c>
      <c r="J1050" s="23"/>
      <c r="K1050" s="8">
        <f>Timetraces!I1132-Timetraces!J1132</f>
        <v>40.54437780380249</v>
      </c>
      <c r="L1050" s="8">
        <f t="shared" si="33"/>
        <v>10.841282333914689</v>
      </c>
      <c r="M1050" s="8"/>
      <c r="N1050" s="13">
        <f>Timetraces!K1132/9.81/0.4536</f>
        <v>621.74862785056723</v>
      </c>
      <c r="O1050" s="23">
        <f>Timetraces!M1132/1000*0.145</f>
        <v>17.637933927318908</v>
      </c>
      <c r="P1050" s="37">
        <f>Timetraces!O1132</f>
        <v>5.7359537211713829E-2</v>
      </c>
    </row>
    <row r="1051" spans="1:16" x14ac:dyDescent="0.2">
      <c r="A1051" s="37">
        <f>Timetraces!E1133</f>
        <v>104.7</v>
      </c>
      <c r="B1051" s="8">
        <f>Timetraces!B1133-Timetraces!C1133</f>
        <v>40.568238735198975</v>
      </c>
      <c r="C1051" s="8">
        <f t="shared" si="32"/>
        <v>10.919556843014213</v>
      </c>
      <c r="D1051" s="8"/>
      <c r="E1051" s="23">
        <f>Timetraces!F1133/1000*0.145</f>
        <v>17.789932396275571</v>
      </c>
      <c r="F1051" s="8">
        <f>Timetraces!H1133</f>
        <v>5.7853970227373971E-2</v>
      </c>
      <c r="G1051" s="8">
        <f>(Timetraces!G1133-Timetraces!$G$86)/0.3048</f>
        <v>3.0652431678271355</v>
      </c>
      <c r="H1051" s="13">
        <f>Timetraces!D1133/9.81/0.4536</f>
        <v>622.06613351751503</v>
      </c>
      <c r="I1051" s="73">
        <f>Timetraces!F1133/Timetraces!H1133*1000</f>
        <v>2120670171.0815411</v>
      </c>
      <c r="J1051" s="23"/>
      <c r="K1051" s="8">
        <f>Timetraces!I1133-Timetraces!J1133</f>
        <v>40.568238735198975</v>
      </c>
      <c r="L1051" s="8">
        <f t="shared" si="33"/>
        <v>10.919566229572446</v>
      </c>
      <c r="M1051" s="8"/>
      <c r="N1051" s="13">
        <f>Timetraces!K1133/9.81/0.4536</f>
        <v>622.06618838284544</v>
      </c>
      <c r="O1051" s="23">
        <f>Timetraces!M1133/1000*0.145</f>
        <v>17.782249045644637</v>
      </c>
      <c r="P1051" s="37">
        <f>Timetraces!O1133</f>
        <v>5.7828984372349464E-2</v>
      </c>
    </row>
    <row r="1052" spans="1:16" x14ac:dyDescent="0.2">
      <c r="A1052" s="37">
        <f>Timetraces!E1134</f>
        <v>104.80000000000001</v>
      </c>
      <c r="B1052" s="8">
        <f>Timetraces!B1134-Timetraces!C1134</f>
        <v>40.591920375823975</v>
      </c>
      <c r="C1052" s="8">
        <f t="shared" si="32"/>
        <v>10.997252514356077</v>
      </c>
      <c r="D1052" s="8"/>
      <c r="E1052" s="23">
        <f>Timetraces!F1134/1000*0.145</f>
        <v>17.903601045713184</v>
      </c>
      <c r="F1052" s="8">
        <f>Timetraces!H1134</f>
        <v>5.8223682453365011E-2</v>
      </c>
      <c r="G1052" s="8">
        <f>(Timetraces!G1134-Timetraces!$G$86)/0.3048</f>
        <v>3.130861467576715</v>
      </c>
      <c r="H1052" s="13">
        <f>Timetraces!D1134/9.81/0.4536</f>
        <v>622.41814947727607</v>
      </c>
      <c r="I1052" s="73">
        <f>Timetraces!F1134/Timetraces!H1134*1000</f>
        <v>2120668179.292649</v>
      </c>
      <c r="J1052" s="23"/>
      <c r="K1052" s="8">
        <f>Timetraces!I1134-Timetraces!J1134</f>
        <v>40.591919898986816</v>
      </c>
      <c r="L1052" s="8">
        <f t="shared" si="33"/>
        <v>10.997260336487937</v>
      </c>
      <c r="M1052" s="8"/>
      <c r="N1052" s="13">
        <f>Timetraces!K1134/9.81/0.4536</f>
        <v>622.41820434260649</v>
      </c>
      <c r="O1052" s="23">
        <f>Timetraces!M1134/1000*0.145</f>
        <v>17.895906722455248</v>
      </c>
      <c r="P1052" s="37">
        <f>Timetraces!O1134</f>
        <v>5.8198681041195265E-2</v>
      </c>
    </row>
    <row r="1053" spans="1:16" x14ac:dyDescent="0.2">
      <c r="A1053" s="37">
        <f>Timetraces!E1135</f>
        <v>104.9</v>
      </c>
      <c r="B1053" s="8">
        <f>Timetraces!B1135-Timetraces!C1135</f>
        <v>40.615407943725586</v>
      </c>
      <c r="C1053" s="8">
        <f t="shared" si="32"/>
        <v>11.074311464164513</v>
      </c>
      <c r="D1053" s="8"/>
      <c r="E1053" s="23">
        <f>Timetraces!F1135/1000*0.145</f>
        <v>17.97881735275951</v>
      </c>
      <c r="F1053" s="8">
        <f>Timetraces!H1135</f>
        <v>5.8468372037429883E-2</v>
      </c>
      <c r="G1053" s="8">
        <f>(Timetraces!G1135-Timetraces!$G$86)/0.3048</f>
        <v>3.1964735096208066</v>
      </c>
      <c r="H1053" s="13">
        <f>Timetraces!D1135/9.81/0.4536</f>
        <v>622.80473059518079</v>
      </c>
      <c r="I1053" s="73">
        <f>Timetraces!F1135/Timetraces!H1135*1000</f>
        <v>2120665233.0384421</v>
      </c>
      <c r="J1053" s="23"/>
      <c r="K1053" s="8">
        <f>Timetraces!I1135-Timetraces!J1135</f>
        <v>40.615407943725586</v>
      </c>
      <c r="L1053" s="8">
        <f t="shared" si="33"/>
        <v>11.074320850722746</v>
      </c>
      <c r="M1053" s="8"/>
      <c r="N1053" s="13">
        <f>Timetraces!K1135/9.81/0.4536</f>
        <v>622.80478546051108</v>
      </c>
      <c r="O1053" s="23">
        <f>Timetraces!M1135/1000*0.145</f>
        <v>17.978906419693811</v>
      </c>
      <c r="P1053" s="37">
        <f>Timetraces!O1135</f>
        <v>5.8468642002787084E-2</v>
      </c>
    </row>
    <row r="1054" spans="1:16" x14ac:dyDescent="0.2">
      <c r="A1054" s="37">
        <f>Timetraces!E1136</f>
        <v>105</v>
      </c>
      <c r="B1054" s="8">
        <f>Timetraces!B1136-Timetraces!C1136</f>
        <v>40.638702392578125</v>
      </c>
      <c r="C1054" s="8">
        <f t="shared" si="32"/>
        <v>11.150736821292266</v>
      </c>
      <c r="D1054" s="8"/>
      <c r="E1054" s="23">
        <f>Timetraces!F1136/1000*0.145</f>
        <v>18.03098974901528</v>
      </c>
      <c r="F1054" s="8">
        <f>Timetraces!H1136</f>
        <v>5.8638047598577464E-2</v>
      </c>
      <c r="G1054" s="8">
        <f>(Timetraces!G1136-Timetraces!$G$86)/0.3048</f>
        <v>3.2620918093703861</v>
      </c>
      <c r="H1054" s="13">
        <f>Timetraces!D1136/9.81/0.4536</f>
        <v>623.21397109453505</v>
      </c>
      <c r="I1054" s="73">
        <f>Timetraces!F1136/Timetraces!H1136*1000</f>
        <v>2120664969.829272</v>
      </c>
      <c r="J1054" s="23"/>
      <c r="K1054" s="8">
        <f>Timetraces!I1136-Timetraces!J1136</f>
        <v>40.638702392578125</v>
      </c>
      <c r="L1054" s="8">
        <f t="shared" si="33"/>
        <v>11.150746207850498</v>
      </c>
      <c r="M1054" s="8"/>
      <c r="N1054" s="13">
        <f>Timetraces!K1136/9.81/0.4536</f>
        <v>623.21397109453505</v>
      </c>
      <c r="O1054" s="23">
        <f>Timetraces!M1136/1000*0.145</f>
        <v>18.023296988158776</v>
      </c>
      <c r="P1054" s="37">
        <f>Timetraces!O1136</f>
        <v>5.8613052607805624E-2</v>
      </c>
    </row>
    <row r="1055" spans="1:16" x14ac:dyDescent="0.2">
      <c r="A1055" s="37">
        <f>Timetraces!E1137</f>
        <v>105.10000000000001</v>
      </c>
      <c r="B1055" s="8">
        <f>Timetraces!B1137-Timetraces!C1137</f>
        <v>40.661810874938965</v>
      </c>
      <c r="C1055" s="8">
        <f t="shared" si="32"/>
        <v>11.226552052134917</v>
      </c>
      <c r="D1055" s="8"/>
      <c r="E1055" s="23">
        <f>Timetraces!F1137/1000*0.145</f>
        <v>18.052137940599998</v>
      </c>
      <c r="F1055" s="8">
        <f>Timetraces!H1137</f>
        <v>5.8706817502439237E-2</v>
      </c>
      <c r="G1055" s="8">
        <f>(Timetraces!G1137-Timetraces!$G$86)/0.3048</f>
        <v>3.3277101091199657</v>
      </c>
      <c r="H1055" s="13">
        <f>Timetraces!D1137/9.81/0.4536</f>
        <v>623.63105733613475</v>
      </c>
      <c r="I1055" s="73">
        <f>Timetraces!F1137/Timetraces!H1137*1000</f>
        <v>2120665168.6313586</v>
      </c>
      <c r="J1055" s="23"/>
      <c r="K1055" s="8">
        <f>Timetraces!I1137-Timetraces!J1137</f>
        <v>40.661810874938965</v>
      </c>
      <c r="L1055" s="8">
        <f t="shared" si="33"/>
        <v>11.226561438693148</v>
      </c>
      <c r="M1055" s="8"/>
      <c r="N1055" s="13">
        <f>Timetraces!K1137/9.81/0.4536</f>
        <v>623.63105733613475</v>
      </c>
      <c r="O1055" s="23">
        <f>Timetraces!M1137/1000*0.145</f>
        <v>18.044442615762723</v>
      </c>
      <c r="P1055" s="37">
        <f>Timetraces!O1137</f>
        <v>5.8681815154751044E-2</v>
      </c>
    </row>
    <row r="1056" spans="1:16" x14ac:dyDescent="0.2">
      <c r="A1056" s="37">
        <f>Timetraces!E1138</f>
        <v>105.2</v>
      </c>
      <c r="B1056" s="8">
        <f>Timetraces!B1138-Timetraces!C1138</f>
        <v>40.684744834899902</v>
      </c>
      <c r="C1056" s="8">
        <f t="shared" si="32"/>
        <v>11.301794702925394</v>
      </c>
      <c r="D1056" s="8"/>
      <c r="E1056" s="23">
        <f>Timetraces!F1138/1000*0.145</f>
        <v>18.018839346979671</v>
      </c>
      <c r="F1056" s="8">
        <f>Timetraces!H1138</f>
        <v>5.8598498034060545E-2</v>
      </c>
      <c r="G1056" s="8">
        <f>(Timetraces!G1138-Timetraces!$G$86)/0.3048</f>
        <v>3.3933284088695452</v>
      </c>
      <c r="H1056" s="13">
        <f>Timetraces!D1138/9.81/0.4536</f>
        <v>624.0467719444747</v>
      </c>
      <c r="I1056" s="73">
        <f>Timetraces!F1138/Timetraces!H1138*1000</f>
        <v>2120666258.2570975</v>
      </c>
      <c r="J1056" s="23"/>
      <c r="K1056" s="8">
        <f>Timetraces!I1138-Timetraces!J1138</f>
        <v>40.684744834899902</v>
      </c>
      <c r="L1056" s="8">
        <f t="shared" si="33"/>
        <v>11.301804089483626</v>
      </c>
      <c r="M1056" s="8"/>
      <c r="N1056" s="13">
        <f>Timetraces!K1138/9.81/0.4536</f>
        <v>624.0467719444747</v>
      </c>
      <c r="O1056" s="23">
        <f>Timetraces!M1138/1000*0.145</f>
        <v>18.026686656287985</v>
      </c>
      <c r="P1056" s="37">
        <f>Timetraces!O1138</f>
        <v>5.8624015550913643E-2</v>
      </c>
    </row>
    <row r="1057" spans="1:16" x14ac:dyDescent="0.2">
      <c r="A1057" s="37">
        <f>Timetraces!E1139</f>
        <v>105.30000000000001</v>
      </c>
      <c r="B1057" s="8">
        <f>Timetraces!B1139-Timetraces!C1139</f>
        <v>40.707514762878418</v>
      </c>
      <c r="C1057" s="8">
        <f t="shared" si="32"/>
        <v>11.376499191043884</v>
      </c>
      <c r="D1057" s="8"/>
      <c r="E1057" s="23">
        <f>Timetraces!F1139/1000*0.145</f>
        <v>17.977693923653391</v>
      </c>
      <c r="F1057" s="8">
        <f>Timetraces!H1139</f>
        <v>5.8464620013924253E-2</v>
      </c>
      <c r="G1057" s="8">
        <f>(Timetraces!G1139-Timetraces!$G$86)/0.3048</f>
        <v>3.4589404509136368</v>
      </c>
      <c r="H1057" s="13">
        <f>Timetraces!D1139/9.81/0.4536</f>
        <v>624.46106005422473</v>
      </c>
      <c r="I1057" s="73">
        <f>Timetraces!F1139/Timetraces!H1139*1000</f>
        <v>2120668807.8305662</v>
      </c>
      <c r="J1057" s="23"/>
      <c r="K1057" s="8">
        <f>Timetraces!I1139-Timetraces!J1139</f>
        <v>40.707514762878418</v>
      </c>
      <c r="L1057" s="8">
        <f t="shared" si="33"/>
        <v>11.376508577602115</v>
      </c>
      <c r="M1057" s="8"/>
      <c r="N1057" s="13">
        <f>Timetraces!K1139/9.81/0.4536</f>
        <v>624.46106005422473</v>
      </c>
      <c r="O1057" s="23">
        <f>Timetraces!M1139/1000*0.145</f>
        <v>17.970001694728488</v>
      </c>
      <c r="P1057" s="37">
        <f>Timetraces!O1139</f>
        <v>5.8439628367921145E-2</v>
      </c>
    </row>
    <row r="1058" spans="1:16" x14ac:dyDescent="0.2">
      <c r="A1058" s="37">
        <f>Timetraces!E1140</f>
        <v>105.4</v>
      </c>
      <c r="B1058" s="8">
        <f>Timetraces!B1140-Timetraces!C1140</f>
        <v>40.73013162612915</v>
      </c>
      <c r="C1058" s="8">
        <f t="shared" si="32"/>
        <v>11.450701498296942</v>
      </c>
      <c r="D1058" s="8"/>
      <c r="E1058" s="23">
        <f>Timetraces!F1140/1000*0.145</f>
        <v>17.897720487178621</v>
      </c>
      <c r="F1058" s="8">
        <f>Timetraces!H1140</f>
        <v>5.8204462684934247E-2</v>
      </c>
      <c r="G1058" s="8">
        <f>(Timetraces!G1140-Timetraces!$G$86)/0.3048</f>
        <v>3.5245587506632163</v>
      </c>
      <c r="H1058" s="13">
        <f>Timetraces!D1140/9.81/0.4536</f>
        <v>624.88017631304865</v>
      </c>
      <c r="I1058" s="73">
        <f>Timetraces!F1140/Timetraces!H1140*1000</f>
        <v>2120671670.0082178</v>
      </c>
      <c r="J1058" s="23"/>
      <c r="K1058" s="8">
        <f>Timetraces!I1140-Timetraces!J1140</f>
        <v>40.73013162612915</v>
      </c>
      <c r="L1058" s="8">
        <f t="shared" si="33"/>
        <v>11.450710884855175</v>
      </c>
      <c r="M1058" s="8"/>
      <c r="N1058" s="13">
        <f>Timetraces!K1140/9.81/0.4536</f>
        <v>624.88017631304865</v>
      </c>
      <c r="O1058" s="23">
        <f>Timetraces!M1140/1000*0.145</f>
        <v>17.89779313479464</v>
      </c>
      <c r="P1058" s="37">
        <f>Timetraces!O1140</f>
        <v>5.8204720276046999E-2</v>
      </c>
    </row>
    <row r="1059" spans="1:16" x14ac:dyDescent="0.2">
      <c r="A1059" s="37">
        <f>Timetraces!E1141</f>
        <v>105.5</v>
      </c>
      <c r="B1059" s="8">
        <f>Timetraces!B1141-Timetraces!C1141</f>
        <v>40.752602577209473</v>
      </c>
      <c r="C1059" s="8">
        <f t="shared" si="32"/>
        <v>11.524425091080152</v>
      </c>
      <c r="D1059" s="8"/>
      <c r="E1059" s="23">
        <f>Timetraces!F1141/1000*0.145</f>
        <v>17.786772955571038</v>
      </c>
      <c r="F1059" s="8">
        <f>Timetraces!H1141</f>
        <v>5.7843543296075238E-2</v>
      </c>
      <c r="G1059" s="8">
        <f>(Timetraces!G1141-Timetraces!$G$86)/0.3048</f>
        <v>3.5901770504127963</v>
      </c>
      <c r="H1059" s="13">
        <f>Timetraces!D1141/9.81/0.4536</f>
        <v>625.31119834856656</v>
      </c>
      <c r="I1059" s="73">
        <f>Timetraces!F1141/Timetraces!H1141*1000</f>
        <v>2120675752.2739191</v>
      </c>
      <c r="J1059" s="23"/>
      <c r="K1059" s="8">
        <f>Timetraces!I1141-Timetraces!J1141</f>
        <v>40.752603054046631</v>
      </c>
      <c r="L1059" s="8">
        <f t="shared" si="33"/>
        <v>11.524436042064757</v>
      </c>
      <c r="M1059" s="8"/>
      <c r="N1059" s="13">
        <f>Timetraces!K1141/9.81/0.4536</f>
        <v>625.31114348323615</v>
      </c>
      <c r="O1059" s="23">
        <f>Timetraces!M1141/1000*0.145</f>
        <v>17.779091572480617</v>
      </c>
      <c r="P1059" s="37">
        <f>Timetraces!O1141</f>
        <v>5.7818544141693753E-2</v>
      </c>
    </row>
    <row r="1060" spans="1:16" x14ac:dyDescent="0.2">
      <c r="A1060" s="37">
        <f>Timetraces!E1142</f>
        <v>105.60000000000001</v>
      </c>
      <c r="B1060" s="8">
        <f>Timetraces!B1142-Timetraces!C1142</f>
        <v>40.774951457977295</v>
      </c>
      <c r="C1060" s="8">
        <f t="shared" si="32"/>
        <v>11.597748190712114</v>
      </c>
      <c r="D1060" s="8"/>
      <c r="E1060" s="23">
        <f>Timetraces!F1142/1000*0.145</f>
        <v>17.652644286302927</v>
      </c>
      <c r="F1060" s="8">
        <f>Timetraces!H1142</f>
        <v>5.7407223688334452E-2</v>
      </c>
      <c r="G1060" s="8">
        <f>(Timetraces!G1142-Timetraces!$G$86)/0.3048</f>
        <v>3.6557953501623759</v>
      </c>
      <c r="H1060" s="13">
        <f>Timetraces!D1142/9.81/0.4536</f>
        <v>625.75610131267217</v>
      </c>
      <c r="I1060" s="73">
        <f>Timetraces!F1142/Timetraces!H1142*1000</f>
        <v>2120680405.12182</v>
      </c>
      <c r="J1060" s="23"/>
      <c r="K1060" s="8">
        <f>Timetraces!I1142-Timetraces!J1142</f>
        <v>40.774951934814453</v>
      </c>
      <c r="L1060" s="8">
        <f t="shared" si="33"/>
        <v>11.597759141696718</v>
      </c>
      <c r="M1060" s="8"/>
      <c r="N1060" s="13">
        <f>Timetraces!K1142/9.81/0.4536</f>
        <v>625.75604644734176</v>
      </c>
      <c r="O1060" s="23">
        <f>Timetraces!M1142/1000*0.145</f>
        <v>17.644959704430754</v>
      </c>
      <c r="P1060" s="37">
        <f>Timetraces!O1142</f>
        <v>5.7382214417038516E-2</v>
      </c>
    </row>
    <row r="1061" spans="1:16" x14ac:dyDescent="0.2">
      <c r="A1061" s="37">
        <f>Timetraces!E1143</f>
        <v>105.7</v>
      </c>
      <c r="B1061" s="8">
        <f>Timetraces!B1143-Timetraces!C1143</f>
        <v>40.797193050384521</v>
      </c>
      <c r="C1061" s="8">
        <f t="shared" si="32"/>
        <v>11.670719294410365</v>
      </c>
      <c r="D1061" s="8"/>
      <c r="E1061" s="23">
        <f>Timetraces!F1143/1000*0.145</f>
        <v>17.479747852348478</v>
      </c>
      <c r="F1061" s="8">
        <f>Timetraces!H1143</f>
        <v>5.6844756721803773E-2</v>
      </c>
      <c r="G1061" s="8">
        <f>(Timetraces!G1143-Timetraces!$G$86)/0.3048</f>
        <v>3.721407392206467</v>
      </c>
      <c r="H1061" s="13">
        <f>Timetraces!D1143/9.81/0.4536</f>
        <v>626.20912434567515</v>
      </c>
      <c r="I1061" s="73">
        <f>Timetraces!F1143/Timetraces!H1143*1000</f>
        <v>2120687854.7933204</v>
      </c>
      <c r="J1061" s="23"/>
      <c r="K1061" s="8">
        <f>Timetraces!I1143-Timetraces!J1143</f>
        <v>40.797193050384521</v>
      </c>
      <c r="L1061" s="8">
        <f t="shared" si="33"/>
        <v>11.670728680968598</v>
      </c>
      <c r="M1061" s="8"/>
      <c r="N1061" s="13">
        <f>Timetraces!K1143/9.81/0.4536</f>
        <v>626.20906948034485</v>
      </c>
      <c r="O1061" s="23">
        <f>Timetraces!M1143/1000*0.145</f>
        <v>17.487582901875474</v>
      </c>
      <c r="P1061" s="37">
        <f>Timetraces!O1143</f>
        <v>5.687027629985187E-2</v>
      </c>
    </row>
    <row r="1062" spans="1:16" x14ac:dyDescent="0.2">
      <c r="A1062" s="37">
        <f>Timetraces!E1144</f>
        <v>105.80000000000001</v>
      </c>
      <c r="B1062" s="8">
        <f>Timetraces!B1144-Timetraces!C1144</f>
        <v>40.819347381591797</v>
      </c>
      <c r="C1062" s="8">
        <f t="shared" si="32"/>
        <v>11.743404108082528</v>
      </c>
      <c r="D1062" s="8"/>
      <c r="E1062" s="23">
        <f>Timetraces!F1144/1000*0.145</f>
        <v>17.298966302969735</v>
      </c>
      <c r="F1062" s="8">
        <f>Timetraces!H1144</f>
        <v>5.6256690918780689E-2</v>
      </c>
      <c r="G1062" s="8">
        <f>(Timetraces!G1144-Timetraces!$G$86)/0.3048</f>
        <v>3.787025691956047</v>
      </c>
      <c r="H1062" s="13">
        <f>Timetraces!D1144/9.81/0.4536</f>
        <v>626.6578130175775</v>
      </c>
      <c r="I1062" s="73">
        <f>Timetraces!F1144/Timetraces!H1144*1000</f>
        <v>2120693804.311938</v>
      </c>
      <c r="J1062" s="23"/>
      <c r="K1062" s="8">
        <f>Timetraces!I1144-Timetraces!J1144</f>
        <v>40.819347381591797</v>
      </c>
      <c r="L1062" s="8">
        <f t="shared" si="33"/>
        <v>11.743413494640761</v>
      </c>
      <c r="M1062" s="8"/>
      <c r="N1062" s="13">
        <f>Timetraces!K1144/9.81/0.4536</f>
        <v>626.65775815224708</v>
      </c>
      <c r="O1062" s="23">
        <f>Timetraces!M1144/1000*0.145</f>
        <v>17.291284809474984</v>
      </c>
      <c r="P1062" s="37">
        <f>Timetraces!O1144</f>
        <v>5.6231692015029838E-2</v>
      </c>
    </row>
    <row r="1063" spans="1:16" x14ac:dyDescent="0.2">
      <c r="A1063" s="37">
        <f>Timetraces!E1145</f>
        <v>105.9</v>
      </c>
      <c r="B1063" s="8">
        <f>Timetraces!B1145-Timetraces!C1145</f>
        <v>40.841433048248291</v>
      </c>
      <c r="C1063" s="8">
        <f t="shared" si="32"/>
        <v>11.815863644357115</v>
      </c>
      <c r="D1063" s="8"/>
      <c r="E1063" s="23">
        <f>Timetraces!F1145/1000*0.145</f>
        <v>17.079098107414566</v>
      </c>
      <c r="F1063" s="8">
        <f>Timetraces!H1145</f>
        <v>5.5541440751053384E-2</v>
      </c>
      <c r="G1063" s="8">
        <f>(Timetraces!G1145-Timetraces!$G$86)/0.3048</f>
        <v>3.8526439917056265</v>
      </c>
      <c r="H1063" s="13">
        <f>Timetraces!D1145/9.81/0.4536</f>
        <v>627.0893837063993</v>
      </c>
      <c r="I1063" s="73">
        <f>Timetraces!F1145/Timetraces!H1145*1000</f>
        <v>2120702702.4623394</v>
      </c>
      <c r="J1063" s="23"/>
      <c r="K1063" s="8">
        <f>Timetraces!I1145-Timetraces!J1145</f>
        <v>40.841433048248291</v>
      </c>
      <c r="L1063" s="8">
        <f t="shared" si="33"/>
        <v>11.815873030915347</v>
      </c>
      <c r="M1063" s="8"/>
      <c r="N1063" s="13">
        <f>Timetraces!K1145/9.81/0.4536</f>
        <v>627.0893837063993</v>
      </c>
      <c r="O1063" s="23">
        <f>Timetraces!M1145/1000*0.145</f>
        <v>17.094710712563639</v>
      </c>
      <c r="P1063" s="37">
        <f>Timetraces!O1145</f>
        <v>5.5592230228683842E-2</v>
      </c>
    </row>
    <row r="1064" spans="1:16" x14ac:dyDescent="0.2">
      <c r="A1064" s="37">
        <f>Timetraces!E1146</f>
        <v>106</v>
      </c>
      <c r="B1064" s="8">
        <f>Timetraces!B1146-Timetraces!C1146</f>
        <v>40.863461971282959</v>
      </c>
      <c r="C1064" s="8">
        <f t="shared" si="32"/>
        <v>11.888137013893427</v>
      </c>
      <c r="D1064" s="8"/>
      <c r="E1064" s="23">
        <f>Timetraces!F1146/1000*0.145</f>
        <v>16.866655895916452</v>
      </c>
      <c r="F1064" s="8">
        <f>Timetraces!H1146</f>
        <v>5.4850357967126076E-2</v>
      </c>
      <c r="G1064" s="8">
        <f>(Timetraces!G1146-Timetraces!$G$86)/0.3048</f>
        <v>3.9182622914552061</v>
      </c>
      <c r="H1064" s="13">
        <f>Timetraces!D1146/9.81/0.4536</f>
        <v>627.4981304177802</v>
      </c>
      <c r="I1064" s="73">
        <f>Timetraces!F1146/Timetraces!H1146*1000</f>
        <v>2120711133.1732771</v>
      </c>
      <c r="J1064" s="23"/>
      <c r="K1064" s="8">
        <f>Timetraces!I1146-Timetraces!J1146</f>
        <v>40.863461971282959</v>
      </c>
      <c r="L1064" s="8">
        <f t="shared" si="33"/>
        <v>11.88814640045166</v>
      </c>
      <c r="M1064" s="8"/>
      <c r="N1064" s="13">
        <f>Timetraces!K1146/9.81/0.4536</f>
        <v>627.4981304177802</v>
      </c>
      <c r="O1064" s="23">
        <f>Timetraces!M1146/1000*0.145</f>
        <v>16.858970518481851</v>
      </c>
      <c r="P1064" s="37">
        <f>Timetraces!O1146</f>
        <v>5.4825366346215702E-2</v>
      </c>
    </row>
    <row r="1065" spans="1:16" x14ac:dyDescent="0.2">
      <c r="A1065" s="37">
        <f>Timetraces!E1147</f>
        <v>106.10000000000001</v>
      </c>
      <c r="B1065" s="8">
        <f>Timetraces!B1147-Timetraces!C1147</f>
        <v>40.885438919067383</v>
      </c>
      <c r="C1065" s="8">
        <f t="shared" si="32"/>
        <v>11.960239860955186</v>
      </c>
      <c r="D1065" s="8"/>
      <c r="E1065" s="23">
        <f>Timetraces!F1147/1000*0.145</f>
        <v>16.615123556420709</v>
      </c>
      <c r="F1065" s="8">
        <f>Timetraces!H1147</f>
        <v>5.4032120057291563E-2</v>
      </c>
      <c r="G1065" s="8">
        <f>(Timetraces!G1147-Timetraces!$G$86)/0.3048</f>
        <v>3.9838743334992976</v>
      </c>
      <c r="H1065" s="13">
        <f>Timetraces!D1147/9.81/0.4536</f>
        <v>627.88893616612461</v>
      </c>
      <c r="I1065" s="73">
        <f>Timetraces!F1147/Timetraces!H1147*1000</f>
        <v>2120721135.6559503</v>
      </c>
      <c r="J1065" s="23"/>
      <c r="K1065" s="8">
        <f>Timetraces!I1147-Timetraces!J1147</f>
        <v>40.885438919067383</v>
      </c>
      <c r="L1065" s="8">
        <f t="shared" si="33"/>
        <v>11.960249247513417</v>
      </c>
      <c r="M1065" s="8"/>
      <c r="N1065" s="13">
        <f>Timetraces!K1147/9.81/0.4536</f>
        <v>627.88893616612461</v>
      </c>
      <c r="O1065" s="23">
        <f>Timetraces!M1147/1000*0.145</f>
        <v>16.622970444355513</v>
      </c>
      <c r="P1065" s="37">
        <f>Timetraces!O1147</f>
        <v>5.4057637331098432E-2</v>
      </c>
    </row>
    <row r="1066" spans="1:16" x14ac:dyDescent="0.2">
      <c r="A1066" s="37">
        <f>Timetraces!E1148</f>
        <v>106.2</v>
      </c>
      <c r="B1066" s="8">
        <f>Timetraces!B1148-Timetraces!C1148</f>
        <v>40.907364845275879</v>
      </c>
      <c r="C1066" s="8">
        <f t="shared" si="32"/>
        <v>12.032175314395133</v>
      </c>
      <c r="D1066" s="8"/>
      <c r="E1066" s="23">
        <f>Timetraces!F1148/1000*0.145</f>
        <v>16.363484877462074</v>
      </c>
      <c r="F1066" s="8">
        <f>Timetraces!H1148</f>
        <v>5.3213552846336477E-2</v>
      </c>
      <c r="G1066" s="8">
        <f>(Timetraces!G1148-Timetraces!$G$86)/0.3048</f>
        <v>4.0494926332488772</v>
      </c>
      <c r="H1066" s="13">
        <f>Timetraces!D1148/9.81/0.4536</f>
        <v>628.27409078543917</v>
      </c>
      <c r="I1066" s="73">
        <f>Timetraces!F1148/Timetraces!H1148*1000</f>
        <v>2120730787.7082555</v>
      </c>
      <c r="J1066" s="23"/>
      <c r="K1066" s="8">
        <f>Timetraces!I1148-Timetraces!J1148</f>
        <v>40.907364845275879</v>
      </c>
      <c r="L1066" s="8">
        <f t="shared" si="33"/>
        <v>12.032184700953366</v>
      </c>
      <c r="M1066" s="8"/>
      <c r="N1066" s="13">
        <f>Timetraces!K1148/9.81/0.4536</f>
        <v>628.27409078543917</v>
      </c>
      <c r="O1066" s="23">
        <f>Timetraces!M1148/1000*0.145</f>
        <v>16.371334699745685</v>
      </c>
      <c r="P1066" s="37">
        <f>Timetraces!O1148</f>
        <v>5.3239080446773751E-2</v>
      </c>
    </row>
    <row r="1067" spans="1:16" x14ac:dyDescent="0.2">
      <c r="A1067" s="37">
        <f>Timetraces!E1149</f>
        <v>106.30000000000001</v>
      </c>
      <c r="B1067" s="8">
        <f>Timetraces!B1149-Timetraces!C1149</f>
        <v>40.929233074188232</v>
      </c>
      <c r="C1067" s="8">
        <f t="shared" si="32"/>
        <v>12.103921472244062</v>
      </c>
      <c r="D1067" s="8"/>
      <c r="E1067" s="23">
        <f>Timetraces!F1149/1000*0.145</f>
        <v>16.1041445622533</v>
      </c>
      <c r="F1067" s="8">
        <f>Timetraces!H1149</f>
        <v>5.2369903826803239E-2</v>
      </c>
      <c r="G1067" s="8">
        <f>(Timetraces!G1149-Timetraces!$G$86)/0.3048</f>
        <v>4.1151109329984568</v>
      </c>
      <c r="H1067" s="13">
        <f>Timetraces!D1149/9.81/0.4536</f>
        <v>628.66506112977481</v>
      </c>
      <c r="I1067" s="73">
        <f>Timetraces!F1149/Timetraces!H1149*1000</f>
        <v>2120742217.0160971</v>
      </c>
      <c r="J1067" s="23"/>
      <c r="K1067" s="8">
        <f>Timetraces!I1149-Timetraces!J1149</f>
        <v>40.929232597351074</v>
      </c>
      <c r="L1067" s="8">
        <f t="shared" si="33"/>
        <v>12.103929294375922</v>
      </c>
      <c r="M1067" s="8"/>
      <c r="N1067" s="13">
        <f>Timetraces!K1149/9.81/0.4536</f>
        <v>628.66506112977481</v>
      </c>
      <c r="O1067" s="23">
        <f>Timetraces!M1149/1000*0.145</f>
        <v>16.096461844039336</v>
      </c>
      <c r="P1067" s="37">
        <f>Timetraces!O1149</f>
        <v>5.2344919419459436E-2</v>
      </c>
    </row>
    <row r="1068" spans="1:16" x14ac:dyDescent="0.2">
      <c r="A1068" s="37">
        <f>Timetraces!E1150</f>
        <v>106.4</v>
      </c>
      <c r="B1068" s="8">
        <f>Timetraces!B1150-Timetraces!C1150</f>
        <v>40.951051712036133</v>
      </c>
      <c r="C1068" s="8">
        <f t="shared" si="32"/>
        <v>12.175504929750296</v>
      </c>
      <c r="D1068" s="8"/>
      <c r="E1068" s="23">
        <f>Timetraces!F1150/1000*0.145</f>
        <v>15.821618793939807</v>
      </c>
      <c r="F1068" s="8">
        <f>Timetraces!H1150</f>
        <v>5.1450853327382903E-2</v>
      </c>
      <c r="G1068" s="8">
        <f>(Timetraces!G1150-Timetraces!$G$86)/0.3048</f>
        <v>4.1807292327480363</v>
      </c>
      <c r="H1068" s="13">
        <f>Timetraces!D1150/9.81/0.4536</f>
        <v>629.06557804159763</v>
      </c>
      <c r="I1068" s="73">
        <f>Timetraces!F1150/Timetraces!H1150*1000</f>
        <v>2120754182.2037437</v>
      </c>
      <c r="J1068" s="23"/>
      <c r="K1068" s="8">
        <f>Timetraces!I1150-Timetraces!J1150</f>
        <v>40.951051712036133</v>
      </c>
      <c r="L1068" s="8">
        <f t="shared" si="33"/>
        <v>12.175514316308529</v>
      </c>
      <c r="M1068" s="8"/>
      <c r="N1068" s="13">
        <f>Timetraces!K1150/9.81/0.4536</f>
        <v>629.06563290692804</v>
      </c>
      <c r="O1068" s="23">
        <f>Timetraces!M1150/1000*0.145</f>
        <v>15.829465781933669</v>
      </c>
      <c r="P1068" s="37">
        <f>Timetraces!O1150</f>
        <v>5.1476372776133095E-2</v>
      </c>
    </row>
    <row r="1069" spans="1:16" x14ac:dyDescent="0.2">
      <c r="A1069" s="37">
        <f>Timetraces!E1151</f>
        <v>106.5</v>
      </c>
      <c r="B1069" s="8">
        <f>Timetraces!B1151-Timetraces!C1151</f>
        <v>40.972822189331055</v>
      </c>
      <c r="C1069" s="8">
        <f t="shared" si="32"/>
        <v>12.246930380192953</v>
      </c>
      <c r="D1069" s="8"/>
      <c r="E1069" s="23">
        <f>Timetraces!F1151/1000*0.145</f>
        <v>15.539145179238435</v>
      </c>
      <c r="F1069" s="8">
        <f>Timetraces!H1151</f>
        <v>5.0531968928855898E-2</v>
      </c>
      <c r="G1069" s="8">
        <f>(Timetraces!G1151-Timetraces!$G$86)/0.3048</f>
        <v>4.2463412747921279</v>
      </c>
      <c r="H1069" s="13">
        <f>Timetraces!D1151/9.81/0.4536</f>
        <v>629.47070364117292</v>
      </c>
      <c r="I1069" s="73">
        <f>Timetraces!F1151/Timetraces!H1151*1000</f>
        <v>2120766729.4418411</v>
      </c>
      <c r="J1069" s="23"/>
      <c r="K1069" s="8">
        <f>Timetraces!I1151-Timetraces!J1151</f>
        <v>40.972821712493896</v>
      </c>
      <c r="L1069" s="8">
        <f t="shared" si="33"/>
        <v>12.246938202324815</v>
      </c>
      <c r="M1069" s="8"/>
      <c r="N1069" s="13">
        <f>Timetraces!K1151/9.81/0.4536</f>
        <v>629.47075850650333</v>
      </c>
      <c r="O1069" s="23">
        <f>Timetraces!M1151/1000*0.145</f>
        <v>15.546999791669332</v>
      </c>
      <c r="P1069" s="37">
        <f>Timetraces!O1151</f>
        <v>5.0557499930008652E-2</v>
      </c>
    </row>
    <row r="1070" spans="1:16" x14ac:dyDescent="0.2">
      <c r="A1070" s="37">
        <f>Timetraces!E1152</f>
        <v>106.60000000000001</v>
      </c>
      <c r="B1070" s="8">
        <f>Timetraces!B1152-Timetraces!C1152</f>
        <v>40.994549751281738</v>
      </c>
      <c r="C1070" s="8">
        <f t="shared" si="32"/>
        <v>12.318215032262126</v>
      </c>
      <c r="D1070" s="8"/>
      <c r="E1070" s="23">
        <f>Timetraces!F1152/1000*0.145</f>
        <v>15.256624904576737</v>
      </c>
      <c r="F1070" s="8">
        <f>Timetraces!H1152</f>
        <v>4.9612904327285733E-2</v>
      </c>
      <c r="G1070" s="8">
        <f>(Timetraces!G1152-Timetraces!$G$86)/0.3048</f>
        <v>4.3119595745417074</v>
      </c>
      <c r="H1070" s="13">
        <f>Timetraces!D1152/9.81/0.4536</f>
        <v>629.87165947563892</v>
      </c>
      <c r="I1070" s="73">
        <f>Timetraces!F1152/Timetraces!H1152*1000</f>
        <v>2120780958.4394224</v>
      </c>
      <c r="J1070" s="23"/>
      <c r="K1070" s="8">
        <f>Timetraces!I1152-Timetraces!J1152</f>
        <v>40.99454927444458</v>
      </c>
      <c r="L1070" s="8">
        <f t="shared" si="33"/>
        <v>12.318222854393985</v>
      </c>
      <c r="M1070" s="8"/>
      <c r="N1070" s="13">
        <f>Timetraces!K1152/9.81/0.4536</f>
        <v>629.87171434096933</v>
      </c>
      <c r="O1070" s="23">
        <f>Timetraces!M1152/1000*0.145</f>
        <v>15.26447528519957</v>
      </c>
      <c r="P1070" s="37">
        <f>Timetraces!O1152</f>
        <v>4.9638435722342479E-2</v>
      </c>
    </row>
    <row r="1071" spans="1:16" x14ac:dyDescent="0.2">
      <c r="A1071" s="37">
        <f>Timetraces!E1153</f>
        <v>106.7</v>
      </c>
      <c r="B1071" s="8">
        <f>Timetraces!B1153-Timetraces!C1153</f>
        <v>41.016241073608398</v>
      </c>
      <c r="C1071" s="8">
        <f t="shared" si="32"/>
        <v>12.389380787927021</v>
      </c>
      <c r="D1071" s="8"/>
      <c r="E1071" s="23">
        <f>Timetraces!F1153/1000*0.145</f>
        <v>14.973980952420273</v>
      </c>
      <c r="F1071" s="8">
        <f>Timetraces!H1153</f>
        <v>4.8693461716658448E-2</v>
      </c>
      <c r="G1071" s="8">
        <f>(Timetraces!G1153-Timetraces!$G$86)/0.3048</f>
        <v>4.377577874291287</v>
      </c>
      <c r="H1071" s="13">
        <f>Timetraces!D1153/9.81/0.4536</f>
        <v>630.26290414662651</v>
      </c>
      <c r="I1071" s="73">
        <f>Timetraces!F1153/Timetraces!H1153*1000</f>
        <v>2120794671.6857357</v>
      </c>
      <c r="J1071" s="23"/>
      <c r="K1071" s="8">
        <f>Timetraces!I1153-Timetraces!J1153</f>
        <v>41.01624059677124</v>
      </c>
      <c r="L1071" s="8">
        <f t="shared" si="33"/>
        <v>12.389388610058882</v>
      </c>
      <c r="M1071" s="8"/>
      <c r="N1071" s="13">
        <f>Timetraces!K1153/9.81/0.4536</f>
        <v>630.26295901195681</v>
      </c>
      <c r="O1071" s="23">
        <f>Timetraces!M1153/1000*0.145</f>
        <v>14.989595665704531</v>
      </c>
      <c r="P1071" s="37">
        <f>Timetraces!O1153</f>
        <v>4.8744257875898943E-2</v>
      </c>
    </row>
    <row r="1072" spans="1:16" x14ac:dyDescent="0.2">
      <c r="A1072" s="37">
        <f>Timetraces!E1154</f>
        <v>106.80000000000001</v>
      </c>
      <c r="B1072" s="8">
        <f>Timetraces!B1154-Timetraces!C1154</f>
        <v>41.037901401519775</v>
      </c>
      <c r="C1072" s="8">
        <f t="shared" si="32"/>
        <v>12.460444855877732</v>
      </c>
      <c r="D1072" s="8"/>
      <c r="E1072" s="23">
        <f>Timetraces!F1154/1000*0.145</f>
        <v>14.69901141693162</v>
      </c>
      <c r="F1072" s="8">
        <f>Timetraces!H1154</f>
        <v>4.779897581312556E-2</v>
      </c>
      <c r="G1072" s="8">
        <f>(Timetraces!G1154-Timetraces!$G$86)/0.3048</f>
        <v>4.4431961740408665</v>
      </c>
      <c r="H1072" s="13">
        <f>Timetraces!D1154/9.81/0.4536</f>
        <v>630.64613847937756</v>
      </c>
      <c r="I1072" s="73">
        <f>Timetraces!F1154/Timetraces!H1154*1000</f>
        <v>2120808883.5812695</v>
      </c>
      <c r="J1072" s="23"/>
      <c r="K1072" s="8">
        <f>Timetraces!I1154-Timetraces!J1154</f>
        <v>41.037901401519775</v>
      </c>
      <c r="L1072" s="8">
        <f t="shared" si="33"/>
        <v>12.460454242435965</v>
      </c>
      <c r="M1072" s="8"/>
      <c r="N1072" s="13">
        <f>Timetraces!K1154/9.81/0.4536</f>
        <v>630.64619334470797</v>
      </c>
      <c r="O1072" s="23">
        <f>Timetraces!M1154/1000*0.145</f>
        <v>14.699093945544199</v>
      </c>
      <c r="P1072" s="37">
        <f>Timetraces!O1154</f>
        <v>4.7799244300806856E-2</v>
      </c>
    </row>
    <row r="1073" spans="1:16" x14ac:dyDescent="0.2">
      <c r="A1073" s="37">
        <f>Timetraces!E1155</f>
        <v>106.9</v>
      </c>
      <c r="B1073" s="8">
        <f>Timetraces!B1155-Timetraces!C1155</f>
        <v>41.059535503387451</v>
      </c>
      <c r="C1073" s="8">
        <f t="shared" si="32"/>
        <v>12.531422880377981</v>
      </c>
      <c r="D1073" s="8"/>
      <c r="E1073" s="23">
        <f>Timetraces!F1155/1000*0.145</f>
        <v>14.424052314102358</v>
      </c>
      <c r="F1073" s="8">
        <f>Timetraces!H1155</f>
        <v>4.6904521270721901E-2</v>
      </c>
      <c r="G1073" s="8">
        <f>(Timetraces!G1155-Timetraces!$G$86)/0.3048</f>
        <v>4.5088144737904461</v>
      </c>
      <c r="H1073" s="13">
        <f>Timetraces!D1155/9.81/0.4536</f>
        <v>631.02920821613748</v>
      </c>
      <c r="I1073" s="73">
        <f>Timetraces!F1155/Timetraces!H1155*1000</f>
        <v>2120823753.4655752</v>
      </c>
      <c r="J1073" s="23"/>
      <c r="K1073" s="8">
        <f>Timetraces!I1155-Timetraces!J1155</f>
        <v>41.059535503387451</v>
      </c>
      <c r="L1073" s="8">
        <f t="shared" si="33"/>
        <v>12.531432266936214</v>
      </c>
      <c r="M1073" s="8"/>
      <c r="N1073" s="13">
        <f>Timetraces!K1155/9.81/0.4536</f>
        <v>631.02926308146789</v>
      </c>
      <c r="O1073" s="23">
        <f>Timetraces!M1155/1000*0.145</f>
        <v>14.424132466596779</v>
      </c>
      <c r="P1073" s="37">
        <f>Timetraces!O1155</f>
        <v>4.6904782024643085E-2</v>
      </c>
    </row>
    <row r="1074" spans="1:16" x14ac:dyDescent="0.2">
      <c r="A1074" s="37">
        <f>Timetraces!E1156</f>
        <v>107</v>
      </c>
      <c r="B1074" s="8">
        <f>Timetraces!B1156-Timetraces!C1156</f>
        <v>41.081150054931641</v>
      </c>
      <c r="C1074" s="8">
        <f t="shared" si="32"/>
        <v>12.602336763396975</v>
      </c>
      <c r="D1074" s="8"/>
      <c r="E1074" s="23">
        <f>Timetraces!F1156/1000*0.145</f>
        <v>14.156993336330949</v>
      </c>
      <c r="F1074" s="8">
        <f>Timetraces!H1156</f>
        <v>4.6035767053488115E-2</v>
      </c>
      <c r="G1074" s="8">
        <f>(Timetraces!G1156-Timetraces!$G$86)/0.3048</f>
        <v>4.5744265158345376</v>
      </c>
      <c r="H1074" s="13">
        <f>Timetraces!D1156/9.81/0.4536</f>
        <v>631.42149532840233</v>
      </c>
      <c r="I1074" s="73">
        <f>Timetraces!F1156/Timetraces!H1156*1000</f>
        <v>2120838709.7980301</v>
      </c>
      <c r="J1074" s="23"/>
      <c r="K1074" s="8">
        <f>Timetraces!I1156-Timetraces!J1156</f>
        <v>41.081149578094482</v>
      </c>
      <c r="L1074" s="8">
        <f t="shared" si="33"/>
        <v>12.602344585528837</v>
      </c>
      <c r="M1074" s="8"/>
      <c r="N1074" s="13">
        <f>Timetraces!K1156/9.81/0.4536</f>
        <v>631.42149532840233</v>
      </c>
      <c r="O1074" s="23">
        <f>Timetraces!M1156/1000*0.145</f>
        <v>14.149311004496258</v>
      </c>
      <c r="P1074" s="37">
        <f>Timetraces!O1156</f>
        <v>4.6010778757970348E-2</v>
      </c>
    </row>
    <row r="1075" spans="1:16" x14ac:dyDescent="0.2">
      <c r="A1075" s="37">
        <f>Timetraces!E1157</f>
        <v>107.10000000000001</v>
      </c>
      <c r="B1075" s="8">
        <f>Timetraces!B1157-Timetraces!C1157</f>
        <v>41.102755069732666</v>
      </c>
      <c r="C1075" s="8">
        <f t="shared" si="32"/>
        <v>12.673219357888529</v>
      </c>
      <c r="D1075" s="8"/>
      <c r="E1075" s="23">
        <f>Timetraces!F1157/1000*0.145</f>
        <v>13.89791378200176</v>
      </c>
      <c r="F1075" s="8">
        <f>Timetraces!H1157</f>
        <v>4.5192963625067133E-2</v>
      </c>
      <c r="G1075" s="8">
        <f>(Timetraces!G1157-Timetraces!$G$86)/0.3048</f>
        <v>4.6400448155841172</v>
      </c>
      <c r="H1075" s="13">
        <f>Timetraces!D1157/9.81/0.4536</f>
        <v>631.82815715722847</v>
      </c>
      <c r="I1075" s="73">
        <f>Timetraces!F1157/Timetraces!H1157*1000</f>
        <v>2120854079.1960993</v>
      </c>
      <c r="J1075" s="23"/>
      <c r="K1075" s="8">
        <f>Timetraces!I1157-Timetraces!J1157</f>
        <v>41.102755069732666</v>
      </c>
      <c r="L1075" s="8">
        <f t="shared" si="33"/>
        <v>12.673228744446762</v>
      </c>
      <c r="M1075" s="8"/>
      <c r="N1075" s="13">
        <f>Timetraces!K1157/9.81/0.4536</f>
        <v>631.82821202255889</v>
      </c>
      <c r="O1075" s="23">
        <f>Timetraces!M1157/1000*0.145</f>
        <v>13.90576079468649</v>
      </c>
      <c r="P1075" s="37">
        <f>Timetraces!O1157</f>
        <v>4.5218488278186648E-2</v>
      </c>
    </row>
    <row r="1076" spans="1:16" x14ac:dyDescent="0.2">
      <c r="A1076" s="37">
        <f>Timetraces!E1158</f>
        <v>107.2</v>
      </c>
      <c r="B1076" s="8">
        <f>Timetraces!B1158-Timetraces!C1158</f>
        <v>41.124364376068115</v>
      </c>
      <c r="C1076" s="8">
        <f t="shared" si="32"/>
        <v>12.744116032217431</v>
      </c>
      <c r="D1076" s="8"/>
      <c r="E1076" s="23">
        <f>Timetraces!F1158/1000*0.145</f>
        <v>13.654545026485295</v>
      </c>
      <c r="F1076" s="8">
        <f>Timetraces!H1158</f>
        <v>4.4401268050848118E-2</v>
      </c>
      <c r="G1076" s="8">
        <f>(Timetraces!G1158-Timetraces!$G$86)/0.3048</f>
        <v>4.7056631153336967</v>
      </c>
      <c r="H1076" s="13">
        <f>Timetraces!D1158/9.81/0.4536</f>
        <v>632.24688935873974</v>
      </c>
      <c r="I1076" s="73">
        <f>Timetraces!F1158/Timetraces!H1158*1000</f>
        <v>2120869069.2545981</v>
      </c>
      <c r="J1076" s="23"/>
      <c r="K1076" s="8">
        <f>Timetraces!I1158-Timetraces!J1158</f>
        <v>41.124363899230957</v>
      </c>
      <c r="L1076" s="8">
        <f t="shared" si="33"/>
        <v>12.74412385434929</v>
      </c>
      <c r="M1076" s="8"/>
      <c r="N1076" s="13">
        <f>Timetraces!K1158/9.81/0.4536</f>
        <v>632.24688935873974</v>
      </c>
      <c r="O1076" s="23">
        <f>Timetraces!M1158/1000*0.145</f>
        <v>13.654625294968106</v>
      </c>
      <c r="P1076" s="37">
        <f>Timetraces!O1158</f>
        <v>4.4401526794014462E-2</v>
      </c>
    </row>
    <row r="1077" spans="1:16" x14ac:dyDescent="0.2">
      <c r="A1077" s="37">
        <f>Timetraces!E1159</f>
        <v>107.30000000000001</v>
      </c>
      <c r="B1077" s="8">
        <f>Timetraces!B1159-Timetraces!C1159</f>
        <v>41.146006107330322</v>
      </c>
      <c r="C1077" s="8">
        <f t="shared" si="32"/>
        <v>12.815119087539632</v>
      </c>
      <c r="D1077" s="8"/>
      <c r="E1077" s="23">
        <f>Timetraces!F1159/1000*0.145</f>
        <v>13.426771588922129</v>
      </c>
      <c r="F1077" s="8">
        <f>Timetraces!H1159</f>
        <v>4.3660297242430861E-2</v>
      </c>
      <c r="G1077" s="8">
        <f>(Timetraces!G1159-Timetraces!$G$86)/0.3048</f>
        <v>4.7712814150832763</v>
      </c>
      <c r="H1077" s="13">
        <f>Timetraces!D1159/9.81/0.4536</f>
        <v>632.66847455743118</v>
      </c>
      <c r="I1077" s="73">
        <f>Timetraces!F1159/Timetraces!H1159*1000</f>
        <v>2120883974.6788573</v>
      </c>
      <c r="J1077" s="23"/>
      <c r="K1077" s="8">
        <f>Timetraces!I1159-Timetraces!J1159</f>
        <v>41.146006107330322</v>
      </c>
      <c r="L1077" s="8">
        <f t="shared" si="33"/>
        <v>12.815128474097865</v>
      </c>
      <c r="M1077" s="8"/>
      <c r="N1077" s="13">
        <f>Timetraces!K1159/9.81/0.4536</f>
        <v>632.66847455743118</v>
      </c>
      <c r="O1077" s="23">
        <f>Timetraces!M1159/1000*0.145</f>
        <v>13.426854455367877</v>
      </c>
      <c r="P1077" s="37">
        <f>Timetraces!O1159</f>
        <v>4.3660567074073009E-2</v>
      </c>
    </row>
    <row r="1078" spans="1:16" x14ac:dyDescent="0.2">
      <c r="A1078" s="37">
        <f>Timetraces!E1160</f>
        <v>107.4</v>
      </c>
      <c r="B1078" s="8">
        <f>Timetraces!B1160-Timetraces!C1160</f>
        <v>41.167699337005615</v>
      </c>
      <c r="C1078" s="8">
        <f t="shared" si="32"/>
        <v>12.886291100910016</v>
      </c>
      <c r="D1078" s="8"/>
      <c r="E1078" s="23">
        <f>Timetraces!F1160/1000*0.145</f>
        <v>13.206678123695092</v>
      </c>
      <c r="F1078" s="8">
        <f>Timetraces!H1160</f>
        <v>4.2944308282861096E-2</v>
      </c>
      <c r="G1078" s="8">
        <f>(Timetraces!G1160-Timetraces!$G$86)/0.3048</f>
        <v>4.8368934571273678</v>
      </c>
      <c r="H1078" s="13">
        <f>Timetraces!D1160/9.81/0.4536</f>
        <v>633.08172022590372</v>
      </c>
      <c r="I1078" s="73">
        <f>Timetraces!F1160/Timetraces!H1160*1000</f>
        <v>2120898960.2110782</v>
      </c>
      <c r="J1078" s="23"/>
      <c r="K1078" s="8">
        <f>Timetraces!I1160-Timetraces!J1160</f>
        <v>41.167699337005615</v>
      </c>
      <c r="L1078" s="8">
        <f t="shared" si="33"/>
        <v>12.886300487468247</v>
      </c>
      <c r="M1078" s="8"/>
      <c r="N1078" s="13">
        <f>Timetraces!K1160/9.81/0.4536</f>
        <v>633.08166536057331</v>
      </c>
      <c r="O1078" s="23">
        <f>Timetraces!M1160/1000*0.145</f>
        <v>13.206757293890197</v>
      </c>
      <c r="P1078" s="37">
        <f>Timetraces!O1160</f>
        <v>4.2944565847678778E-2</v>
      </c>
    </row>
    <row r="1079" spans="1:16" x14ac:dyDescent="0.2">
      <c r="A1079" s="37">
        <f>Timetraces!E1161</f>
        <v>107.5</v>
      </c>
      <c r="B1079" s="8">
        <f>Timetraces!B1161-Timetraces!C1161</f>
        <v>41.189464569091797</v>
      </c>
      <c r="C1079" s="8">
        <f t="shared" si="32"/>
        <v>12.957699342662581</v>
      </c>
      <c r="D1079" s="8"/>
      <c r="E1079" s="23">
        <f>Timetraces!F1161/1000*0.145</f>
        <v>13.017474448432139</v>
      </c>
      <c r="F1079" s="8">
        <f>Timetraces!H1161</f>
        <v>4.2328803753334546E-2</v>
      </c>
      <c r="G1079" s="8">
        <f>(Timetraces!G1161-Timetraces!$G$86)/0.3048</f>
        <v>4.9025117568769474</v>
      </c>
      <c r="H1079" s="13">
        <f>Timetraces!D1161/9.81/0.4536</f>
        <v>633.47954873653759</v>
      </c>
      <c r="I1079" s="73">
        <f>Timetraces!F1161/Timetraces!H1161*1000</f>
        <v>2120912425.8368361</v>
      </c>
      <c r="J1079" s="23"/>
      <c r="K1079" s="8">
        <f>Timetraces!I1161-Timetraces!J1161</f>
        <v>41.189464569091797</v>
      </c>
      <c r="L1079" s="8">
        <f t="shared" si="33"/>
        <v>12.957708729220812</v>
      </c>
      <c r="M1079" s="8"/>
      <c r="N1079" s="13">
        <f>Timetraces!K1161/9.81/0.4536</f>
        <v>633.47954873653759</v>
      </c>
      <c r="O1079" s="23">
        <f>Timetraces!M1161/1000*0.145</f>
        <v>13.009786789043176</v>
      </c>
      <c r="P1079" s="37">
        <f>Timetraces!O1161</f>
        <v>4.2303796374807218E-2</v>
      </c>
    </row>
    <row r="1080" spans="1:16" x14ac:dyDescent="0.2">
      <c r="A1080" s="37">
        <f>Timetraces!E1162</f>
        <v>107.60000000000001</v>
      </c>
      <c r="B1080" s="8">
        <f>Timetraces!B1162-Timetraces!C1162</f>
        <v>41.21131706237793</v>
      </c>
      <c r="C1080" s="8">
        <f t="shared" si="32"/>
        <v>13.029393874441231</v>
      </c>
      <c r="D1080" s="8"/>
      <c r="E1080" s="23">
        <f>Timetraces!F1162/1000*0.145</f>
        <v>12.835878777795195</v>
      </c>
      <c r="F1080" s="8">
        <f>Timetraces!H1162</f>
        <v>4.1738038955092982E-2</v>
      </c>
      <c r="G1080" s="8">
        <f>(Timetraces!G1162-Timetraces!$G$86)/0.3048</f>
        <v>4.968130056626527</v>
      </c>
      <c r="H1080" s="13">
        <f>Timetraces!D1162/9.81/0.4536</f>
        <v>633.86267333862793</v>
      </c>
      <c r="I1080" s="73">
        <f>Timetraces!F1162/Timetraces!H1162*1000</f>
        <v>2120926237.3604426</v>
      </c>
      <c r="J1080" s="23"/>
      <c r="K1080" s="8">
        <f>Timetraces!I1162-Timetraces!J1162</f>
        <v>41.21131706237793</v>
      </c>
      <c r="L1080" s="8">
        <f t="shared" si="33"/>
        <v>13.029403260999464</v>
      </c>
      <c r="M1080" s="8"/>
      <c r="N1080" s="13">
        <f>Timetraces!K1162/9.81/0.4536</f>
        <v>633.86261847329752</v>
      </c>
      <c r="O1080" s="23">
        <f>Timetraces!M1162/1000*0.145</f>
        <v>12.835958313887271</v>
      </c>
      <c r="P1080" s="37">
        <f>Timetraces!O1162</f>
        <v>4.1738302902403962E-2</v>
      </c>
    </row>
    <row r="1081" spans="1:16" x14ac:dyDescent="0.2">
      <c r="A1081" s="37">
        <f>Timetraces!E1163</f>
        <v>107.7</v>
      </c>
      <c r="B1081" s="8">
        <f>Timetraces!B1163-Timetraces!C1163</f>
        <v>41.233267784118652</v>
      </c>
      <c r="C1081" s="8">
        <f t="shared" si="32"/>
        <v>13.101410678052526</v>
      </c>
      <c r="D1081" s="8"/>
      <c r="E1081" s="23">
        <f>Timetraces!F1163/1000*0.145</f>
        <v>12.677495313352599</v>
      </c>
      <c r="F1081" s="8">
        <f>Timetraces!H1163</f>
        <v>4.122279494547914E-2</v>
      </c>
      <c r="G1081" s="8">
        <f>(Timetraces!G1163-Timetraces!$G$86)/0.3048</f>
        <v>5.0337483563761074</v>
      </c>
      <c r="H1081" s="13">
        <f>Timetraces!D1163/9.81/0.4536</f>
        <v>634.2377327371513</v>
      </c>
      <c r="I1081" s="73">
        <f>Timetraces!F1163/Timetraces!H1163*1000</f>
        <v>2120938240.0365574</v>
      </c>
      <c r="J1081" s="23"/>
      <c r="K1081" s="8">
        <f>Timetraces!I1163-Timetraces!J1163</f>
        <v>41.233267784118652</v>
      </c>
      <c r="L1081" s="8">
        <f t="shared" si="33"/>
        <v>13.101420064610759</v>
      </c>
      <c r="M1081" s="8"/>
      <c r="N1081" s="13">
        <f>Timetraces!K1163/9.81/0.4536</f>
        <v>634.2377327371513</v>
      </c>
      <c r="O1081" s="23">
        <f>Timetraces!M1163/1000*0.145</f>
        <v>12.677577161027171</v>
      </c>
      <c r="P1081" s="37">
        <f>Timetraces!O1163</f>
        <v>4.1223061220767375E-2</v>
      </c>
    </row>
    <row r="1082" spans="1:16" x14ac:dyDescent="0.2">
      <c r="A1082" s="37">
        <f>Timetraces!E1164</f>
        <v>107.80000000000001</v>
      </c>
      <c r="B1082" s="8">
        <f>Timetraces!B1164-Timetraces!C1164</f>
        <v>41.25532341003418</v>
      </c>
      <c r="C1082" s="8">
        <f t="shared" si="32"/>
        <v>13.173771655465673</v>
      </c>
      <c r="D1082" s="8"/>
      <c r="E1082" s="23">
        <f>Timetraces!F1164/1000*0.145</f>
        <v>12.542438479567737</v>
      </c>
      <c r="F1082" s="8">
        <f>Timetraces!H1164</f>
        <v>4.0783414034474545E-2</v>
      </c>
      <c r="G1082" s="8">
        <f>(Timetraces!G1164-Timetraces!$G$86)/0.3048</f>
        <v>5.0993603984201981</v>
      </c>
      <c r="H1082" s="13">
        <f>Timetraces!D1164/9.81/0.4536</f>
        <v>634.61229834770131</v>
      </c>
      <c r="I1082" s="73">
        <f>Timetraces!F1164/Timetraces!H1164*1000</f>
        <v>2120949846.1320093</v>
      </c>
      <c r="J1082" s="23"/>
      <c r="K1082" s="8">
        <f>Timetraces!I1164-Timetraces!J1164</f>
        <v>41.255323886871338</v>
      </c>
      <c r="L1082" s="8">
        <f t="shared" si="33"/>
        <v>13.173782606450278</v>
      </c>
      <c r="M1082" s="8"/>
      <c r="N1082" s="13">
        <f>Timetraces!K1164/9.81/0.4536</f>
        <v>634.6122434823709</v>
      </c>
      <c r="O1082" s="23">
        <f>Timetraces!M1164/1000*0.145</f>
        <v>12.542516351241785</v>
      </c>
      <c r="P1082" s="37">
        <f>Timetraces!O1164</f>
        <v>4.0783683943093729E-2</v>
      </c>
    </row>
    <row r="1083" spans="1:16" x14ac:dyDescent="0.2">
      <c r="A1083" s="37">
        <f>Timetraces!E1165</f>
        <v>107.9</v>
      </c>
      <c r="B1083" s="8">
        <f>Timetraces!B1165-Timetraces!C1165</f>
        <v>41.277490615844727</v>
      </c>
      <c r="C1083" s="8">
        <f t="shared" si="32"/>
        <v>13.246498708649883</v>
      </c>
      <c r="D1083" s="8"/>
      <c r="E1083" s="23">
        <f>Timetraces!F1165/1000*0.145</f>
        <v>12.438499045523818</v>
      </c>
      <c r="F1083" s="8">
        <f>Timetraces!H1165</f>
        <v>4.0445283873697627E-2</v>
      </c>
      <c r="G1083" s="8">
        <f>(Timetraces!G1165-Timetraces!$G$86)/0.3048</f>
        <v>5.1649786981697785</v>
      </c>
      <c r="H1083" s="13">
        <f>Timetraces!D1165/9.81/0.4536</f>
        <v>634.98911343679708</v>
      </c>
      <c r="I1083" s="73">
        <f>Timetraces!F1165/Timetraces!H1165*1000</f>
        <v>2120958090.0946903</v>
      </c>
      <c r="J1083" s="23"/>
      <c r="K1083" s="8">
        <f>Timetraces!I1165-Timetraces!J1165</f>
        <v>41.277490615844727</v>
      </c>
      <c r="L1083" s="8">
        <f t="shared" si="33"/>
        <v>13.246508095208116</v>
      </c>
      <c r="M1083" s="8"/>
      <c r="N1083" s="13">
        <f>Timetraces!K1165/9.81/0.4536</f>
        <v>634.98905857146667</v>
      </c>
      <c r="O1083" s="23">
        <f>Timetraces!M1165/1000*0.145</f>
        <v>12.430813988390357</v>
      </c>
      <c r="P1083" s="37">
        <f>Timetraces!O1165</f>
        <v>4.0420288244310168E-2</v>
      </c>
    </row>
    <row r="1084" spans="1:16" x14ac:dyDescent="0.2">
      <c r="A1084" s="37">
        <f>Timetraces!E1166</f>
        <v>108</v>
      </c>
      <c r="B1084" s="8">
        <f>Timetraces!B1166-Timetraces!C1166</f>
        <v>41.299768924713135</v>
      </c>
      <c r="C1084" s="8">
        <f t="shared" si="32"/>
        <v>13.319590273178781</v>
      </c>
      <c r="D1084" s="8"/>
      <c r="E1084" s="23">
        <f>Timetraces!F1166/1000*0.145</f>
        <v>12.350110037905637</v>
      </c>
      <c r="F1084" s="8">
        <f>Timetraces!H1166</f>
        <v>4.0157730609714004E-2</v>
      </c>
      <c r="G1084" s="8">
        <f>(Timetraces!G1166-Timetraces!$G$86)/0.3048</f>
        <v>5.2305969979193581</v>
      </c>
      <c r="H1084" s="13">
        <f>Timetraces!D1166/9.81/0.4536</f>
        <v>635.36461175796376</v>
      </c>
      <c r="I1084" s="73">
        <f>Timetraces!F1166/Timetraces!H1166*1000</f>
        <v>2120965786.2142291</v>
      </c>
      <c r="J1084" s="23"/>
      <c r="K1084" s="8">
        <f>Timetraces!I1166-Timetraces!J1166</f>
        <v>41.299768924713135</v>
      </c>
      <c r="L1084" s="8">
        <f t="shared" si="33"/>
        <v>13.319599659737014</v>
      </c>
      <c r="M1084" s="8"/>
      <c r="N1084" s="13">
        <f>Timetraces!K1166/9.81/0.4536</f>
        <v>635.36455689263335</v>
      </c>
      <c r="O1084" s="23">
        <f>Timetraces!M1166/1000*0.145</f>
        <v>12.350194540827196</v>
      </c>
      <c r="P1084" s="37">
        <f>Timetraces!O1166</f>
        <v>4.015799460029474E-2</v>
      </c>
    </row>
    <row r="1085" spans="1:16" x14ac:dyDescent="0.2">
      <c r="A1085" s="37">
        <f>Timetraces!E1167</f>
        <v>108.10000000000001</v>
      </c>
      <c r="B1085" s="8">
        <f>Timetraces!B1167-Timetraces!C1167</f>
        <v>41.322168350219727</v>
      </c>
      <c r="C1085" s="8">
        <f t="shared" si="32"/>
        <v>13.393079202006181</v>
      </c>
      <c r="D1085" s="8"/>
      <c r="E1085" s="23">
        <f>Timetraces!F1167/1000*0.145</f>
        <v>12.284927422145326</v>
      </c>
      <c r="F1085" s="8">
        <f>Timetraces!H1167</f>
        <v>3.9945674230388618E-2</v>
      </c>
      <c r="G1085" s="8">
        <f>(Timetraces!G1167-Timetraces!$G$86)/0.3048</f>
        <v>5.2962152976689376</v>
      </c>
      <c r="H1085" s="13">
        <f>Timetraces!D1167/9.81/0.4536</f>
        <v>635.73188027957224</v>
      </c>
      <c r="I1085" s="73">
        <f>Timetraces!F1167/Timetraces!H1167*1000</f>
        <v>2120971520.1064827</v>
      </c>
      <c r="J1085" s="23"/>
      <c r="K1085" s="8">
        <f>Timetraces!I1167-Timetraces!J1167</f>
        <v>41.322168350219727</v>
      </c>
      <c r="L1085" s="8">
        <f t="shared" si="33"/>
        <v>13.393088588564414</v>
      </c>
      <c r="M1085" s="8"/>
      <c r="N1085" s="13">
        <f>Timetraces!K1167/9.81/0.4536</f>
        <v>635.73188027957224</v>
      </c>
      <c r="O1085" s="23">
        <f>Timetraces!M1167/1000*0.145</f>
        <v>12.285017461651877</v>
      </c>
      <c r="P1085" s="37">
        <f>Timetraces!O1167</f>
        <v>3.9945955669265926E-2</v>
      </c>
    </row>
    <row r="1086" spans="1:16" x14ac:dyDescent="0.2">
      <c r="A1086" s="37">
        <f>Timetraces!E1168</f>
        <v>108.2</v>
      </c>
      <c r="B1086" s="8">
        <f>Timetraces!B1168-Timetraces!C1168</f>
        <v>41.344682693481445</v>
      </c>
      <c r="C1086" s="8">
        <f t="shared" si="32"/>
        <v>13.466945157589249</v>
      </c>
      <c r="D1086" s="8"/>
      <c r="E1086" s="23">
        <f>Timetraces!F1168/1000*0.145</f>
        <v>12.250686267004967</v>
      </c>
      <c r="F1086" s="8">
        <f>Timetraces!H1168</f>
        <v>3.9834260850430001E-2</v>
      </c>
      <c r="G1086" s="8">
        <f>(Timetraces!G1168-Timetraces!$G$86)/0.3048</f>
        <v>5.3618273397130292</v>
      </c>
      <c r="H1086" s="13">
        <f>Timetraces!D1168/9.81/0.4536</f>
        <v>636.08625544853987</v>
      </c>
      <c r="I1086" s="73">
        <f>Timetraces!F1168/Timetraces!H1168*1000</f>
        <v>2120975504.3232832</v>
      </c>
      <c r="J1086" s="23"/>
      <c r="K1086" s="8">
        <f>Timetraces!I1168-Timetraces!J1168</f>
        <v>41.344682693481445</v>
      </c>
      <c r="L1086" s="8">
        <f t="shared" si="33"/>
        <v>13.46695454414748</v>
      </c>
      <c r="M1086" s="8"/>
      <c r="N1086" s="13">
        <f>Timetraces!K1168/9.81/0.4536</f>
        <v>636.08625544853987</v>
      </c>
      <c r="O1086" s="23">
        <f>Timetraces!M1168/1000*0.145</f>
        <v>12.243001277486622</v>
      </c>
      <c r="P1086" s="37">
        <f>Timetraces!O1168</f>
        <v>3.9809254468534942E-2</v>
      </c>
    </row>
    <row r="1087" spans="1:16" x14ac:dyDescent="0.2">
      <c r="A1087" s="37">
        <f>Timetraces!E1169</f>
        <v>108.30000000000001</v>
      </c>
      <c r="B1087" s="8">
        <f>Timetraces!B1169-Timetraces!C1169</f>
        <v>41.367302894592285</v>
      </c>
      <c r="C1087" s="8">
        <f t="shared" si="32"/>
        <v>13.541158415826912</v>
      </c>
      <c r="D1087" s="8"/>
      <c r="E1087" s="23">
        <f>Timetraces!F1169/1000*0.145</f>
        <v>12.239614046457328</v>
      </c>
      <c r="F1087" s="8">
        <f>Timetraces!H1169</f>
        <v>3.9798222659687785E-2</v>
      </c>
      <c r="G1087" s="8">
        <f>(Timetraces!G1169-Timetraces!$G$86)/0.3048</f>
        <v>5.4274456394626087</v>
      </c>
      <c r="H1087" s="13">
        <f>Timetraces!D1169/9.81/0.4536</f>
        <v>636.4291088981264</v>
      </c>
      <c r="I1087" s="73">
        <f>Timetraces!F1169/Timetraces!H1169*1000</f>
        <v>2120977413.4054341</v>
      </c>
      <c r="J1087" s="23"/>
      <c r="K1087" s="8">
        <f>Timetraces!I1169-Timetraces!J1169</f>
        <v>41.367302894592285</v>
      </c>
      <c r="L1087" s="8">
        <f t="shared" si="33"/>
        <v>13.541167802385145</v>
      </c>
      <c r="M1087" s="8"/>
      <c r="N1087" s="13">
        <f>Timetraces!K1169/9.81/0.4536</f>
        <v>636.4291088981264</v>
      </c>
      <c r="O1087" s="23">
        <f>Timetraces!M1169/1000*0.145</f>
        <v>12.239691215279082</v>
      </c>
      <c r="P1087" s="37">
        <f>Timetraces!O1169</f>
        <v>3.9798473717204554E-2</v>
      </c>
    </row>
    <row r="1088" spans="1:16" x14ac:dyDescent="0.2">
      <c r="A1088" s="37">
        <f>Timetraces!E1170</f>
        <v>108.4</v>
      </c>
      <c r="B1088" s="8">
        <f>Timetraces!B1170-Timetraces!C1170</f>
        <v>41.390016078948975</v>
      </c>
      <c r="C1088" s="8">
        <f t="shared" si="32"/>
        <v>13.615676737207126</v>
      </c>
      <c r="D1088" s="8"/>
      <c r="E1088" s="23">
        <f>Timetraces!F1170/1000*0.145</f>
        <v>12.251815406041665</v>
      </c>
      <c r="F1088" s="8">
        <f>Timetraces!H1170</f>
        <v>3.9837915253197138E-2</v>
      </c>
      <c r="G1088" s="8">
        <f>(Timetraces!G1170-Timetraces!$G$86)/0.3048</f>
        <v>5.4930639392121883</v>
      </c>
      <c r="H1088" s="13">
        <f>Timetraces!D1170/9.81/0.4536</f>
        <v>636.76839610123761</v>
      </c>
      <c r="I1088" s="73">
        <f>Timetraces!F1170/Timetraces!H1170*1000</f>
        <v>2120976414.6876452</v>
      </c>
      <c r="J1088" s="23"/>
      <c r="K1088" s="8">
        <f>Timetraces!I1170-Timetraces!J1170</f>
        <v>41.390015602111816</v>
      </c>
      <c r="L1088" s="8">
        <f t="shared" si="33"/>
        <v>13.615684559338987</v>
      </c>
      <c r="M1088" s="8"/>
      <c r="N1088" s="13">
        <f>Timetraces!K1170/9.81/0.4536</f>
        <v>636.76839610123761</v>
      </c>
      <c r="O1088" s="23">
        <f>Timetraces!M1170/1000*0.145</f>
        <v>12.251906745015008</v>
      </c>
      <c r="P1088" s="37">
        <f>Timetraces!O1170</f>
        <v>3.983818431507026E-2</v>
      </c>
    </row>
    <row r="1089" spans="1:16" x14ac:dyDescent="0.2">
      <c r="A1089" s="37">
        <f>Timetraces!E1171</f>
        <v>108.5</v>
      </c>
      <c r="B1089" s="8">
        <f>Timetraces!B1171-Timetraces!C1171</f>
        <v>41.41280460357666</v>
      </c>
      <c r="C1089" s="8">
        <f t="shared" si="32"/>
        <v>13.690442237954127</v>
      </c>
      <c r="D1089" s="8"/>
      <c r="E1089" s="23">
        <f>Timetraces!F1171/1000*0.145</f>
        <v>12.29521964830519</v>
      </c>
      <c r="F1089" s="8">
        <f>Timetraces!H1171</f>
        <v>3.9979086496669321E-2</v>
      </c>
      <c r="G1089" s="8">
        <f>(Timetraces!G1171-Timetraces!$G$86)/0.3048</f>
        <v>5.5586822389617678</v>
      </c>
      <c r="H1089" s="13">
        <f>Timetraces!D1171/9.81/0.4536</f>
        <v>637.11503525862076</v>
      </c>
      <c r="I1089" s="73">
        <f>Timetraces!F1171/Timetraces!H1171*1000</f>
        <v>2120974381.7242551</v>
      </c>
      <c r="J1089" s="23"/>
      <c r="K1089" s="8">
        <f>Timetraces!I1171-Timetraces!J1171</f>
        <v>41.41280460357666</v>
      </c>
      <c r="L1089" s="8">
        <f t="shared" si="33"/>
        <v>13.69045162451236</v>
      </c>
      <c r="M1089" s="8"/>
      <c r="N1089" s="13">
        <f>Timetraces!K1171/9.81/0.4536</f>
        <v>637.11509012395118</v>
      </c>
      <c r="O1089" s="23">
        <f>Timetraces!M1171/1000*0.145</f>
        <v>12.295300449035901</v>
      </c>
      <c r="P1089" s="37">
        <f>Timetraces!O1171</f>
        <v>3.9979363377861538E-2</v>
      </c>
    </row>
    <row r="1090" spans="1:16" x14ac:dyDescent="0.2">
      <c r="A1090" s="37">
        <f>Timetraces!E1172</f>
        <v>108.60000000000001</v>
      </c>
      <c r="B1090" s="8">
        <f>Timetraces!B1172-Timetraces!C1172</f>
        <v>41.435653686523438</v>
      </c>
      <c r="C1090" s="8">
        <f t="shared" si="32"/>
        <v>13.765406420850377</v>
      </c>
      <c r="D1090" s="8"/>
      <c r="E1090" s="23">
        <f>Timetraces!F1172/1000*0.145</f>
        <v>12.362165008959336</v>
      </c>
      <c r="F1090" s="8">
        <f>Timetraces!H1172</f>
        <v>4.0196845047044828E-2</v>
      </c>
      <c r="G1090" s="8">
        <f>(Timetraces!G1172-Timetraces!$G$86)/0.3048</f>
        <v>5.6242942810058594</v>
      </c>
      <c r="H1090" s="13">
        <f>Timetraces!D1172/9.81/0.4536</f>
        <v>637.47791455379831</v>
      </c>
      <c r="I1090" s="73">
        <f>Timetraces!F1172/Timetraces!H1172*1000</f>
        <v>2120970198.2042477</v>
      </c>
      <c r="J1090" s="23"/>
      <c r="K1090" s="8">
        <f>Timetraces!I1172-Timetraces!J1172</f>
        <v>41.435653209686279</v>
      </c>
      <c r="L1090" s="8">
        <f t="shared" si="33"/>
        <v>13.765414242982239</v>
      </c>
      <c r="M1090" s="8"/>
      <c r="N1090" s="13">
        <f>Timetraces!K1172/9.81/0.4536</f>
        <v>637.47796941912873</v>
      </c>
      <c r="O1090" s="23">
        <f>Timetraces!M1172/1000*0.145</f>
        <v>12.354469256306071</v>
      </c>
      <c r="P1090" s="37">
        <f>Timetraces!O1172</f>
        <v>4.0171832061681852E-2</v>
      </c>
    </row>
    <row r="1091" spans="1:16" x14ac:dyDescent="0.2">
      <c r="A1091" s="37">
        <f>Timetraces!E1173</f>
        <v>108.7</v>
      </c>
      <c r="B1091" s="8">
        <f>Timetraces!B1173-Timetraces!C1173</f>
        <v>41.458550930023193</v>
      </c>
      <c r="C1091" s="8">
        <f t="shared" si="32"/>
        <v>13.840528610810207</v>
      </c>
      <c r="D1091" s="8"/>
      <c r="E1091" s="23">
        <f>Timetraces!F1173/1000*0.145</f>
        <v>12.444899713910003</v>
      </c>
      <c r="F1091" s="8">
        <f>Timetraces!H1173</f>
        <v>4.046601157480316E-2</v>
      </c>
      <c r="G1091" s="8">
        <f>(Timetraces!G1173-Timetraces!$G$86)/0.3048</f>
        <v>5.6899125807554389</v>
      </c>
      <c r="H1091" s="13">
        <f>Timetraces!D1173/9.81/0.4536</f>
        <v>637.8600515799418</v>
      </c>
      <c r="I1091" s="73">
        <f>Timetraces!F1173/Timetraces!H1173*1000</f>
        <v>2120962537.1661592</v>
      </c>
      <c r="J1091" s="23"/>
      <c r="K1091" s="8">
        <f>Timetraces!I1173-Timetraces!J1173</f>
        <v>41.458550453186035</v>
      </c>
      <c r="L1091" s="8">
        <f t="shared" si="33"/>
        <v>13.840536432942066</v>
      </c>
      <c r="M1091" s="8"/>
      <c r="N1091" s="13">
        <f>Timetraces!K1173/9.81/0.4536</f>
        <v>637.86010644527209</v>
      </c>
      <c r="O1091" s="23">
        <f>Timetraces!M1173/1000*0.145</f>
        <v>12.452758009250452</v>
      </c>
      <c r="P1091" s="37">
        <f>Timetraces!O1173</f>
        <v>4.0491554278213424E-2</v>
      </c>
    </row>
    <row r="1092" spans="1:16" x14ac:dyDescent="0.2">
      <c r="A1092" s="37">
        <f>Timetraces!E1174</f>
        <v>108.80000000000001</v>
      </c>
      <c r="B1092" s="8">
        <f>Timetraces!B1174-Timetraces!C1174</f>
        <v>41.481485366821289</v>
      </c>
      <c r="C1092" s="8">
        <f t="shared" si="32"/>
        <v>13.915772826027055</v>
      </c>
      <c r="D1092" s="8"/>
      <c r="E1092" s="23">
        <f>Timetraces!F1174/1000*0.145</f>
        <v>12.558963496754451</v>
      </c>
      <c r="F1092" s="8">
        <f>Timetraces!H1174</f>
        <v>4.083705207380052E-2</v>
      </c>
      <c r="G1092" s="8">
        <f>(Timetraces!G1174-Timetraces!$G$86)/0.3048</f>
        <v>5.7555308805050185</v>
      </c>
      <c r="H1092" s="13">
        <f>Timetraces!D1174/9.81/0.4536</f>
        <v>638.25826414788833</v>
      </c>
      <c r="I1092" s="73">
        <f>Timetraces!F1174/Timetraces!H1174*1000</f>
        <v>2120954793.710371</v>
      </c>
      <c r="J1092" s="23"/>
      <c r="K1092" s="8">
        <f>Timetraces!I1174-Timetraces!J1174</f>
        <v>41.481484889984131</v>
      </c>
      <c r="L1092" s="8">
        <f t="shared" si="33"/>
        <v>13.915780648158917</v>
      </c>
      <c r="M1092" s="8"/>
      <c r="N1092" s="13">
        <f>Timetraces!K1174/9.81/0.4536</f>
        <v>638.25831901321874</v>
      </c>
      <c r="O1092" s="23">
        <f>Timetraces!M1174/1000*0.145</f>
        <v>12.559043707162511</v>
      </c>
      <c r="P1092" s="37">
        <f>Timetraces!O1174</f>
        <v>4.0837313029253551E-2</v>
      </c>
    </row>
    <row r="1093" spans="1:16" x14ac:dyDescent="0.2">
      <c r="A1093" s="37">
        <f>Timetraces!E1175</f>
        <v>108.9</v>
      </c>
      <c r="B1093" s="8">
        <f>Timetraces!B1175-Timetraces!C1175</f>
        <v>41.504461288452148</v>
      </c>
      <c r="C1093" s="8">
        <f t="shared" ref="C1093:C1156" si="34">(B1093-$B$4)/0.3048</f>
        <v>13.991153146338274</v>
      </c>
      <c r="D1093" s="8"/>
      <c r="E1093" s="23">
        <f>Timetraces!F1175/1000*0.145</f>
        <v>12.696481024406772</v>
      </c>
      <c r="F1093" s="8">
        <f>Timetraces!H1175</f>
        <v>4.1284410653649024E-2</v>
      </c>
      <c r="G1093" s="8">
        <f>(Timetraces!G1175-Timetraces!$G$86)/0.3048</f>
        <v>5.821149180254598</v>
      </c>
      <c r="H1093" s="13">
        <f>Timetraces!D1175/9.81/0.4536</f>
        <v>638.66646220596533</v>
      </c>
      <c r="I1093" s="73">
        <f>Timetraces!F1175/Timetraces!H1175*1000</f>
        <v>2120944364.0590682</v>
      </c>
      <c r="J1093" s="23"/>
      <c r="K1093" s="8">
        <f>Timetraces!I1175-Timetraces!J1175</f>
        <v>41.504461288452148</v>
      </c>
      <c r="L1093" s="8">
        <f t="shared" ref="L1093:L1156" si="35">(K1093-$K$4)/0.3048</f>
        <v>13.991162532896507</v>
      </c>
      <c r="M1093" s="8"/>
      <c r="N1093" s="13">
        <f>Timetraces!K1175/9.81/0.4536</f>
        <v>638.66651707129563</v>
      </c>
      <c r="O1093" s="23">
        <f>Timetraces!M1175/1000*0.145</f>
        <v>12.696559013731049</v>
      </c>
      <c r="P1093" s="37">
        <f>Timetraces!O1175</f>
        <v>4.128466439875414E-2</v>
      </c>
    </row>
    <row r="1094" spans="1:16" x14ac:dyDescent="0.2">
      <c r="A1094" s="37">
        <f>Timetraces!E1176</f>
        <v>109</v>
      </c>
      <c r="B1094" s="8">
        <f>Timetraces!B1176-Timetraces!C1176</f>
        <v>41.527474880218506</v>
      </c>
      <c r="C1094" s="8">
        <f t="shared" si="34"/>
        <v>14.066657056332886</v>
      </c>
      <c r="D1094" s="8"/>
      <c r="E1094" s="23">
        <f>Timetraces!F1176/1000*0.145</f>
        <v>12.857390423883997</v>
      </c>
      <c r="F1094" s="8">
        <f>Timetraces!H1176</f>
        <v>4.1807883153976461E-2</v>
      </c>
      <c r="G1094" s="8">
        <f>(Timetraces!G1176-Timetraces!$G$86)/0.3048</f>
        <v>5.8867612222986896</v>
      </c>
      <c r="H1094" s="13">
        <f>Timetraces!D1176/9.81/0.4536</f>
        <v>639.08014679708106</v>
      </c>
      <c r="I1094" s="73">
        <f>Timetraces!F1176/Timetraces!H1176*1000</f>
        <v>2120931542.2447529</v>
      </c>
      <c r="J1094" s="23"/>
      <c r="K1094" s="8">
        <f>Timetraces!I1176-Timetraces!J1176</f>
        <v>41.527474880218506</v>
      </c>
      <c r="L1094" s="8">
        <f t="shared" si="35"/>
        <v>14.066666442891117</v>
      </c>
      <c r="M1094" s="8"/>
      <c r="N1094" s="13">
        <f>Timetraces!K1176/9.81/0.4536</f>
        <v>639.08020166241147</v>
      </c>
      <c r="O1094" s="23">
        <f>Timetraces!M1176/1000*0.145</f>
        <v>12.849708191413773</v>
      </c>
      <c r="P1094" s="37">
        <f>Timetraces!O1176</f>
        <v>4.1782873878442581E-2</v>
      </c>
    </row>
    <row r="1095" spans="1:16" x14ac:dyDescent="0.2">
      <c r="A1095" s="37">
        <f>Timetraces!E1177</f>
        <v>109.10000000000001</v>
      </c>
      <c r="B1095" s="8">
        <f>Timetraces!B1177-Timetraces!C1177</f>
        <v>41.55052661895752</v>
      </c>
      <c r="C1095" s="8">
        <f t="shared" si="34"/>
        <v>14.142286120437261</v>
      </c>
      <c r="D1095" s="8"/>
      <c r="E1095" s="23">
        <f>Timetraces!F1177/1000*0.145</f>
        <v>13.041721035208523</v>
      </c>
      <c r="F1095" s="8">
        <f>Timetraces!H1177</f>
        <v>4.2407527478544475E-2</v>
      </c>
      <c r="G1095" s="8">
        <f>(Timetraces!G1177-Timetraces!$G$86)/0.3048</f>
        <v>5.9523795220482691</v>
      </c>
      <c r="H1095" s="13">
        <f>Timetraces!D1177/9.81/0.4536</f>
        <v>639.4994276518961</v>
      </c>
      <c r="I1095" s="73">
        <f>Timetraces!F1177/Timetraces!H1177*1000</f>
        <v>2120918361.4064431</v>
      </c>
      <c r="J1095" s="23"/>
      <c r="K1095" s="8">
        <f>Timetraces!I1177-Timetraces!J1177</f>
        <v>41.55052661895752</v>
      </c>
      <c r="L1095" s="8">
        <f t="shared" si="35"/>
        <v>14.142295506995493</v>
      </c>
      <c r="M1095" s="8"/>
      <c r="N1095" s="13">
        <f>Timetraces!K1177/9.81/0.4536</f>
        <v>639.49948251722651</v>
      </c>
      <c r="O1095" s="23">
        <f>Timetraces!M1177/1000*0.145</f>
        <v>13.034035779098676</v>
      </c>
      <c r="P1095" s="37">
        <f>Timetraces!O1177</f>
        <v>4.2382509338311378E-2</v>
      </c>
    </row>
    <row r="1096" spans="1:16" x14ac:dyDescent="0.2">
      <c r="A1096" s="37">
        <f>Timetraces!E1178</f>
        <v>109.2</v>
      </c>
      <c r="B1096" s="8">
        <f>Timetraces!B1178-Timetraces!C1178</f>
        <v>41.57361888885498</v>
      </c>
      <c r="C1096" s="8">
        <f t="shared" si="34"/>
        <v>14.218048160783262</v>
      </c>
      <c r="D1096" s="8"/>
      <c r="E1096" s="23">
        <f>Timetraces!F1178/1000*0.145</f>
        <v>13.226206334360858</v>
      </c>
      <c r="F1096" s="8">
        <f>Timetraces!H1178</f>
        <v>4.3007674655247595E-2</v>
      </c>
      <c r="G1096" s="8">
        <f>(Timetraces!G1178-Timetraces!$G$86)/0.3048</f>
        <v>6.0179978217978487</v>
      </c>
      <c r="H1096" s="13">
        <f>Timetraces!D1178/9.81/0.4536</f>
        <v>639.92852940085049</v>
      </c>
      <c r="I1096" s="73">
        <f>Timetraces!F1178/Timetraces!H1178*1000</f>
        <v>2120905555.3509393</v>
      </c>
      <c r="J1096" s="23"/>
      <c r="K1096" s="8">
        <f>Timetraces!I1178-Timetraces!J1178</f>
        <v>41.57361888885498</v>
      </c>
      <c r="L1096" s="8">
        <f t="shared" si="35"/>
        <v>14.218057547341493</v>
      </c>
      <c r="M1096" s="8"/>
      <c r="N1096" s="13">
        <f>Timetraces!K1178/9.81/0.4536</f>
        <v>639.92852940085049</v>
      </c>
      <c r="O1096" s="23">
        <f>Timetraces!M1178/1000*0.145</f>
        <v>13.241825280149895</v>
      </c>
      <c r="P1096" s="37">
        <f>Timetraces!O1178</f>
        <v>4.3058484565850021E-2</v>
      </c>
    </row>
    <row r="1097" spans="1:16" x14ac:dyDescent="0.2">
      <c r="A1097" s="37">
        <f>Timetraces!E1179</f>
        <v>109.30000000000001</v>
      </c>
      <c r="B1097" s="8">
        <f>Timetraces!B1179-Timetraces!C1179</f>
        <v>41.596757411956787</v>
      </c>
      <c r="C1097" s="8">
        <f t="shared" si="34"/>
        <v>14.293961950487351</v>
      </c>
      <c r="D1097" s="8"/>
      <c r="E1097" s="23">
        <f>Timetraces!F1179/1000*0.145</f>
        <v>13.449745491109665</v>
      </c>
      <c r="F1097" s="8">
        <f>Timetraces!H1179</f>
        <v>4.3734871977036127E-2</v>
      </c>
      <c r="G1097" s="8">
        <f>(Timetraces!G1179-Timetraces!$G$86)/0.3048</f>
        <v>6.0836161215474283</v>
      </c>
      <c r="H1097" s="13">
        <f>Timetraces!D1179/9.81/0.4536</f>
        <v>640.37167667438382</v>
      </c>
      <c r="I1097" s="73">
        <f>Timetraces!F1179/Timetraces!H1179*1000</f>
        <v>2120890293.3254862</v>
      </c>
      <c r="J1097" s="23"/>
      <c r="K1097" s="8">
        <f>Timetraces!I1179-Timetraces!J1179</f>
        <v>41.596757411956787</v>
      </c>
      <c r="L1097" s="8">
        <f t="shared" si="35"/>
        <v>14.293971337045583</v>
      </c>
      <c r="M1097" s="8"/>
      <c r="N1097" s="13">
        <f>Timetraces!K1179/9.81/0.4536</f>
        <v>640.37167667438382</v>
      </c>
      <c r="O1097" s="23">
        <f>Timetraces!M1179/1000*0.145</f>
        <v>13.442057809206823</v>
      </c>
      <c r="P1097" s="37">
        <f>Timetraces!O1179</f>
        <v>4.3709875884712722E-2</v>
      </c>
    </row>
    <row r="1098" spans="1:16" x14ac:dyDescent="0.2">
      <c r="A1098" s="37">
        <f>Timetraces!E1180</f>
        <v>109.4</v>
      </c>
      <c r="B1098" s="8">
        <f>Timetraces!B1180-Timetraces!C1180</f>
        <v>41.619950771331787</v>
      </c>
      <c r="C1098" s="8">
        <f t="shared" si="34"/>
        <v>14.370055649224229</v>
      </c>
      <c r="D1098" s="8"/>
      <c r="E1098" s="23">
        <f>Timetraces!F1180/1000*0.145</f>
        <v>13.681279693777395</v>
      </c>
      <c r="F1098" s="8">
        <f>Timetraces!H1180</f>
        <v>4.4488080587517319E-2</v>
      </c>
      <c r="G1098" s="8">
        <f>(Timetraces!G1180-Timetraces!$G$86)/0.3048</f>
        <v>6.1492344212970078</v>
      </c>
      <c r="H1098" s="13">
        <f>Timetraces!D1180/9.81/0.4536</f>
        <v>640.82908893381773</v>
      </c>
      <c r="I1098" s="73">
        <f>Timetraces!F1180/Timetraces!H1180*1000</f>
        <v>2120874890.8580239</v>
      </c>
      <c r="J1098" s="23"/>
      <c r="K1098" s="8">
        <f>Timetraces!I1180-Timetraces!J1180</f>
        <v>41.619950771331787</v>
      </c>
      <c r="L1098" s="8">
        <f t="shared" si="35"/>
        <v>14.37006503578246</v>
      </c>
      <c r="M1098" s="8"/>
      <c r="N1098" s="13">
        <f>Timetraces!K1180/9.81/0.4536</f>
        <v>640.82908893381773</v>
      </c>
      <c r="O1098" s="23">
        <f>Timetraces!M1180/1000*0.145</f>
        <v>13.665822725971912</v>
      </c>
      <c r="P1098" s="37">
        <f>Timetraces!O1180</f>
        <v>4.4437797678984065E-2</v>
      </c>
    </row>
    <row r="1099" spans="1:16" x14ac:dyDescent="0.2">
      <c r="A1099" s="37">
        <f>Timetraces!E1181</f>
        <v>109.5</v>
      </c>
      <c r="B1099" s="8">
        <f>Timetraces!B1181-Timetraces!C1181</f>
        <v>41.643213272094727</v>
      </c>
      <c r="C1099" s="8">
        <f t="shared" si="34"/>
        <v>14.446376189785052</v>
      </c>
      <c r="D1099" s="8"/>
      <c r="E1099" s="23">
        <f>Timetraces!F1181/1000*0.145</f>
        <v>13.920719485558976</v>
      </c>
      <c r="F1099" s="8">
        <f>Timetraces!H1181</f>
        <v>4.5267001182238087E-2</v>
      </c>
      <c r="G1099" s="8">
        <f>(Timetraces!G1181-Timetraces!$G$86)/0.3048</f>
        <v>6.2148464633410994</v>
      </c>
      <c r="H1099" s="13">
        <f>Timetraces!D1181/9.81/0.4536</f>
        <v>641.29478585814002</v>
      </c>
      <c r="I1099" s="73">
        <f>Timetraces!F1181/Timetraces!H1181*1000</f>
        <v>2120859775.598362</v>
      </c>
      <c r="J1099" s="23"/>
      <c r="K1099" s="8">
        <f>Timetraces!I1181-Timetraces!J1181</f>
        <v>41.643213272094727</v>
      </c>
      <c r="L1099" s="8">
        <f t="shared" si="35"/>
        <v>14.446385576343285</v>
      </c>
      <c r="M1099" s="8"/>
      <c r="N1099" s="13">
        <f>Timetraces!K1181/9.81/0.4536</f>
        <v>641.2947309928096</v>
      </c>
      <c r="O1099" s="23">
        <f>Timetraces!M1181/1000*0.145</f>
        <v>13.905273304876905</v>
      </c>
      <c r="P1099" s="37">
        <f>Timetraces!O1181</f>
        <v>4.5216753360403844E-2</v>
      </c>
    </row>
    <row r="1100" spans="1:16" x14ac:dyDescent="0.2">
      <c r="A1100" s="37">
        <f>Timetraces!E1182</f>
        <v>109.60000000000001</v>
      </c>
      <c r="B1100" s="8">
        <f>Timetraces!B1182-Timetraces!C1182</f>
        <v>41.666560173034668</v>
      </c>
      <c r="C1100" s="8">
        <f t="shared" si="34"/>
        <v>14.522973633813733</v>
      </c>
      <c r="D1100" s="8"/>
      <c r="E1100" s="23">
        <f>Timetraces!F1182/1000*0.145</f>
        <v>14.167939852235479</v>
      </c>
      <c r="F1100" s="8">
        <f>Timetraces!H1182</f>
        <v>4.6071234188424195E-2</v>
      </c>
      <c r="G1100" s="8">
        <f>(Timetraces!G1182-Timetraces!$G$86)/0.3048</f>
        <v>6.2804647630906789</v>
      </c>
      <c r="H1100" s="13">
        <f>Timetraces!D1182/9.81/0.4536</f>
        <v>641.75856249589867</v>
      </c>
      <c r="I1100" s="73">
        <f>Timetraces!F1182/Timetraces!H1182*1000</f>
        <v>2120844638.4526765</v>
      </c>
      <c r="J1100" s="23"/>
      <c r="K1100" s="8">
        <f>Timetraces!I1182-Timetraces!J1182</f>
        <v>41.666560173034668</v>
      </c>
      <c r="L1100" s="8">
        <f t="shared" si="35"/>
        <v>14.522983020371964</v>
      </c>
      <c r="M1100" s="8"/>
      <c r="N1100" s="13">
        <f>Timetraces!K1182/9.81/0.4536</f>
        <v>641.75850763056837</v>
      </c>
      <c r="O1100" s="23">
        <f>Timetraces!M1182/1000*0.145</f>
        <v>14.160261014633324</v>
      </c>
      <c r="P1100" s="37">
        <f>Timetraces!O1182</f>
        <v>4.6046256709130373E-2</v>
      </c>
    </row>
    <row r="1101" spans="1:16" x14ac:dyDescent="0.2">
      <c r="A1101" s="37">
        <f>Timetraces!E1183</f>
        <v>109.7</v>
      </c>
      <c r="B1101" s="8">
        <f>Timetraces!B1183-Timetraces!C1183</f>
        <v>41.690001487731934</v>
      </c>
      <c r="C1101" s="8">
        <f t="shared" si="34"/>
        <v>14.599880834264079</v>
      </c>
      <c r="D1101" s="8"/>
      <c r="E1101" s="23">
        <f>Timetraces!F1183/1000*0.145</f>
        <v>14.43835037099983</v>
      </c>
      <c r="F1101" s="8">
        <f>Timetraces!H1183</f>
        <v>4.6950906265953406E-2</v>
      </c>
      <c r="G1101" s="8">
        <f>(Timetraces!G1183-Timetraces!$G$86)/0.3048</f>
        <v>6.3460830628402585</v>
      </c>
      <c r="H1101" s="13">
        <f>Timetraces!D1183/9.81/0.4536</f>
        <v>642.21048822229386</v>
      </c>
      <c r="I1101" s="73">
        <f>Timetraces!F1183/Timetraces!H1183*1000</f>
        <v>2120828713.7373834</v>
      </c>
      <c r="J1101" s="23"/>
      <c r="K1101" s="8">
        <f>Timetraces!I1183-Timetraces!J1183</f>
        <v>41.690001487731934</v>
      </c>
      <c r="L1101" s="8">
        <f t="shared" si="35"/>
        <v>14.599890220822312</v>
      </c>
      <c r="M1101" s="8"/>
      <c r="N1101" s="13">
        <f>Timetraces!K1183/9.81/0.4536</f>
        <v>642.21043335696356</v>
      </c>
      <c r="O1101" s="23">
        <f>Timetraces!M1183/1000*0.145</f>
        <v>14.422899500312324</v>
      </c>
      <c r="P1101" s="37">
        <f>Timetraces!O1183</f>
        <v>4.690064321096582E-2</v>
      </c>
    </row>
    <row r="1102" spans="1:16" x14ac:dyDescent="0.2">
      <c r="A1102" s="37">
        <f>Timetraces!E1184</f>
        <v>109.80000000000001</v>
      </c>
      <c r="B1102" s="8">
        <f>Timetraces!B1184-Timetraces!C1184</f>
        <v>41.713554859161377</v>
      </c>
      <c r="C1102" s="8">
        <f t="shared" si="34"/>
        <v>14.677155674911859</v>
      </c>
      <c r="D1102" s="8"/>
      <c r="E1102" s="23">
        <f>Timetraces!F1184/1000*0.145</f>
        <v>14.700799633054215</v>
      </c>
      <c r="F1102" s="8">
        <f>Timetraces!H1184</f>
        <v>4.7804672548358629E-2</v>
      </c>
      <c r="G1102" s="8">
        <f>(Timetraces!G1184-Timetraces!$G$86)/0.3048</f>
        <v>6.411701362589838</v>
      </c>
      <c r="H1102" s="13">
        <f>Timetraces!D1184/9.81/0.4536</f>
        <v>642.64480217763492</v>
      </c>
      <c r="I1102" s="73">
        <f>Timetraces!F1184/Timetraces!H1184*1000</f>
        <v>2120814130.7313979</v>
      </c>
      <c r="J1102" s="23"/>
      <c r="K1102" s="8">
        <f>Timetraces!I1184-Timetraces!J1184</f>
        <v>41.713554859161377</v>
      </c>
      <c r="L1102" s="8">
        <f t="shared" si="35"/>
        <v>14.677165061470092</v>
      </c>
      <c r="M1102" s="8"/>
      <c r="N1102" s="13">
        <f>Timetraces!K1184/9.81/0.4536</f>
        <v>642.6447473123045</v>
      </c>
      <c r="O1102" s="23">
        <f>Timetraces!M1184/1000*0.145</f>
        <v>14.693115296082375</v>
      </c>
      <c r="P1102" s="37">
        <f>Timetraces!O1184</f>
        <v>4.7779678033588624E-2</v>
      </c>
    </row>
    <row r="1103" spans="1:16" x14ac:dyDescent="0.2">
      <c r="A1103" s="37">
        <f>Timetraces!E1185</f>
        <v>109.9</v>
      </c>
      <c r="B1103" s="8">
        <f>Timetraces!B1185-Timetraces!C1185</f>
        <v>41.737220287322998</v>
      </c>
      <c r="C1103" s="8">
        <f t="shared" si="34"/>
        <v>14.754798155757072</v>
      </c>
      <c r="D1103" s="8"/>
      <c r="E1103" s="23">
        <f>Timetraces!F1185/1000*0.145</f>
        <v>14.970832216985741</v>
      </c>
      <c r="F1103" s="8">
        <f>Timetraces!H1185</f>
        <v>4.8683110987324578E-2</v>
      </c>
      <c r="G1103" s="8">
        <f>(Timetraces!G1185-Timetraces!$G$86)/0.3048</f>
        <v>6.4773134046339296</v>
      </c>
      <c r="H1103" s="13">
        <f>Timetraces!D1185/9.81/0.4536</f>
        <v>643.06161409258266</v>
      </c>
      <c r="I1103" s="73">
        <f>Timetraces!F1185/Timetraces!H1185*1000</f>
        <v>2120799526.6513419</v>
      </c>
      <c r="J1103" s="23"/>
      <c r="K1103" s="8">
        <f>Timetraces!I1185-Timetraces!J1185</f>
        <v>41.737220764160156</v>
      </c>
      <c r="L1103" s="8">
        <f t="shared" si="35"/>
        <v>14.754809106741677</v>
      </c>
      <c r="M1103" s="8"/>
      <c r="N1103" s="13">
        <f>Timetraces!K1185/9.81/0.4536</f>
        <v>643.06155922725225</v>
      </c>
      <c r="O1103" s="23">
        <f>Timetraces!M1185/1000*0.145</f>
        <v>14.978677118574486</v>
      </c>
      <c r="P1103" s="37">
        <f>Timetraces!O1185</f>
        <v>4.8708631218661723E-2</v>
      </c>
    </row>
    <row r="1104" spans="1:16" x14ac:dyDescent="0.2">
      <c r="A1104" s="37">
        <f>Timetraces!E1186</f>
        <v>110</v>
      </c>
      <c r="B1104" s="8">
        <f>Timetraces!B1186-Timetraces!C1186</f>
        <v>41.760995864868164</v>
      </c>
      <c r="C1104" s="8">
        <f t="shared" si="34"/>
        <v>14.832802019094231</v>
      </c>
      <c r="D1104" s="8"/>
      <c r="E1104" s="23">
        <f>Timetraces!F1186/1000*0.145</f>
        <v>15.248487983854984</v>
      </c>
      <c r="F1104" s="8">
        <f>Timetraces!H1186</f>
        <v>4.9586342991645369E-2</v>
      </c>
      <c r="G1104" s="8">
        <f>(Timetraces!G1186-Timetraces!$G$86)/0.3048</f>
        <v>6.5429317043835091</v>
      </c>
      <c r="H1104" s="13">
        <f>Timetraces!D1186/9.81/0.4536</f>
        <v>643.46481940559454</v>
      </c>
      <c r="I1104" s="73">
        <f>Timetraces!F1186/Timetraces!H1186*1000</f>
        <v>2120785275.7617152</v>
      </c>
      <c r="J1104" s="23"/>
      <c r="K1104" s="8">
        <f>Timetraces!I1186-Timetraces!J1186</f>
        <v>41.760995864868164</v>
      </c>
      <c r="L1104" s="8">
        <f t="shared" si="35"/>
        <v>14.832811405652464</v>
      </c>
      <c r="M1104" s="8"/>
      <c r="N1104" s="13">
        <f>Timetraces!K1186/9.81/0.4536</f>
        <v>643.46476454026413</v>
      </c>
      <c r="O1104" s="23">
        <f>Timetraces!M1186/1000*0.145</f>
        <v>15.248566440914875</v>
      </c>
      <c r="P1104" s="37">
        <f>Timetraces!O1186</f>
        <v>4.9586596899340925E-2</v>
      </c>
    </row>
    <row r="1105" spans="1:16" x14ac:dyDescent="0.2">
      <c r="A1105" s="37">
        <f>Timetraces!E1187</f>
        <v>110.10000000000001</v>
      </c>
      <c r="B1105" s="8">
        <f>Timetraces!B1187-Timetraces!C1187</f>
        <v>41.784874439239502</v>
      </c>
      <c r="C1105" s="8">
        <f t="shared" si="34"/>
        <v>14.911143798527755</v>
      </c>
      <c r="D1105" s="8"/>
      <c r="E1105" s="23">
        <f>Timetraces!F1187/1000*0.145</f>
        <v>15.526049232069582</v>
      </c>
      <c r="F1105" s="8">
        <f>Timetraces!H1187</f>
        <v>5.0489263078950672E-2</v>
      </c>
      <c r="G1105" s="8">
        <f>(Timetraces!G1187-Timetraces!$G$86)/0.3048</f>
        <v>6.6085500041330887</v>
      </c>
      <c r="H1105" s="13">
        <f>Timetraces!D1187/9.81/0.4536</f>
        <v>643.85875247777085</v>
      </c>
      <c r="I1105" s="73">
        <f>Timetraces!F1187/Timetraces!H1187*1000</f>
        <v>2120771725.9220741</v>
      </c>
      <c r="J1105" s="23"/>
      <c r="K1105" s="8">
        <f>Timetraces!I1187-Timetraces!J1187</f>
        <v>41.784874439239502</v>
      </c>
      <c r="L1105" s="8">
        <f t="shared" si="35"/>
        <v>14.911153185085986</v>
      </c>
      <c r="M1105" s="8"/>
      <c r="N1105" s="13">
        <f>Timetraces!K1187/9.81/0.4536</f>
        <v>643.85869761244066</v>
      </c>
      <c r="O1105" s="23">
        <f>Timetraces!M1187/1000*0.145</f>
        <v>15.533896773271438</v>
      </c>
      <c r="P1105" s="37">
        <f>Timetraces!O1187</f>
        <v>5.0514790301480164E-2</v>
      </c>
    </row>
    <row r="1106" spans="1:16" x14ac:dyDescent="0.2">
      <c r="A1106" s="37">
        <f>Timetraces!E1188</f>
        <v>110.2</v>
      </c>
      <c r="B1106" s="8">
        <f>Timetraces!B1188-Timetraces!C1188</f>
        <v>41.808845043182373</v>
      </c>
      <c r="C1106" s="8">
        <f t="shared" si="34"/>
        <v>14.989787512251084</v>
      </c>
      <c r="D1106" s="8"/>
      <c r="E1106" s="23">
        <f>Timetraces!F1188/1000*0.145</f>
        <v>15.795777989386973</v>
      </c>
      <c r="F1106" s="8">
        <f>Timetraces!H1188</f>
        <v>5.1366700806592593E-2</v>
      </c>
      <c r="G1106" s="8">
        <f>(Timetraces!G1188-Timetraces!$G$86)/0.3048</f>
        <v>6.6741683038826682</v>
      </c>
      <c r="H1106" s="13">
        <f>Timetraces!D1188/9.81/0.4536</f>
        <v>644.24462034638054</v>
      </c>
      <c r="I1106" s="73">
        <f>Timetraces!F1188/Timetraces!H1188*1000</f>
        <v>2120759134.1514657</v>
      </c>
      <c r="J1106" s="23"/>
      <c r="K1106" s="8">
        <f>Timetraces!I1188-Timetraces!J1188</f>
        <v>41.808845043182373</v>
      </c>
      <c r="L1106" s="8">
        <f t="shared" si="35"/>
        <v>14.989796898809317</v>
      </c>
      <c r="M1106" s="8"/>
      <c r="N1106" s="13">
        <f>Timetraces!K1188/9.81/0.4536</f>
        <v>644.24456548105013</v>
      </c>
      <c r="O1106" s="23">
        <f>Timetraces!M1188/1000*0.145</f>
        <v>15.795859679709917</v>
      </c>
      <c r="P1106" s="37">
        <f>Timetraces!O1188</f>
        <v>5.1366966563911209E-2</v>
      </c>
    </row>
    <row r="1107" spans="1:16" x14ac:dyDescent="0.2">
      <c r="A1107" s="37">
        <f>Timetraces!E1189</f>
        <v>110.30000000000001</v>
      </c>
      <c r="B1107" s="8">
        <f>Timetraces!B1189-Timetraces!C1189</f>
        <v>41.832893848419189</v>
      </c>
      <c r="C1107" s="8">
        <f t="shared" si="34"/>
        <v>15.068687791899432</v>
      </c>
      <c r="D1107" s="8"/>
      <c r="E1107" s="23">
        <f>Timetraces!F1189/1000*0.145</f>
        <v>16.073158351212751</v>
      </c>
      <c r="F1107" s="8">
        <f>Timetraces!H1189</f>
        <v>5.2269023880273921E-2</v>
      </c>
      <c r="G1107" s="8">
        <f>(Timetraces!G1189-Timetraces!$G$86)/0.3048</f>
        <v>6.7397803459267598</v>
      </c>
      <c r="H1107" s="13">
        <f>Timetraces!D1189/9.81/0.4536</f>
        <v>644.62006380221681</v>
      </c>
      <c r="I1107" s="73">
        <f>Timetraces!F1189/Timetraces!H1189*1000</f>
        <v>2120746853.6873195</v>
      </c>
      <c r="J1107" s="23"/>
      <c r="K1107" s="8">
        <f>Timetraces!I1189-Timetraces!J1189</f>
        <v>41.832893848419189</v>
      </c>
      <c r="L1107" s="8">
        <f t="shared" si="35"/>
        <v>15.068697178457665</v>
      </c>
      <c r="M1107" s="8"/>
      <c r="N1107" s="13">
        <f>Timetraces!K1189/9.81/0.4536</f>
        <v>644.62006380221681</v>
      </c>
      <c r="O1107" s="23">
        <f>Timetraces!M1189/1000*0.145</f>
        <v>16.065474170036655</v>
      </c>
      <c r="P1107" s="37">
        <f>Timetraces!O1189</f>
        <v>5.224402960363056E-2</v>
      </c>
    </row>
    <row r="1108" spans="1:16" x14ac:dyDescent="0.2">
      <c r="A1108" s="37">
        <f>Timetraces!E1190</f>
        <v>110.4</v>
      </c>
      <c r="B1108" s="8">
        <f>Timetraces!B1190-Timetraces!C1190</f>
        <v>41.857003688812256</v>
      </c>
      <c r="C1108" s="8">
        <f t="shared" si="34"/>
        <v>15.147788318123403</v>
      </c>
      <c r="D1108" s="8"/>
      <c r="E1108" s="23">
        <f>Timetraces!F1190/1000*0.145</f>
        <v>16.334847346476842</v>
      </c>
      <c r="F1108" s="8">
        <f>Timetraces!H1190</f>
        <v>5.3120297085352035E-2</v>
      </c>
      <c r="G1108" s="8">
        <f>(Timetraces!G1190-Timetraces!$G$86)/0.3048</f>
        <v>6.8053986456763393</v>
      </c>
      <c r="H1108" s="13">
        <f>Timetraces!D1190/9.81/0.4536</f>
        <v>644.98140686814349</v>
      </c>
      <c r="I1108" s="73">
        <f>Timetraces!F1190/Timetraces!H1190*1000</f>
        <v>2120735873.3304083</v>
      </c>
      <c r="J1108" s="23"/>
      <c r="K1108" s="8">
        <f>Timetraces!I1190-Timetraces!J1190</f>
        <v>41.857003688812256</v>
      </c>
      <c r="L1108" s="8">
        <f t="shared" si="35"/>
        <v>15.147797704681636</v>
      </c>
      <c r="M1108" s="8"/>
      <c r="N1108" s="13">
        <f>Timetraces!K1190/9.81/0.4536</f>
        <v>644.98140686814349</v>
      </c>
      <c r="O1108" s="23">
        <f>Timetraces!M1190/1000*0.145</f>
        <v>16.342691825694754</v>
      </c>
      <c r="P1108" s="37">
        <f>Timetraces!O1190</f>
        <v>5.3145819862156912E-2</v>
      </c>
    </row>
    <row r="1109" spans="1:16" x14ac:dyDescent="0.2">
      <c r="A1109" s="37">
        <f>Timetraces!E1191</f>
        <v>110.5</v>
      </c>
      <c r="B1109" s="8">
        <f>Timetraces!B1191-Timetraces!C1191</f>
        <v>41.881148815155029</v>
      </c>
      <c r="C1109" s="8">
        <f t="shared" si="34"/>
        <v>15.227004611898908</v>
      </c>
      <c r="D1109" s="8"/>
      <c r="E1109" s="23">
        <f>Timetraces!F1191/1000*0.145</f>
        <v>16.588573480245746</v>
      </c>
      <c r="F1109" s="8">
        <f>Timetraces!H1191</f>
        <v>5.3945666997226048E-2</v>
      </c>
      <c r="G1109" s="8">
        <f>(Timetraces!G1191-Timetraces!$G$86)/0.3048</f>
        <v>6.8710169454259189</v>
      </c>
      <c r="H1109" s="13">
        <f>Timetraces!D1191/9.81/0.4536</f>
        <v>645.32689385358844</v>
      </c>
      <c r="I1109" s="73">
        <f>Timetraces!F1191/Timetraces!H1191*1000</f>
        <v>2120725563.409205</v>
      </c>
      <c r="J1109" s="23"/>
      <c r="K1109" s="8">
        <f>Timetraces!I1191-Timetraces!J1191</f>
        <v>41.881148815155029</v>
      </c>
      <c r="L1109" s="8">
        <f t="shared" si="35"/>
        <v>15.227013998457139</v>
      </c>
      <c r="M1109" s="8"/>
      <c r="N1109" s="13">
        <f>Timetraces!K1191/9.81/0.4536</f>
        <v>645.32689385358844</v>
      </c>
      <c r="O1109" s="23">
        <f>Timetraces!M1191/1000*0.145</f>
        <v>16.596421969432907</v>
      </c>
      <c r="P1109" s="37">
        <f>Timetraces!O1191</f>
        <v>5.3971212238599332E-2</v>
      </c>
    </row>
    <row r="1110" spans="1:16" x14ac:dyDescent="0.2">
      <c r="A1110" s="37">
        <f>Timetraces!E1192</f>
        <v>110.60000000000001</v>
      </c>
      <c r="B1110" s="8">
        <f>Timetraces!B1192-Timetraces!C1192</f>
        <v>41.905309677124023</v>
      </c>
      <c r="C1110" s="8">
        <f t="shared" si="34"/>
        <v>15.306272531744689</v>
      </c>
      <c r="D1110" s="8"/>
      <c r="E1110" s="23">
        <f>Timetraces!F1192/1000*0.145</f>
        <v>16.849909289804277</v>
      </c>
      <c r="F1110" s="8">
        <f>Timetraces!H1192</f>
        <v>5.4795794735252139E-2</v>
      </c>
      <c r="G1110" s="8">
        <f>(Timetraces!G1192-Timetraces!$G$86)/0.3048</f>
        <v>6.9366352451754993</v>
      </c>
      <c r="H1110" s="13">
        <f>Timetraces!D1192/9.81/0.4536</f>
        <v>645.65959721705349</v>
      </c>
      <c r="I1110" s="73">
        <f>Timetraces!F1192/Timetraces!H1192*1000</f>
        <v>2120715130.1595721</v>
      </c>
      <c r="J1110" s="23"/>
      <c r="K1110" s="8">
        <f>Timetraces!I1192-Timetraces!J1192</f>
        <v>41.905309677124023</v>
      </c>
      <c r="L1110" s="8">
        <f t="shared" si="35"/>
        <v>15.30628191830292</v>
      </c>
      <c r="M1110" s="8"/>
      <c r="N1110" s="13">
        <f>Timetraces!K1192/9.81/0.4536</f>
        <v>645.6596520823839</v>
      </c>
      <c r="O1110" s="23">
        <f>Timetraces!M1192/1000*0.145</f>
        <v>16.842237676149846</v>
      </c>
      <c r="P1110" s="37">
        <f>Timetraces!O1192</f>
        <v>5.4770843394491273E-2</v>
      </c>
    </row>
    <row r="1111" spans="1:16" x14ac:dyDescent="0.2">
      <c r="A1111" s="37">
        <f>Timetraces!E1193</f>
        <v>110.7</v>
      </c>
      <c r="B1111" s="8">
        <f>Timetraces!B1193-Timetraces!C1193</f>
        <v>41.92945384979248</v>
      </c>
      <c r="C1111" s="8">
        <f t="shared" si="34"/>
        <v>15.385485696667448</v>
      </c>
      <c r="D1111" s="8"/>
      <c r="E1111" s="23">
        <f>Timetraces!F1193/1000*0.145</f>
        <v>17.080119490021072</v>
      </c>
      <c r="F1111" s="8">
        <f>Timetraces!H1193</f>
        <v>5.5544677762876568E-2</v>
      </c>
      <c r="G1111" s="8">
        <f>(Timetraces!G1193-Timetraces!$G$86)/0.3048</f>
        <v>7.00224728721959</v>
      </c>
      <c r="H1111" s="13">
        <f>Timetraces!D1193/9.81/0.4536</f>
        <v>645.98725297012277</v>
      </c>
      <c r="I1111" s="73">
        <f>Timetraces!F1193/Timetraces!H1193*1000</f>
        <v>2120705930.1028945</v>
      </c>
      <c r="J1111" s="23"/>
      <c r="K1111" s="8">
        <f>Timetraces!I1193-Timetraces!J1193</f>
        <v>41.92945384979248</v>
      </c>
      <c r="L1111" s="8">
        <f t="shared" si="35"/>
        <v>15.385495083225679</v>
      </c>
      <c r="M1111" s="8"/>
      <c r="N1111" s="13">
        <f>Timetraces!K1193/9.81/0.4536</f>
        <v>645.98730783545318</v>
      </c>
      <c r="O1111" s="23">
        <f>Timetraces!M1193/1000*0.145</f>
        <v>17.080200029274597</v>
      </c>
      <c r="P1111" s="37">
        <f>Timetraces!O1193</f>
        <v>5.5544917001983468E-2</v>
      </c>
    </row>
    <row r="1112" spans="1:16" x14ac:dyDescent="0.2">
      <c r="A1112" s="37">
        <f>Timetraces!E1194</f>
        <v>110.80000000000001</v>
      </c>
      <c r="B1112" s="8">
        <f>Timetraces!B1194-Timetraces!C1194</f>
        <v>41.953550338745117</v>
      </c>
      <c r="C1112" s="8">
        <f t="shared" si="34"/>
        <v>15.464542418953002</v>
      </c>
      <c r="D1112" s="8"/>
      <c r="E1112" s="23">
        <f>Timetraces!F1194/1000*0.145</f>
        <v>17.302612442320452</v>
      </c>
      <c r="F1112" s="8">
        <f>Timetraces!H1194</f>
        <v>5.6268438698997905E-2</v>
      </c>
      <c r="G1112" s="8">
        <f>(Timetraces!G1194-Timetraces!$G$86)/0.3048</f>
        <v>7.0678655869691704</v>
      </c>
      <c r="H1112" s="13">
        <f>Timetraces!D1194/9.81/0.4536</f>
        <v>646.31891389231032</v>
      </c>
      <c r="I1112" s="73">
        <f>Timetraces!F1194/Timetraces!H1194*1000</f>
        <v>2120697933.5166924</v>
      </c>
      <c r="J1112" s="23"/>
      <c r="K1112" s="8">
        <f>Timetraces!I1194-Timetraces!J1194</f>
        <v>41.953550338745117</v>
      </c>
      <c r="L1112" s="8">
        <f t="shared" si="35"/>
        <v>15.464551805511233</v>
      </c>
      <c r="M1112" s="8"/>
      <c r="N1112" s="13">
        <f>Timetraces!K1194/9.81/0.4536</f>
        <v>646.31896875764073</v>
      </c>
      <c r="O1112" s="23">
        <f>Timetraces!M1194/1000*0.145</f>
        <v>17.302702739916782</v>
      </c>
      <c r="P1112" s="37">
        <f>Timetraces!O1194</f>
        <v>5.6268720155662422E-2</v>
      </c>
    </row>
    <row r="1113" spans="1:16" x14ac:dyDescent="0.2">
      <c r="A1113" s="37">
        <f>Timetraces!E1195</f>
        <v>110.9</v>
      </c>
      <c r="B1113" s="8">
        <f>Timetraces!B1195-Timetraces!C1195</f>
        <v>41.9775710105896</v>
      </c>
      <c r="C1113" s="8">
        <f t="shared" si="34"/>
        <v>15.543350397445398</v>
      </c>
      <c r="D1113" s="8"/>
      <c r="E1113" s="23">
        <f>Timetraces!F1195/1000*0.145</f>
        <v>17.509693176990169</v>
      </c>
      <c r="F1113" s="8">
        <f>Timetraces!H1195</f>
        <v>5.6942060061411157E-2</v>
      </c>
      <c r="G1113" s="8">
        <f>(Timetraces!G1195-Timetraces!$G$86)/0.3048</f>
        <v>7.13348388671875</v>
      </c>
      <c r="H1113" s="13">
        <f>Timetraces!D1195/9.81/0.4536</f>
        <v>646.66132841925378</v>
      </c>
      <c r="I1113" s="73">
        <f>Timetraces!F1195/Timetraces!H1195*1000</f>
        <v>2120690830.9721086</v>
      </c>
      <c r="J1113" s="23"/>
      <c r="K1113" s="8">
        <f>Timetraces!I1195-Timetraces!J1195</f>
        <v>41.9775710105896</v>
      </c>
      <c r="L1113" s="8">
        <f t="shared" si="35"/>
        <v>15.543359784003631</v>
      </c>
      <c r="M1113" s="8"/>
      <c r="N1113" s="13">
        <f>Timetraces!K1195/9.81/0.4536</f>
        <v>646.66138328458408</v>
      </c>
      <c r="O1113" s="23">
        <f>Timetraces!M1195/1000*0.145</f>
        <v>17.509780600019834</v>
      </c>
      <c r="P1113" s="37">
        <f>Timetraces!O1195</f>
        <v>5.6942330883769952E-2</v>
      </c>
    </row>
    <row r="1114" spans="1:16" x14ac:dyDescent="0.2">
      <c r="A1114" s="37">
        <f>Timetraces!E1196</f>
        <v>111</v>
      </c>
      <c r="B1114" s="8">
        <f>Timetraces!B1196-Timetraces!C1196</f>
        <v>42.001493453979492</v>
      </c>
      <c r="C1114" s="8">
        <f t="shared" si="34"/>
        <v>15.621836104105149</v>
      </c>
      <c r="D1114" s="8"/>
      <c r="E1114" s="23">
        <f>Timetraces!F1196/1000*0.145</f>
        <v>17.701402566957146</v>
      </c>
      <c r="F1114" s="8">
        <f>Timetraces!H1196</f>
        <v>5.7565674806730048E-2</v>
      </c>
      <c r="G1114" s="8">
        <f>(Timetraces!G1196-Timetraces!$G$86)/0.3048</f>
        <v>7.1991021864683296</v>
      </c>
      <c r="H1114" s="13">
        <f>Timetraces!D1196/9.81/0.4536</f>
        <v>647.01647170284684</v>
      </c>
      <c r="I1114" s="73">
        <f>Timetraces!F1196/Timetraces!H1196*1000</f>
        <v>2120684571.1906011</v>
      </c>
      <c r="J1114" s="23"/>
      <c r="K1114" s="8">
        <f>Timetraces!I1196-Timetraces!J1196</f>
        <v>42.001493453979492</v>
      </c>
      <c r="L1114" s="8">
        <f t="shared" si="35"/>
        <v>15.621845490663382</v>
      </c>
      <c r="M1114" s="8"/>
      <c r="N1114" s="13">
        <f>Timetraces!K1196/9.81/0.4536</f>
        <v>647.01652656817714</v>
      </c>
      <c r="O1114" s="23">
        <f>Timetraces!M1196/1000*0.145</f>
        <v>17.709247098053751</v>
      </c>
      <c r="P1114" s="37">
        <f>Timetraces!O1196</f>
        <v>5.7591186520571415E-2</v>
      </c>
    </row>
    <row r="1115" spans="1:16" x14ac:dyDescent="0.2">
      <c r="A1115" s="37">
        <f>Timetraces!E1197</f>
        <v>111.10000000000001</v>
      </c>
      <c r="B1115" s="8">
        <f>Timetraces!B1197-Timetraces!C1197</f>
        <v>42.025299549102783</v>
      </c>
      <c r="C1115" s="8">
        <f t="shared" si="34"/>
        <v>15.69994009073012</v>
      </c>
      <c r="D1115" s="8"/>
      <c r="E1115" s="23">
        <f>Timetraces!F1197/1000*0.145</f>
        <v>17.869912213107675</v>
      </c>
      <c r="F1115" s="8">
        <f>Timetraces!H1197</f>
        <v>5.8113808500816211E-2</v>
      </c>
      <c r="G1115" s="8">
        <f>(Timetraces!G1197-Timetraces!$G$86)/0.3048</f>
        <v>7.2647142285124211</v>
      </c>
      <c r="H1115" s="13">
        <f>Timetraces!D1197/9.81/0.4536</f>
        <v>647.38187480322222</v>
      </c>
      <c r="I1115" s="73">
        <f>Timetraces!F1197/Timetraces!H1197*1000</f>
        <v>2120679698.3847702</v>
      </c>
      <c r="J1115" s="23"/>
      <c r="K1115" s="8">
        <f>Timetraces!I1197-Timetraces!J1197</f>
        <v>42.025299549102783</v>
      </c>
      <c r="L1115" s="8">
        <f t="shared" si="35"/>
        <v>15.699949477288353</v>
      </c>
      <c r="M1115" s="8"/>
      <c r="N1115" s="13">
        <f>Timetraces!K1197/9.81/0.4536</f>
        <v>647.38192966855263</v>
      </c>
      <c r="O1115" s="23">
        <f>Timetraces!M1197/1000*0.145</f>
        <v>17.87774861420737</v>
      </c>
      <c r="P1115" s="37">
        <f>Timetraces!O1197</f>
        <v>5.813929295672355E-2</v>
      </c>
    </row>
    <row r="1116" spans="1:16" x14ac:dyDescent="0.2">
      <c r="A1116" s="37">
        <f>Timetraces!E1198</f>
        <v>111.2</v>
      </c>
      <c r="B1116" s="8">
        <f>Timetraces!B1198-Timetraces!C1198</f>
        <v>42.048976421356201</v>
      </c>
      <c r="C1116" s="8">
        <f t="shared" si="34"/>
        <v>15.777620117808263</v>
      </c>
      <c r="D1116" s="8"/>
      <c r="E1116" s="23">
        <f>Timetraces!F1198/1000*0.145</f>
        <v>18.030684703365914</v>
      </c>
      <c r="F1116" s="8">
        <f>Timetraces!H1198</f>
        <v>5.8636794679615641E-2</v>
      </c>
      <c r="G1116" s="8">
        <f>(Timetraces!G1198-Timetraces!$G$86)/0.3048</f>
        <v>7.3303325282620007</v>
      </c>
      <c r="H1116" s="13">
        <f>Timetraces!D1198/9.81/0.4536</f>
        <v>647.75358741659193</v>
      </c>
      <c r="I1116" s="73">
        <f>Timetraces!F1198/Timetraces!H1198*1000</f>
        <v>2120674405.1719835</v>
      </c>
      <c r="J1116" s="23"/>
      <c r="K1116" s="8">
        <f>Timetraces!I1198-Timetraces!J1198</f>
        <v>42.048976421356201</v>
      </c>
      <c r="L1116" s="8">
        <f t="shared" si="35"/>
        <v>15.777629504366496</v>
      </c>
      <c r="M1116" s="8"/>
      <c r="N1116" s="13">
        <f>Timetraces!K1198/9.81/0.4536</f>
        <v>647.75364228192234</v>
      </c>
      <c r="O1116" s="23">
        <f>Timetraces!M1198/1000*0.145</f>
        <v>18.030767994630018</v>
      </c>
      <c r="P1116" s="37">
        <f>Timetraces!O1198</f>
        <v>5.8637065644665733E-2</v>
      </c>
    </row>
    <row r="1117" spans="1:16" x14ac:dyDescent="0.2">
      <c r="A1117" s="37">
        <f>Timetraces!E1199</f>
        <v>111.30000000000001</v>
      </c>
      <c r="B1117" s="8">
        <f>Timetraces!B1199-Timetraces!C1199</f>
        <v>42.072510719299316</v>
      </c>
      <c r="C1117" s="8">
        <f t="shared" si="34"/>
        <v>15.854832381401161</v>
      </c>
      <c r="D1117" s="8"/>
      <c r="E1117" s="23">
        <f>Timetraces!F1199/1000*0.145</f>
        <v>18.168174112154251</v>
      </c>
      <c r="F1117" s="8">
        <f>Timetraces!H1199</f>
        <v>5.9084029738839076E-2</v>
      </c>
      <c r="G1117" s="8">
        <f>(Timetraces!G1199-Timetraces!$G$86)/0.3048</f>
        <v>7.3959508280115802</v>
      </c>
      <c r="H1117" s="13">
        <f>Timetraces!D1199/9.81/0.4536</f>
        <v>648.12919546841943</v>
      </c>
      <c r="I1117" s="73">
        <f>Timetraces!F1199/Timetraces!H1199*1000</f>
        <v>2120670391.837723</v>
      </c>
      <c r="J1117" s="23"/>
      <c r="K1117" s="8">
        <f>Timetraces!I1199-Timetraces!J1199</f>
        <v>42.072510719299316</v>
      </c>
      <c r="L1117" s="8">
        <f t="shared" si="35"/>
        <v>15.854841767959394</v>
      </c>
      <c r="M1117" s="8"/>
      <c r="N1117" s="13">
        <f>Timetraces!K1199/9.81/0.4536</f>
        <v>648.12919546841943</v>
      </c>
      <c r="O1117" s="23">
        <f>Timetraces!M1199/1000*0.145</f>
        <v>18.160495181228764</v>
      </c>
      <c r="P1117" s="37">
        <f>Timetraces!O1199</f>
        <v>5.9059040504778317E-2</v>
      </c>
    </row>
    <row r="1118" spans="1:16" x14ac:dyDescent="0.2">
      <c r="A1118" s="37">
        <f>Timetraces!E1200</f>
        <v>111.4</v>
      </c>
      <c r="B1118" s="8">
        <f>Timetraces!B1200-Timetraces!C1200</f>
        <v>42.095903873443604</v>
      </c>
      <c r="C1118" s="8">
        <f t="shared" si="34"/>
        <v>15.931581574787931</v>
      </c>
      <c r="D1118" s="8"/>
      <c r="E1118" s="23">
        <f>Timetraces!F1200/1000*0.145</f>
        <v>18.282377370981006</v>
      </c>
      <c r="F1118" s="8">
        <f>Timetraces!H1200</f>
        <v>5.9455502223032794E-2</v>
      </c>
      <c r="G1118" s="8">
        <f>(Timetraces!G1200-Timetraces!$G$86)/0.3048</f>
        <v>7.4615691277611598</v>
      </c>
      <c r="H1118" s="13">
        <f>Timetraces!D1200/9.81/0.4536</f>
        <v>648.50946707332957</v>
      </c>
      <c r="I1118" s="73">
        <f>Timetraces!F1200/Timetraces!H1200*1000</f>
        <v>2120667666.8241894</v>
      </c>
      <c r="J1118" s="23"/>
      <c r="K1118" s="8">
        <f>Timetraces!I1200-Timetraces!J1200</f>
        <v>42.095903873443604</v>
      </c>
      <c r="L1118" s="8">
        <f t="shared" si="35"/>
        <v>15.931590961346162</v>
      </c>
      <c r="M1118" s="8"/>
      <c r="N1118" s="13">
        <f>Timetraces!K1200/9.81/0.4536</f>
        <v>648.50946707332957</v>
      </c>
      <c r="O1118" s="23">
        <f>Timetraces!M1200/1000*0.145</f>
        <v>18.28244684158793</v>
      </c>
      <c r="P1118" s="37">
        <f>Timetraces!O1200</f>
        <v>5.9455764451379269E-2</v>
      </c>
    </row>
    <row r="1119" spans="1:16" x14ac:dyDescent="0.2">
      <c r="A1119" s="37">
        <f>Timetraces!E1201</f>
        <v>111.5</v>
      </c>
      <c r="B1119" s="8">
        <f>Timetraces!B1201-Timetraces!C1201</f>
        <v>42.119148254394531</v>
      </c>
      <c r="C1119" s="8">
        <f t="shared" si="34"/>
        <v>16.007842667146615</v>
      </c>
      <c r="D1119" s="8"/>
      <c r="E1119" s="23">
        <f>Timetraces!F1201/1000*0.145</f>
        <v>18.38107649145984</v>
      </c>
      <c r="F1119" s="8">
        <f>Timetraces!H1201</f>
        <v>5.9776555713365126E-2</v>
      </c>
      <c r="G1119" s="8">
        <f>(Timetraces!G1201-Timetraces!$G$86)/0.3048</f>
        <v>7.5271811698052513</v>
      </c>
      <c r="H1119" s="13">
        <f>Timetraces!D1201/9.81/0.4536</f>
        <v>648.8974198244938</v>
      </c>
      <c r="I1119" s="73">
        <f>Timetraces!F1201/Timetraces!H1201*1000</f>
        <v>2120664920.4839616</v>
      </c>
      <c r="J1119" s="23"/>
      <c r="K1119" s="8">
        <f>Timetraces!I1201-Timetraces!J1201</f>
        <v>42.119148254394531</v>
      </c>
      <c r="L1119" s="8">
        <f t="shared" si="35"/>
        <v>16.007852053704848</v>
      </c>
      <c r="M1119" s="8"/>
      <c r="N1119" s="13">
        <f>Timetraces!K1201/9.81/0.4536</f>
        <v>648.8974198244938</v>
      </c>
      <c r="O1119" s="23">
        <f>Timetraces!M1201/1000*0.145</f>
        <v>18.381162742569032</v>
      </c>
      <c r="P1119" s="37">
        <f>Timetraces!O1201</f>
        <v>5.9776836321921129E-2</v>
      </c>
    </row>
    <row r="1120" spans="1:16" x14ac:dyDescent="0.2">
      <c r="A1120" s="37">
        <f>Timetraces!E1202</f>
        <v>111.60000000000001</v>
      </c>
      <c r="B1120" s="8">
        <f>Timetraces!B1202-Timetraces!C1202</f>
        <v>42.142244338989258</v>
      </c>
      <c r="C1120" s="8">
        <f t="shared" si="34"/>
        <v>16.083617222903595</v>
      </c>
      <c r="D1120" s="8"/>
      <c r="E1120" s="23">
        <f>Timetraces!F1202/1000*0.145</f>
        <v>18.456554270400492</v>
      </c>
      <c r="F1120" s="8">
        <f>Timetraces!H1202</f>
        <v>6.0022096586492671E-2</v>
      </c>
      <c r="G1120" s="8">
        <f>(Timetraces!G1202-Timetraces!$G$86)/0.3048</f>
        <v>7.5927994695548309</v>
      </c>
      <c r="H1120" s="13">
        <f>Timetraces!D1202/9.81/0.4536</f>
        <v>649.29557752711003</v>
      </c>
      <c r="I1120" s="73">
        <f>Timetraces!F1202/Timetraces!H1202*1000</f>
        <v>2120662029.7202399</v>
      </c>
      <c r="J1120" s="23"/>
      <c r="K1120" s="8">
        <f>Timetraces!I1202-Timetraces!J1202</f>
        <v>42.142244338989258</v>
      </c>
      <c r="L1120" s="8">
        <f t="shared" si="35"/>
        <v>16.083626609461827</v>
      </c>
      <c r="M1120" s="8"/>
      <c r="N1120" s="13">
        <f>Timetraces!K1202/9.81/0.4536</f>
        <v>649.29552266177961</v>
      </c>
      <c r="O1120" s="23">
        <f>Timetraces!M1202/1000*0.145</f>
        <v>18.4488887800313</v>
      </c>
      <c r="P1120" s="37">
        <f>Timetraces!O1202</f>
        <v>5.9997130776761949E-2</v>
      </c>
    </row>
    <row r="1121" spans="1:16" x14ac:dyDescent="0.2">
      <c r="A1121" s="37">
        <f>Timetraces!E1203</f>
        <v>111.7</v>
      </c>
      <c r="B1121" s="8">
        <f>Timetraces!B1203-Timetraces!C1203</f>
        <v>42.165195941925049</v>
      </c>
      <c r="C1121" s="8">
        <f t="shared" si="34"/>
        <v>16.158917757469837</v>
      </c>
      <c r="D1121" s="8"/>
      <c r="E1121" s="23">
        <f>Timetraces!F1203/1000*0.145</f>
        <v>18.508810282488962</v>
      </c>
      <c r="F1121" s="8">
        <f>Timetraces!H1203</f>
        <v>6.0192025442233905E-2</v>
      </c>
      <c r="G1121" s="8">
        <f>(Timetraces!G1203-Timetraces!$G$86)/0.3048</f>
        <v>7.6584177693044104</v>
      </c>
      <c r="H1121" s="13">
        <f>Timetraces!D1203/9.81/0.4536</f>
        <v>649.70311720122254</v>
      </c>
      <c r="I1121" s="73">
        <f>Timetraces!F1203/Timetraces!H1203*1000</f>
        <v>2120662438.7136385</v>
      </c>
      <c r="J1121" s="23"/>
      <c r="K1121" s="8">
        <f>Timetraces!I1203-Timetraces!J1203</f>
        <v>42.165195941925049</v>
      </c>
      <c r="L1121" s="8">
        <f t="shared" si="35"/>
        <v>16.15892714402807</v>
      </c>
      <c r="M1121" s="8"/>
      <c r="N1121" s="13">
        <f>Timetraces!K1203/9.81/0.4536</f>
        <v>649.70306233589213</v>
      </c>
      <c r="O1121" s="23">
        <f>Timetraces!M1203/1000*0.145</f>
        <v>18.508872835558844</v>
      </c>
      <c r="P1121" s="37">
        <f>Timetraces!O1203</f>
        <v>6.0192269450451766E-2</v>
      </c>
    </row>
    <row r="1122" spans="1:16" x14ac:dyDescent="0.2">
      <c r="A1122" s="37">
        <f>Timetraces!E1204</f>
        <v>111.80000000000001</v>
      </c>
      <c r="B1122" s="8">
        <f>Timetraces!B1204-Timetraces!C1204</f>
        <v>42.188011169433594</v>
      </c>
      <c r="C1122" s="8">
        <f t="shared" si="34"/>
        <v>16.233770866093671</v>
      </c>
      <c r="D1122" s="8"/>
      <c r="E1122" s="23">
        <f>Timetraces!F1204/1000*0.145</f>
        <v>18.537722051003808</v>
      </c>
      <c r="F1122" s="8">
        <f>Timetraces!H1204</f>
        <v>6.0286103516570162E-2</v>
      </c>
      <c r="G1122" s="8">
        <f>(Timetraces!G1204-Timetraces!$G$86)/0.3048</f>
        <v>7.72403606905399</v>
      </c>
      <c r="H1122" s="13">
        <f>Timetraces!D1204/9.81/0.4536</f>
        <v>650.11537529374812</v>
      </c>
      <c r="I1122" s="73">
        <f>Timetraces!F1204/Timetraces!H1204*1000</f>
        <v>2120660509.0557952</v>
      </c>
      <c r="J1122" s="23"/>
      <c r="K1122" s="8">
        <f>Timetraces!I1204-Timetraces!J1204</f>
        <v>42.188011169433594</v>
      </c>
      <c r="L1122" s="8">
        <f t="shared" si="35"/>
        <v>16.233780252651904</v>
      </c>
      <c r="M1122" s="8"/>
      <c r="N1122" s="13">
        <f>Timetraces!K1204/9.81/0.4536</f>
        <v>650.11537529374812</v>
      </c>
      <c r="O1122" s="23">
        <f>Timetraces!M1204/1000*0.145</f>
        <v>18.530046844065104</v>
      </c>
      <c r="P1122" s="37">
        <f>Timetraces!O1204</f>
        <v>6.0261125284885454E-2</v>
      </c>
    </row>
    <row r="1123" spans="1:16" x14ac:dyDescent="0.2">
      <c r="A1123" s="37">
        <f>Timetraces!E1205</f>
        <v>111.9</v>
      </c>
      <c r="B1123" s="8">
        <f>Timetraces!B1205-Timetraces!C1205</f>
        <v>42.210699081420898</v>
      </c>
      <c r="C1123" s="8">
        <f t="shared" si="34"/>
        <v>16.308206272876166</v>
      </c>
      <c r="D1123" s="8"/>
      <c r="E1123" s="23">
        <f>Timetraces!F1205/1000*0.145</f>
        <v>18.543268980175526</v>
      </c>
      <c r="F1123" s="8">
        <f>Timetraces!H1205</f>
        <v>6.0304101719979589E-2</v>
      </c>
      <c r="G1123" s="8">
        <f>(Timetraces!G1205-Timetraces!$G$86)/0.3048</f>
        <v>7.7896543688035695</v>
      </c>
      <c r="H1123" s="13">
        <f>Timetraces!D1205/9.81/0.4536</f>
        <v>650.52543877305823</v>
      </c>
      <c r="I1123" s="73">
        <f>Timetraces!F1205/Timetraces!H1205*1000</f>
        <v>2120661945.1892605</v>
      </c>
      <c r="J1123" s="23"/>
      <c r="K1123" s="8">
        <f>Timetraces!I1205-Timetraces!J1205</f>
        <v>42.210699558258057</v>
      </c>
      <c r="L1123" s="8">
        <f t="shared" si="35"/>
        <v>16.308217223860773</v>
      </c>
      <c r="M1123" s="8"/>
      <c r="N1123" s="13">
        <f>Timetraces!K1205/9.81/0.4536</f>
        <v>650.52538390772781</v>
      </c>
      <c r="O1123" s="23">
        <f>Timetraces!M1205/1000*0.145</f>
        <v>18.551104698347334</v>
      </c>
      <c r="P1123" s="37">
        <f>Timetraces!O1205</f>
        <v>6.0329623250834151E-2</v>
      </c>
    </row>
    <row r="1124" spans="1:16" x14ac:dyDescent="0.2">
      <c r="A1124" s="37">
        <f>Timetraces!E1206</f>
        <v>112</v>
      </c>
      <c r="B1124" s="8">
        <f>Timetraces!B1206-Timetraces!C1206</f>
        <v>42.233268737792969</v>
      </c>
      <c r="C1124" s="8">
        <f t="shared" si="34"/>
        <v>16.382253701918394</v>
      </c>
      <c r="D1124" s="8"/>
      <c r="E1124" s="23">
        <f>Timetraces!F1206/1000*0.145</f>
        <v>18.53307851613253</v>
      </c>
      <c r="F1124" s="8">
        <f>Timetraces!H1206</f>
        <v>6.027094565531782E-2</v>
      </c>
      <c r="G1124" s="8">
        <f>(Timetraces!G1206-Timetraces!$G$86)/0.3048</f>
        <v>7.8552664108476611</v>
      </c>
      <c r="H1124" s="13">
        <f>Timetraces!D1206/9.81/0.4536</f>
        <v>650.92716272214955</v>
      </c>
      <c r="I1124" s="73">
        <f>Timetraces!F1206/Timetraces!H1206*1000</f>
        <v>2120662505.0313966</v>
      </c>
      <c r="J1124" s="23"/>
      <c r="K1124" s="8">
        <f>Timetraces!I1206-Timetraces!J1206</f>
        <v>42.233269214630127</v>
      </c>
      <c r="L1124" s="8">
        <f t="shared" si="35"/>
        <v>16.382264652902997</v>
      </c>
      <c r="M1124" s="8"/>
      <c r="N1124" s="13">
        <f>Timetraces!K1206/9.81/0.4536</f>
        <v>650.92710785681913</v>
      </c>
      <c r="O1124" s="23">
        <f>Timetraces!M1206/1000*0.145</f>
        <v>18.533151641512916</v>
      </c>
      <c r="P1124" s="37">
        <f>Timetraces!O1206</f>
        <v>6.0271183509031191E-2</v>
      </c>
    </row>
    <row r="1125" spans="1:16" x14ac:dyDescent="0.2">
      <c r="A1125" s="37">
        <f>Timetraces!E1207</f>
        <v>112.10000000000001</v>
      </c>
      <c r="B1125" s="8">
        <f>Timetraces!B1207-Timetraces!C1207</f>
        <v>42.25572681427002</v>
      </c>
      <c r="C1125" s="8">
        <f t="shared" si="34"/>
        <v>16.455935055189556</v>
      </c>
      <c r="D1125" s="8"/>
      <c r="E1125" s="23">
        <f>Timetraces!F1207/1000*0.145</f>
        <v>18.499369546489302</v>
      </c>
      <c r="F1125" s="8">
        <f>Timetraces!H1207</f>
        <v>6.0161291889205486E-2</v>
      </c>
      <c r="G1125" s="8">
        <f>(Timetraces!G1207-Timetraces!$G$86)/0.3048</f>
        <v>7.9208847105972406</v>
      </c>
      <c r="H1125" s="13">
        <f>Timetraces!D1207/9.81/0.4536</f>
        <v>651.31807820115478</v>
      </c>
      <c r="I1125" s="73">
        <f>Timetraces!F1207/Timetraces!H1207*1000</f>
        <v>2120663551.8443227</v>
      </c>
      <c r="J1125" s="23"/>
      <c r="K1125" s="8">
        <f>Timetraces!I1207-Timetraces!J1207</f>
        <v>42.25572681427002</v>
      </c>
      <c r="L1125" s="8">
        <f t="shared" si="35"/>
        <v>16.455944441747789</v>
      </c>
      <c r="M1125" s="8"/>
      <c r="N1125" s="13">
        <f>Timetraces!K1207/9.81/0.4536</f>
        <v>651.31802333582448</v>
      </c>
      <c r="O1125" s="23">
        <f>Timetraces!M1207/1000*0.145</f>
        <v>18.507231600562076</v>
      </c>
      <c r="P1125" s="37">
        <f>Timetraces!O1207</f>
        <v>6.0186835892627105E-2</v>
      </c>
    </row>
    <row r="1126" spans="1:16" x14ac:dyDescent="0.2">
      <c r="A1126" s="37">
        <f>Timetraces!E1208</f>
        <v>112.2</v>
      </c>
      <c r="B1126" s="8">
        <f>Timetraces!B1208-Timetraces!C1208</f>
        <v>42.278071403503418</v>
      </c>
      <c r="C1126" s="8">
        <f t="shared" si="34"/>
        <v>16.52924407498417</v>
      </c>
      <c r="D1126" s="8"/>
      <c r="E1126" s="23">
        <f>Timetraces!F1208/1000*0.145</f>
        <v>18.457709922363062</v>
      </c>
      <c r="F1126" s="8">
        <f>Timetraces!H1208</f>
        <v>6.0025742079235243E-2</v>
      </c>
      <c r="G1126" s="8">
        <f>(Timetraces!G1208-Timetraces!$G$86)/0.3048</f>
        <v>7.9865030103468202</v>
      </c>
      <c r="H1126" s="13">
        <f>Timetraces!D1208/9.81/0.4536</f>
        <v>651.69977630465496</v>
      </c>
      <c r="I1126" s="73">
        <f>Timetraces!F1208/Timetraces!H1208*1000</f>
        <v>2120666013.9358094</v>
      </c>
      <c r="J1126" s="23"/>
      <c r="K1126" s="8">
        <f>Timetraces!I1208-Timetraces!J1208</f>
        <v>42.278071403503418</v>
      </c>
      <c r="L1126" s="8">
        <f t="shared" si="35"/>
        <v>16.529253461542403</v>
      </c>
      <c r="M1126" s="8"/>
      <c r="N1126" s="13">
        <f>Timetraces!K1208/9.81/0.4536</f>
        <v>651.69972143932466</v>
      </c>
      <c r="O1126" s="23">
        <f>Timetraces!M1208/1000*0.145</f>
        <v>18.457785319286437</v>
      </c>
      <c r="P1126" s="37">
        <f>Timetraces!O1208</f>
        <v>6.0026008635706028E-2</v>
      </c>
    </row>
    <row r="1127" spans="1:16" x14ac:dyDescent="0.2">
      <c r="A1127" s="37">
        <f>Timetraces!E1209</f>
        <v>112.30000000000001</v>
      </c>
      <c r="B1127" s="8">
        <f>Timetraces!B1209-Timetraces!C1209</f>
        <v>42.300310134887695</v>
      </c>
      <c r="C1127" s="8">
        <f t="shared" si="34"/>
        <v>16.602205792124188</v>
      </c>
      <c r="D1127" s="8"/>
      <c r="E1127" s="23">
        <f>Timetraces!F1209/1000*0.145</f>
        <v>18.377099689672569</v>
      </c>
      <c r="F1127" s="8">
        <f>Timetraces!H1209</f>
        <v>5.9763491977215588E-2</v>
      </c>
      <c r="G1127" s="8">
        <f>(Timetraces!G1209-Timetraces!$G$86)/0.3048</f>
        <v>8.0521213100963998</v>
      </c>
      <c r="H1127" s="13">
        <f>Timetraces!D1209/9.81/0.4536</f>
        <v>652.07653652842043</v>
      </c>
      <c r="I1127" s="73">
        <f>Timetraces!F1209/Timetraces!H1209*1000</f>
        <v>2120669565.2553942</v>
      </c>
      <c r="J1127" s="23"/>
      <c r="K1127" s="8">
        <f>Timetraces!I1209-Timetraces!J1209</f>
        <v>42.300310134887695</v>
      </c>
      <c r="L1127" s="8">
        <f t="shared" si="35"/>
        <v>16.602215178682421</v>
      </c>
      <c r="M1127" s="8"/>
      <c r="N1127" s="13">
        <f>Timetraces!K1209/9.81/0.4536</f>
        <v>652.07653652842043</v>
      </c>
      <c r="O1127" s="23">
        <f>Timetraces!M1209/1000*0.145</f>
        <v>18.384940517221338</v>
      </c>
      <c r="P1127" s="37">
        <f>Timetraces!O1209</f>
        <v>5.9789031400156747E-2</v>
      </c>
    </row>
    <row r="1128" spans="1:16" x14ac:dyDescent="0.2">
      <c r="A1128" s="37">
        <f>Timetraces!E1210</f>
        <v>112.4</v>
      </c>
      <c r="B1128" s="8">
        <f>Timetraces!B1210-Timetraces!C1210</f>
        <v>42.322436809539795</v>
      </c>
      <c r="C1128" s="8">
        <f t="shared" si="34"/>
        <v>16.674799869066774</v>
      </c>
      <c r="D1128" s="8"/>
      <c r="E1128" s="23">
        <f>Timetraces!F1210/1000*0.145</f>
        <v>18.296390028130244</v>
      </c>
      <c r="F1128" s="8">
        <f>Timetraces!H1210</f>
        <v>5.9500940399402014E-2</v>
      </c>
      <c r="G1128" s="8">
        <f>(Timetraces!G1210-Timetraces!$G$86)/0.3048</f>
        <v>8.1177333521404922</v>
      </c>
      <c r="H1128" s="13">
        <f>Timetraces!D1210/9.81/0.4536</f>
        <v>652.45225431090853</v>
      </c>
      <c r="I1128" s="73">
        <f>Timetraces!F1210/Timetraces!H1210*1000</f>
        <v>2120672368.3189018</v>
      </c>
      <c r="J1128" s="23"/>
      <c r="K1128" s="8">
        <f>Timetraces!I1210-Timetraces!J1210</f>
        <v>42.322437286376953</v>
      </c>
      <c r="L1128" s="8">
        <f t="shared" si="35"/>
        <v>16.674810820051377</v>
      </c>
      <c r="M1128" s="8"/>
      <c r="N1128" s="13">
        <f>Timetraces!K1210/9.81/0.4536</f>
        <v>652.45225431090853</v>
      </c>
      <c r="O1128" s="23">
        <f>Timetraces!M1210/1000*0.145</f>
        <v>18.29646607174784</v>
      </c>
      <c r="P1128" s="37">
        <f>Timetraces!O1210</f>
        <v>5.9501209272231605E-2</v>
      </c>
    </row>
    <row r="1129" spans="1:16" x14ac:dyDescent="0.2">
      <c r="A1129" s="37">
        <f>Timetraces!E1211</f>
        <v>112.5</v>
      </c>
      <c r="B1129" s="8">
        <f>Timetraces!B1211-Timetraces!C1211</f>
        <v>42.344449996948242</v>
      </c>
      <c r="C1129" s="8">
        <f t="shared" si="34"/>
        <v>16.747021612532809</v>
      </c>
      <c r="D1129" s="8"/>
      <c r="E1129" s="23">
        <f>Timetraces!F1211/1000*0.145</f>
        <v>18.192314979532</v>
      </c>
      <c r="F1129" s="8">
        <f>Timetraces!H1211</f>
        <v>5.9162410370188989E-2</v>
      </c>
      <c r="G1129" s="8">
        <f>(Timetraces!G1211-Timetraces!$G$86)/0.3048</f>
        <v>8.1833516518900709</v>
      </c>
      <c r="H1129" s="13">
        <f>Timetraces!D1211/9.81/0.4536</f>
        <v>652.8283561507094</v>
      </c>
      <c r="I1129" s="73">
        <f>Timetraces!F1211/Timetraces!H1211*1000</f>
        <v>2120674942.9764817</v>
      </c>
      <c r="J1129" s="23"/>
      <c r="K1129" s="8">
        <f>Timetraces!I1211-Timetraces!J1211</f>
        <v>42.344449996948242</v>
      </c>
      <c r="L1129" s="8">
        <f t="shared" si="35"/>
        <v>16.747030999091042</v>
      </c>
      <c r="M1129" s="8"/>
      <c r="N1129" s="13">
        <f>Timetraces!K1211/9.81/0.4536</f>
        <v>652.8283561507094</v>
      </c>
      <c r="O1129" s="23">
        <f>Timetraces!M1211/1000*0.145</f>
        <v>18.192414169249563</v>
      </c>
      <c r="P1129" s="37">
        <f>Timetraces!O1211</f>
        <v>5.9162712083998502E-2</v>
      </c>
    </row>
    <row r="1130" spans="1:16" x14ac:dyDescent="0.2">
      <c r="A1130" s="37">
        <f>Timetraces!E1212</f>
        <v>112.60000000000001</v>
      </c>
      <c r="B1130" s="8">
        <f>Timetraces!B1212-Timetraces!C1212</f>
        <v>42.36634635925293</v>
      </c>
      <c r="C1130" s="8">
        <f t="shared" si="34"/>
        <v>16.818860071537689</v>
      </c>
      <c r="D1130" s="8"/>
      <c r="E1130" s="23">
        <f>Timetraces!F1212/1000*0.145</f>
        <v>18.072667603895322</v>
      </c>
      <c r="F1130" s="8">
        <f>Timetraces!H1212</f>
        <v>5.8773158556812075E-2</v>
      </c>
      <c r="G1130" s="8">
        <f>(Timetraces!G1212-Timetraces!$G$86)/0.3048</f>
        <v>8.2489699516396513</v>
      </c>
      <c r="H1130" s="13">
        <f>Timetraces!D1212/9.81/0.4536</f>
        <v>653.20368987588472</v>
      </c>
      <c r="I1130" s="73">
        <f>Timetraces!F1212/Timetraces!H1212*1000</f>
        <v>2120680425.9624021</v>
      </c>
      <c r="J1130" s="23"/>
      <c r="K1130" s="8">
        <f>Timetraces!I1212-Timetraces!J1212</f>
        <v>42.36634635925293</v>
      </c>
      <c r="L1130" s="8">
        <f t="shared" si="35"/>
        <v>16.818869458095921</v>
      </c>
      <c r="M1130" s="8"/>
      <c r="N1130" s="13">
        <f>Timetraces!K1212/9.81/0.4536</f>
        <v>653.20374474121513</v>
      </c>
      <c r="O1130" s="23">
        <f>Timetraces!M1212/1000*0.145</f>
        <v>18.080500481017264</v>
      </c>
      <c r="P1130" s="37">
        <f>Timetraces!O1212</f>
        <v>5.8798671091902455E-2</v>
      </c>
    </row>
    <row r="1131" spans="1:16" x14ac:dyDescent="0.2">
      <c r="A1131" s="37">
        <f>Timetraces!E1213</f>
        <v>112.7</v>
      </c>
      <c r="B1131" s="8">
        <f>Timetraces!B1213-Timetraces!C1213</f>
        <v>42.388124465942383</v>
      </c>
      <c r="C1131" s="8">
        <f t="shared" si="34"/>
        <v>16.890310552802298</v>
      </c>
      <c r="D1131" s="8"/>
      <c r="E1131" s="23">
        <f>Timetraces!F1213/1000*0.145</f>
        <v>17.945141410105375</v>
      </c>
      <c r="F1131" s="8">
        <f>Timetraces!H1213</f>
        <v>5.835834885400757E-2</v>
      </c>
      <c r="G1131" s="8">
        <f>(Timetraces!G1213-Timetraces!$G$86)/0.3048</f>
        <v>8.31458825138923</v>
      </c>
      <c r="H1131" s="13">
        <f>Timetraces!D1213/9.81/0.4536</f>
        <v>653.57633519987121</v>
      </c>
      <c r="I1131" s="73">
        <f>Timetraces!F1213/Timetraces!H1213*1000</f>
        <v>2120683644.4493141</v>
      </c>
      <c r="J1131" s="23"/>
      <c r="K1131" s="8">
        <f>Timetraces!I1213-Timetraces!J1213</f>
        <v>42.388124465942383</v>
      </c>
      <c r="L1131" s="8">
        <f t="shared" si="35"/>
        <v>16.890319939360531</v>
      </c>
      <c r="M1131" s="8"/>
      <c r="N1131" s="13">
        <f>Timetraces!K1213/9.81/0.4536</f>
        <v>653.57639006520151</v>
      </c>
      <c r="O1131" s="23">
        <f>Timetraces!M1213/1000*0.145</f>
        <v>17.945234557939255</v>
      </c>
      <c r="P1131" s="37">
        <f>Timetraces!O1213</f>
        <v>5.8358610835067617E-2</v>
      </c>
    </row>
    <row r="1132" spans="1:16" x14ac:dyDescent="0.2">
      <c r="A1132" s="37">
        <f>Timetraces!E1214</f>
        <v>112.80000000000001</v>
      </c>
      <c r="B1132" s="8">
        <f>Timetraces!B1214-Timetraces!C1214</f>
        <v>42.409780979156494</v>
      </c>
      <c r="C1132" s="8">
        <f t="shared" si="34"/>
        <v>16.961362105342033</v>
      </c>
      <c r="D1132" s="8"/>
      <c r="E1132" s="23">
        <f>Timetraces!F1214/1000*0.145</f>
        <v>17.802024731397044</v>
      </c>
      <c r="F1132" s="8">
        <f>Timetraces!H1214</f>
        <v>5.7892739634125986E-2</v>
      </c>
      <c r="G1132" s="8">
        <f>(Timetraces!G1214-Timetraces!$G$86)/0.3048</f>
        <v>8.3802002934333224</v>
      </c>
      <c r="H1132" s="13">
        <f>Timetraces!D1214/9.81/0.4536</f>
        <v>653.9460726613471</v>
      </c>
      <c r="I1132" s="73">
        <f>Timetraces!F1214/Timetraces!H1214*1000</f>
        <v>2120690524.0686126</v>
      </c>
      <c r="J1132" s="23"/>
      <c r="K1132" s="8">
        <f>Timetraces!I1214-Timetraces!J1214</f>
        <v>42.409780979156494</v>
      </c>
      <c r="L1132" s="8">
        <f t="shared" si="35"/>
        <v>16.961371491900266</v>
      </c>
      <c r="M1132" s="8"/>
      <c r="N1132" s="13">
        <f>Timetraces!K1214/9.81/0.4536</f>
        <v>653.94612752667751</v>
      </c>
      <c r="O1132" s="23">
        <f>Timetraces!M1214/1000*0.145</f>
        <v>17.802098349707613</v>
      </c>
      <c r="P1132" s="37">
        <f>Timetraces!O1214</f>
        <v>5.7893019804786422E-2</v>
      </c>
    </row>
    <row r="1133" spans="1:16" x14ac:dyDescent="0.2">
      <c r="A1133" s="37">
        <f>Timetraces!E1215</f>
        <v>112.9</v>
      </c>
      <c r="B1133" s="8">
        <f>Timetraces!B1215-Timetraces!C1215</f>
        <v>42.431313514709473</v>
      </c>
      <c r="C1133" s="8">
        <f t="shared" si="34"/>
        <v>17.032006907025032</v>
      </c>
      <c r="D1133" s="8"/>
      <c r="E1133" s="23">
        <f>Timetraces!F1215/1000*0.145</f>
        <v>17.651088677243965</v>
      </c>
      <c r="F1133" s="8">
        <f>Timetraces!H1215</f>
        <v>5.7401784281059853E-2</v>
      </c>
      <c r="G1133" s="8">
        <f>(Timetraces!G1215-Timetraces!$G$86)/0.3048</f>
        <v>8.4458185931829011</v>
      </c>
      <c r="H1133" s="13">
        <f>Timetraces!D1215/9.81/0.4536</f>
        <v>654.31564552683187</v>
      </c>
      <c r="I1133" s="73">
        <f>Timetraces!F1215/Timetraces!H1215*1000</f>
        <v>2120694462.2821538</v>
      </c>
      <c r="J1133" s="23"/>
      <c r="K1133" s="8">
        <f>Timetraces!I1215-Timetraces!J1215</f>
        <v>42.431313037872314</v>
      </c>
      <c r="L1133" s="8">
        <f t="shared" si="35"/>
        <v>17.032014729156895</v>
      </c>
      <c r="M1133" s="8"/>
      <c r="N1133" s="13">
        <f>Timetraces!K1215/9.81/0.4536</f>
        <v>654.31564552683187</v>
      </c>
      <c r="O1133" s="23">
        <f>Timetraces!M1215/1000*0.145</f>
        <v>17.643415020421848</v>
      </c>
      <c r="P1133" s="37">
        <f>Timetraces!O1215</f>
        <v>5.7376811433477275E-2</v>
      </c>
    </row>
    <row r="1134" spans="1:16" x14ac:dyDescent="0.2">
      <c r="A1134" s="37">
        <f>Timetraces!E1216</f>
        <v>113</v>
      </c>
      <c r="B1134" s="8">
        <f>Timetraces!B1216-Timetraces!C1216</f>
        <v>42.45271635055542</v>
      </c>
      <c r="C1134" s="8">
        <f t="shared" si="34"/>
        <v>17.102226184734835</v>
      </c>
      <c r="D1134" s="8"/>
      <c r="E1134" s="23">
        <f>Timetraces!F1216/1000*0.145</f>
        <v>17.484644870478785</v>
      </c>
      <c r="F1134" s="8">
        <f>Timetraces!H1216</f>
        <v>5.6860339697196123E-2</v>
      </c>
      <c r="G1134" s="8">
        <f>(Timetraces!G1216-Timetraces!$G$86)/0.3048</f>
        <v>8.5114368929324815</v>
      </c>
      <c r="H1134" s="13">
        <f>Timetraces!D1216/9.81/0.4536</f>
        <v>654.69021113738177</v>
      </c>
      <c r="I1134" s="73">
        <f>Timetraces!F1216/Timetraces!H1216*1000</f>
        <v>2120700621.3750443</v>
      </c>
      <c r="J1134" s="23"/>
      <c r="K1134" s="8">
        <f>Timetraces!I1216-Timetraces!J1216</f>
        <v>42.45271635055542</v>
      </c>
      <c r="L1134" s="8">
        <f t="shared" si="35"/>
        <v>17.102235571293068</v>
      </c>
      <c r="M1134" s="8"/>
      <c r="N1134" s="13">
        <f>Timetraces!K1216/9.81/0.4536</f>
        <v>654.69021113738177</v>
      </c>
      <c r="O1134" s="23">
        <f>Timetraces!M1216/1000*0.145</f>
        <v>17.484733322827772</v>
      </c>
      <c r="P1134" s="37">
        <f>Timetraces!O1216</f>
        <v>5.6860608496250124E-2</v>
      </c>
    </row>
    <row r="1135" spans="1:16" x14ac:dyDescent="0.2">
      <c r="A1135" s="37">
        <f>Timetraces!E1217</f>
        <v>113.10000000000001</v>
      </c>
      <c r="B1135" s="8">
        <f>Timetraces!B1217-Timetraces!C1217</f>
        <v>42.473999500274658</v>
      </c>
      <c r="C1135" s="8">
        <f t="shared" si="34"/>
        <v>17.172052791425248</v>
      </c>
      <c r="D1135" s="8"/>
      <c r="E1135" s="23">
        <f>Timetraces!F1217/1000*0.145</f>
        <v>17.318334772007656</v>
      </c>
      <c r="F1135" s="8">
        <f>Timetraces!H1217</f>
        <v>5.6319292360762899E-2</v>
      </c>
      <c r="G1135" s="8">
        <f>(Timetraces!G1217-Timetraces!$G$86)/0.3048</f>
        <v>8.5770551926820602</v>
      </c>
      <c r="H1135" s="13">
        <f>Timetraces!D1217/9.81/0.4536</f>
        <v>655.07498169938378</v>
      </c>
      <c r="I1135" s="73">
        <f>Timetraces!F1217/Timetraces!H1217*1000</f>
        <v>2120708313.6985171</v>
      </c>
      <c r="J1135" s="23"/>
      <c r="K1135" s="8">
        <f>Timetraces!I1217-Timetraces!J1217</f>
        <v>42.4739990234375</v>
      </c>
      <c r="L1135" s="8">
        <f t="shared" si="35"/>
        <v>17.172060613557107</v>
      </c>
      <c r="M1135" s="8"/>
      <c r="N1135" s="13">
        <f>Timetraces!K1217/9.81/0.4536</f>
        <v>655.07498169938378</v>
      </c>
      <c r="O1135" s="23">
        <f>Timetraces!M1217/1000*0.145</f>
        <v>17.310651875202435</v>
      </c>
      <c r="P1135" s="37">
        <f>Timetraces!O1217</f>
        <v>5.6294327501613749E-2</v>
      </c>
    </row>
    <row r="1136" spans="1:16" x14ac:dyDescent="0.2">
      <c r="A1136" s="37">
        <f>Timetraces!E1218</f>
        <v>113.2</v>
      </c>
      <c r="B1136" s="8">
        <f>Timetraces!B1218-Timetraces!C1218</f>
        <v>42.495163917541504</v>
      </c>
      <c r="C1136" s="8">
        <f t="shared" si="34"/>
        <v>17.24148985594902</v>
      </c>
      <c r="D1136" s="8"/>
      <c r="E1136" s="23">
        <f>Timetraces!F1218/1000*0.145</f>
        <v>17.144393897436967</v>
      </c>
      <c r="F1136" s="8">
        <f>Timetraces!H1218</f>
        <v>5.5753469054480462E-2</v>
      </c>
      <c r="G1136" s="8">
        <f>(Timetraces!G1218-Timetraces!$G$86)/0.3048</f>
        <v>8.6426672347261526</v>
      </c>
      <c r="H1136" s="13">
        <f>Timetraces!D1218/9.81/0.4536</f>
        <v>655.47259074869601</v>
      </c>
      <c r="I1136" s="73">
        <f>Timetraces!F1218/Timetraces!H1218*1000</f>
        <v>2120714662.2057045</v>
      </c>
      <c r="J1136" s="23"/>
      <c r="K1136" s="8">
        <f>Timetraces!I1218-Timetraces!J1218</f>
        <v>42.495163917541504</v>
      </c>
      <c r="L1136" s="8">
        <f t="shared" si="35"/>
        <v>17.241499242507253</v>
      </c>
      <c r="M1136" s="8"/>
      <c r="N1136" s="13">
        <f>Timetraces!K1218/9.81/0.4536</f>
        <v>655.47264561402642</v>
      </c>
      <c r="O1136" s="23">
        <f>Timetraces!M1218/1000*0.145</f>
        <v>17.136703171856276</v>
      </c>
      <c r="P1136" s="37">
        <f>Timetraces!O1218</f>
        <v>5.5728477366251611E-2</v>
      </c>
    </row>
    <row r="1137" spans="1:16" x14ac:dyDescent="0.2">
      <c r="A1137" s="37">
        <f>Timetraces!E1219</f>
        <v>113.30000000000001</v>
      </c>
      <c r="B1137" s="8">
        <f>Timetraces!B1219-Timetraces!C1219</f>
        <v>42.51622200012207</v>
      </c>
      <c r="C1137" s="8">
        <f t="shared" si="34"/>
        <v>17.310578053391822</v>
      </c>
      <c r="D1137" s="8"/>
      <c r="E1137" s="23">
        <f>Timetraces!F1219/1000*0.145</f>
        <v>16.9550566634341</v>
      </c>
      <c r="F1137" s="8">
        <f>Timetraces!H1219</f>
        <v>5.5137576201144789E-2</v>
      </c>
      <c r="G1137" s="8">
        <f>(Timetraces!G1219-Timetraces!$G$86)/0.3048</f>
        <v>8.7082855344757313</v>
      </c>
      <c r="H1137" s="13">
        <f>Timetraces!D1219/9.81/0.4536</f>
        <v>655.8818861133808</v>
      </c>
      <c r="I1137" s="73">
        <f>Timetraces!F1219/Timetraces!H1219*1000</f>
        <v>2120721172.7713737</v>
      </c>
      <c r="J1137" s="23"/>
      <c r="K1137" s="8">
        <f>Timetraces!I1219-Timetraces!J1219</f>
        <v>42.51622200012207</v>
      </c>
      <c r="L1137" s="8">
        <f t="shared" si="35"/>
        <v>17.310587439950055</v>
      </c>
      <c r="M1137" s="8"/>
      <c r="N1137" s="13">
        <f>Timetraces!K1219/9.81/0.4536</f>
        <v>655.88194097871133</v>
      </c>
      <c r="O1137" s="23">
        <f>Timetraces!M1219/1000*0.145</f>
        <v>16.96288717177519</v>
      </c>
      <c r="P1137" s="37">
        <f>Timetraces!O1219</f>
        <v>5.5163058062740425E-2</v>
      </c>
    </row>
    <row r="1138" spans="1:16" x14ac:dyDescent="0.2">
      <c r="A1138" s="37">
        <f>Timetraces!E1220</f>
        <v>113.4</v>
      </c>
      <c r="B1138" s="8">
        <f>Timetraces!B1220-Timetraces!C1220</f>
        <v>42.537190437316895</v>
      </c>
      <c r="C1138" s="8">
        <f t="shared" si="34"/>
        <v>17.379372138676679</v>
      </c>
      <c r="D1138" s="8"/>
      <c r="E1138" s="23">
        <f>Timetraces!F1220/1000*0.145</f>
        <v>16.789108399793122</v>
      </c>
      <c r="F1138" s="8">
        <f>Timetraces!H1220</f>
        <v>5.4597742814866616E-2</v>
      </c>
      <c r="G1138" s="8">
        <f>(Timetraces!G1220-Timetraces!$G$86)/0.3048</f>
        <v>8.7739038342253117</v>
      </c>
      <c r="H1138" s="13">
        <f>Timetraces!D1220/9.81/0.4536</f>
        <v>656.29869802832854</v>
      </c>
      <c r="I1138" s="73">
        <f>Timetraces!F1220/Timetraces!H1220*1000</f>
        <v>2120727863.6765153</v>
      </c>
      <c r="J1138" s="23"/>
      <c r="K1138" s="8">
        <f>Timetraces!I1220-Timetraces!J1220</f>
        <v>42.537190437316895</v>
      </c>
      <c r="L1138" s="8">
        <f t="shared" si="35"/>
        <v>17.379381525234912</v>
      </c>
      <c r="M1138" s="8"/>
      <c r="N1138" s="13">
        <f>Timetraces!K1220/9.81/0.4536</f>
        <v>656.29875289365896</v>
      </c>
      <c r="O1138" s="23">
        <f>Timetraces!M1220/1000*0.145</f>
        <v>16.773666093657489</v>
      </c>
      <c r="P1138" s="37">
        <f>Timetraces!O1220</f>
        <v>5.454750741496258E-2</v>
      </c>
    </row>
    <row r="1139" spans="1:16" x14ac:dyDescent="0.2">
      <c r="A1139" s="37">
        <f>Timetraces!E1221</f>
        <v>113.5</v>
      </c>
      <c r="B1139" s="8">
        <f>Timetraces!B1221-Timetraces!C1221</f>
        <v>42.558088779449463</v>
      </c>
      <c r="C1139" s="8">
        <f t="shared" si="34"/>
        <v>17.447936253284844</v>
      </c>
      <c r="D1139" s="8"/>
      <c r="E1139" s="23">
        <f>Timetraces!F1221/1000*0.145</f>
        <v>16.592137259631318</v>
      </c>
      <c r="F1139" s="8">
        <f>Timetraces!H1221</f>
        <v>5.3957003991474663E-2</v>
      </c>
      <c r="G1139" s="8">
        <f>(Timetraces!G1221-Timetraces!$G$86)/0.3048</f>
        <v>8.8395221339748904</v>
      </c>
      <c r="H1139" s="13">
        <f>Timetraces!D1221/9.81/0.4536</f>
        <v>656.7179788831437</v>
      </c>
      <c r="I1139" s="73">
        <f>Timetraces!F1221/Timetraces!H1221*1000</f>
        <v>2120735481.2198906</v>
      </c>
      <c r="J1139" s="23"/>
      <c r="K1139" s="8">
        <f>Timetraces!I1221-Timetraces!J1221</f>
        <v>42.558088779449463</v>
      </c>
      <c r="L1139" s="8">
        <f t="shared" si="35"/>
        <v>17.447945639843077</v>
      </c>
      <c r="M1139" s="8"/>
      <c r="N1139" s="13">
        <f>Timetraces!K1221/9.81/0.4536</f>
        <v>656.7179788831437</v>
      </c>
      <c r="O1139" s="23">
        <f>Timetraces!M1221/1000*0.145</f>
        <v>16.592233282786083</v>
      </c>
      <c r="P1139" s="37">
        <f>Timetraces!O1221</f>
        <v>5.3957300947073884E-2</v>
      </c>
    </row>
    <row r="1140" spans="1:16" x14ac:dyDescent="0.2">
      <c r="A1140" s="37">
        <f>Timetraces!E1222</f>
        <v>113.60000000000001</v>
      </c>
      <c r="B1140" s="8">
        <f>Timetraces!B1222-Timetraces!C1222</f>
        <v>42.578940391540527</v>
      </c>
      <c r="C1140" s="8">
        <f t="shared" si="34"/>
        <v>17.516347054108547</v>
      </c>
      <c r="D1140" s="8"/>
      <c r="E1140" s="23">
        <f>Timetraces!F1222/1000*0.145</f>
        <v>16.410692661877093</v>
      </c>
      <c r="F1140" s="8">
        <f>Timetraces!H1222</f>
        <v>5.3366758220495136E-2</v>
      </c>
      <c r="G1140" s="8">
        <f>(Timetraces!G1222-Timetraces!$G$86)/0.3048</f>
        <v>8.9051341760189828</v>
      </c>
      <c r="H1140" s="13">
        <f>Timetraces!D1222/9.81/0.4536</f>
        <v>657.13616243135107</v>
      </c>
      <c r="I1140" s="73">
        <f>Timetraces!F1222/Timetraces!H1222*1000</f>
        <v>2120743221.9126484</v>
      </c>
      <c r="J1140" s="23"/>
      <c r="K1140" s="8">
        <f>Timetraces!I1222-Timetraces!J1222</f>
        <v>42.578940391540527</v>
      </c>
      <c r="L1140" s="8">
        <f t="shared" si="35"/>
        <v>17.51635644066678</v>
      </c>
      <c r="M1140" s="8"/>
      <c r="N1140" s="13">
        <f>Timetraces!K1222/9.81/0.4536</f>
        <v>657.13616243135107</v>
      </c>
      <c r="O1140" s="23">
        <f>Timetraces!M1222/1000*0.145</f>
        <v>16.426292667334604</v>
      </c>
      <c r="P1140" s="37">
        <f>Timetraces!O1222</f>
        <v>5.3417506583350052E-2</v>
      </c>
    </row>
    <row r="1141" spans="1:16" x14ac:dyDescent="0.2">
      <c r="A1141" s="37">
        <f>Timetraces!E1223</f>
        <v>113.7</v>
      </c>
      <c r="B1141" s="8">
        <f>Timetraces!B1223-Timetraces!C1223</f>
        <v>42.599767208099365</v>
      </c>
      <c r="C1141" s="8">
        <f t="shared" si="34"/>
        <v>17.584676504760903</v>
      </c>
      <c r="D1141" s="8"/>
      <c r="E1141" s="23">
        <f>Timetraces!F1223/1000*0.145</f>
        <v>16.229227883478103</v>
      </c>
      <c r="F1141" s="8">
        <f>Timetraces!H1223</f>
        <v>5.2776446408529028E-2</v>
      </c>
      <c r="G1141" s="8">
        <f>(Timetraces!G1223-Timetraces!$G$86)/0.3048</f>
        <v>8.9707524757685615</v>
      </c>
      <c r="H1141" s="13">
        <f>Timetraces!D1223/9.81/0.4536</f>
        <v>657.55204163568214</v>
      </c>
      <c r="I1141" s="73">
        <f>Timetraces!F1223/Timetraces!H1223*1000</f>
        <v>2120751152.4144671</v>
      </c>
      <c r="J1141" s="23"/>
      <c r="K1141" s="8">
        <f>Timetraces!I1223-Timetraces!J1223</f>
        <v>42.599767684936523</v>
      </c>
      <c r="L1141" s="8">
        <f t="shared" si="35"/>
        <v>17.584687455745506</v>
      </c>
      <c r="M1141" s="8"/>
      <c r="N1141" s="13">
        <f>Timetraces!K1223/9.81/0.4536</f>
        <v>657.55204163568214</v>
      </c>
      <c r="O1141" s="23">
        <f>Timetraces!M1223/1000*0.145</f>
        <v>16.244828141704104</v>
      </c>
      <c r="P1141" s="37">
        <f>Timetraces!O1223</f>
        <v>5.2827195582702907E-2</v>
      </c>
    </row>
    <row r="1142" spans="1:16" x14ac:dyDescent="0.2">
      <c r="A1142" s="37">
        <f>Timetraces!E1224</f>
        <v>113.80000000000001</v>
      </c>
      <c r="B1142" s="8">
        <f>Timetraces!B1224-Timetraces!C1224</f>
        <v>42.620589733123779</v>
      </c>
      <c r="C1142" s="8">
        <f t="shared" si="34"/>
        <v>17.652991875575907</v>
      </c>
      <c r="D1142" s="8"/>
      <c r="E1142" s="23">
        <f>Timetraces!F1224/1000*0.145</f>
        <v>16.071053795628355</v>
      </c>
      <c r="F1142" s="8">
        <f>Timetraces!H1224</f>
        <v>5.2261907528935482E-2</v>
      </c>
      <c r="G1142" s="8">
        <f>(Timetraces!G1224-Timetraces!$G$86)/0.3048</f>
        <v>9.0363707755181419</v>
      </c>
      <c r="H1142" s="13">
        <f>Timetraces!D1224/9.81/0.4536</f>
        <v>657.96622001477135</v>
      </c>
      <c r="I1142" s="73">
        <f>Timetraces!F1224/Timetraces!H1224*1000</f>
        <v>2120757909.6034532</v>
      </c>
      <c r="J1142" s="23"/>
      <c r="K1142" s="8">
        <f>Timetraces!I1224-Timetraces!J1224</f>
        <v>42.620589733123779</v>
      </c>
      <c r="L1142" s="8">
        <f t="shared" si="35"/>
        <v>17.65300126213414</v>
      </c>
      <c r="M1142" s="8"/>
      <c r="N1142" s="13">
        <f>Timetraces!K1224/9.81/0.4536</f>
        <v>657.96616514944105</v>
      </c>
      <c r="O1142" s="23">
        <f>Timetraces!M1224/1000*0.145</f>
        <v>16.071126186825229</v>
      </c>
      <c r="P1142" s="37">
        <f>Timetraces!O1224</f>
        <v>5.2262143056868264E-2</v>
      </c>
    </row>
    <row r="1143" spans="1:16" x14ac:dyDescent="0.2">
      <c r="A1143" s="37">
        <f>Timetraces!E1225</f>
        <v>113.9</v>
      </c>
      <c r="B1143" s="8">
        <f>Timetraces!B1225-Timetraces!C1225</f>
        <v>42.641438007354736</v>
      </c>
      <c r="C1143" s="8">
        <f t="shared" si="34"/>
        <v>17.721391725415007</v>
      </c>
      <c r="D1143" s="8"/>
      <c r="E1143" s="23">
        <f>Timetraces!F1225/1000*0.145</f>
        <v>15.897361309449364</v>
      </c>
      <c r="F1143" s="8">
        <f>Timetraces!H1225</f>
        <v>5.1696872223990907E-2</v>
      </c>
      <c r="G1143" s="8">
        <f>(Timetraces!G1225-Timetraces!$G$86)/0.3048</f>
        <v>9.1019890752677206</v>
      </c>
      <c r="H1143" s="13">
        <f>Timetraces!D1225/9.81/0.4536</f>
        <v>658.37869756861858</v>
      </c>
      <c r="I1143" s="73">
        <f>Timetraces!F1225/Timetraces!H1225*1000</f>
        <v>2120766108.8836155</v>
      </c>
      <c r="J1143" s="23"/>
      <c r="K1143" s="8">
        <f>Timetraces!I1225-Timetraces!J1225</f>
        <v>42.641438007354736</v>
      </c>
      <c r="L1143" s="8">
        <f t="shared" si="35"/>
        <v>17.72140111197324</v>
      </c>
      <c r="M1143" s="8"/>
      <c r="N1143" s="13">
        <f>Timetraces!K1225/9.81/0.4536</f>
        <v>658.37864270328816</v>
      </c>
      <c r="O1143" s="23">
        <f>Timetraces!M1225/1000*0.145</f>
        <v>15.897420037346615</v>
      </c>
      <c r="P1143" s="37">
        <f>Timetraces!O1225</f>
        <v>5.1697086940735021E-2</v>
      </c>
    </row>
    <row r="1144" spans="1:16" x14ac:dyDescent="0.2">
      <c r="A1144" s="37">
        <f>Timetraces!E1226</f>
        <v>114</v>
      </c>
      <c r="B1144" s="8">
        <f>Timetraces!B1226-Timetraces!C1226</f>
        <v>42.662331104278564</v>
      </c>
      <c r="C1144" s="8">
        <f t="shared" si="34"/>
        <v>17.789938631333076</v>
      </c>
      <c r="D1144" s="8"/>
      <c r="E1144" s="23">
        <f>Timetraces!F1226/1000*0.145</f>
        <v>15.746893627143312</v>
      </c>
      <c r="F1144" s="8">
        <f>Timetraces!H1226</f>
        <v>5.1207417667583896E-2</v>
      </c>
      <c r="G1144" s="8">
        <f>(Timetraces!G1226-Timetraces!$G$86)/0.3048</f>
        <v>9.167601117311813</v>
      </c>
      <c r="H1144" s="13">
        <f>Timetraces!D1226/9.81/0.4536</f>
        <v>658.78755401066019</v>
      </c>
      <c r="I1144" s="73">
        <f>Timetraces!F1226/Timetraces!H1226*1000</f>
        <v>2120772172.0917587</v>
      </c>
      <c r="J1144" s="23"/>
      <c r="K1144" s="8">
        <f>Timetraces!I1226-Timetraces!J1226</f>
        <v>42.662331104278564</v>
      </c>
      <c r="L1144" s="8">
        <f t="shared" si="35"/>
        <v>17.789948017891309</v>
      </c>
      <c r="M1144" s="8"/>
      <c r="N1144" s="13">
        <f>Timetraces!K1226/9.81/0.4536</f>
        <v>658.78749914532978</v>
      </c>
      <c r="O1144" s="23">
        <f>Timetraces!M1226/1000*0.145</f>
        <v>15.73923811720077</v>
      </c>
      <c r="P1144" s="37">
        <f>Timetraces!O1226</f>
        <v>5.1182497140765747E-2</v>
      </c>
    </row>
    <row r="1145" spans="1:16" x14ac:dyDescent="0.2">
      <c r="A1145" s="37">
        <f>Timetraces!E1227</f>
        <v>114.10000000000001</v>
      </c>
      <c r="B1145" s="8">
        <f>Timetraces!B1227-Timetraces!C1227</f>
        <v>42.683290004730225</v>
      </c>
      <c r="C1145" s="8">
        <f t="shared" si="34"/>
        <v>17.858701428090491</v>
      </c>
      <c r="D1145" s="8"/>
      <c r="E1145" s="23">
        <f>Timetraces!F1227/1000*0.145</f>
        <v>15.588658427652332</v>
      </c>
      <c r="F1145" s="8">
        <f>Timetraces!H1227</f>
        <v>5.0692654894487058E-2</v>
      </c>
      <c r="G1145" s="8">
        <f>(Timetraces!G1227-Timetraces!$G$86)/0.3048</f>
        <v>9.2332194170613917</v>
      </c>
      <c r="H1145" s="13">
        <f>Timetraces!D1227/9.81/0.4536</f>
        <v>659.18878417177814</v>
      </c>
      <c r="I1145" s="73">
        <f>Timetraces!F1227/Timetraces!H1227*1000</f>
        <v>2120780404.5772069</v>
      </c>
      <c r="J1145" s="23"/>
      <c r="K1145" s="8">
        <f>Timetraces!I1227-Timetraces!J1227</f>
        <v>42.683290004730225</v>
      </c>
      <c r="L1145" s="8">
        <f t="shared" si="35"/>
        <v>17.858710814648724</v>
      </c>
      <c r="M1145" s="8"/>
      <c r="N1145" s="13">
        <f>Timetraces!K1227/9.81/0.4536</f>
        <v>659.18872930644773</v>
      </c>
      <c r="O1145" s="23">
        <f>Timetraces!M1227/1000*0.145</f>
        <v>15.588726745810709</v>
      </c>
      <c r="P1145" s="37">
        <f>Timetraces!O1227</f>
        <v>5.0692897298548353E-2</v>
      </c>
    </row>
    <row r="1146" spans="1:16" x14ac:dyDescent="0.2">
      <c r="A1146" s="37">
        <f>Timetraces!E1228</f>
        <v>114.2</v>
      </c>
      <c r="B1146" s="8">
        <f>Timetraces!B1228-Timetraces!C1228</f>
        <v>42.70433235168457</v>
      </c>
      <c r="C1146" s="8">
        <f t="shared" si="34"/>
        <v>17.927737999463019</v>
      </c>
      <c r="D1146" s="8"/>
      <c r="E1146" s="23">
        <f>Timetraces!F1228/1000*0.145</f>
        <v>15.445796708104261</v>
      </c>
      <c r="F1146" s="8">
        <f>Timetraces!H1228</f>
        <v>5.0227924205501935E-2</v>
      </c>
      <c r="G1146" s="8">
        <f>(Timetraces!G1228-Timetraces!$G$86)/0.3048</f>
        <v>9.2988377168109722</v>
      </c>
      <c r="H1146" s="13">
        <f>Timetraces!D1228/9.81/0.4536</f>
        <v>659.57777936421974</v>
      </c>
      <c r="I1146" s="73">
        <f>Timetraces!F1228/Timetraces!H1228*1000</f>
        <v>2120787143.8631346</v>
      </c>
      <c r="J1146" s="23"/>
      <c r="K1146" s="8">
        <f>Timetraces!I1228-Timetraces!J1228</f>
        <v>42.70433235168457</v>
      </c>
      <c r="L1146" s="8">
        <f t="shared" si="35"/>
        <v>17.927747386021249</v>
      </c>
      <c r="M1146" s="8"/>
      <c r="N1146" s="13">
        <f>Timetraces!K1228/9.81/0.4536</f>
        <v>659.57772449888932</v>
      </c>
      <c r="O1146" s="23">
        <f>Timetraces!M1228/1000*0.145</f>
        <v>15.445875662636476</v>
      </c>
      <c r="P1146" s="37">
        <f>Timetraces!O1228</f>
        <v>5.0228190412681027E-2</v>
      </c>
    </row>
    <row r="1147" spans="1:16" x14ac:dyDescent="0.2">
      <c r="A1147" s="37">
        <f>Timetraces!E1229</f>
        <v>114.30000000000001</v>
      </c>
      <c r="B1147" s="8">
        <f>Timetraces!B1229-Timetraces!C1229</f>
        <v>42.725471973419189</v>
      </c>
      <c r="C1147" s="8">
        <f t="shared" si="34"/>
        <v>17.997093713815442</v>
      </c>
      <c r="D1147" s="8"/>
      <c r="E1147" s="23">
        <f>Timetraces!F1229/1000*0.145</f>
        <v>15.326064752020949</v>
      </c>
      <c r="F1147" s="8">
        <f>Timetraces!H1229</f>
        <v>4.9838447122766819E-2</v>
      </c>
      <c r="G1147" s="8">
        <f>(Timetraces!G1229-Timetraces!$G$86)/0.3048</f>
        <v>9.3644560165605508</v>
      </c>
      <c r="H1147" s="13">
        <f>Timetraces!D1229/9.81/0.4536</f>
        <v>659.95146712948349</v>
      </c>
      <c r="I1147" s="73">
        <f>Timetraces!F1229/Timetraces!H1229*1000</f>
        <v>2120792367.9772108</v>
      </c>
      <c r="J1147" s="23"/>
      <c r="K1147" s="8">
        <f>Timetraces!I1229-Timetraces!J1229</f>
        <v>42.725471973419189</v>
      </c>
      <c r="L1147" s="8">
        <f t="shared" si="35"/>
        <v>17.997103100373675</v>
      </c>
      <c r="M1147" s="8"/>
      <c r="N1147" s="13">
        <f>Timetraces!K1229/9.81/0.4536</f>
        <v>659.95141226415308</v>
      </c>
      <c r="O1147" s="23">
        <f>Timetraces!M1229/1000*0.145</f>
        <v>15.318372261054288</v>
      </c>
      <c r="P1147" s="37">
        <f>Timetraces!O1229</f>
        <v>4.9813410724513799E-2</v>
      </c>
    </row>
    <row r="1148" spans="1:16" x14ac:dyDescent="0.2">
      <c r="A1148" s="37">
        <f>Timetraces!E1230</f>
        <v>114.4</v>
      </c>
      <c r="B1148" s="8">
        <f>Timetraces!B1230-Timetraces!C1230</f>
        <v>42.746715545654297</v>
      </c>
      <c r="C1148" s="8">
        <f t="shared" si="34"/>
        <v>18.066790473116978</v>
      </c>
      <c r="D1148" s="8"/>
      <c r="E1148" s="23">
        <f>Timetraces!F1230/1000*0.145</f>
        <v>15.19841304777537</v>
      </c>
      <c r="F1148" s="8">
        <f>Timetraces!H1230</f>
        <v>4.9423176711820123E-2</v>
      </c>
      <c r="G1148" s="8">
        <f>(Timetraces!G1230-Timetraces!$G$86)/0.3048</f>
        <v>9.4300743163101313</v>
      </c>
      <c r="H1148" s="13">
        <f>Timetraces!D1230/9.81/0.4536</f>
        <v>660.31017665955176</v>
      </c>
      <c r="I1148" s="73">
        <f>Timetraces!F1230/Timetraces!H1230*1000</f>
        <v>2120799363.4235077</v>
      </c>
      <c r="J1148" s="23"/>
      <c r="K1148" s="8">
        <f>Timetraces!I1230-Timetraces!J1230</f>
        <v>42.746716022491455</v>
      </c>
      <c r="L1148" s="8">
        <f t="shared" si="35"/>
        <v>18.06680142410158</v>
      </c>
      <c r="M1148" s="8"/>
      <c r="N1148" s="13">
        <f>Timetraces!K1230/9.81/0.4536</f>
        <v>660.31017665955176</v>
      </c>
      <c r="O1148" s="23">
        <f>Timetraces!M1230/1000*0.145</f>
        <v>15.20626325540819</v>
      </c>
      <c r="P1148" s="37">
        <f>Timetraces!O1230</f>
        <v>4.9448718012817472E-2</v>
      </c>
    </row>
    <row r="1149" spans="1:16" x14ac:dyDescent="0.2">
      <c r="A1149" s="37">
        <f>Timetraces!E1231</f>
        <v>114.5</v>
      </c>
      <c r="B1149" s="8">
        <f>Timetraces!B1231-Timetraces!C1231</f>
        <v>42.768065929412842</v>
      </c>
      <c r="C1149" s="8">
        <f t="shared" si="34"/>
        <v>18.136837663925849</v>
      </c>
      <c r="D1149" s="8"/>
      <c r="E1149" s="23">
        <f>Timetraces!F1231/1000*0.145</f>
        <v>15.101709854149865</v>
      </c>
      <c r="F1149" s="8">
        <f>Timetraces!H1231</f>
        <v>4.9108599293731306E-2</v>
      </c>
      <c r="G1149" s="8">
        <f>(Timetraces!G1231-Timetraces!$G$86)/0.3048</f>
        <v>9.4956863583542219</v>
      </c>
      <c r="H1149" s="13">
        <f>Timetraces!D1231/9.81/0.4536</f>
        <v>660.65747420089951</v>
      </c>
      <c r="I1149" s="73">
        <f>Timetraces!F1231/Timetraces!H1231*1000</f>
        <v>2120804189.6923482</v>
      </c>
      <c r="J1149" s="23"/>
      <c r="K1149" s="8">
        <f>Timetraces!I1231-Timetraces!J1231</f>
        <v>42.768065929412842</v>
      </c>
      <c r="L1149" s="8">
        <f t="shared" si="35"/>
        <v>18.136847050484082</v>
      </c>
      <c r="M1149" s="8"/>
      <c r="N1149" s="13">
        <f>Timetraces!K1231/9.81/0.4536</f>
        <v>660.65747420089951</v>
      </c>
      <c r="O1149" s="23">
        <f>Timetraces!M1231/1000*0.145</f>
        <v>15.101792379849165</v>
      </c>
      <c r="P1149" s="37">
        <f>Timetraces!O1231</f>
        <v>4.9108867770591341E-2</v>
      </c>
    </row>
    <row r="1150" spans="1:16" x14ac:dyDescent="0.2">
      <c r="A1150" s="37">
        <f>Timetraces!E1232</f>
        <v>114.60000000000001</v>
      </c>
      <c r="B1150" s="8">
        <f>Timetraces!B1232-Timetraces!C1232</f>
        <v>42.7895188331604</v>
      </c>
      <c r="C1150" s="8">
        <f t="shared" si="34"/>
        <v>18.207221206404718</v>
      </c>
      <c r="D1150" s="8"/>
      <c r="E1150" s="23">
        <f>Timetraces!F1232/1000*0.145</f>
        <v>15.012738737138315</v>
      </c>
      <c r="F1150" s="8">
        <f>Timetraces!H1232</f>
        <v>4.8819175804568245E-2</v>
      </c>
      <c r="G1150" s="8">
        <f>(Timetraces!G1232-Timetraces!$G$86)/0.3048</f>
        <v>9.5613046581038024</v>
      </c>
      <c r="H1150" s="13">
        <f>Timetraces!D1232/9.81/0.4536</f>
        <v>660.99857195991353</v>
      </c>
      <c r="I1150" s="73">
        <f>Timetraces!F1232/Timetraces!H1232*1000</f>
        <v>2120808627.2516544</v>
      </c>
      <c r="J1150" s="23"/>
      <c r="K1150" s="8">
        <f>Timetraces!I1232-Timetraces!J1232</f>
        <v>42.7895188331604</v>
      </c>
      <c r="L1150" s="8">
        <f t="shared" si="35"/>
        <v>18.207230592962951</v>
      </c>
      <c r="M1150" s="8"/>
      <c r="N1150" s="13">
        <f>Timetraces!K1232/9.81/0.4536</f>
        <v>660.99857195991353</v>
      </c>
      <c r="O1150" s="23">
        <f>Timetraces!M1232/1000*0.145</f>
        <v>15.012823133273459</v>
      </c>
      <c r="P1150" s="37">
        <f>Timetraces!O1232</f>
        <v>4.8819438552797051E-2</v>
      </c>
    </row>
    <row r="1151" spans="1:16" x14ac:dyDescent="0.2">
      <c r="A1151" s="37">
        <f>Timetraces!E1233</f>
        <v>114.7</v>
      </c>
      <c r="B1151" s="8">
        <f>Timetraces!B1233-Timetraces!C1233</f>
        <v>42.811065196990967</v>
      </c>
      <c r="C1151" s="8">
        <f t="shared" si="34"/>
        <v>18.277911376452508</v>
      </c>
      <c r="D1151" s="8"/>
      <c r="E1151" s="23">
        <f>Timetraces!F1233/1000*0.145</f>
        <v>14.931551696090445</v>
      </c>
      <c r="F1151" s="8">
        <f>Timetraces!H1233</f>
        <v>4.855506523348492E-2</v>
      </c>
      <c r="G1151" s="8">
        <f>(Timetraces!G1233-Timetraces!$G$86)/0.3048</f>
        <v>9.626922957853381</v>
      </c>
      <c r="H1151" s="13">
        <f>Timetraces!D1233/9.81/0.4536</f>
        <v>661.33807862434651</v>
      </c>
      <c r="I1151" s="73">
        <f>Timetraces!F1233/Timetraces!H1233*1000</f>
        <v>2120813103.6082296</v>
      </c>
      <c r="J1151" s="23"/>
      <c r="K1151" s="8">
        <f>Timetraces!I1233-Timetraces!J1233</f>
        <v>42.811065196990967</v>
      </c>
      <c r="L1151" s="8">
        <f t="shared" si="35"/>
        <v>18.277920763010741</v>
      </c>
      <c r="M1151" s="8"/>
      <c r="N1151" s="13">
        <f>Timetraces!K1233/9.81/0.4536</f>
        <v>661.33807862434651</v>
      </c>
      <c r="O1151" s="23">
        <f>Timetraces!M1233/1000*0.145</f>
        <v>14.947153711152637</v>
      </c>
      <c r="P1151" s="37">
        <f>Timetraces!O1233</f>
        <v>4.8605820012160378E-2</v>
      </c>
    </row>
    <row r="1152" spans="1:16" x14ac:dyDescent="0.2">
      <c r="A1152" s="37">
        <f>Timetraces!E1234</f>
        <v>114.80000000000001</v>
      </c>
      <c r="B1152" s="8">
        <f>Timetraces!B1234-Timetraces!C1234</f>
        <v>42.832704544067383</v>
      </c>
      <c r="C1152" s="8">
        <f t="shared" si="34"/>
        <v>18.348906609642849</v>
      </c>
      <c r="D1152" s="8"/>
      <c r="E1152" s="23">
        <f>Timetraces!F1234/1000*0.145</f>
        <v>14.881472510525025</v>
      </c>
      <c r="F1152" s="8">
        <f>Timetraces!H1234</f>
        <v>4.83921549206736E-2</v>
      </c>
      <c r="G1152" s="8">
        <f>(Timetraces!G1234-Timetraces!$G$86)/0.3048</f>
        <v>9.6925412576029615</v>
      </c>
      <c r="H1152" s="13">
        <f>Timetraces!D1234/9.81/0.4536</f>
        <v>661.67884719137817</v>
      </c>
      <c r="I1152" s="73">
        <f>Timetraces!F1234/Timetraces!H1234*1000</f>
        <v>2120815761.736779</v>
      </c>
      <c r="J1152" s="23"/>
      <c r="K1152" s="8">
        <f>Timetraces!I1234-Timetraces!J1234</f>
        <v>42.832704544067383</v>
      </c>
      <c r="L1152" s="8">
        <f t="shared" si="35"/>
        <v>18.348915996201082</v>
      </c>
      <c r="M1152" s="8"/>
      <c r="N1152" s="13">
        <f>Timetraces!K1234/9.81/0.4536</f>
        <v>661.67884719137817</v>
      </c>
      <c r="O1152" s="23">
        <f>Timetraces!M1234/1000*0.145</f>
        <v>14.873796287284632</v>
      </c>
      <c r="P1152" s="37">
        <f>Timetraces!O1234</f>
        <v>4.8367177361689273E-2</v>
      </c>
    </row>
    <row r="1153" spans="1:16" x14ac:dyDescent="0.2">
      <c r="A1153" s="37">
        <f>Timetraces!E1235</f>
        <v>114.9</v>
      </c>
      <c r="B1153" s="8">
        <f>Timetraces!B1235-Timetraces!C1235</f>
        <v>42.854423999786377</v>
      </c>
      <c r="C1153" s="8">
        <f t="shared" si="34"/>
        <v>18.420164666463695</v>
      </c>
      <c r="D1153" s="8"/>
      <c r="E1153" s="23">
        <f>Timetraces!F1235/1000*0.145</f>
        <v>14.831483315060437</v>
      </c>
      <c r="F1153" s="8">
        <f>Timetraces!H1235</f>
        <v>4.8229532833087674E-2</v>
      </c>
      <c r="G1153" s="8">
        <f>(Timetraces!G1235-Timetraces!$G$86)/0.3048</f>
        <v>9.7581532996470521</v>
      </c>
      <c r="H1153" s="13">
        <f>Timetraces!D1235/9.81/0.4536</f>
        <v>662.02181037162552</v>
      </c>
      <c r="I1153" s="73">
        <f>Timetraces!F1235/Timetraces!H1235*1000</f>
        <v>2120818631.6461699</v>
      </c>
      <c r="J1153" s="23"/>
      <c r="K1153" s="8">
        <f>Timetraces!I1235-Timetraces!J1235</f>
        <v>42.854423999786377</v>
      </c>
      <c r="L1153" s="8">
        <f t="shared" si="35"/>
        <v>18.420174053021928</v>
      </c>
      <c r="M1153" s="8"/>
      <c r="N1153" s="13">
        <f>Timetraces!K1235/9.81/0.4536</f>
        <v>662.02181037162552</v>
      </c>
      <c r="O1153" s="23">
        <f>Timetraces!M1235/1000*0.145</f>
        <v>14.831565832215746</v>
      </c>
      <c r="P1153" s="37">
        <f>Timetraces!O1235</f>
        <v>4.8229801281190025E-2</v>
      </c>
    </row>
    <row r="1154" spans="1:16" x14ac:dyDescent="0.2">
      <c r="A1154" s="37">
        <f>Timetraces!E1236</f>
        <v>115</v>
      </c>
      <c r="B1154" s="8">
        <f>Timetraces!B1236-Timetraces!C1236</f>
        <v>42.87621545791626</v>
      </c>
      <c r="C1154" s="8">
        <f t="shared" si="34"/>
        <v>18.491658951666725</v>
      </c>
      <c r="D1154" s="8"/>
      <c r="E1154" s="23">
        <f>Timetraces!F1236/1000*0.145</f>
        <v>14.804850429614129</v>
      </c>
      <c r="F1154" s="8">
        <f>Timetraces!H1236</f>
        <v>4.814288578674171E-2</v>
      </c>
      <c r="G1154" s="8">
        <f>(Timetraces!G1236-Timetraces!$G$86)/0.3048</f>
        <v>9.8237715993966326</v>
      </c>
      <c r="H1154" s="13">
        <f>Timetraces!D1236/9.81/0.4536</f>
        <v>662.36729735707036</v>
      </c>
      <c r="I1154" s="73">
        <f>Timetraces!F1236/Timetraces!H1236*1000</f>
        <v>2120820451.1927698</v>
      </c>
      <c r="J1154" s="23"/>
      <c r="K1154" s="8">
        <f>Timetraces!I1236-Timetraces!J1236</f>
        <v>42.87621545791626</v>
      </c>
      <c r="L1154" s="8">
        <f t="shared" si="35"/>
        <v>18.491668338224954</v>
      </c>
      <c r="M1154" s="8"/>
      <c r="N1154" s="13">
        <f>Timetraces!K1236/9.81/0.4536</f>
        <v>662.36735222240088</v>
      </c>
      <c r="O1154" s="23">
        <f>Timetraces!M1236/1000*0.145</f>
        <v>14.812701062428509</v>
      </c>
      <c r="P1154" s="37">
        <f>Timetraces!O1236</f>
        <v>4.8168429516303513E-2</v>
      </c>
    </row>
    <row r="1155" spans="1:16" x14ac:dyDescent="0.2">
      <c r="A1155" s="37">
        <f>Timetraces!E1237</f>
        <v>115.10000000000001</v>
      </c>
      <c r="B1155" s="8">
        <f>Timetraces!B1237-Timetraces!C1237</f>
        <v>42.898070335388184</v>
      </c>
      <c r="C1155" s="8">
        <f t="shared" si="34"/>
        <v>18.563361305577235</v>
      </c>
      <c r="D1155" s="8"/>
      <c r="E1155" s="23">
        <f>Timetraces!F1237/1000*0.145</f>
        <v>14.793857726634682</v>
      </c>
      <c r="F1155" s="8">
        <f>Timetraces!H1237</f>
        <v>4.8107127239845608E-2</v>
      </c>
      <c r="G1155" s="8">
        <f>(Timetraces!G1237-Timetraces!$G$86)/0.3048</f>
        <v>9.889389899146213</v>
      </c>
      <c r="H1155" s="13">
        <f>Timetraces!D1237/9.81/0.4536</f>
        <v>662.71678951163369</v>
      </c>
      <c r="I1155" s="73">
        <f>Timetraces!F1237/Timetraces!H1237*1000</f>
        <v>2120820985.6848047</v>
      </c>
      <c r="J1155" s="23"/>
      <c r="K1155" s="8">
        <f>Timetraces!I1237-Timetraces!J1237</f>
        <v>42.898070335388184</v>
      </c>
      <c r="L1155" s="8">
        <f t="shared" si="35"/>
        <v>18.563370692135468</v>
      </c>
      <c r="M1155" s="8"/>
      <c r="N1155" s="13">
        <f>Timetraces!K1237/9.81/0.4536</f>
        <v>662.7168443769641</v>
      </c>
      <c r="O1155" s="23">
        <f>Timetraces!M1237/1000*0.145</f>
        <v>14.801708529366129</v>
      </c>
      <c r="P1155" s="37">
        <f>Timetraces!O1237</f>
        <v>4.8132665410561222E-2</v>
      </c>
    </row>
    <row r="1156" spans="1:16" x14ac:dyDescent="0.2">
      <c r="A1156" s="37">
        <f>Timetraces!E1238</f>
        <v>115.2</v>
      </c>
      <c r="B1156" s="8">
        <f>Timetraces!B1238-Timetraces!C1238</f>
        <v>42.919980525970459</v>
      </c>
      <c r="C1156" s="8">
        <f t="shared" si="34"/>
        <v>18.635245132946906</v>
      </c>
      <c r="D1156" s="8"/>
      <c r="E1156" s="23">
        <f>Timetraces!F1238/1000*0.145</f>
        <v>14.806297448355902</v>
      </c>
      <c r="F1156" s="8">
        <f>Timetraces!H1238</f>
        <v>4.814758916780109E-2</v>
      </c>
      <c r="G1156" s="8">
        <f>(Timetraces!G1238-Timetraces!$G$86)/0.3048</f>
        <v>9.9550081988957917</v>
      </c>
      <c r="H1156" s="13">
        <f>Timetraces!D1238/9.81/0.4536</f>
        <v>663.07341415914721</v>
      </c>
      <c r="I1156" s="73">
        <f>Timetraces!F1238/Timetraces!H1238*1000</f>
        <v>2120820542.8454983</v>
      </c>
      <c r="J1156" s="23"/>
      <c r="K1156" s="8">
        <f>Timetraces!I1238-Timetraces!J1238</f>
        <v>42.919980525970459</v>
      </c>
      <c r="L1156" s="8">
        <f t="shared" si="35"/>
        <v>18.635254519505136</v>
      </c>
      <c r="M1156" s="8"/>
      <c r="N1156" s="13">
        <f>Timetraces!K1238/9.81/0.4536</f>
        <v>663.07341415914721</v>
      </c>
      <c r="O1156" s="23">
        <f>Timetraces!M1238/1000*0.145</f>
        <v>14.798612425408805</v>
      </c>
      <c r="P1156" s="37">
        <f>Timetraces!O1238</f>
        <v>4.8122590322715951E-2</v>
      </c>
    </row>
    <row r="1157" spans="1:16" x14ac:dyDescent="0.2">
      <c r="A1157" s="37">
        <f>Timetraces!E1239</f>
        <v>115.30000000000001</v>
      </c>
      <c r="B1157" s="8">
        <f>Timetraces!B1239-Timetraces!C1239</f>
        <v>42.941940307617188</v>
      </c>
      <c r="C1157" s="8">
        <f t="shared" ref="C1157:C1220" si="36">(B1157-$B$4)/0.3048</f>
        <v>18.707291660659269</v>
      </c>
      <c r="D1157" s="8"/>
      <c r="E1157" s="23">
        <f>Timetraces!F1239/1000*0.145</f>
        <v>14.826684875873212</v>
      </c>
      <c r="F1157" s="8">
        <f>Timetraces!H1239</f>
        <v>4.821390914709342E-2</v>
      </c>
      <c r="G1157" s="8">
        <f>(Timetraces!G1239-Timetraces!$G$86)/0.3048</f>
        <v>10.020620240939882</v>
      </c>
      <c r="H1157" s="13">
        <f>Timetraces!D1239/9.81/0.4536</f>
        <v>663.44112160339887</v>
      </c>
      <c r="I1157" s="73">
        <f>Timetraces!F1239/Timetraces!H1239*1000</f>
        <v>2120819509.4074323</v>
      </c>
      <c r="J1157" s="23"/>
      <c r="K1157" s="8">
        <f>Timetraces!I1239-Timetraces!J1239</f>
        <v>42.941940307617188</v>
      </c>
      <c r="L1157" s="8">
        <f t="shared" ref="L1157:L1220" si="37">(K1157-$K$4)/0.3048</f>
        <v>18.707301047217502</v>
      </c>
      <c r="M1157" s="8"/>
      <c r="N1157" s="13">
        <f>Timetraces!K1239/9.81/0.4536</f>
        <v>663.44117646872928</v>
      </c>
      <c r="O1157" s="23">
        <f>Timetraces!M1239/1000*0.145</f>
        <v>14.818991286620729</v>
      </c>
      <c r="P1157" s="37">
        <f>Timetraces!O1239</f>
        <v>4.8188877590457077E-2</v>
      </c>
    </row>
    <row r="1158" spans="1:16" x14ac:dyDescent="0.2">
      <c r="A1158" s="37">
        <f>Timetraces!E1240</f>
        <v>115.4</v>
      </c>
      <c r="B1158" s="8">
        <f>Timetraces!B1240-Timetraces!C1240</f>
        <v>42.963947296142578</v>
      </c>
      <c r="C1158" s="8">
        <f t="shared" si="36"/>
        <v>18.779493066582464</v>
      </c>
      <c r="D1158" s="8"/>
      <c r="E1158" s="23">
        <f>Timetraces!F1240/1000*0.145</f>
        <v>14.870591375772001</v>
      </c>
      <c r="F1158" s="8">
        <f>Timetraces!H1240</f>
        <v>4.8356735595166206E-2</v>
      </c>
      <c r="G1158" s="8">
        <f>(Timetraces!G1240-Timetraces!$G$86)/0.3048</f>
        <v>10.086238540689463</v>
      </c>
      <c r="H1158" s="13">
        <f>Timetraces!D1240/9.81/0.4536</f>
        <v>663.82320376421171</v>
      </c>
      <c r="I1158" s="73">
        <f>Timetraces!F1240/Timetraces!H1240*1000</f>
        <v>2120817324.1905649</v>
      </c>
      <c r="J1158" s="23"/>
      <c r="K1158" s="8">
        <f>Timetraces!I1240-Timetraces!J1240</f>
        <v>42.963947296142578</v>
      </c>
      <c r="L1158" s="8">
        <f t="shared" si="37"/>
        <v>18.779502453140697</v>
      </c>
      <c r="M1158" s="8"/>
      <c r="N1158" s="13">
        <f>Timetraces!K1240/9.81/0.4536</f>
        <v>663.82320376421171</v>
      </c>
      <c r="O1158" s="23">
        <f>Timetraces!M1240/1000*0.145</f>
        <v>14.862904740074899</v>
      </c>
      <c r="P1158" s="37">
        <f>Timetraces!O1240</f>
        <v>4.8331729090296843E-2</v>
      </c>
    </row>
    <row r="1159" spans="1:16" x14ac:dyDescent="0.2">
      <c r="A1159" s="37">
        <f>Timetraces!E1241</f>
        <v>115.5</v>
      </c>
      <c r="B1159" s="8">
        <f>Timetraces!B1241-Timetraces!C1241</f>
        <v>42.985999584197998</v>
      </c>
      <c r="C1159" s="8">
        <f t="shared" si="36"/>
        <v>18.851843093011009</v>
      </c>
      <c r="D1159" s="8"/>
      <c r="E1159" s="23">
        <f>Timetraces!F1241/1000*0.145</f>
        <v>14.914743985023076</v>
      </c>
      <c r="F1159" s="8">
        <f>Timetraces!H1241</f>
        <v>4.8500364687982807E-2</v>
      </c>
      <c r="G1159" s="8">
        <f>(Timetraces!G1241-Timetraces!$G$86)/0.3048</f>
        <v>10.151856840439043</v>
      </c>
      <c r="H1159" s="13">
        <f>Timetraces!D1241/9.81/0.4536</f>
        <v>664.22020929488997</v>
      </c>
      <c r="I1159" s="73">
        <f>Timetraces!F1241/Timetraces!H1241*1000</f>
        <v>2120815049.6747293</v>
      </c>
      <c r="J1159" s="23"/>
      <c r="K1159" s="8">
        <f>Timetraces!I1241-Timetraces!J1241</f>
        <v>42.98599910736084</v>
      </c>
      <c r="L1159" s="8">
        <f t="shared" si="37"/>
        <v>18.851850915142869</v>
      </c>
      <c r="M1159" s="8"/>
      <c r="N1159" s="13">
        <f>Timetraces!K1241/9.81/0.4536</f>
        <v>664.22020929488997</v>
      </c>
      <c r="O1159" s="23">
        <f>Timetraces!M1241/1000*0.145</f>
        <v>14.914826379788986</v>
      </c>
      <c r="P1159" s="37">
        <f>Timetraces!O1241</f>
        <v>4.850062750650256E-2</v>
      </c>
    </row>
    <row r="1160" spans="1:16" x14ac:dyDescent="0.2">
      <c r="A1160" s="37">
        <f>Timetraces!E1242</f>
        <v>115.60000000000001</v>
      </c>
      <c r="B1160" s="8">
        <f>Timetraces!B1242-Timetraces!C1242</f>
        <v>43.008109569549561</v>
      </c>
      <c r="C1160" s="8">
        <f t="shared" si="36"/>
        <v>18.924382415030571</v>
      </c>
      <c r="D1160" s="8"/>
      <c r="E1160" s="23">
        <f>Timetraces!F1242/1000*0.145</f>
        <v>14.982399117285011</v>
      </c>
      <c r="F1160" s="8">
        <f>Timetraces!H1242</f>
        <v>4.8720446418667934E-2</v>
      </c>
      <c r="G1160" s="8">
        <f>(Timetraces!G1242-Timetraces!$G$86)/0.3048</f>
        <v>10.217475140188622</v>
      </c>
      <c r="H1160" s="13">
        <f>Timetraces!D1242/9.81/0.4536</f>
        <v>664.62966925556577</v>
      </c>
      <c r="I1160" s="73">
        <f>Timetraces!F1242/Timetraces!H1242*1000</f>
        <v>2120811652.1781991</v>
      </c>
      <c r="J1160" s="23"/>
      <c r="K1160" s="8">
        <f>Timetraces!I1242-Timetraces!J1242</f>
        <v>43.008109569549561</v>
      </c>
      <c r="L1160" s="8">
        <f t="shared" si="37"/>
        <v>18.924391801588804</v>
      </c>
      <c r="M1160" s="8"/>
      <c r="N1160" s="13">
        <f>Timetraces!K1242/9.81/0.4536</f>
        <v>664.62972412089619</v>
      </c>
      <c r="O1160" s="23">
        <f>Timetraces!M1242/1000*0.145</f>
        <v>14.990241630802352</v>
      </c>
      <c r="P1160" s="37">
        <f>Timetraces!O1242</f>
        <v>4.8745961812636317E-2</v>
      </c>
    </row>
    <row r="1161" spans="1:16" x14ac:dyDescent="0.2">
      <c r="A1161" s="37">
        <f>Timetraces!E1243</f>
        <v>115.7</v>
      </c>
      <c r="B1161" s="8">
        <f>Timetraces!B1243-Timetraces!C1243</f>
        <v>43.030284404754639</v>
      </c>
      <c r="C1161" s="8">
        <f t="shared" si="36"/>
        <v>18.997134499036733</v>
      </c>
      <c r="D1161" s="8"/>
      <c r="E1161" s="23">
        <f>Timetraces!F1243/1000*0.145</f>
        <v>15.073489305110558</v>
      </c>
      <c r="F1161" s="8">
        <f>Timetraces!H1243</f>
        <v>4.901676528652673E-2</v>
      </c>
      <c r="G1161" s="8">
        <f>(Timetraces!G1243-Timetraces!$G$86)/0.3048</f>
        <v>10.283087182232714</v>
      </c>
      <c r="H1161" s="13">
        <f>Timetraces!D1243/9.81/0.4536</f>
        <v>665.04708468914782</v>
      </c>
      <c r="I1161" s="73">
        <f>Timetraces!F1243/Timetraces!H1243*1000</f>
        <v>2120806994.2654724</v>
      </c>
      <c r="J1161" s="23"/>
      <c r="K1161" s="8">
        <f>Timetraces!I1243-Timetraces!J1243</f>
        <v>43.030284404754639</v>
      </c>
      <c r="L1161" s="8">
        <f t="shared" si="37"/>
        <v>18.997143885594966</v>
      </c>
      <c r="M1161" s="8"/>
      <c r="N1161" s="13">
        <f>Timetraces!K1243/9.81/0.4536</f>
        <v>665.04708468914782</v>
      </c>
      <c r="O1161" s="23">
        <f>Timetraces!M1243/1000*0.145</f>
        <v>15.065812497905323</v>
      </c>
      <c r="P1161" s="37">
        <f>Timetraces!O1243</f>
        <v>4.8991795534546474E-2</v>
      </c>
    </row>
    <row r="1162" spans="1:16" x14ac:dyDescent="0.2">
      <c r="A1162" s="37">
        <f>Timetraces!E1244</f>
        <v>115.80000000000001</v>
      </c>
      <c r="B1162" s="8">
        <f>Timetraces!B1244-Timetraces!C1244</f>
        <v>43.052534103393555</v>
      </c>
      <c r="C1162" s="8">
        <f t="shared" si="36"/>
        <v>19.070132197983309</v>
      </c>
      <c r="D1162" s="8"/>
      <c r="E1162" s="23">
        <f>Timetraces!F1244/1000*0.145</f>
        <v>15.164672515514187</v>
      </c>
      <c r="F1162" s="8">
        <f>Timetraces!H1244</f>
        <v>4.9313389514030005E-2</v>
      </c>
      <c r="G1162" s="8">
        <f>(Timetraces!G1244-Timetraces!$G$86)/0.3048</f>
        <v>10.348705481982293</v>
      </c>
      <c r="H1162" s="13">
        <f>Timetraces!D1244/9.81/0.4536</f>
        <v>665.46746285057066</v>
      </c>
      <c r="I1162" s="73">
        <f>Timetraces!F1244/Timetraces!H1244*1000</f>
        <v>2120802269.1910398</v>
      </c>
      <c r="J1162" s="23"/>
      <c r="K1162" s="8">
        <f>Timetraces!I1244-Timetraces!J1244</f>
        <v>43.052534103393555</v>
      </c>
      <c r="L1162" s="8">
        <f t="shared" si="37"/>
        <v>19.070141584541542</v>
      </c>
      <c r="M1162" s="8"/>
      <c r="N1162" s="13">
        <f>Timetraces!K1244/9.81/0.4536</f>
        <v>665.46746285057066</v>
      </c>
      <c r="O1162" s="23">
        <f>Timetraces!M1244/1000*0.145</f>
        <v>15.16476459104255</v>
      </c>
      <c r="P1162" s="37">
        <f>Timetraces!O1244</f>
        <v>4.9313686076343115E-2</v>
      </c>
    </row>
    <row r="1163" spans="1:16" x14ac:dyDescent="0.2">
      <c r="A1163" s="37">
        <f>Timetraces!E1245</f>
        <v>115.9</v>
      </c>
      <c r="B1163" s="8">
        <f>Timetraces!B1245-Timetraces!C1245</f>
        <v>43.07487154006958</v>
      </c>
      <c r="C1163" s="8">
        <f t="shared" si="36"/>
        <v>19.143417751382341</v>
      </c>
      <c r="D1163" s="8"/>
      <c r="E1163" s="23">
        <f>Timetraces!F1245/1000*0.145</f>
        <v>15.26366116969492</v>
      </c>
      <c r="F1163" s="8">
        <f>Timetraces!H1245</f>
        <v>4.9635401123013005E-2</v>
      </c>
      <c r="G1163" s="8">
        <f>(Timetraces!G1245-Timetraces!$G$86)/0.3048</f>
        <v>10.414323781731873</v>
      </c>
      <c r="H1163" s="13">
        <f>Timetraces!D1245/9.81/0.4536</f>
        <v>665.88718262802877</v>
      </c>
      <c r="I1163" s="73">
        <f>Timetraces!F1245/Timetraces!H1245*1000</f>
        <v>2120797382.0062628</v>
      </c>
      <c r="J1163" s="23"/>
      <c r="K1163" s="8">
        <f>Timetraces!I1245-Timetraces!J1245</f>
        <v>43.07487154006958</v>
      </c>
      <c r="L1163" s="8">
        <f t="shared" si="37"/>
        <v>19.143427137940574</v>
      </c>
      <c r="M1163" s="8"/>
      <c r="N1163" s="13">
        <f>Timetraces!K1245/9.81/0.4536</f>
        <v>665.88712776269847</v>
      </c>
      <c r="O1163" s="23">
        <f>Timetraces!M1245/1000*0.145</f>
        <v>15.271502292531855</v>
      </c>
      <c r="P1163" s="37">
        <f>Timetraces!O1245</f>
        <v>4.9660910603163307E-2</v>
      </c>
    </row>
    <row r="1164" spans="1:16" x14ac:dyDescent="0.2">
      <c r="A1164" s="37">
        <f>Timetraces!E1246</f>
        <v>116</v>
      </c>
      <c r="B1164" s="8">
        <f>Timetraces!B1246-Timetraces!C1246</f>
        <v>43.097306728363037</v>
      </c>
      <c r="C1164" s="8">
        <f t="shared" si="36"/>
        <v>19.217024012187647</v>
      </c>
      <c r="D1164" s="8"/>
      <c r="E1164" s="23">
        <f>Timetraces!F1246/1000*0.145</f>
        <v>15.393690459013877</v>
      </c>
      <c r="F1164" s="8">
        <f>Timetraces!H1246</f>
        <v>5.0058393599515333E-2</v>
      </c>
      <c r="G1164" s="8">
        <f>(Timetraces!G1246-Timetraces!$G$86)/0.3048</f>
        <v>10.479942081481452</v>
      </c>
      <c r="H1164" s="13">
        <f>Timetraces!D1246/9.81/0.4536</f>
        <v>666.30437860028928</v>
      </c>
      <c r="I1164" s="73">
        <f>Timetraces!F1246/Timetraces!H1246*1000</f>
        <v>2120790837.3029702</v>
      </c>
      <c r="J1164" s="23"/>
      <c r="K1164" s="8">
        <f>Timetraces!I1246-Timetraces!J1246</f>
        <v>43.097306728363037</v>
      </c>
      <c r="L1164" s="8">
        <f t="shared" si="37"/>
        <v>19.21703339874588</v>
      </c>
      <c r="M1164" s="8"/>
      <c r="N1164" s="13">
        <f>Timetraces!K1246/9.81/0.4536</f>
        <v>666.30437860028928</v>
      </c>
      <c r="O1164" s="23">
        <f>Timetraces!M1246/1000*0.145</f>
        <v>15.386023992344448</v>
      </c>
      <c r="P1164" s="37">
        <f>Timetraces!O1246</f>
        <v>5.0033447983373759E-2</v>
      </c>
    </row>
    <row r="1165" spans="1:16" x14ac:dyDescent="0.2">
      <c r="A1165" s="37">
        <f>Timetraces!E1247</f>
        <v>116.10000000000001</v>
      </c>
      <c r="B1165" s="8">
        <f>Timetraces!B1247-Timetraces!C1247</f>
        <v>43.119848728179932</v>
      </c>
      <c r="C1165" s="8">
        <f t="shared" si="36"/>
        <v>19.290980704500292</v>
      </c>
      <c r="D1165" s="8"/>
      <c r="E1165" s="23">
        <f>Timetraces!F1247/1000*0.145</f>
        <v>15.515995834009706</v>
      </c>
      <c r="F1165" s="8">
        <f>Timetraces!H1247</f>
        <v>5.0456253474972332E-2</v>
      </c>
      <c r="G1165" s="8">
        <f>(Timetraces!G1247-Timetraces!$G$86)/0.3048</f>
        <v>10.545554123525545</v>
      </c>
      <c r="H1165" s="13">
        <f>Timetraces!D1247/9.81/0.4536</f>
        <v>666.71839238338725</v>
      </c>
      <c r="I1165" s="73">
        <f>Timetraces!F1247/Timetraces!H1247*1000</f>
        <v>2120785045.4817243</v>
      </c>
      <c r="J1165" s="23"/>
      <c r="K1165" s="8">
        <f>Timetraces!I1247-Timetraces!J1247</f>
        <v>43.11984920501709</v>
      </c>
      <c r="L1165" s="8">
        <f t="shared" si="37"/>
        <v>19.290991655484898</v>
      </c>
      <c r="M1165" s="8"/>
      <c r="N1165" s="13">
        <f>Timetraces!K1247/9.81/0.4536</f>
        <v>666.71839238338725</v>
      </c>
      <c r="O1165" s="23">
        <f>Timetraces!M1247/1000*0.145</f>
        <v>15.523826921236662</v>
      </c>
      <c r="P1165" s="37">
        <f>Timetraces!O1247</f>
        <v>5.0481726371176677E-2</v>
      </c>
    </row>
    <row r="1166" spans="1:16" x14ac:dyDescent="0.2">
      <c r="A1166" s="37">
        <f>Timetraces!E1248</f>
        <v>116.2</v>
      </c>
      <c r="B1166" s="8">
        <f>Timetraces!B1248-Timetraces!C1248</f>
        <v>43.142504692077637</v>
      </c>
      <c r="C1166" s="8">
        <f t="shared" si="36"/>
        <v>19.365311294715859</v>
      </c>
      <c r="D1166" s="8"/>
      <c r="E1166" s="23">
        <f>Timetraces!F1248/1000*0.145</f>
        <v>15.661541062217784</v>
      </c>
      <c r="F1166" s="8">
        <f>Timetraces!H1248</f>
        <v>5.0929720472178683E-2</v>
      </c>
      <c r="G1166" s="8">
        <f>(Timetraces!G1248-Timetraces!$G$86)/0.3048</f>
        <v>10.611172423275123</v>
      </c>
      <c r="H1166" s="13">
        <f>Timetraces!D1248/9.81/0.4536</f>
        <v>667.12829126670624</v>
      </c>
      <c r="I1166" s="73">
        <f>Timetraces!F1248/Timetraces!H1248*1000</f>
        <v>2120777946.8237591</v>
      </c>
      <c r="J1166" s="23"/>
      <c r="K1166" s="8">
        <f>Timetraces!I1248-Timetraces!J1248</f>
        <v>43.142505168914795</v>
      </c>
      <c r="L1166" s="8">
        <f t="shared" si="37"/>
        <v>19.365322245700465</v>
      </c>
      <c r="M1166" s="8"/>
      <c r="N1166" s="13">
        <f>Timetraces!K1248/9.81/0.4536</f>
        <v>667.12823640137583</v>
      </c>
      <c r="O1166" s="23">
        <f>Timetraces!M1248/1000*0.145</f>
        <v>15.661643074335139</v>
      </c>
      <c r="P1166" s="37">
        <f>Timetraces!O1248</f>
        <v>5.0930047467036929E-2</v>
      </c>
    </row>
    <row r="1167" spans="1:16" x14ac:dyDescent="0.2">
      <c r="A1167" s="37">
        <f>Timetraces!E1249</f>
        <v>116.30000000000001</v>
      </c>
      <c r="B1167" s="8">
        <f>Timetraces!B1249-Timetraces!C1249</f>
        <v>43.165275096893311</v>
      </c>
      <c r="C1167" s="8">
        <f t="shared" si="36"/>
        <v>19.440017347260721</v>
      </c>
      <c r="D1167" s="8"/>
      <c r="E1167" s="23">
        <f>Timetraces!F1249/1000*0.145</f>
        <v>15.814822765243489</v>
      </c>
      <c r="F1167" s="8">
        <f>Timetraces!H1249</f>
        <v>5.1428352440180118E-2</v>
      </c>
      <c r="G1167" s="8">
        <f>(Timetraces!G1249-Timetraces!$G$86)/0.3048</f>
        <v>10.676790723024704</v>
      </c>
      <c r="H1167" s="13">
        <f>Timetraces!D1249/9.81/0.4536</f>
        <v>667.53193550236119</v>
      </c>
      <c r="I1167" s="73">
        <f>Timetraces!F1249/Timetraces!H1249*1000</f>
        <v>2120770703.9699559</v>
      </c>
      <c r="J1167" s="23"/>
      <c r="K1167" s="8">
        <f>Timetraces!I1249-Timetraces!J1249</f>
        <v>43.165275096893311</v>
      </c>
      <c r="L1167" s="8">
        <f t="shared" si="37"/>
        <v>19.440026733818954</v>
      </c>
      <c r="M1167" s="8"/>
      <c r="N1167" s="13">
        <f>Timetraces!K1249/9.81/0.4536</f>
        <v>667.53188063703078</v>
      </c>
      <c r="O1167" s="23">
        <f>Timetraces!M1249/1000*0.145</f>
        <v>15.80715795951264</v>
      </c>
      <c r="P1167" s="37">
        <f>Timetraces!O1249</f>
        <v>5.1403410005293353E-2</v>
      </c>
    </row>
    <row r="1168" spans="1:16" x14ac:dyDescent="0.2">
      <c r="A1168" s="37">
        <f>Timetraces!E1250</f>
        <v>116.4</v>
      </c>
      <c r="B1168" s="8">
        <f>Timetraces!B1250-Timetraces!C1250</f>
        <v>43.188168048858643</v>
      </c>
      <c r="C1168" s="8">
        <f t="shared" si="36"/>
        <v>19.515125457383203</v>
      </c>
      <c r="D1168" s="8"/>
      <c r="E1168" s="23">
        <f>Timetraces!F1250/1000*0.145</f>
        <v>15.968024016808448</v>
      </c>
      <c r="F1168" s="8">
        <f>Timetraces!H1250</f>
        <v>5.1926716788187118E-2</v>
      </c>
      <c r="G1168" s="8">
        <f>(Timetraces!G1250-Timetraces!$G$86)/0.3048</f>
        <v>10.742409022774282</v>
      </c>
      <c r="H1168" s="13">
        <f>Timetraces!D1250/9.81/0.4536</f>
        <v>667.92625263185039</v>
      </c>
      <c r="I1168" s="73">
        <f>Timetraces!F1250/Timetraces!H1250*1000</f>
        <v>2120763845.1974788</v>
      </c>
      <c r="J1168" s="23"/>
      <c r="K1168" s="8">
        <f>Timetraces!I1250-Timetraces!J1250</f>
        <v>43.188168048858643</v>
      </c>
      <c r="L1168" s="8">
        <f t="shared" si="37"/>
        <v>19.515134843941436</v>
      </c>
      <c r="M1168" s="8"/>
      <c r="N1168" s="13">
        <f>Timetraces!K1250/9.81/0.4536</f>
        <v>667.92619776651998</v>
      </c>
      <c r="O1168" s="23">
        <f>Timetraces!M1250/1000*0.145</f>
        <v>15.96034923545653</v>
      </c>
      <c r="P1168" s="37">
        <f>Timetraces!O1250</f>
        <v>5.1901740252467479E-2</v>
      </c>
    </row>
    <row r="1169" spans="1:16" x14ac:dyDescent="0.2">
      <c r="A1169" s="37">
        <f>Timetraces!E1251</f>
        <v>116.5</v>
      </c>
      <c r="B1169" s="8">
        <f>Timetraces!B1251-Timetraces!C1251</f>
        <v>43.21117639541626</v>
      </c>
      <c r="C1169" s="8">
        <f t="shared" si="36"/>
        <v>19.590612158687719</v>
      </c>
      <c r="D1169" s="8"/>
      <c r="E1169" s="23">
        <f>Timetraces!F1251/1000*0.145</f>
        <v>16.121109189328457</v>
      </c>
      <c r="F1169" s="8">
        <f>Timetraces!H1251</f>
        <v>5.2424694331465495E-2</v>
      </c>
      <c r="G1169" s="8">
        <f>(Timetraces!G1251-Timetraces!$G$86)/0.3048</f>
        <v>10.808021064818375</v>
      </c>
      <c r="H1169" s="13">
        <f>Timetraces!D1251/9.81/0.4536</f>
        <v>668.30833479266323</v>
      </c>
      <c r="I1169" s="73">
        <f>Timetraces!F1251/Timetraces!H1251*1000</f>
        <v>2120757494.0107632</v>
      </c>
      <c r="J1169" s="23"/>
      <c r="K1169" s="8">
        <f>Timetraces!I1251-Timetraces!J1251</f>
        <v>43.21117639541626</v>
      </c>
      <c r="L1169" s="8">
        <f t="shared" si="37"/>
        <v>19.590621545245952</v>
      </c>
      <c r="M1169" s="8"/>
      <c r="N1169" s="13">
        <f>Timetraces!K1251/9.81/0.4536</f>
        <v>668.30833479266323</v>
      </c>
      <c r="O1169" s="23">
        <f>Timetraces!M1251/1000*0.145</f>
        <v>16.121179660821358</v>
      </c>
      <c r="P1169" s="37">
        <f>Timetraces!O1251</f>
        <v>5.2424937706203767E-2</v>
      </c>
    </row>
    <row r="1170" spans="1:16" x14ac:dyDescent="0.2">
      <c r="A1170" s="37">
        <f>Timetraces!E1252</f>
        <v>116.60000000000001</v>
      </c>
      <c r="B1170" s="8">
        <f>Timetraces!B1252-Timetraces!C1252</f>
        <v>43.234291553497314</v>
      </c>
      <c r="C1170" s="8">
        <f t="shared" si="36"/>
        <v>19.666449291499578</v>
      </c>
      <c r="D1170" s="8"/>
      <c r="E1170" s="23">
        <f>Timetraces!F1252/1000*0.145</f>
        <v>16.289555702578234</v>
      </c>
      <c r="F1170" s="8">
        <f>Timetraces!H1252</f>
        <v>5.2972656906914904E-2</v>
      </c>
      <c r="G1170" s="8">
        <f>(Timetraces!G1252-Timetraces!$G$86)/0.3048</f>
        <v>10.873639364567953</v>
      </c>
      <c r="H1170" s="13">
        <f>Timetraces!D1252/9.81/0.4536</f>
        <v>668.67708467819227</v>
      </c>
      <c r="I1170" s="73">
        <f>Timetraces!F1252/Timetraces!H1252*1000</f>
        <v>2120750025.1208284</v>
      </c>
      <c r="J1170" s="23"/>
      <c r="K1170" s="8">
        <f>Timetraces!I1252-Timetraces!J1252</f>
        <v>43.234292030334473</v>
      </c>
      <c r="L1170" s="8">
        <f t="shared" si="37"/>
        <v>19.666460242484185</v>
      </c>
      <c r="M1170" s="8"/>
      <c r="N1170" s="13">
        <f>Timetraces!K1252/9.81/0.4536</f>
        <v>668.67708467819227</v>
      </c>
      <c r="O1170" s="23">
        <f>Timetraces!M1252/1000*0.145</f>
        <v>16.289635951381506</v>
      </c>
      <c r="P1170" s="37">
        <f>Timetraces!O1252</f>
        <v>5.2972925716259452E-2</v>
      </c>
    </row>
    <row r="1171" spans="1:16" x14ac:dyDescent="0.2">
      <c r="A1171" s="37">
        <f>Timetraces!E1253</f>
        <v>116.7</v>
      </c>
      <c r="B1171" s="8">
        <f>Timetraces!B1253-Timetraces!C1253</f>
        <v>43.257500171661377</v>
      </c>
      <c r="C1171" s="8">
        <f t="shared" si="36"/>
        <v>19.742593051880363</v>
      </c>
      <c r="D1171" s="8"/>
      <c r="E1171" s="23">
        <f>Timetraces!F1253/1000*0.145</f>
        <v>16.457898689311573</v>
      </c>
      <c r="F1171" s="8">
        <f>Timetraces!H1253</f>
        <v>5.3520282414806317E-2</v>
      </c>
      <c r="G1171" s="8">
        <f>(Timetraces!G1253-Timetraces!$G$86)/0.3048</f>
        <v>10.939257664317534</v>
      </c>
      <c r="H1171" s="13">
        <f>Timetraces!D1253/9.81/0.4536</f>
        <v>669.03392878702732</v>
      </c>
      <c r="I1171" s="73">
        <f>Timetraces!F1253/Timetraces!H1253*1000</f>
        <v>2120742725.1926968</v>
      </c>
      <c r="J1171" s="23"/>
      <c r="K1171" s="8">
        <f>Timetraces!I1253-Timetraces!J1253</f>
        <v>43.257500171661377</v>
      </c>
      <c r="L1171" s="8">
        <f t="shared" si="37"/>
        <v>19.742602438438595</v>
      </c>
      <c r="M1171" s="8"/>
      <c r="N1171" s="13">
        <f>Timetraces!K1253/9.81/0.4536</f>
        <v>669.03392878702732</v>
      </c>
      <c r="O1171" s="23">
        <f>Timetraces!M1253/1000*0.145</f>
        <v>16.457973744615312</v>
      </c>
      <c r="P1171" s="37">
        <f>Timetraces!O1253</f>
        <v>5.3520517803966348E-2</v>
      </c>
    </row>
    <row r="1172" spans="1:16" x14ac:dyDescent="0.2">
      <c r="A1172" s="37">
        <f>Timetraces!E1254</f>
        <v>116.80000000000001</v>
      </c>
      <c r="B1172" s="8">
        <f>Timetraces!B1254-Timetraces!C1254</f>
        <v>43.280783653259277</v>
      </c>
      <c r="C1172" s="8">
        <f t="shared" si="36"/>
        <v>19.818982427201558</v>
      </c>
      <c r="D1172" s="8"/>
      <c r="E1172" s="23">
        <f>Timetraces!F1254/1000*0.145</f>
        <v>16.626133352796238</v>
      </c>
      <c r="F1172" s="8">
        <f>Timetraces!H1254</f>
        <v>5.4067536439362539E-2</v>
      </c>
      <c r="G1172" s="8">
        <f>(Timetraces!G1254-Timetraces!$G$86)/0.3048</f>
        <v>11.004875964067113</v>
      </c>
      <c r="H1172" s="13">
        <f>Timetraces!D1254/9.81/0.4536</f>
        <v>669.38265282696523</v>
      </c>
      <c r="I1172" s="73">
        <f>Timetraces!F1254/Timetraces!H1254*1000</f>
        <v>2120736327.0299938</v>
      </c>
      <c r="J1172" s="23"/>
      <c r="K1172" s="8">
        <f>Timetraces!I1254-Timetraces!J1254</f>
        <v>43.280783653259277</v>
      </c>
      <c r="L1172" s="8">
        <f t="shared" si="37"/>
        <v>19.818991813759791</v>
      </c>
      <c r="M1172" s="8"/>
      <c r="N1172" s="13">
        <f>Timetraces!K1254/9.81/0.4536</f>
        <v>669.38265282696523</v>
      </c>
      <c r="O1172" s="23">
        <f>Timetraces!M1254/1000*0.145</f>
        <v>16.626223078235224</v>
      </c>
      <c r="P1172" s="37">
        <f>Timetraces!O1254</f>
        <v>5.4067847220509245E-2</v>
      </c>
    </row>
    <row r="1173" spans="1:16" x14ac:dyDescent="0.2">
      <c r="A1173" s="37">
        <f>Timetraces!E1255</f>
        <v>116.9</v>
      </c>
      <c r="B1173" s="8">
        <f>Timetraces!B1255-Timetraces!C1255</f>
        <v>43.304121017456055</v>
      </c>
      <c r="C1173" s="8">
        <f t="shared" si="36"/>
        <v>19.895548582702794</v>
      </c>
      <c r="D1173" s="8"/>
      <c r="E1173" s="23">
        <f>Timetraces!F1255/1000*0.145</f>
        <v>16.794363077105739</v>
      </c>
      <c r="F1173" s="8">
        <f>Timetraces!H1255</f>
        <v>5.4614792518149984E-2</v>
      </c>
      <c r="G1173" s="8">
        <f>(Timetraces!G1255-Timetraces!$G$86)/0.3048</f>
        <v>11.070494263816693</v>
      </c>
      <c r="H1173" s="13">
        <f>Timetraces!D1255/9.81/0.4536</f>
        <v>669.72786548575823</v>
      </c>
      <c r="I1173" s="73">
        <f>Timetraces!F1255/Timetraces!H1255*1000</f>
        <v>2120729353.6219294</v>
      </c>
      <c r="J1173" s="23"/>
      <c r="K1173" s="8">
        <f>Timetraces!I1255-Timetraces!J1255</f>
        <v>43.304121017456055</v>
      </c>
      <c r="L1173" s="8">
        <f t="shared" si="37"/>
        <v>19.895557969261027</v>
      </c>
      <c r="M1173" s="8"/>
      <c r="N1173" s="13">
        <f>Timetraces!K1255/9.81/0.4536</f>
        <v>669.72786548575823</v>
      </c>
      <c r="O1173" s="23">
        <f>Timetraces!M1255/1000*0.145</f>
        <v>16.794435217350379</v>
      </c>
      <c r="P1173" s="37">
        <f>Timetraces!O1255</f>
        <v>5.4615027216780999E-2</v>
      </c>
    </row>
    <row r="1174" spans="1:16" x14ac:dyDescent="0.2">
      <c r="A1174" s="37">
        <f>Timetraces!E1256</f>
        <v>117</v>
      </c>
      <c r="B1174" s="8">
        <f>Timetraces!B1256-Timetraces!C1256</f>
        <v>43.327489376068115</v>
      </c>
      <c r="C1174" s="8">
        <f t="shared" si="36"/>
        <v>19.972216425918219</v>
      </c>
      <c r="D1174" s="8"/>
      <c r="E1174" s="23">
        <f>Timetraces!F1256/1000*0.145</f>
        <v>16.970354948464696</v>
      </c>
      <c r="F1174" s="8">
        <f>Timetraces!H1256</f>
        <v>5.5187304749870443E-2</v>
      </c>
      <c r="G1174" s="8">
        <f>(Timetraces!G1256-Timetraces!$G$86)/0.3048</f>
        <v>11.136106305860784</v>
      </c>
      <c r="H1174" s="13">
        <f>Timetraces!D1256/9.81/0.4536</f>
        <v>670.073462201864</v>
      </c>
      <c r="I1174" s="73">
        <f>Timetraces!F1256/Timetraces!H1256*1000</f>
        <v>2120721988.6805875</v>
      </c>
      <c r="J1174" s="23"/>
      <c r="K1174" s="8">
        <f>Timetraces!I1256-Timetraces!J1256</f>
        <v>43.327488899230957</v>
      </c>
      <c r="L1174" s="8">
        <f t="shared" si="37"/>
        <v>19.972224248050079</v>
      </c>
      <c r="M1174" s="8"/>
      <c r="N1174" s="13">
        <f>Timetraces!K1256/9.81/0.4536</f>
        <v>670.073462201864</v>
      </c>
      <c r="O1174" s="23">
        <f>Timetraces!M1256/1000*0.145</f>
        <v>16.962685283842696</v>
      </c>
      <c r="P1174" s="37">
        <f>Timetraces!O1256</f>
        <v>5.5162338235630527E-2</v>
      </c>
    </row>
    <row r="1175" spans="1:16" x14ac:dyDescent="0.2">
      <c r="A1175" s="37">
        <f>Timetraces!E1257</f>
        <v>117.10000000000001</v>
      </c>
      <c r="B1175" s="8">
        <f>Timetraces!B1257-Timetraces!C1257</f>
        <v>43.350865840911865</v>
      </c>
      <c r="C1175" s="8">
        <f t="shared" si="36"/>
        <v>20.048910864381963</v>
      </c>
      <c r="D1175" s="8"/>
      <c r="E1175" s="23">
        <f>Timetraces!F1257/1000*0.145</f>
        <v>17.130873940729462</v>
      </c>
      <c r="F1175" s="8">
        <f>Timetraces!H1257</f>
        <v>5.5709471594540275E-2</v>
      </c>
      <c r="G1175" s="8">
        <f>(Timetraces!G1257-Timetraces!$G$86)/0.3048</f>
        <v>11.201724605610364</v>
      </c>
      <c r="H1175" s="13">
        <f>Timetraces!D1257/9.81/0.4536</f>
        <v>670.42169245382843</v>
      </c>
      <c r="I1175" s="73">
        <f>Timetraces!F1257/Timetraces!H1257*1000</f>
        <v>2120715828.5720642</v>
      </c>
      <c r="J1175" s="23"/>
      <c r="K1175" s="8">
        <f>Timetraces!I1257-Timetraces!J1257</f>
        <v>43.350865840911865</v>
      </c>
      <c r="L1175" s="8">
        <f t="shared" si="37"/>
        <v>20.048920250940196</v>
      </c>
      <c r="M1175" s="8"/>
      <c r="N1175" s="13">
        <f>Timetraces!K1257/9.81/0.4536</f>
        <v>670.42169245382843</v>
      </c>
      <c r="O1175" s="23">
        <f>Timetraces!M1257/1000*0.145</f>
        <v>17.123194064799176</v>
      </c>
      <c r="P1175" s="37">
        <f>Timetraces!O1257</f>
        <v>5.5684470958359669E-2</v>
      </c>
    </row>
    <row r="1176" spans="1:16" x14ac:dyDescent="0.2">
      <c r="A1176" s="37">
        <f>Timetraces!E1258</f>
        <v>117.2</v>
      </c>
      <c r="B1176" s="8">
        <f>Timetraces!B1258-Timetraces!C1258</f>
        <v>43.374226093292236</v>
      </c>
      <c r="C1176" s="8">
        <f t="shared" si="36"/>
        <v>20.125552112349062</v>
      </c>
      <c r="D1176" s="8"/>
      <c r="E1176" s="23">
        <f>Timetraces!F1258/1000*0.145</f>
        <v>17.291444481551366</v>
      </c>
      <c r="F1176" s="8">
        <f>Timetraces!H1258</f>
        <v>5.6231793696545726E-2</v>
      </c>
      <c r="G1176" s="8">
        <f>(Timetraces!G1258-Timetraces!$G$86)/0.3048</f>
        <v>11.267342905359943</v>
      </c>
      <c r="H1176" s="13">
        <f>Timetraces!D1258/9.81/0.4536</f>
        <v>670.77337922160712</v>
      </c>
      <c r="I1176" s="73">
        <f>Timetraces!F1258/Timetraces!H1258*1000</f>
        <v>2120710249.7141919</v>
      </c>
      <c r="J1176" s="23"/>
      <c r="K1176" s="8">
        <f>Timetraces!I1258-Timetraces!J1258</f>
        <v>43.374226093292236</v>
      </c>
      <c r="L1176" s="8">
        <f t="shared" si="37"/>
        <v>20.125561498907292</v>
      </c>
      <c r="M1176" s="8"/>
      <c r="N1176" s="13">
        <f>Timetraces!K1258/9.81/0.4536</f>
        <v>670.77343408693753</v>
      </c>
      <c r="O1176" s="23">
        <f>Timetraces!M1258/1000*0.145</f>
        <v>17.276016964192575</v>
      </c>
      <c r="P1176" s="37">
        <f>Timetraces!O1258</f>
        <v>5.6181606511002631E-2</v>
      </c>
    </row>
    <row r="1177" spans="1:16" x14ac:dyDescent="0.2">
      <c r="A1177" s="37">
        <f>Timetraces!E1259</f>
        <v>117.30000000000001</v>
      </c>
      <c r="B1177" s="8">
        <f>Timetraces!B1259-Timetraces!C1259</f>
        <v>43.397558212280273</v>
      </c>
      <c r="C1177" s="8">
        <f t="shared" si="36"/>
        <v>20.202101059160206</v>
      </c>
      <c r="D1177" s="8"/>
      <c r="E1177" s="23">
        <f>Timetraces!F1259/1000*0.145</f>
        <v>17.452056870709924</v>
      </c>
      <c r="F1177" s="8">
        <f>Timetraces!H1259</f>
        <v>5.6754262805508868E-2</v>
      </c>
      <c r="G1177" s="8">
        <f>(Timetraces!G1259-Timetraces!$G$86)/0.3048</f>
        <v>11.332961205109523</v>
      </c>
      <c r="H1177" s="13">
        <f>Timetraces!D1259/9.81/0.4536</f>
        <v>671.12896142784325</v>
      </c>
      <c r="I1177" s="73">
        <f>Timetraces!F1259/Timetraces!H1259*1000</f>
        <v>2120704365.6598265</v>
      </c>
      <c r="J1177" s="23"/>
      <c r="K1177" s="8">
        <f>Timetraces!I1259-Timetraces!J1259</f>
        <v>43.397557735443115</v>
      </c>
      <c r="L1177" s="8">
        <f t="shared" si="37"/>
        <v>20.202108881292066</v>
      </c>
      <c r="M1177" s="8"/>
      <c r="N1177" s="13">
        <f>Timetraces!K1259/9.81/0.4536</f>
        <v>671.12896142784325</v>
      </c>
      <c r="O1177" s="23">
        <f>Timetraces!M1259/1000*0.145</f>
        <v>17.444389180225933</v>
      </c>
      <c r="P1177" s="37">
        <f>Timetraces!O1259</f>
        <v>5.6729298884657241E-2</v>
      </c>
    </row>
    <row r="1178" spans="1:16" x14ac:dyDescent="0.2">
      <c r="A1178" s="37">
        <f>Timetraces!E1260</f>
        <v>117.4</v>
      </c>
      <c r="B1178" s="8">
        <f>Timetraces!B1260-Timetraces!C1260</f>
        <v>43.420840263366699</v>
      </c>
      <c r="C1178" s="8">
        <f t="shared" si="36"/>
        <v>20.278485741202285</v>
      </c>
      <c r="D1178" s="8"/>
      <c r="E1178" s="23">
        <f>Timetraces!F1260/1000*0.145</f>
        <v>17.597210661847761</v>
      </c>
      <c r="F1178" s="8">
        <f>Timetraces!H1260</f>
        <v>5.7226456402782573E-2</v>
      </c>
      <c r="G1178" s="8">
        <f>(Timetraces!G1260-Timetraces!$G$86)/0.3048</f>
        <v>11.398573247153614</v>
      </c>
      <c r="H1178" s="13">
        <f>Timetraces!D1260/9.81/0.4536</f>
        <v>671.48931691782309</v>
      </c>
      <c r="I1178" s="73">
        <f>Timetraces!F1260/Timetraces!H1260*1000</f>
        <v>2120698731.9956362</v>
      </c>
      <c r="J1178" s="23"/>
      <c r="K1178" s="8">
        <f>Timetraces!I1260-Timetraces!J1260</f>
        <v>43.420840263366699</v>
      </c>
      <c r="L1178" s="8">
        <f t="shared" si="37"/>
        <v>20.278495127760518</v>
      </c>
      <c r="M1178" s="8"/>
      <c r="N1178" s="13">
        <f>Timetraces!K1260/9.81/0.4536</f>
        <v>671.4893717831535</v>
      </c>
      <c r="O1178" s="23">
        <f>Timetraces!M1260/1000*0.145</f>
        <v>17.59727832031405</v>
      </c>
      <c r="P1178" s="37">
        <f>Timetraces!O1260</f>
        <v>5.7226649446823957E-2</v>
      </c>
    </row>
    <row r="1179" spans="1:16" x14ac:dyDescent="0.2">
      <c r="A1179" s="37">
        <f>Timetraces!E1261</f>
        <v>117.5</v>
      </c>
      <c r="B1179" s="8">
        <f>Timetraces!B1261-Timetraces!C1261</f>
        <v>43.444058895111084</v>
      </c>
      <c r="C1179" s="8">
        <f t="shared" si="36"/>
        <v>20.354662354536881</v>
      </c>
      <c r="D1179" s="8"/>
      <c r="E1179" s="23">
        <f>Timetraces!F1261/1000*0.145</f>
        <v>17.742406902406994</v>
      </c>
      <c r="F1179" s="8">
        <f>Timetraces!H1261</f>
        <v>5.7698761330293474E-2</v>
      </c>
      <c r="G1179" s="8">
        <f>(Timetraces!G1261-Timetraces!$G$86)/0.3048</f>
        <v>11.464191546903194</v>
      </c>
      <c r="H1179" s="13">
        <f>Timetraces!D1261/9.81/0.4536</f>
        <v>671.85636597811003</v>
      </c>
      <c r="I1179" s="73">
        <f>Timetraces!F1261/Timetraces!H1261*1000</f>
        <v>2120694172.491854</v>
      </c>
      <c r="J1179" s="23"/>
      <c r="K1179" s="8">
        <f>Timetraces!I1261-Timetraces!J1261</f>
        <v>43.444058895111084</v>
      </c>
      <c r="L1179" s="8">
        <f t="shared" si="37"/>
        <v>20.354671741095114</v>
      </c>
      <c r="M1179" s="8"/>
      <c r="N1179" s="13">
        <f>Timetraces!K1261/9.81/0.4536</f>
        <v>671.85642084344045</v>
      </c>
      <c r="O1179" s="23">
        <f>Timetraces!M1261/1000*0.145</f>
        <v>17.742496423094025</v>
      </c>
      <c r="P1179" s="37">
        <f>Timetraces!O1261</f>
        <v>5.7699022936679258E-2</v>
      </c>
    </row>
    <row r="1180" spans="1:16" x14ac:dyDescent="0.2">
      <c r="A1180" s="37">
        <f>Timetraces!E1262</f>
        <v>117.60000000000001</v>
      </c>
      <c r="B1180" s="8">
        <f>Timetraces!B1262-Timetraces!C1262</f>
        <v>43.467201709747314</v>
      </c>
      <c r="C1180" s="8">
        <f t="shared" si="36"/>
        <v>20.430590224078319</v>
      </c>
      <c r="D1180" s="8"/>
      <c r="E1180" s="23">
        <f>Timetraces!F1262/1000*0.145</f>
        <v>17.872197032174483</v>
      </c>
      <c r="F1180" s="8">
        <f>Timetraces!H1262</f>
        <v>5.8120961450862763E-2</v>
      </c>
      <c r="G1180" s="8">
        <f>(Timetraces!G1262-Timetraces!$G$86)/0.3048</f>
        <v>11.529809846652773</v>
      </c>
      <c r="H1180" s="13">
        <f>Timetraces!D1262/9.81/0.4536</f>
        <v>672.23208376059813</v>
      </c>
      <c r="I1180" s="73">
        <f>Timetraces!F1262/Timetraces!H1262*1000</f>
        <v>2120689819.637285</v>
      </c>
      <c r="J1180" s="23"/>
      <c r="K1180" s="8">
        <f>Timetraces!I1262-Timetraces!J1262</f>
        <v>43.467201709747314</v>
      </c>
      <c r="L1180" s="8">
        <f t="shared" si="37"/>
        <v>20.430599610636552</v>
      </c>
      <c r="M1180" s="8"/>
      <c r="N1180" s="13">
        <f>Timetraces!K1262/9.81/0.4536</f>
        <v>672.23213862592854</v>
      </c>
      <c r="O1180" s="23">
        <f>Timetraces!M1262/1000*0.145</f>
        <v>17.872285755947292</v>
      </c>
      <c r="P1180" s="37">
        <f>Timetraces!O1262</f>
        <v>5.8121219329605039E-2</v>
      </c>
    </row>
    <row r="1181" spans="1:16" x14ac:dyDescent="0.2">
      <c r="A1181" s="37">
        <f>Timetraces!E1263</f>
        <v>117.7</v>
      </c>
      <c r="B1181" s="8">
        <f>Timetraces!B1263-Timetraces!C1263</f>
        <v>43.490262985229492</v>
      </c>
      <c r="C1181" s="8">
        <f t="shared" si="36"/>
        <v>20.506250576710137</v>
      </c>
      <c r="D1181" s="8"/>
      <c r="E1181" s="23">
        <f>Timetraces!F1263/1000*0.145</f>
        <v>18.002070805319097</v>
      </c>
      <c r="F1181" s="8">
        <f>Timetraces!H1263</f>
        <v>5.8543433358334999E-2</v>
      </c>
      <c r="G1181" s="8">
        <f>(Timetraces!G1263-Timetraces!$G$86)/0.3048</f>
        <v>11.595428146402353</v>
      </c>
      <c r="H1181" s="13">
        <f>Timetraces!D1263/9.81/0.4536</f>
        <v>672.61751270656464</v>
      </c>
      <c r="I1181" s="73">
        <f>Timetraces!F1263/Timetraces!H1263*1000</f>
        <v>2120685537.7025921</v>
      </c>
      <c r="J1181" s="23"/>
      <c r="K1181" s="8">
        <f>Timetraces!I1263-Timetraces!J1263</f>
        <v>43.490262985229492</v>
      </c>
      <c r="L1181" s="8">
        <f t="shared" si="37"/>
        <v>20.50625996326837</v>
      </c>
      <c r="M1181" s="8"/>
      <c r="N1181" s="13">
        <f>Timetraces!K1263/9.81/0.4536</f>
        <v>672.61751270656464</v>
      </c>
      <c r="O1181" s="23">
        <f>Timetraces!M1263/1000*0.145</f>
        <v>17.99440522356727</v>
      </c>
      <c r="P1181" s="37">
        <f>Timetraces!O1263</f>
        <v>5.8518472744653466E-2</v>
      </c>
    </row>
    <row r="1182" spans="1:16" x14ac:dyDescent="0.2">
      <c r="A1182" s="37">
        <f>Timetraces!E1264</f>
        <v>117.80000000000001</v>
      </c>
      <c r="B1182" s="8">
        <f>Timetraces!B1264-Timetraces!C1264</f>
        <v>43.513238430023193</v>
      </c>
      <c r="C1182" s="8">
        <f t="shared" si="36"/>
        <v>20.581629332594982</v>
      </c>
      <c r="D1182" s="8"/>
      <c r="E1182" s="23">
        <f>Timetraces!F1264/1000*0.145</f>
        <v>18.116516762968097</v>
      </c>
      <c r="F1182" s="8">
        <f>Timetraces!H1264</f>
        <v>5.8915683488777099E-2</v>
      </c>
      <c r="G1182" s="8">
        <f>(Timetraces!G1264-Timetraces!$G$86)/0.3048</f>
        <v>11.661040188446444</v>
      </c>
      <c r="H1182" s="13">
        <f>Timetraces!D1264/9.81/0.4536</f>
        <v>673.011555509402</v>
      </c>
      <c r="I1182" s="73">
        <f>Timetraces!F1264/Timetraces!H1264*1000</f>
        <v>2120683110.4797688</v>
      </c>
      <c r="J1182" s="23"/>
      <c r="K1182" s="8">
        <f>Timetraces!I1264-Timetraces!J1264</f>
        <v>43.513238430023193</v>
      </c>
      <c r="L1182" s="8">
        <f t="shared" si="37"/>
        <v>20.581638719153215</v>
      </c>
      <c r="M1182" s="8"/>
      <c r="N1182" s="13">
        <f>Timetraces!K1264/9.81/0.4536</f>
        <v>673.011555509402</v>
      </c>
      <c r="O1182" s="23">
        <f>Timetraces!M1264/1000*0.145</f>
        <v>18.116581048839755</v>
      </c>
      <c r="P1182" s="37">
        <f>Timetraces!O1264</f>
        <v>5.8915925770373696E-2</v>
      </c>
    </row>
    <row r="1183" spans="1:16" x14ac:dyDescent="0.2">
      <c r="A1183" s="37">
        <f>Timetraces!E1265</f>
        <v>117.9</v>
      </c>
      <c r="B1183" s="8">
        <f>Timetraces!B1265-Timetraces!C1265</f>
        <v>43.536130428314209</v>
      </c>
      <c r="C1183" s="8">
        <f t="shared" si="36"/>
        <v>20.656734313864721</v>
      </c>
      <c r="D1183" s="8"/>
      <c r="E1183" s="23">
        <f>Timetraces!F1265/1000*0.145</f>
        <v>18.223206118288786</v>
      </c>
      <c r="F1183" s="8">
        <f>Timetraces!H1265</f>
        <v>5.926275814712996E-2</v>
      </c>
      <c r="G1183" s="8">
        <f>(Timetraces!G1265-Timetraces!$G$86)/0.3048</f>
        <v>11.726658488196025</v>
      </c>
      <c r="H1183" s="13">
        <f>Timetraces!D1265/9.81/0.4536</f>
        <v>673.41130430659939</v>
      </c>
      <c r="I1183" s="73">
        <f>Timetraces!F1265/Timetraces!H1265*1000</f>
        <v>2120678947.5169215</v>
      </c>
      <c r="J1183" s="23"/>
      <c r="K1183" s="8">
        <f>Timetraces!I1265-Timetraces!J1265</f>
        <v>43.536130428314209</v>
      </c>
      <c r="L1183" s="8">
        <f t="shared" si="37"/>
        <v>20.65674370042295</v>
      </c>
      <c r="M1183" s="8"/>
      <c r="N1183" s="13">
        <f>Timetraces!K1265/9.81/0.4536</f>
        <v>673.41124944126898</v>
      </c>
      <c r="O1183" s="23">
        <f>Timetraces!M1265/1000*0.145</f>
        <v>18.223293450888661</v>
      </c>
      <c r="P1183" s="37">
        <f>Timetraces!O1265</f>
        <v>5.9263025081535289E-2</v>
      </c>
    </row>
    <row r="1184" spans="1:16" x14ac:dyDescent="0.2">
      <c r="A1184" s="37">
        <f>Timetraces!E1266</f>
        <v>118</v>
      </c>
      <c r="B1184" s="8">
        <f>Timetraces!B1266-Timetraces!C1266</f>
        <v>43.558937549591064</v>
      </c>
      <c r="C1184" s="8">
        <f t="shared" si="36"/>
        <v>20.73156082724023</v>
      </c>
      <c r="D1184" s="8"/>
      <c r="E1184" s="23">
        <f>Timetraces!F1266/1000*0.145</f>
        <v>18.314349312074032</v>
      </c>
      <c r="F1184" s="8">
        <f>Timetraces!H1266</f>
        <v>5.9559225258623061E-2</v>
      </c>
      <c r="G1184" s="8">
        <f>(Timetraces!G1266-Timetraces!$G$86)/0.3048</f>
        <v>11.792276787945605</v>
      </c>
      <c r="H1184" s="13">
        <f>Timetraces!D1266/9.81/0.4536</f>
        <v>673.81236987172622</v>
      </c>
      <c r="I1184" s="73">
        <f>Timetraces!F1266/Timetraces!H1266*1000</f>
        <v>2120676633.6565433</v>
      </c>
      <c r="J1184" s="23"/>
      <c r="K1184" s="8">
        <f>Timetraces!I1266-Timetraces!J1266</f>
        <v>43.558938026428223</v>
      </c>
      <c r="L1184" s="8">
        <f t="shared" si="37"/>
        <v>20.731571778224833</v>
      </c>
      <c r="M1184" s="8"/>
      <c r="N1184" s="13">
        <f>Timetraces!K1266/9.81/0.4536</f>
        <v>673.81236987172622</v>
      </c>
      <c r="O1184" s="23">
        <f>Timetraces!M1266/1000*0.145</f>
        <v>18.322194891880805</v>
      </c>
      <c r="P1184" s="37">
        <f>Timetraces!O1266</f>
        <v>5.9584756542406386E-2</v>
      </c>
    </row>
    <row r="1185" spans="1:16" x14ac:dyDescent="0.2">
      <c r="A1185" s="37">
        <f>Timetraces!E1267</f>
        <v>118.10000000000001</v>
      </c>
      <c r="B1185" s="8">
        <f>Timetraces!B1267-Timetraces!C1267</f>
        <v>43.581673622131348</v>
      </c>
      <c r="C1185" s="8">
        <f t="shared" si="36"/>
        <v>20.806154241086304</v>
      </c>
      <c r="D1185" s="8"/>
      <c r="E1185" s="23">
        <f>Timetraces!F1267/1000*0.145</f>
        <v>18.405417293497337</v>
      </c>
      <c r="F1185" s="8">
        <f>Timetraces!H1267</f>
        <v>5.9855446477490373E-2</v>
      </c>
      <c r="G1185" s="8">
        <f>(Timetraces!G1267-Timetraces!$G$86)/0.3048</f>
        <v>11.857895087695184</v>
      </c>
      <c r="H1185" s="13">
        <f>Timetraces!D1267/9.81/0.4536</f>
        <v>674.21091163165511</v>
      </c>
      <c r="I1185" s="73">
        <f>Timetraces!F1267/Timetraces!H1267*1000</f>
        <v>2120674388.6988256</v>
      </c>
      <c r="J1185" s="23"/>
      <c r="K1185" s="8">
        <f>Timetraces!I1267-Timetraces!J1267</f>
        <v>43.581673622131348</v>
      </c>
      <c r="L1185" s="8">
        <f t="shared" si="37"/>
        <v>20.806163627644537</v>
      </c>
      <c r="M1185" s="8"/>
      <c r="N1185" s="13">
        <f>Timetraces!K1267/9.81/0.4536</f>
        <v>674.21091163165511</v>
      </c>
      <c r="O1185" s="23">
        <f>Timetraces!M1267/1000*0.145</f>
        <v>18.389971554411119</v>
      </c>
      <c r="P1185" s="37">
        <f>Timetraces!O1267</f>
        <v>5.9805199886075293E-2</v>
      </c>
    </row>
    <row r="1186" spans="1:16" x14ac:dyDescent="0.2">
      <c r="A1186" s="37">
        <f>Timetraces!E1268</f>
        <v>118.2</v>
      </c>
      <c r="B1186" s="8">
        <f>Timetraces!B1268-Timetraces!C1268</f>
        <v>43.6043381690979</v>
      </c>
      <c r="C1186" s="8">
        <f t="shared" si="36"/>
        <v>20.880512990976566</v>
      </c>
      <c r="D1186" s="8"/>
      <c r="E1186" s="23">
        <f>Timetraces!F1268/1000*0.145</f>
        <v>18.46529912318519</v>
      </c>
      <c r="F1186" s="8">
        <f>Timetraces!H1268</f>
        <v>6.0050252530013525E-2</v>
      </c>
      <c r="G1186" s="8">
        <f>(Timetraces!G1268-Timetraces!$G$86)/0.3048</f>
        <v>11.923507129739274</v>
      </c>
      <c r="H1186" s="13">
        <f>Timetraces!D1268/9.81/0.4536</f>
        <v>674.60440578118846</v>
      </c>
      <c r="I1186" s="73">
        <f>Timetraces!F1268/Timetraces!H1268*1000</f>
        <v>2120672022.8374829</v>
      </c>
      <c r="J1186" s="23"/>
      <c r="K1186" s="8">
        <f>Timetraces!I1268-Timetraces!J1268</f>
        <v>43.604338645935059</v>
      </c>
      <c r="L1186" s="8">
        <f t="shared" si="37"/>
        <v>20.880523941961172</v>
      </c>
      <c r="M1186" s="8"/>
      <c r="N1186" s="13">
        <f>Timetraces!K1268/9.81/0.4536</f>
        <v>674.60435091585805</v>
      </c>
      <c r="O1186" s="23">
        <f>Timetraces!M1268/1000*0.145</f>
        <v>18.465386917314063</v>
      </c>
      <c r="P1186" s="37">
        <f>Timetraces!O1268</f>
        <v>6.0050519531170528E-2</v>
      </c>
    </row>
    <row r="1187" spans="1:16" x14ac:dyDescent="0.2">
      <c r="A1187" s="37">
        <f>Timetraces!E1269</f>
        <v>118.30000000000001</v>
      </c>
      <c r="B1187" s="8">
        <f>Timetraces!B1269-Timetraces!C1269</f>
        <v>43.626935482025146</v>
      </c>
      <c r="C1187" s="8">
        <f t="shared" si="36"/>
        <v>20.954651156748373</v>
      </c>
      <c r="D1187" s="8"/>
      <c r="E1187" s="23">
        <f>Timetraces!F1269/1000*0.145</f>
        <v>18.525055660064332</v>
      </c>
      <c r="F1187" s="8">
        <f>Timetraces!H1269</f>
        <v>6.0244613688053561E-2</v>
      </c>
      <c r="G1187" s="8">
        <f>(Timetraces!G1269-Timetraces!$G$86)/0.3048</f>
        <v>11.989125429488855</v>
      </c>
      <c r="H1187" s="13">
        <f>Timetraces!D1269/9.81/0.4536</f>
        <v>674.9917550137186</v>
      </c>
      <c r="I1187" s="73">
        <f>Timetraces!F1269/Timetraces!H1269*1000</f>
        <v>2120670990.0025847</v>
      </c>
      <c r="J1187" s="23"/>
      <c r="K1187" s="8">
        <f>Timetraces!I1269-Timetraces!J1269</f>
        <v>43.626935482025146</v>
      </c>
      <c r="L1187" s="8">
        <f t="shared" si="37"/>
        <v>20.954660543306606</v>
      </c>
      <c r="M1187" s="8"/>
      <c r="N1187" s="13">
        <f>Timetraces!K1269/9.81/0.4536</f>
        <v>674.99170014838819</v>
      </c>
      <c r="O1187" s="23">
        <f>Timetraces!M1269/1000*0.145</f>
        <v>18.517376977945645</v>
      </c>
      <c r="P1187" s="37">
        <f>Timetraces!O1269</f>
        <v>6.0219662279979172E-2</v>
      </c>
    </row>
    <row r="1188" spans="1:16" x14ac:dyDescent="0.2">
      <c r="A1188" s="37">
        <f>Timetraces!E1270</f>
        <v>118.4</v>
      </c>
      <c r="B1188" s="8">
        <f>Timetraces!B1270-Timetraces!C1270</f>
        <v>43.649466514587402</v>
      </c>
      <c r="C1188" s="8">
        <f t="shared" si="36"/>
        <v>21.02857186725446</v>
      </c>
      <c r="D1188" s="8"/>
      <c r="E1188" s="23">
        <f>Timetraces!F1270/1000*0.145</f>
        <v>18.553628131047667</v>
      </c>
      <c r="F1188" s="8">
        <f>Timetraces!H1270</f>
        <v>6.0337548318343454E-2</v>
      </c>
      <c r="G1188" s="8">
        <f>(Timetraces!G1270-Timetraces!$G$86)/0.3048</f>
        <v>12.054743729238435</v>
      </c>
      <c r="H1188" s="13">
        <f>Timetraces!D1270/9.81/0.4536</f>
        <v>675.37306905990602</v>
      </c>
      <c r="I1188" s="73">
        <f>Timetraces!F1270/Timetraces!H1270*1000</f>
        <v>2120670455.5029194</v>
      </c>
      <c r="J1188" s="23"/>
      <c r="K1188" s="8">
        <f>Timetraces!I1270-Timetraces!J1270</f>
        <v>43.649466514587402</v>
      </c>
      <c r="L1188" s="8">
        <f t="shared" si="37"/>
        <v>21.028581253812693</v>
      </c>
      <c r="M1188" s="8"/>
      <c r="N1188" s="13">
        <f>Timetraces!K1270/9.81/0.4536</f>
        <v>675.37306905990602</v>
      </c>
      <c r="O1188" s="23">
        <f>Timetraces!M1270/1000*0.145</f>
        <v>18.569215956388739</v>
      </c>
      <c r="P1188" s="37">
        <f>Timetraces!O1270</f>
        <v>6.0388257169300977E-2</v>
      </c>
    </row>
    <row r="1189" spans="1:16" x14ac:dyDescent="0.2">
      <c r="A1189" s="37">
        <f>Timetraces!E1271</f>
        <v>118.5</v>
      </c>
      <c r="B1189" s="8">
        <f>Timetraces!B1271-Timetraces!C1271</f>
        <v>43.671931266784668</v>
      </c>
      <c r="C1189" s="8">
        <f t="shared" si="36"/>
        <v>21.102275122494834</v>
      </c>
      <c r="D1189" s="8"/>
      <c r="E1189" s="23">
        <f>Timetraces!F1271/1000*0.145</f>
        <v>18.582068956532659</v>
      </c>
      <c r="F1189" s="8">
        <f>Timetraces!H1271</f>
        <v>6.0430054538061613E-2</v>
      </c>
      <c r="G1189" s="8">
        <f>(Timetraces!G1271-Timetraces!$G$86)/0.3048</f>
        <v>12.120362028988014</v>
      </c>
      <c r="H1189" s="13">
        <f>Timetraces!D1271/9.81/0.4536</f>
        <v>675.74845765041175</v>
      </c>
      <c r="I1189" s="73">
        <f>Timetraces!F1271/Timetraces!H1271*1000</f>
        <v>2120669932.8644345</v>
      </c>
      <c r="J1189" s="23"/>
      <c r="K1189" s="8">
        <f>Timetraces!I1271-Timetraces!J1271</f>
        <v>43.671931266784668</v>
      </c>
      <c r="L1189" s="8">
        <f t="shared" si="37"/>
        <v>21.102284509053067</v>
      </c>
      <c r="M1189" s="8"/>
      <c r="N1189" s="13">
        <f>Timetraces!K1271/9.81/0.4536</f>
        <v>675.74845765041175</v>
      </c>
      <c r="O1189" s="23">
        <f>Timetraces!M1271/1000*0.145</f>
        <v>18.597644478676955</v>
      </c>
      <c r="P1189" s="37">
        <f>Timetraces!O1271</f>
        <v>6.0480723387695258E-2</v>
      </c>
    </row>
    <row r="1190" spans="1:16" x14ac:dyDescent="0.2">
      <c r="A1190" s="37">
        <f>Timetraces!E1272</f>
        <v>118.60000000000001</v>
      </c>
      <c r="B1190" s="8">
        <f>Timetraces!B1272-Timetraces!C1272</f>
        <v>43.694327354431152</v>
      </c>
      <c r="C1190" s="8">
        <f t="shared" si="36"/>
        <v>21.17575310033763</v>
      </c>
      <c r="D1190" s="8"/>
      <c r="E1190" s="23">
        <f>Timetraces!F1272/1000*0.145</f>
        <v>18.610311015722271</v>
      </c>
      <c r="F1190" s="8">
        <f>Timetraces!H1272</f>
        <v>6.0521914074054294E-2</v>
      </c>
      <c r="G1190" s="8">
        <f>(Timetraces!G1272-Timetraces!$G$86)/0.3048</f>
        <v>12.185974071032106</v>
      </c>
      <c r="H1190" s="13">
        <f>Timetraces!D1272/9.81/0.4536</f>
        <v>676.11742699726233</v>
      </c>
      <c r="I1190" s="73">
        <f>Timetraces!F1272/Timetraces!H1272*1000</f>
        <v>2120669421.7433026</v>
      </c>
      <c r="J1190" s="23"/>
      <c r="K1190" s="8">
        <f>Timetraces!I1272-Timetraces!J1272</f>
        <v>43.694327354431152</v>
      </c>
      <c r="L1190" s="8">
        <f t="shared" si="37"/>
        <v>21.175762486895863</v>
      </c>
      <c r="M1190" s="8"/>
      <c r="N1190" s="13">
        <f>Timetraces!K1272/9.81/0.4536</f>
        <v>676.11742699726233</v>
      </c>
      <c r="O1190" s="23">
        <f>Timetraces!M1272/1000*0.145</f>
        <v>18.610382954240894</v>
      </c>
      <c r="P1190" s="37">
        <f>Timetraces!O1272</f>
        <v>6.0522148061384187E-2</v>
      </c>
    </row>
    <row r="1191" spans="1:16" x14ac:dyDescent="0.2">
      <c r="A1191" s="37">
        <f>Timetraces!E1273</f>
        <v>118.7</v>
      </c>
      <c r="B1191" s="8">
        <f>Timetraces!B1273-Timetraces!C1273</f>
        <v>43.716650009155273</v>
      </c>
      <c r="C1191" s="8">
        <f t="shared" si="36"/>
        <v>21.248990156519131</v>
      </c>
      <c r="D1191" s="8"/>
      <c r="E1191" s="23">
        <f>Timetraces!F1273/1000*0.145</f>
        <v>18.61517350440592</v>
      </c>
      <c r="F1191" s="8">
        <f>Timetraces!H1273</f>
        <v>6.0537727366197822E-2</v>
      </c>
      <c r="G1191" s="8">
        <f>(Timetraces!G1273-Timetraces!$G$86)/0.3048</f>
        <v>12.251592370781685</v>
      </c>
      <c r="H1191" s="13">
        <f>Timetraces!D1273/9.81/0.4536</f>
        <v>676.48140359904767</v>
      </c>
      <c r="I1191" s="73">
        <f>Timetraces!F1273/Timetraces!H1273*1000</f>
        <v>2120669415.7901382</v>
      </c>
      <c r="J1191" s="23"/>
      <c r="K1191" s="8">
        <f>Timetraces!I1273-Timetraces!J1273</f>
        <v>43.716650009155273</v>
      </c>
      <c r="L1191" s="8">
        <f t="shared" si="37"/>
        <v>21.248999543077364</v>
      </c>
      <c r="M1191" s="8"/>
      <c r="N1191" s="13">
        <f>Timetraces!K1273/9.81/0.4536</f>
        <v>676.48140359904767</v>
      </c>
      <c r="O1191" s="23">
        <f>Timetraces!M1273/1000*0.145</f>
        <v>18.607494627589933</v>
      </c>
      <c r="P1191" s="37">
        <f>Timetraces!O1273</f>
        <v>6.0512736972759135E-2</v>
      </c>
    </row>
    <row r="1192" spans="1:16" x14ac:dyDescent="0.2">
      <c r="A1192" s="37">
        <f>Timetraces!E1274</f>
        <v>118.80000000000001</v>
      </c>
      <c r="B1192" s="8">
        <f>Timetraces!B1274-Timetraces!C1274</f>
        <v>43.738887786865234</v>
      </c>
      <c r="C1192" s="8">
        <f t="shared" si="36"/>
        <v>21.321948744806402</v>
      </c>
      <c r="D1192" s="8"/>
      <c r="E1192" s="23">
        <f>Timetraces!F1274/1000*0.145</f>
        <v>18.612115123480809</v>
      </c>
      <c r="F1192" s="8">
        <f>Timetraces!H1274</f>
        <v>6.0527763075327846E-2</v>
      </c>
      <c r="G1192" s="8">
        <f>(Timetraces!G1274-Timetraces!$G$86)/0.3048</f>
        <v>12.317210670531265</v>
      </c>
      <c r="H1192" s="13">
        <f>Timetraces!D1274/9.81/0.4536</f>
        <v>676.83934501449039</v>
      </c>
      <c r="I1192" s="73">
        <f>Timetraces!F1274/Timetraces!H1274*1000</f>
        <v>2120670054.9126477</v>
      </c>
      <c r="J1192" s="23"/>
      <c r="K1192" s="8">
        <f>Timetraces!I1274-Timetraces!J1274</f>
        <v>43.738887786865234</v>
      </c>
      <c r="L1192" s="8">
        <f t="shared" si="37"/>
        <v>21.321958131364635</v>
      </c>
      <c r="M1192" s="8"/>
      <c r="N1192" s="13">
        <f>Timetraces!K1274/9.81/0.4536</f>
        <v>676.83934501449039</v>
      </c>
      <c r="O1192" s="23">
        <f>Timetraces!M1274/1000*0.145</f>
        <v>18.596693858202727</v>
      </c>
      <c r="P1192" s="37">
        <f>Timetraces!O1274</f>
        <v>6.0477596053152387E-2</v>
      </c>
    </row>
    <row r="1193" spans="1:16" x14ac:dyDescent="0.2">
      <c r="A1193" s="37">
        <f>Timetraces!E1275</f>
        <v>118.9</v>
      </c>
      <c r="B1193" s="8">
        <f>Timetraces!B1275-Timetraces!C1275</f>
        <v>43.761039733886719</v>
      </c>
      <c r="C1193" s="8">
        <f t="shared" si="36"/>
        <v>21.394625736346708</v>
      </c>
      <c r="D1193" s="8"/>
      <c r="E1193" s="23">
        <f>Timetraces!F1275/1000*0.145</f>
        <v>18.57788374613121</v>
      </c>
      <c r="F1193" s="8">
        <f>Timetraces!H1275</f>
        <v>6.0416389593294817E-2</v>
      </c>
      <c r="G1193" s="8">
        <f>(Timetraces!G1275-Timetraces!$G$86)/0.3048</f>
        <v>12.382828970280844</v>
      </c>
      <c r="H1193" s="13">
        <f>Timetraces!D1275/9.81/0.4536</f>
        <v>677.19081232094766</v>
      </c>
      <c r="I1193" s="73">
        <f>Timetraces!F1275/Timetraces!H1275*1000</f>
        <v>2120671841.5764906</v>
      </c>
      <c r="J1193" s="23"/>
      <c r="K1193" s="8">
        <f>Timetraces!I1275-Timetraces!J1275</f>
        <v>43.761039733886719</v>
      </c>
      <c r="L1193" s="8">
        <f t="shared" si="37"/>
        <v>21.394635122904941</v>
      </c>
      <c r="M1193" s="8"/>
      <c r="N1193" s="13">
        <f>Timetraces!K1275/9.81/0.4536</f>
        <v>677.19081232094766</v>
      </c>
      <c r="O1193" s="23">
        <f>Timetraces!M1275/1000*0.145</f>
        <v>18.58570498621911</v>
      </c>
      <c r="P1193" s="37">
        <f>Timetraces!O1275</f>
        <v>6.0441843283884203E-2</v>
      </c>
    </row>
    <row r="1194" spans="1:16" x14ac:dyDescent="0.2">
      <c r="A1194" s="37">
        <f>Timetraces!E1276</f>
        <v>119</v>
      </c>
      <c r="B1194" s="8">
        <f>Timetraces!B1276-Timetraces!C1276</f>
        <v>43.783090114593506</v>
      </c>
      <c r="C1194" s="8">
        <f t="shared" si="36"/>
        <v>21.466969505069763</v>
      </c>
      <c r="D1194" s="8"/>
      <c r="E1194" s="23">
        <f>Timetraces!F1276/1000*0.145</f>
        <v>18.543520234630826</v>
      </c>
      <c r="F1194" s="8">
        <f>Timetraces!H1276</f>
        <v>6.0304586186453249E-2</v>
      </c>
      <c r="G1194" s="8">
        <f>(Timetraces!G1276-Timetraces!$G$86)/0.3048</f>
        <v>12.448441012324936</v>
      </c>
      <c r="H1194" s="13">
        <f>Timetraces!D1276/9.81/0.4536</f>
        <v>677.53832932361695</v>
      </c>
      <c r="I1194" s="73">
        <f>Timetraces!F1276/Timetraces!H1276*1000</f>
        <v>2120673642.4709613</v>
      </c>
      <c r="J1194" s="23"/>
      <c r="K1194" s="8">
        <f>Timetraces!I1276-Timetraces!J1276</f>
        <v>43.783090114593506</v>
      </c>
      <c r="L1194" s="8">
        <f t="shared" si="37"/>
        <v>21.466978891627996</v>
      </c>
      <c r="M1194" s="8"/>
      <c r="N1194" s="13">
        <f>Timetraces!K1276/9.81/0.4536</f>
        <v>677.53832932361695</v>
      </c>
      <c r="O1194" s="23">
        <f>Timetraces!M1276/1000*0.145</f>
        <v>18.543582977493323</v>
      </c>
      <c r="P1194" s="37">
        <f>Timetraces!O1276</f>
        <v>6.0304831367924056E-2</v>
      </c>
    </row>
    <row r="1195" spans="1:16" x14ac:dyDescent="0.2">
      <c r="A1195" s="37">
        <f>Timetraces!E1277</f>
        <v>119.10000000000001</v>
      </c>
      <c r="B1195" s="8">
        <f>Timetraces!B1277-Timetraces!C1277</f>
        <v>43.805027961730957</v>
      </c>
      <c r="C1195" s="8">
        <f t="shared" si="36"/>
        <v>21.538944069169013</v>
      </c>
      <c r="D1195" s="8"/>
      <c r="E1195" s="23">
        <f>Timetraces!F1277/1000*0.145</f>
        <v>18.501324593357435</v>
      </c>
      <c r="F1195" s="8">
        <f>Timetraces!H1277</f>
        <v>6.0167314608354061E-2</v>
      </c>
      <c r="G1195" s="8">
        <f>(Timetraces!G1277-Timetraces!$G$86)/0.3048</f>
        <v>12.514059312074515</v>
      </c>
      <c r="H1195" s="13">
        <f>Timetraces!D1277/9.81/0.4536</f>
        <v>677.88612065293819</v>
      </c>
      <c r="I1195" s="73">
        <f>Timetraces!F1277/Timetraces!H1277*1000</f>
        <v>2120675367.5763764</v>
      </c>
      <c r="J1195" s="23"/>
      <c r="K1195" s="8">
        <f>Timetraces!I1277-Timetraces!J1277</f>
        <v>43.805027961730957</v>
      </c>
      <c r="L1195" s="8">
        <f t="shared" si="37"/>
        <v>21.538953455727242</v>
      </c>
      <c r="M1195" s="8"/>
      <c r="N1195" s="13">
        <f>Timetraces!K1277/9.81/0.4536</f>
        <v>677.88612065293819</v>
      </c>
      <c r="O1195" s="23">
        <f>Timetraces!M1277/1000*0.145</f>
        <v>18.501409272280249</v>
      </c>
      <c r="P1195" s="37">
        <f>Timetraces!O1277</f>
        <v>6.0167631271332851E-2</v>
      </c>
    </row>
    <row r="1196" spans="1:16" x14ac:dyDescent="0.2">
      <c r="A1196" s="37">
        <f>Timetraces!E1278</f>
        <v>119.2</v>
      </c>
      <c r="B1196" s="8">
        <f>Timetraces!B1278-Timetraces!C1278</f>
        <v>43.826842308044434</v>
      </c>
      <c r="C1196" s="8">
        <f t="shared" si="36"/>
        <v>21.610513446837896</v>
      </c>
      <c r="D1196" s="8"/>
      <c r="E1196" s="23">
        <f>Timetraces!F1278/1000*0.145</f>
        <v>18.451377247956689</v>
      </c>
      <c r="F1196" s="8">
        <f>Timetraces!H1278</f>
        <v>6.0004877218886477E-2</v>
      </c>
      <c r="G1196" s="8">
        <f>(Timetraces!G1278-Timetraces!$G$86)/0.3048</f>
        <v>12.579677611824096</v>
      </c>
      <c r="H1196" s="13">
        <f>Timetraces!D1278/9.81/0.4536</f>
        <v>678.23835607402077</v>
      </c>
      <c r="I1196" s="73">
        <f>Timetraces!F1278/Timetraces!H1278*1000</f>
        <v>2120675576.2190452</v>
      </c>
      <c r="J1196" s="23"/>
      <c r="K1196" s="8">
        <f>Timetraces!I1278-Timetraces!J1278</f>
        <v>43.826841831207275</v>
      </c>
      <c r="L1196" s="8">
        <f t="shared" si="37"/>
        <v>21.610521268969759</v>
      </c>
      <c r="M1196" s="8"/>
      <c r="N1196" s="13">
        <f>Timetraces!K1278/9.81/0.4536</f>
        <v>678.23835607402077</v>
      </c>
      <c r="O1196" s="23">
        <f>Timetraces!M1278/1000*0.145</f>
        <v>18.443715715618193</v>
      </c>
      <c r="P1196" s="37">
        <f>Timetraces!O1278</f>
        <v>5.9979923230170852E-2</v>
      </c>
    </row>
    <row r="1197" spans="1:16" x14ac:dyDescent="0.2">
      <c r="A1197" s="37">
        <f>Timetraces!E1279</f>
        <v>119.30000000000001</v>
      </c>
      <c r="B1197" s="8">
        <f>Timetraces!B1279-Timetraces!C1279</f>
        <v>43.848524570465088</v>
      </c>
      <c r="C1197" s="8">
        <f t="shared" si="36"/>
        <v>21.681649478401724</v>
      </c>
      <c r="D1197" s="8"/>
      <c r="E1197" s="23">
        <f>Timetraces!F1279/1000*0.145</f>
        <v>18.385959791478584</v>
      </c>
      <c r="F1197" s="8">
        <f>Timetraces!H1279</f>
        <v>5.9792032743350459E-2</v>
      </c>
      <c r="G1197" s="8">
        <f>(Timetraces!G1279-Timetraces!$G$86)/0.3048</f>
        <v>12.645295911573674</v>
      </c>
      <c r="H1197" s="13">
        <f>Timetraces!D1279/9.81/0.4536</f>
        <v>678.598053180036</v>
      </c>
      <c r="I1197" s="73">
        <f>Timetraces!F1279/Timetraces!H1279*1000</f>
        <v>2120679242.4021387</v>
      </c>
      <c r="J1197" s="23"/>
      <c r="K1197" s="8">
        <f>Timetraces!I1279-Timetraces!J1279</f>
        <v>43.848524570465088</v>
      </c>
      <c r="L1197" s="8">
        <f t="shared" si="37"/>
        <v>21.681658864959957</v>
      </c>
      <c r="M1197" s="8"/>
      <c r="N1197" s="13">
        <f>Timetraces!K1279/9.81/0.4536</f>
        <v>678.59810804536642</v>
      </c>
      <c r="O1197" s="23">
        <f>Timetraces!M1279/1000*0.145</f>
        <v>18.378277867308839</v>
      </c>
      <c r="P1197" s="37">
        <f>Timetraces!O1279</f>
        <v>5.9767052917793301E-2</v>
      </c>
    </row>
    <row r="1198" spans="1:16" x14ac:dyDescent="0.2">
      <c r="A1198" s="37">
        <f>Timetraces!E1280</f>
        <v>119.4</v>
      </c>
      <c r="B1198" s="8">
        <f>Timetraces!B1280-Timetraces!C1280</f>
        <v>43.870069980621338</v>
      </c>
      <c r="C1198" s="8">
        <f t="shared" si="36"/>
        <v>21.752336519596771</v>
      </c>
      <c r="D1198" s="8"/>
      <c r="E1198" s="23">
        <f>Timetraces!F1280/1000*0.145</f>
        <v>18.305082611439875</v>
      </c>
      <c r="F1198" s="8">
        <f>Timetraces!H1280</f>
        <v>5.9528957006137098E-2</v>
      </c>
      <c r="G1198" s="8">
        <f>(Timetraces!G1280-Timetraces!$G$86)/0.3048</f>
        <v>12.710914211323255</v>
      </c>
      <c r="H1198" s="13">
        <f>Timetraces!D1280/9.81/0.4536</f>
        <v>678.96669333490411</v>
      </c>
      <c r="I1198" s="73">
        <f>Timetraces!F1280/Timetraces!H1280*1000</f>
        <v>2120681352.2937772</v>
      </c>
      <c r="J1198" s="23"/>
      <c r="K1198" s="8">
        <f>Timetraces!I1280-Timetraces!J1280</f>
        <v>43.870069980621338</v>
      </c>
      <c r="L1198" s="8">
        <f t="shared" si="37"/>
        <v>21.752345906155004</v>
      </c>
      <c r="M1198" s="8"/>
      <c r="N1198" s="13">
        <f>Timetraces!K1280/9.81/0.4536</f>
        <v>678.96674820023452</v>
      </c>
      <c r="O1198" s="23">
        <f>Timetraces!M1280/1000*0.145</f>
        <v>18.312924517223781</v>
      </c>
      <c r="P1198" s="37">
        <f>Timetraces!O1280</f>
        <v>5.9554437164841025E-2</v>
      </c>
    </row>
    <row r="1199" spans="1:16" x14ac:dyDescent="0.2">
      <c r="A1199" s="37">
        <f>Timetraces!E1281</f>
        <v>119.5</v>
      </c>
      <c r="B1199" s="8">
        <f>Timetraces!B1281-Timetraces!C1281</f>
        <v>43.891477584838867</v>
      </c>
      <c r="C1199" s="8">
        <f t="shared" si="36"/>
        <v>21.82257144157029</v>
      </c>
      <c r="D1199" s="8"/>
      <c r="E1199" s="23">
        <f>Timetraces!F1281/1000*0.145</f>
        <v>18.232034663547765</v>
      </c>
      <c r="F1199" s="8">
        <f>Timetraces!H1281</f>
        <v>5.9291320474039018E-2</v>
      </c>
      <c r="G1199" s="8">
        <f>(Timetraces!G1281-Timetraces!$G$86)/0.3048</f>
        <v>12.776526253367345</v>
      </c>
      <c r="H1199" s="13">
        <f>Timetraces!D1281/9.81/0.4536</f>
        <v>679.34433140395572</v>
      </c>
      <c r="I1199" s="73">
        <f>Timetraces!F1281/Timetraces!H1281*1000</f>
        <v>2120684260.1606069</v>
      </c>
      <c r="J1199" s="23"/>
      <c r="K1199" s="8">
        <f>Timetraces!I1281-Timetraces!J1281</f>
        <v>43.891477584838867</v>
      </c>
      <c r="L1199" s="8">
        <f t="shared" si="37"/>
        <v>21.822580828128523</v>
      </c>
      <c r="M1199" s="8"/>
      <c r="N1199" s="13">
        <f>Timetraces!K1281/9.81/0.4536</f>
        <v>679.34433140395572</v>
      </c>
      <c r="O1199" s="23">
        <f>Timetraces!M1281/1000*0.145</f>
        <v>18.224373237365246</v>
      </c>
      <c r="P1199" s="37">
        <f>Timetraces!O1281</f>
        <v>5.9266366441546425E-2</v>
      </c>
    </row>
    <row r="1200" spans="1:16" x14ac:dyDescent="0.2">
      <c r="A1200" s="37">
        <f>Timetraces!E1282</f>
        <v>119.60000000000001</v>
      </c>
      <c r="B1200" s="8">
        <f>Timetraces!B1282-Timetraces!C1282</f>
        <v>43.912750720977783</v>
      </c>
      <c r="C1200" s="8">
        <f t="shared" si="36"/>
        <v>21.892365195306891</v>
      </c>
      <c r="D1200" s="8"/>
      <c r="E1200" s="23">
        <f>Timetraces!F1282/1000*0.145</f>
        <v>18.135785109237119</v>
      </c>
      <c r="F1200" s="8">
        <f>Timetraces!H1282</f>
        <v>5.8978196764849673E-2</v>
      </c>
      <c r="G1200" s="8">
        <f>(Timetraces!G1282-Timetraces!$G$86)/0.3048</f>
        <v>12.842144553116926</v>
      </c>
      <c r="H1200" s="13">
        <f>Timetraces!D1282/9.81/0.4536</f>
        <v>679.73041873388695</v>
      </c>
      <c r="I1200" s="73">
        <f>Timetraces!F1282/Timetraces!H1282*1000</f>
        <v>2120688439.5327456</v>
      </c>
      <c r="J1200" s="23"/>
      <c r="K1200" s="8">
        <f>Timetraces!I1282-Timetraces!J1282</f>
        <v>43.912750720977783</v>
      </c>
      <c r="L1200" s="8">
        <f t="shared" si="37"/>
        <v>21.892374581865123</v>
      </c>
      <c r="M1200" s="8"/>
      <c r="N1200" s="13">
        <f>Timetraces!K1282/9.81/0.4536</f>
        <v>679.73041873388695</v>
      </c>
      <c r="O1200" s="23">
        <f>Timetraces!M1282/1000*0.145</f>
        <v>18.135859220803741</v>
      </c>
      <c r="P1200" s="37">
        <f>Timetraces!O1282</f>
        <v>5.8978477125356664E-2</v>
      </c>
    </row>
    <row r="1201" spans="1:16" x14ac:dyDescent="0.2">
      <c r="A1201" s="37">
        <f>Timetraces!E1283</f>
        <v>119.7</v>
      </c>
      <c r="B1201" s="8">
        <f>Timetraces!B1283-Timetraces!C1283</f>
        <v>43.933892726898193</v>
      </c>
      <c r="C1201" s="8">
        <f t="shared" si="36"/>
        <v>21.961728731791176</v>
      </c>
      <c r="D1201" s="8"/>
      <c r="E1201" s="23">
        <f>Timetraces!F1283/1000*0.145</f>
        <v>18.047334346838767</v>
      </c>
      <c r="F1201" s="8">
        <f>Timetraces!H1283</f>
        <v>5.8690493042747982E-2</v>
      </c>
      <c r="G1201" s="8">
        <f>(Timetraces!G1283-Timetraces!$G$86)/0.3048</f>
        <v>12.907762852866504</v>
      </c>
      <c r="H1201" s="13">
        <f>Timetraces!D1283/9.81/0.4536</f>
        <v>680.12451640205461</v>
      </c>
      <c r="I1201" s="73">
        <f>Timetraces!F1283/Timetraces!H1283*1000</f>
        <v>2120690564.2303834</v>
      </c>
      <c r="J1201" s="23"/>
      <c r="K1201" s="8">
        <f>Timetraces!I1283-Timetraces!J1283</f>
        <v>43.933892726898193</v>
      </c>
      <c r="L1201" s="8">
        <f t="shared" si="37"/>
        <v>21.961738118349409</v>
      </c>
      <c r="M1201" s="8"/>
      <c r="N1201" s="13">
        <f>Timetraces!K1283/9.81/0.4536</f>
        <v>680.12457126738491</v>
      </c>
      <c r="O1201" s="23">
        <f>Timetraces!M1283/1000*0.145</f>
        <v>18.039684140518109</v>
      </c>
      <c r="P1201" s="37">
        <f>Timetraces!O1283</f>
        <v>5.8665576800934219E-2</v>
      </c>
    </row>
    <row r="1202" spans="1:16" x14ac:dyDescent="0.2">
      <c r="A1202" s="37">
        <f>Timetraces!E1284</f>
        <v>119.80000000000001</v>
      </c>
      <c r="B1202" s="8">
        <f>Timetraces!B1284-Timetraces!C1284</f>
        <v>43.954923152923584</v>
      </c>
      <c r="C1202" s="8">
        <f t="shared" si="36"/>
        <v>22.0307261925044</v>
      </c>
      <c r="D1202" s="8"/>
      <c r="E1202" s="23">
        <f>Timetraces!F1284/1000*0.145</f>
        <v>17.951208318127275</v>
      </c>
      <c r="F1202" s="8">
        <f>Timetraces!H1284</f>
        <v>5.8377772122023608E-2</v>
      </c>
      <c r="G1202" s="8">
        <f>(Timetraces!G1284-Timetraces!$G$86)/0.3048</f>
        <v>12.973381152616085</v>
      </c>
      <c r="H1202" s="13">
        <f>Timetraces!D1284/9.81/0.4536</f>
        <v>680.52635008180664</v>
      </c>
      <c r="I1202" s="73">
        <f>Timetraces!F1284/Timetraces!H1284*1000</f>
        <v>2120694781.1911185</v>
      </c>
      <c r="J1202" s="23"/>
      <c r="K1202" s="8">
        <f>Timetraces!I1284-Timetraces!J1284</f>
        <v>43.954923152923584</v>
      </c>
      <c r="L1202" s="8">
        <f t="shared" si="37"/>
        <v>22.030735579062632</v>
      </c>
      <c r="M1202" s="8"/>
      <c r="N1202" s="13">
        <f>Timetraces!K1284/9.81/0.4536</f>
        <v>680.52635008180664</v>
      </c>
      <c r="O1202" s="23">
        <f>Timetraces!M1284/1000*0.145</f>
        <v>17.935809902409357</v>
      </c>
      <c r="P1202" s="37">
        <f>Timetraces!O1284</f>
        <v>5.832767945664389E-2</v>
      </c>
    </row>
    <row r="1203" spans="1:16" x14ac:dyDescent="0.2">
      <c r="A1203" s="37">
        <f>Timetraces!E1285</f>
        <v>119.9</v>
      </c>
      <c r="B1203" s="8">
        <f>Timetraces!B1285-Timetraces!C1285</f>
        <v>43.975852966308594</v>
      </c>
      <c r="C1203" s="8">
        <f t="shared" si="36"/>
        <v>22.099393559253119</v>
      </c>
      <c r="D1203" s="8"/>
      <c r="E1203" s="23">
        <f>Timetraces!F1285/1000*0.145</f>
        <v>17.839651478296741</v>
      </c>
      <c r="F1203" s="8">
        <f>Timetraces!H1285</f>
        <v>5.8014872652934507E-2</v>
      </c>
      <c r="G1203" s="8">
        <f>(Timetraces!G1285-Timetraces!$G$86)/0.3048</f>
        <v>13.038993194660176</v>
      </c>
      <c r="H1203" s="13">
        <f>Timetraces!D1285/9.81/0.4536</f>
        <v>680.93504192785713</v>
      </c>
      <c r="I1203" s="73">
        <f>Timetraces!F1285/Timetraces!H1285*1000</f>
        <v>2120698943.8154697</v>
      </c>
      <c r="J1203" s="23"/>
      <c r="K1203" s="8">
        <f>Timetraces!I1285-Timetraces!J1285</f>
        <v>43.975852966308594</v>
      </c>
      <c r="L1203" s="8">
        <f t="shared" si="37"/>
        <v>22.099402945811352</v>
      </c>
      <c r="M1203" s="8"/>
      <c r="N1203" s="13">
        <f>Timetraces!K1285/9.81/0.4536</f>
        <v>680.93504192785713</v>
      </c>
      <c r="O1203" s="23">
        <f>Timetraces!M1285/1000*0.145</f>
        <v>17.831975058842879</v>
      </c>
      <c r="P1203" s="37">
        <f>Timetraces!O1285</f>
        <v>5.7989928574579803E-2</v>
      </c>
    </row>
    <row r="1204" spans="1:16" x14ac:dyDescent="0.2">
      <c r="A1204" s="37">
        <f>Timetraces!E1286</f>
        <v>120</v>
      </c>
      <c r="B1204" s="8">
        <f>Timetraces!B1286-Timetraces!C1286</f>
        <v>43.996701240539551</v>
      </c>
      <c r="C1204" s="8">
        <f t="shared" si="36"/>
        <v>22.167793409092219</v>
      </c>
      <c r="D1204" s="8"/>
      <c r="E1204" s="23">
        <f>Timetraces!F1286/1000*0.145</f>
        <v>17.728135382314701</v>
      </c>
      <c r="F1204" s="8">
        <f>Timetraces!H1286</f>
        <v>5.7652124460861522E-2</v>
      </c>
      <c r="G1204" s="8">
        <f>(Timetraces!G1286-Timetraces!$G$86)/0.3048</f>
        <v>13.104611494409756</v>
      </c>
      <c r="H1204" s="13">
        <f>Timetraces!D1286/9.81/0.4536</f>
        <v>681.3490008456248</v>
      </c>
      <c r="I1204" s="73">
        <f>Timetraces!F1286/Timetraces!H1286*1000</f>
        <v>2120702468.1224744</v>
      </c>
      <c r="J1204" s="23"/>
      <c r="K1204" s="8">
        <f>Timetraces!I1286-Timetraces!J1286</f>
        <v>43.996701240539551</v>
      </c>
      <c r="L1204" s="8">
        <f t="shared" si="37"/>
        <v>22.167802795650452</v>
      </c>
      <c r="M1204" s="8"/>
      <c r="N1204" s="13">
        <f>Timetraces!K1286/9.81/0.4536</f>
        <v>681.3490008456248</v>
      </c>
      <c r="O1204" s="23">
        <f>Timetraces!M1286/1000*0.145</f>
        <v>17.728212644210519</v>
      </c>
      <c r="P1204" s="37">
        <f>Timetraces!O1286</f>
        <v>5.7652393787307098E-2</v>
      </c>
    </row>
    <row r="1205" spans="1:16" x14ac:dyDescent="0.2">
      <c r="A1205" s="37">
        <f>Timetraces!E1287</f>
        <v>120.1</v>
      </c>
      <c r="B1205" s="8">
        <f>Timetraces!B1287-Timetraces!C1287</f>
        <v>44.017488479614258</v>
      </c>
      <c r="C1205" s="8">
        <f t="shared" si="36"/>
        <v>22.235993012355692</v>
      </c>
      <c r="D1205" s="8"/>
      <c r="E1205" s="23">
        <f>Timetraces!F1287/1000*0.145</f>
        <v>17.616616160709775</v>
      </c>
      <c r="F1205" s="8">
        <f>Timetraces!H1287</f>
        <v>5.7289364936356488E-2</v>
      </c>
      <c r="G1205" s="8">
        <f>(Timetraces!G1287-Timetraces!$G$86)/0.3048</f>
        <v>13.170229794159335</v>
      </c>
      <c r="H1205" s="13">
        <f>Timetraces!D1287/9.81/0.4536</f>
        <v>681.76537383792936</v>
      </c>
      <c r="I1205" s="73">
        <f>Timetraces!F1287/Timetraces!H1287*1000</f>
        <v>2120706080.2923603</v>
      </c>
      <c r="J1205" s="23"/>
      <c r="K1205" s="8">
        <f>Timetraces!I1287-Timetraces!J1287</f>
        <v>44.017488956451416</v>
      </c>
      <c r="L1205" s="8">
        <f t="shared" si="37"/>
        <v>22.236003963340298</v>
      </c>
      <c r="M1205" s="8"/>
      <c r="N1205" s="13">
        <f>Timetraces!K1287/9.81/0.4536</f>
        <v>681.76531897259906</v>
      </c>
      <c r="O1205" s="23">
        <f>Timetraces!M1287/1000*0.145</f>
        <v>17.616698232315944</v>
      </c>
      <c r="P1205" s="37">
        <f>Timetraces!O1287</f>
        <v>5.7289631932177829E-2</v>
      </c>
    </row>
    <row r="1206" spans="1:16" x14ac:dyDescent="0.2">
      <c r="A1206" s="37">
        <f>Timetraces!E1288</f>
        <v>120.20000000000002</v>
      </c>
      <c r="B1206" s="8">
        <f>Timetraces!B1288-Timetraces!C1288</f>
        <v>44.038238048553467</v>
      </c>
      <c r="C1206" s="8">
        <f t="shared" si="36"/>
        <v>22.304069025935775</v>
      </c>
      <c r="D1206" s="8"/>
      <c r="E1206" s="23">
        <f>Timetraces!F1288/1000*0.145</f>
        <v>17.512842563227345</v>
      </c>
      <c r="F1206" s="8">
        <f>Timetraces!H1288</f>
        <v>5.6951776034355056E-2</v>
      </c>
      <c r="G1206" s="8">
        <f>(Timetraces!G1288-Timetraces!$G$86)/0.3048</f>
        <v>13.235848093908915</v>
      </c>
      <c r="H1206" s="13">
        <f>Timetraces!D1288/9.81/0.4536</f>
        <v>682.18053979296553</v>
      </c>
      <c r="I1206" s="73">
        <f>Timetraces!F1288/Timetraces!H1288*1000</f>
        <v>2120710414.7397363</v>
      </c>
      <c r="J1206" s="23"/>
      <c r="K1206" s="8">
        <f>Timetraces!I1288-Timetraces!J1288</f>
        <v>44.038238048553467</v>
      </c>
      <c r="L1206" s="8">
        <f t="shared" si="37"/>
        <v>22.304078412494007</v>
      </c>
      <c r="M1206" s="8"/>
      <c r="N1206" s="13">
        <f>Timetraces!K1288/9.81/0.4536</f>
        <v>682.18053979296553</v>
      </c>
      <c r="O1206" s="23">
        <f>Timetraces!M1288/1000*0.145</f>
        <v>17.505184902455017</v>
      </c>
      <c r="P1206" s="37">
        <f>Timetraces!O1288</f>
        <v>5.6926856064282931E-2</v>
      </c>
    </row>
    <row r="1207" spans="1:16" x14ac:dyDescent="0.2">
      <c r="A1207" s="37">
        <f>Timetraces!E1289</f>
        <v>120.30000000000001</v>
      </c>
      <c r="B1207" s="8">
        <f>Timetraces!B1289-Timetraces!C1289</f>
        <v>44.058971405029297</v>
      </c>
      <c r="C1207" s="8">
        <f t="shared" si="36"/>
        <v>22.372091849019206</v>
      </c>
      <c r="D1207" s="8"/>
      <c r="E1207" s="23">
        <f>Timetraces!F1289/1000*0.145</f>
        <v>17.39349435046427</v>
      </c>
      <c r="F1207" s="8">
        <f>Timetraces!H1289</f>
        <v>5.6563538613664345E-2</v>
      </c>
      <c r="G1207" s="8">
        <f>(Timetraces!G1289-Timetraces!$G$86)/0.3048</f>
        <v>13.301460135953006</v>
      </c>
      <c r="H1207" s="13">
        <f>Timetraces!D1289/9.81/0.4536</f>
        <v>682.59082273359729</v>
      </c>
      <c r="I1207" s="73">
        <f>Timetraces!F1289/Timetraces!H1289*1000</f>
        <v>2120714799.524575</v>
      </c>
      <c r="J1207" s="23"/>
      <c r="K1207" s="8">
        <f>Timetraces!I1289-Timetraces!J1289</f>
        <v>44.058971405029297</v>
      </c>
      <c r="L1207" s="8">
        <f t="shared" si="37"/>
        <v>22.372101235577439</v>
      </c>
      <c r="M1207" s="8"/>
      <c r="N1207" s="13">
        <f>Timetraces!K1289/9.81/0.4536</f>
        <v>682.59076786826688</v>
      </c>
      <c r="O1207" s="23">
        <f>Timetraces!M1289/1000*0.145</f>
        <v>17.409104269316227</v>
      </c>
      <c r="P1207" s="37">
        <f>Timetraces!O1289</f>
        <v>5.6614319273834611E-2</v>
      </c>
    </row>
    <row r="1208" spans="1:16" x14ac:dyDescent="0.2">
      <c r="A1208" s="37">
        <f>Timetraces!E1290</f>
        <v>120.4</v>
      </c>
      <c r="B1208" s="8">
        <f>Timetraces!B1290-Timetraces!C1290</f>
        <v>44.079710006713867</v>
      </c>
      <c r="C1208" s="8">
        <f t="shared" si="36"/>
        <v>22.44013188079273</v>
      </c>
      <c r="D1208" s="8"/>
      <c r="E1208" s="23">
        <f>Timetraces!F1290/1000*0.145</f>
        <v>17.289567917972736</v>
      </c>
      <c r="F1208" s="8">
        <f>Timetraces!H1290</f>
        <v>5.6225469253175495E-2</v>
      </c>
      <c r="G1208" s="8">
        <f>(Timetraces!G1290-Timetraces!$G$86)/0.3048</f>
        <v>13.367078435702586</v>
      </c>
      <c r="H1208" s="13">
        <f>Timetraces!D1290/9.81/0.4536</f>
        <v>682.99276614401015</v>
      </c>
      <c r="I1208" s="73">
        <f>Timetraces!F1290/Timetraces!H1290*1000</f>
        <v>2120718617.7029624</v>
      </c>
      <c r="J1208" s="23"/>
      <c r="K1208" s="8">
        <f>Timetraces!I1290-Timetraces!J1290</f>
        <v>44.079710483551025</v>
      </c>
      <c r="L1208" s="8">
        <f t="shared" si="37"/>
        <v>22.440142831777337</v>
      </c>
      <c r="M1208" s="8"/>
      <c r="N1208" s="13">
        <f>Timetraces!K1290/9.81/0.4536</f>
        <v>682.99276614401015</v>
      </c>
      <c r="O1208" s="23">
        <f>Timetraces!M1290/1000*0.145</f>
        <v>17.289650688705006</v>
      </c>
      <c r="P1208" s="37">
        <f>Timetraces!O1290</f>
        <v>5.622573852304491E-2</v>
      </c>
    </row>
    <row r="1209" spans="1:16" x14ac:dyDescent="0.2">
      <c r="A1209" s="37">
        <f>Timetraces!E1291</f>
        <v>120.5</v>
      </c>
      <c r="B1209" s="8">
        <f>Timetraces!B1291-Timetraces!C1291</f>
        <v>44.100468635559082</v>
      </c>
      <c r="C1209" s="8">
        <f t="shared" si="36"/>
        <v>22.508237618473881</v>
      </c>
      <c r="D1209" s="8"/>
      <c r="E1209" s="23">
        <f>Timetraces!F1291/1000*0.145</f>
        <v>17.177767107860294</v>
      </c>
      <c r="F1209" s="8">
        <f>Timetraces!H1291</f>
        <v>5.5861775238979602E-2</v>
      </c>
      <c r="G1209" s="8">
        <f>(Timetraces!G1291-Timetraces!$G$86)/0.3048</f>
        <v>13.432696735452165</v>
      </c>
      <c r="H1209" s="13">
        <f>Timetraces!D1291/9.81/0.4536</f>
        <v>683.38434000697998</v>
      </c>
      <c r="I1209" s="73">
        <f>Timetraces!F1291/Timetraces!H1291*1000</f>
        <v>2120723139.5304604</v>
      </c>
      <c r="J1209" s="23"/>
      <c r="K1209" s="8">
        <f>Timetraces!I1291-Timetraces!J1291</f>
        <v>44.100468635559082</v>
      </c>
      <c r="L1209" s="8">
        <f t="shared" si="37"/>
        <v>22.508247005032114</v>
      </c>
      <c r="M1209" s="8"/>
      <c r="N1209" s="13">
        <f>Timetraces!K1291/9.81/0.4536</f>
        <v>683.38434000697998</v>
      </c>
      <c r="O1209" s="23">
        <f>Timetraces!M1291/1000*0.145</f>
        <v>17.185589917327537</v>
      </c>
      <c r="P1209" s="37">
        <f>Timetraces!O1291</f>
        <v>5.5887231560017292E-2</v>
      </c>
    </row>
    <row r="1210" spans="1:16" x14ac:dyDescent="0.2">
      <c r="A1210" s="37">
        <f>Timetraces!E1292</f>
        <v>120.6</v>
      </c>
      <c r="B1210" s="8">
        <f>Timetraces!B1292-Timetraces!C1292</f>
        <v>44.121268749237061</v>
      </c>
      <c r="C1210" s="8">
        <f t="shared" si="36"/>
        <v>22.576479461249402</v>
      </c>
      <c r="D1210" s="8"/>
      <c r="E1210" s="23">
        <f>Timetraces!F1292/1000*0.145</f>
        <v>17.073589656857031</v>
      </c>
      <c r="F1210" s="8">
        <f>Timetraces!H1292</f>
        <v>5.5522872683396451E-2</v>
      </c>
      <c r="G1210" s="8">
        <f>(Timetraces!G1292-Timetraces!$G$86)/0.3048</f>
        <v>13.498315035201745</v>
      </c>
      <c r="H1210" s="13">
        <f>Timetraces!D1292/9.81/0.4536</f>
        <v>683.76488593854219</v>
      </c>
      <c r="I1210" s="73">
        <f>Timetraces!F1292/Timetraces!H1292*1000</f>
        <v>2120727701.8365176</v>
      </c>
      <c r="J1210" s="23"/>
      <c r="K1210" s="8">
        <f>Timetraces!I1292-Timetraces!J1292</f>
        <v>44.121268749237061</v>
      </c>
      <c r="L1210" s="8">
        <f t="shared" si="37"/>
        <v>22.576488847807635</v>
      </c>
      <c r="M1210" s="8"/>
      <c r="N1210" s="13">
        <f>Timetraces!K1292/9.81/0.4536</f>
        <v>683.76483107321178</v>
      </c>
      <c r="O1210" s="23">
        <f>Timetraces!M1292/1000*0.145</f>
        <v>17.07365996601192</v>
      </c>
      <c r="P1210" s="37">
        <f>Timetraces!O1292</f>
        <v>5.5523101426541238E-2</v>
      </c>
    </row>
    <row r="1211" spans="1:16" x14ac:dyDescent="0.2">
      <c r="A1211" s="37">
        <f>Timetraces!E1293</f>
        <v>120.70000000000002</v>
      </c>
      <c r="B1211" s="8">
        <f>Timetraces!B1293-Timetraces!C1293</f>
        <v>44.142117023468018</v>
      </c>
      <c r="C1211" s="8">
        <f t="shared" si="36"/>
        <v>22.644879311088502</v>
      </c>
      <c r="D1211" s="8"/>
      <c r="E1211" s="23">
        <f>Timetraces!F1293/1000*0.145</f>
        <v>16.969266873016458</v>
      </c>
      <c r="F1211" s="8">
        <f>Timetraces!H1293</f>
        <v>5.5183542573040728E-2</v>
      </c>
      <c r="G1211" s="8">
        <f>(Timetraces!G1293-Timetraces!$G$86)/0.3048</f>
        <v>13.563927077245836</v>
      </c>
      <c r="H1211" s="13">
        <f>Timetraces!D1293/9.81/0.4536</f>
        <v>684.13500745733074</v>
      </c>
      <c r="I1211" s="73">
        <f>Timetraces!F1293/Timetraces!H1293*1000</f>
        <v>2120730588.3916142</v>
      </c>
      <c r="J1211" s="23"/>
      <c r="K1211" s="8">
        <f>Timetraces!I1293-Timetraces!J1293</f>
        <v>44.142117023468018</v>
      </c>
      <c r="L1211" s="8">
        <f t="shared" si="37"/>
        <v>22.644888697646731</v>
      </c>
      <c r="M1211" s="8"/>
      <c r="N1211" s="13">
        <f>Timetraces!K1293/9.81/0.4536</f>
        <v>684.13495259200033</v>
      </c>
      <c r="O1211" s="23">
        <f>Timetraces!M1293/1000*0.145</f>
        <v>16.977117924393024</v>
      </c>
      <c r="P1211" s="37">
        <f>Timetraces!O1293</f>
        <v>5.5209060989773844E-2</v>
      </c>
    </row>
    <row r="1212" spans="1:16" x14ac:dyDescent="0.2">
      <c r="A1212" s="37">
        <f>Timetraces!E1294</f>
        <v>120.80000000000001</v>
      </c>
      <c r="B1212" s="8">
        <f>Timetraces!B1294-Timetraces!C1294</f>
        <v>44.163020133972168</v>
      </c>
      <c r="C1212" s="8">
        <f t="shared" si="36"/>
        <v>22.713459069960386</v>
      </c>
      <c r="D1212" s="8"/>
      <c r="E1212" s="23">
        <f>Timetraces!F1294/1000*0.145</f>
        <v>16.880389958763974</v>
      </c>
      <c r="F1212" s="8">
        <f>Timetraces!H1294</f>
        <v>5.489439976034239E-2</v>
      </c>
      <c r="G1212" s="8">
        <f>(Timetraces!G1294-Timetraces!$G$86)/0.3048</f>
        <v>13.629545376995416</v>
      </c>
      <c r="H1212" s="13">
        <f>Timetraces!D1294/9.81/0.4536</f>
        <v>684.49591160061436</v>
      </c>
      <c r="I1212" s="73">
        <f>Timetraces!F1294/Timetraces!H1294*1000</f>
        <v>2120735138.4200323</v>
      </c>
      <c r="J1212" s="23"/>
      <c r="K1212" s="8">
        <f>Timetraces!I1294-Timetraces!J1294</f>
        <v>44.163020133972168</v>
      </c>
      <c r="L1212" s="8">
        <f t="shared" si="37"/>
        <v>22.713468456518619</v>
      </c>
      <c r="M1212" s="8"/>
      <c r="N1212" s="13">
        <f>Timetraces!K1294/9.81/0.4536</f>
        <v>684.49591160061436</v>
      </c>
      <c r="O1212" s="23">
        <f>Timetraces!M1294/1000*0.145</f>
        <v>16.880483419377544</v>
      </c>
      <c r="P1212" s="37">
        <f>Timetraces!O1294</f>
        <v>5.4894703816658917E-2</v>
      </c>
    </row>
    <row r="1213" spans="1:16" x14ac:dyDescent="0.2">
      <c r="A1213" s="37">
        <f>Timetraces!E1295</f>
        <v>120.9</v>
      </c>
      <c r="B1213" s="8">
        <f>Timetraces!B1295-Timetraces!C1295</f>
        <v>44.183980464935303</v>
      </c>
      <c r="C1213" s="8">
        <f t="shared" si="36"/>
        <v>22.782226559996918</v>
      </c>
      <c r="D1213" s="8"/>
      <c r="E1213" s="23">
        <f>Timetraces!F1295/1000*0.145</f>
        <v>16.783689088813638</v>
      </c>
      <c r="F1213" s="8">
        <f>Timetraces!H1295</f>
        <v>5.4579840693823711E-2</v>
      </c>
      <c r="G1213" s="8">
        <f>(Timetraces!G1295-Timetraces!$G$86)/0.3048</f>
        <v>13.695163676744997</v>
      </c>
      <c r="H1213" s="13">
        <f>Timetraces!D1295/9.81/0.4536</f>
        <v>684.84864080967054</v>
      </c>
      <c r="I1213" s="73">
        <f>Timetraces!F1295/Timetraces!H1295*1000</f>
        <v>2120738691.2719769</v>
      </c>
      <c r="J1213" s="23"/>
      <c r="K1213" s="8">
        <f>Timetraces!I1295-Timetraces!J1295</f>
        <v>44.183980464935303</v>
      </c>
      <c r="L1213" s="8">
        <f t="shared" si="37"/>
        <v>22.782235946555151</v>
      </c>
      <c r="M1213" s="8"/>
      <c r="N1213" s="13">
        <f>Timetraces!K1295/9.81/0.4536</f>
        <v>684.84864080967054</v>
      </c>
      <c r="O1213" s="23">
        <f>Timetraces!M1295/1000*0.145</f>
        <v>16.791513616127659</v>
      </c>
      <c r="P1213" s="37">
        <f>Timetraces!O1295</f>
        <v>5.4605301432460403E-2</v>
      </c>
    </row>
    <row r="1214" spans="1:16" x14ac:dyDescent="0.2">
      <c r="A1214" s="37">
        <f>Timetraces!E1296</f>
        <v>121</v>
      </c>
      <c r="B1214" s="8">
        <f>Timetraces!B1296-Timetraces!C1296</f>
        <v>44.204998016357422</v>
      </c>
      <c r="C1214" s="8">
        <f t="shared" si="36"/>
        <v>22.851181781198093</v>
      </c>
      <c r="D1214" s="8"/>
      <c r="E1214" s="23">
        <f>Timetraces!F1296/1000*0.145</f>
        <v>16.702433159147109</v>
      </c>
      <c r="F1214" s="8">
        <f>Timetraces!H1296</f>
        <v>5.4315496973033381E-2</v>
      </c>
      <c r="G1214" s="8">
        <f>(Timetraces!G1296-Timetraces!$G$86)/0.3048</f>
        <v>13.760781976494576</v>
      </c>
      <c r="H1214" s="13">
        <f>Timetraces!D1296/9.81/0.4536</f>
        <v>685.19423752577632</v>
      </c>
      <c r="I1214" s="73">
        <f>Timetraces!F1296/Timetraces!H1296*1000</f>
        <v>2120742709.1793678</v>
      </c>
      <c r="J1214" s="23"/>
      <c r="K1214" s="8">
        <f>Timetraces!I1296-Timetraces!J1296</f>
        <v>44.204998016357422</v>
      </c>
      <c r="L1214" s="8">
        <f t="shared" si="37"/>
        <v>22.851191167756326</v>
      </c>
      <c r="M1214" s="8"/>
      <c r="N1214" s="13">
        <f>Timetraces!K1296/9.81/0.4536</f>
        <v>685.19423752577632</v>
      </c>
      <c r="O1214" s="23">
        <f>Timetraces!M1296/1000*0.145</f>
        <v>16.702510338509402</v>
      </c>
      <c r="P1214" s="37">
        <f>Timetraces!O1296</f>
        <v>5.4315775046697247E-2</v>
      </c>
    </row>
    <row r="1215" spans="1:16" x14ac:dyDescent="0.2">
      <c r="A1215" s="37">
        <f>Timetraces!E1297</f>
        <v>121.1</v>
      </c>
      <c r="B1215" s="8">
        <f>Timetraces!B1297-Timetraces!C1297</f>
        <v>44.226068019866943</v>
      </c>
      <c r="C1215" s="8">
        <f t="shared" si="36"/>
        <v>22.920309089300201</v>
      </c>
      <c r="D1215" s="8"/>
      <c r="E1215" s="23">
        <f>Timetraces!F1297/1000*0.145</f>
        <v>16.636646921906806</v>
      </c>
      <c r="F1215" s="8">
        <f>Timetraces!H1297</f>
        <v>5.4101518016848801E-2</v>
      </c>
      <c r="G1215" s="8">
        <f>(Timetraces!G1297-Timetraces!$G$86)/0.3048</f>
        <v>13.826394018538666</v>
      </c>
      <c r="H1215" s="13">
        <f>Timetraces!D1297/9.81/0.4536</f>
        <v>685.53429284351307</v>
      </c>
      <c r="I1215" s="73">
        <f>Timetraces!F1297/Timetraces!H1297*1000</f>
        <v>2120744485.9018261</v>
      </c>
      <c r="J1215" s="23"/>
      <c r="K1215" s="8">
        <f>Timetraces!I1297-Timetraces!J1297</f>
        <v>44.226068019866943</v>
      </c>
      <c r="L1215" s="8">
        <f t="shared" si="37"/>
        <v>22.920318475858434</v>
      </c>
      <c r="M1215" s="8"/>
      <c r="N1215" s="13">
        <f>Timetraces!K1297/9.81/0.4536</f>
        <v>685.53429284351307</v>
      </c>
      <c r="O1215" s="23">
        <f>Timetraces!M1297/1000*0.145</f>
        <v>16.628992567945687</v>
      </c>
      <c r="P1215" s="37">
        <f>Timetraces!O1297</f>
        <v>5.4076598154912552E-2</v>
      </c>
    </row>
    <row r="1216" spans="1:16" x14ac:dyDescent="0.2">
      <c r="A1216" s="37">
        <f>Timetraces!E1298</f>
        <v>121.20000000000002</v>
      </c>
      <c r="B1216" s="8">
        <f>Timetraces!B1298-Timetraces!C1298</f>
        <v>44.247185230255127</v>
      </c>
      <c r="C1216" s="8">
        <f t="shared" si="36"/>
        <v>22.989591275613137</v>
      </c>
      <c r="D1216" s="8"/>
      <c r="E1216" s="23">
        <f>Timetraces!F1298/1000*0.145</f>
        <v>16.563132222888381</v>
      </c>
      <c r="F1216" s="8">
        <f>Timetraces!H1298</f>
        <v>5.3862364311327043E-2</v>
      </c>
      <c r="G1216" s="8">
        <f>(Timetraces!G1298-Timetraces!$G$86)/0.3048</f>
        <v>13.892012318288247</v>
      </c>
      <c r="H1216" s="13">
        <f>Timetraces!D1298/9.81/0.4536</f>
        <v>685.87138543340893</v>
      </c>
      <c r="I1216" s="73">
        <f>Timetraces!F1298/Timetraces!H1298*1000</f>
        <v>2120747938.7395475</v>
      </c>
      <c r="J1216" s="23"/>
      <c r="K1216" s="8">
        <f>Timetraces!I1298-Timetraces!J1298</f>
        <v>44.247185230255127</v>
      </c>
      <c r="L1216" s="8">
        <f t="shared" si="37"/>
        <v>22.98960066217137</v>
      </c>
      <c r="M1216" s="8"/>
      <c r="N1216" s="13">
        <f>Timetraces!K1298/9.81/0.4536</f>
        <v>685.87138543340893</v>
      </c>
      <c r="O1216" s="23">
        <f>Timetraces!M1298/1000*0.145</f>
        <v>16.55545473238487</v>
      </c>
      <c r="P1216" s="37">
        <f>Timetraces!O1298</f>
        <v>5.3837369139290436E-2</v>
      </c>
    </row>
    <row r="1217" spans="1:16" x14ac:dyDescent="0.2">
      <c r="A1217" s="37">
        <f>Timetraces!E1299</f>
        <v>121.30000000000001</v>
      </c>
      <c r="B1217" s="8">
        <f>Timetraces!B1299-Timetraces!C1299</f>
        <v>44.268338680267334</v>
      </c>
      <c r="C1217" s="8">
        <f t="shared" si="36"/>
        <v>23.058992358330354</v>
      </c>
      <c r="D1217" s="8"/>
      <c r="E1217" s="23">
        <f>Timetraces!F1299/1000*0.145</f>
        <v>16.505162449975042</v>
      </c>
      <c r="F1217" s="8">
        <f>Timetraces!H1299</f>
        <v>5.3673791915400074E-2</v>
      </c>
      <c r="G1217" s="8">
        <f>(Timetraces!G1299-Timetraces!$G$86)/0.3048</f>
        <v>13.957630618037827</v>
      </c>
      <c r="H1217" s="13">
        <f>Timetraces!D1299/9.81/0.4536</f>
        <v>686.20902667660857</v>
      </c>
      <c r="I1217" s="73">
        <f>Timetraces!F1299/Timetraces!H1299*1000</f>
        <v>2120750230.0371723</v>
      </c>
      <c r="J1217" s="23"/>
      <c r="K1217" s="8">
        <f>Timetraces!I1299-Timetraces!J1299</f>
        <v>44.268338680267334</v>
      </c>
      <c r="L1217" s="8">
        <f t="shared" si="37"/>
        <v>23.059001744888583</v>
      </c>
      <c r="M1217" s="8"/>
      <c r="N1217" s="13">
        <f>Timetraces!K1299/9.81/0.4536</f>
        <v>686.20908154193899</v>
      </c>
      <c r="O1217" s="23">
        <f>Timetraces!M1299/1000*0.145</f>
        <v>16.497492993972362</v>
      </c>
      <c r="P1217" s="37">
        <f>Timetraces!O1299</f>
        <v>5.3648836468859477E-2</v>
      </c>
    </row>
    <row r="1218" spans="1:16" x14ac:dyDescent="0.2">
      <c r="A1218" s="37">
        <f>Timetraces!E1300</f>
        <v>121.4</v>
      </c>
      <c r="B1218" s="8">
        <f>Timetraces!B1300-Timetraces!C1300</f>
        <v>44.289528846740723</v>
      </c>
      <c r="C1218" s="8">
        <f t="shared" si="36"/>
        <v>23.128513901878215</v>
      </c>
      <c r="D1218" s="8"/>
      <c r="E1218" s="23">
        <f>Timetraces!F1300/1000*0.145</f>
        <v>16.447305571974994</v>
      </c>
      <c r="F1218" s="8">
        <f>Timetraces!H1300</f>
        <v>5.3485574638316817E-2</v>
      </c>
      <c r="G1218" s="8">
        <f>(Timetraces!G1300-Timetraces!$G$86)/0.3048</f>
        <v>14.023248917787406</v>
      </c>
      <c r="H1218" s="13">
        <f>Timetraces!D1300/9.81/0.4536</f>
        <v>686.55089255024802</v>
      </c>
      <c r="I1218" s="73">
        <f>Timetraces!F1300/Timetraces!H1300*1000</f>
        <v>2120753013.6278472</v>
      </c>
      <c r="J1218" s="23"/>
      <c r="K1218" s="8">
        <f>Timetraces!I1300-Timetraces!J1300</f>
        <v>44.289528369903564</v>
      </c>
      <c r="L1218" s="8">
        <f t="shared" si="37"/>
        <v>23.128521724010074</v>
      </c>
      <c r="M1218" s="8"/>
      <c r="N1218" s="13">
        <f>Timetraces!K1300/9.81/0.4536</f>
        <v>686.55089255024802</v>
      </c>
      <c r="O1218" s="23">
        <f>Timetraces!M1300/1000*0.145</f>
        <v>16.447398911687557</v>
      </c>
      <c r="P1218" s="37">
        <f>Timetraces!O1300</f>
        <v>5.3485878301079447E-2</v>
      </c>
    </row>
    <row r="1219" spans="1:16" x14ac:dyDescent="0.2">
      <c r="A1219" s="37">
        <f>Timetraces!E1301</f>
        <v>121.5</v>
      </c>
      <c r="B1219" s="8">
        <f>Timetraces!B1301-Timetraces!C1301</f>
        <v>44.310745239257813</v>
      </c>
      <c r="C1219" s="8">
        <f t="shared" si="36"/>
        <v>23.198121488876541</v>
      </c>
      <c r="D1219" s="8"/>
      <c r="E1219" s="23">
        <f>Timetraces!F1301/1000*0.145</f>
        <v>16.405092730995296</v>
      </c>
      <c r="F1219" s="8">
        <f>Timetraces!H1301</f>
        <v>5.3348260445214027E-2</v>
      </c>
      <c r="G1219" s="8">
        <f>(Timetraces!G1301-Timetraces!$G$86)/0.3048</f>
        <v>14.088860959831498</v>
      </c>
      <c r="H1219" s="13">
        <f>Timetraces!D1301/9.81/0.4536</f>
        <v>686.90016524348971</v>
      </c>
      <c r="I1219" s="73">
        <f>Timetraces!F1301/Timetraces!H1301*1000</f>
        <v>2120754634.0667634</v>
      </c>
      <c r="J1219" s="23"/>
      <c r="K1219" s="8">
        <f>Timetraces!I1301-Timetraces!J1301</f>
        <v>44.310744762420654</v>
      </c>
      <c r="L1219" s="8">
        <f t="shared" si="37"/>
        <v>23.198129311008401</v>
      </c>
      <c r="M1219" s="8"/>
      <c r="N1219" s="13">
        <f>Timetraces!K1301/9.81/0.4536</f>
        <v>686.90022010882012</v>
      </c>
      <c r="O1219" s="23">
        <f>Timetraces!M1301/1000*0.145</f>
        <v>16.40517618242993</v>
      </c>
      <c r="P1219" s="37">
        <f>Timetraces!O1301</f>
        <v>5.3348531916752498E-2</v>
      </c>
    </row>
    <row r="1220" spans="1:16" x14ac:dyDescent="0.2">
      <c r="A1220" s="37">
        <f>Timetraces!E1302</f>
        <v>121.6</v>
      </c>
      <c r="B1220" s="8">
        <f>Timetraces!B1302-Timetraces!C1302</f>
        <v>44.331984043121338</v>
      </c>
      <c r="C1220" s="8">
        <f t="shared" si="36"/>
        <v>23.267802603914355</v>
      </c>
      <c r="D1220" s="8"/>
      <c r="E1220" s="23">
        <f>Timetraces!F1302/1000*0.145</f>
        <v>16.363062500914548</v>
      </c>
      <c r="F1220" s="8">
        <f>Timetraces!H1302</f>
        <v>5.3211528869861732E-2</v>
      </c>
      <c r="G1220" s="8">
        <f>(Timetraces!G1302-Timetraces!$G$86)/0.3048</f>
        <v>14.154479259581077</v>
      </c>
      <c r="H1220" s="13">
        <f>Timetraces!D1302/9.81/0.4536</f>
        <v>687.2589845042188</v>
      </c>
      <c r="I1220" s="73">
        <f>Timetraces!F1302/Timetraces!H1302*1000</f>
        <v>2120756710.051511</v>
      </c>
      <c r="J1220" s="23"/>
      <c r="K1220" s="8">
        <f>Timetraces!I1302-Timetraces!J1302</f>
        <v>44.331984043121338</v>
      </c>
      <c r="L1220" s="8">
        <f t="shared" si="37"/>
        <v>23.267811990472588</v>
      </c>
      <c r="M1220" s="8"/>
      <c r="N1220" s="13">
        <f>Timetraces!K1302/9.81/0.4536</f>
        <v>687.25903936954921</v>
      </c>
      <c r="O1220" s="23">
        <f>Timetraces!M1302/1000*0.145</f>
        <v>16.378652952537788</v>
      </c>
      <c r="P1220" s="37">
        <f>Timetraces!O1302</f>
        <v>5.3262246101195308E-2</v>
      </c>
    </row>
    <row r="1221" spans="1:16" x14ac:dyDescent="0.2">
      <c r="A1221" s="37">
        <f>Timetraces!E1303</f>
        <v>121.70000000000002</v>
      </c>
      <c r="B1221" s="8">
        <f>Timetraces!B1303-Timetraces!C1303</f>
        <v>44.353245735168457</v>
      </c>
      <c r="C1221" s="8">
        <f t="shared" ref="C1221:C1284" si="38">(B1221-$B$4)/0.3048</f>
        <v>23.337558811418027</v>
      </c>
      <c r="D1221" s="8"/>
      <c r="E1221" s="23">
        <f>Timetraces!F1303/1000*0.145</f>
        <v>16.344479825932382</v>
      </c>
      <c r="F1221" s="8">
        <f>Timetraces!H1303</f>
        <v>5.3151079979965869E-2</v>
      </c>
      <c r="G1221" s="8">
        <f>(Timetraces!G1303-Timetraces!$G$86)/0.3048</f>
        <v>14.220097559330657</v>
      </c>
      <c r="H1221" s="13">
        <f>Timetraces!D1303/9.81/0.4536</f>
        <v>687.62806358173009</v>
      </c>
      <c r="I1221" s="73">
        <f>Timetraces!F1303/Timetraces!H1303*1000</f>
        <v>2120757481.6195481</v>
      </c>
      <c r="J1221" s="23"/>
      <c r="K1221" s="8">
        <f>Timetraces!I1303-Timetraces!J1303</f>
        <v>44.353245735168457</v>
      </c>
      <c r="L1221" s="8">
        <f t="shared" ref="L1221:L1284" si="39">(K1221-$K$4)/0.3048</f>
        <v>23.33756819797626</v>
      </c>
      <c r="M1221" s="8"/>
      <c r="N1221" s="13">
        <f>Timetraces!K1303/9.81/0.4536</f>
        <v>687.6281184470605</v>
      </c>
      <c r="O1221" s="23">
        <f>Timetraces!M1303/1000*0.145</f>
        <v>16.36007027915857</v>
      </c>
      <c r="P1221" s="37">
        <f>Timetraces!O1303</f>
        <v>5.3201797211584224E-2</v>
      </c>
    </row>
    <row r="1222" spans="1:16" x14ac:dyDescent="0.2">
      <c r="A1222" s="37">
        <f>Timetraces!E1304</f>
        <v>121.80000000000001</v>
      </c>
      <c r="B1222" s="8">
        <f>Timetraces!B1304-Timetraces!C1304</f>
        <v>44.374532222747803</v>
      </c>
      <c r="C1222" s="8">
        <f t="shared" si="38"/>
        <v>23.407396369093046</v>
      </c>
      <c r="D1222" s="8"/>
      <c r="E1222" s="23">
        <f>Timetraces!F1304/1000*0.145</f>
        <v>16.341577847340023</v>
      </c>
      <c r="F1222" s="8">
        <f>Timetraces!H1304</f>
        <v>5.3141641699548832E-2</v>
      </c>
      <c r="G1222" s="8">
        <f>(Timetraces!G1304-Timetraces!$G$86)/0.3048</f>
        <v>14.285715859080236</v>
      </c>
      <c r="H1222" s="13">
        <f>Timetraces!D1304/9.81/0.4536</f>
        <v>688.00701841871091</v>
      </c>
      <c r="I1222" s="73">
        <f>Timetraces!F1304/Timetraces!H1304*1000</f>
        <v>2120757531.6432855</v>
      </c>
      <c r="J1222" s="23"/>
      <c r="K1222" s="8">
        <f>Timetraces!I1304-Timetraces!J1304</f>
        <v>44.374532222747803</v>
      </c>
      <c r="L1222" s="8">
        <f t="shared" si="39"/>
        <v>23.407405755651279</v>
      </c>
      <c r="M1222" s="8"/>
      <c r="N1222" s="13">
        <f>Timetraces!K1304/9.81/0.4536</f>
        <v>688.00701841871091</v>
      </c>
      <c r="O1222" s="23">
        <f>Timetraces!M1304/1000*0.145</f>
        <v>16.341668108787719</v>
      </c>
      <c r="P1222" s="37">
        <f>Timetraces!O1304</f>
        <v>5.314194534422307E-2</v>
      </c>
    </row>
    <row r="1223" spans="1:16" x14ac:dyDescent="0.2">
      <c r="A1223" s="37">
        <f>Timetraces!E1305</f>
        <v>121.9</v>
      </c>
      <c r="B1223" s="8">
        <f>Timetraces!B1305-Timetraces!C1305</f>
        <v>44.39585018157959</v>
      </c>
      <c r="C1223" s="8">
        <f t="shared" si="38"/>
        <v>23.47733717890862</v>
      </c>
      <c r="D1223" s="8"/>
      <c r="E1223" s="23">
        <f>Timetraces!F1305/1000*0.145</f>
        <v>16.331109480053541</v>
      </c>
      <c r="F1223" s="8">
        <f>Timetraces!H1305</f>
        <v>5.3107584022182769E-2</v>
      </c>
      <c r="G1223" s="8">
        <f>(Timetraces!G1305-Timetraces!$G$86)/0.3048</f>
        <v>14.351334158829816</v>
      </c>
      <c r="H1223" s="13">
        <f>Timetraces!D1305/9.81/0.4536</f>
        <v>688.39447738190188</v>
      </c>
      <c r="I1223" s="73">
        <f>Timetraces!F1305/Timetraces!H1305*1000</f>
        <v>2120758142.4661357</v>
      </c>
      <c r="J1223" s="23"/>
      <c r="K1223" s="8">
        <f>Timetraces!I1305-Timetraces!J1305</f>
        <v>44.395849704742432</v>
      </c>
      <c r="L1223" s="8">
        <f t="shared" si="39"/>
        <v>23.477345001040479</v>
      </c>
      <c r="M1223" s="8"/>
      <c r="N1223" s="13">
        <f>Timetraces!K1305/9.81/0.4536</f>
        <v>688.39447738190188</v>
      </c>
      <c r="O1223" s="23">
        <f>Timetraces!M1305/1000*0.145</f>
        <v>16.346677033129154</v>
      </c>
      <c r="P1223" s="37">
        <f>Timetraces!O1305</f>
        <v>5.315822675270078E-2</v>
      </c>
    </row>
    <row r="1224" spans="1:16" x14ac:dyDescent="0.2">
      <c r="A1224" s="37">
        <f>Timetraces!E1306</f>
        <v>122</v>
      </c>
      <c r="B1224" s="8">
        <f>Timetraces!B1306-Timetraces!C1306</f>
        <v>44.41720724105835</v>
      </c>
      <c r="C1224" s="8">
        <f t="shared" si="38"/>
        <v>23.547406271686704</v>
      </c>
      <c r="D1224" s="8"/>
      <c r="E1224" s="23">
        <f>Timetraces!F1306/1000*0.145</f>
        <v>16.351780785595047</v>
      </c>
      <c r="F1224" s="8">
        <f>Timetraces!H1306</f>
        <v>5.3174826647243136E-2</v>
      </c>
      <c r="G1224" s="8">
        <f>(Timetraces!G1306-Timetraces!$G$86)/0.3048</f>
        <v>14.416946200873907</v>
      </c>
      <c r="H1224" s="13">
        <f>Timetraces!D1306/9.81/0.4536</f>
        <v>688.7890139727125</v>
      </c>
      <c r="I1224" s="73">
        <f>Timetraces!F1306/Timetraces!H1306*1000</f>
        <v>2120757303.4084849</v>
      </c>
      <c r="J1224" s="23"/>
      <c r="K1224" s="8">
        <f>Timetraces!I1306-Timetraces!J1306</f>
        <v>44.41720724105835</v>
      </c>
      <c r="L1224" s="8">
        <f t="shared" si="39"/>
        <v>23.547415658244937</v>
      </c>
      <c r="M1224" s="8"/>
      <c r="N1224" s="13">
        <f>Timetraces!K1306/9.81/0.4536</f>
        <v>688.7890139727125</v>
      </c>
      <c r="O1224" s="23">
        <f>Timetraces!M1306/1000*0.145</f>
        <v>16.344106865677539</v>
      </c>
      <c r="P1224" s="37">
        <f>Timetraces!O1306</f>
        <v>5.3149877379231013E-2</v>
      </c>
    </row>
    <row r="1225" spans="1:16" x14ac:dyDescent="0.2">
      <c r="A1225" s="37">
        <f>Timetraces!E1307</f>
        <v>122.1</v>
      </c>
      <c r="B1225" s="8">
        <f>Timetraces!B1307-Timetraces!C1307</f>
        <v>44.438615322113037</v>
      </c>
      <c r="C1225" s="8">
        <f t="shared" si="38"/>
        <v>23.617642758086596</v>
      </c>
      <c r="D1225" s="8"/>
      <c r="E1225" s="23">
        <f>Timetraces!F1307/1000*0.145</f>
        <v>16.357080335820896</v>
      </c>
      <c r="F1225" s="8">
        <f>Timetraces!H1307</f>
        <v>5.3192073450561331E-2</v>
      </c>
      <c r="G1225" s="8">
        <f>(Timetraces!G1307-Timetraces!$G$86)/0.3048</f>
        <v>14.482564500623488</v>
      </c>
      <c r="H1225" s="13">
        <f>Timetraces!D1307/9.81/0.4536</f>
        <v>689.18898223123153</v>
      </c>
      <c r="I1225" s="73">
        <f>Timetraces!F1307/Timetraces!H1307*1000</f>
        <v>2120756783.3714104</v>
      </c>
      <c r="J1225" s="23"/>
      <c r="K1225" s="8">
        <f>Timetraces!I1307-Timetraces!J1307</f>
        <v>44.438615322113037</v>
      </c>
      <c r="L1225" s="8">
        <f t="shared" si="39"/>
        <v>23.617652144644829</v>
      </c>
      <c r="M1225" s="8"/>
      <c r="N1225" s="13">
        <f>Timetraces!K1307/9.81/0.4536</f>
        <v>689.18892736590112</v>
      </c>
      <c r="O1225" s="23">
        <f>Timetraces!M1307/1000*0.145</f>
        <v>16.364919124597233</v>
      </c>
      <c r="P1225" s="37">
        <f>Timetraces!O1307</f>
        <v>5.3217558523085615E-2</v>
      </c>
    </row>
    <row r="1226" spans="1:16" x14ac:dyDescent="0.2">
      <c r="A1226" s="37">
        <f>Timetraces!E1308</f>
        <v>122.20000000000002</v>
      </c>
      <c r="B1226" s="8">
        <f>Timetraces!B1308-Timetraces!C1308</f>
        <v>44.460082054138184</v>
      </c>
      <c r="C1226" s="8">
        <f t="shared" si="38"/>
        <v>23.688071668930252</v>
      </c>
      <c r="D1226" s="8"/>
      <c r="E1226" s="23">
        <f>Timetraces!F1308/1000*0.145</f>
        <v>16.385739636113161</v>
      </c>
      <c r="F1226" s="8">
        <f>Timetraces!H1308</f>
        <v>5.3285286449018851E-2</v>
      </c>
      <c r="G1226" s="8">
        <f>(Timetraces!G1308-Timetraces!$G$86)/0.3048</f>
        <v>14.548182800373066</v>
      </c>
      <c r="H1226" s="13">
        <f>Timetraces!D1308/9.81/0.4536</f>
        <v>689.59268133221678</v>
      </c>
      <c r="I1226" s="73">
        <f>Timetraces!F1308/Timetraces!H1308*1000</f>
        <v>2120756187.4858277</v>
      </c>
      <c r="J1226" s="23"/>
      <c r="K1226" s="8">
        <f>Timetraces!I1308-Timetraces!J1308</f>
        <v>44.460082054138184</v>
      </c>
      <c r="L1226" s="8">
        <f t="shared" si="39"/>
        <v>23.688081055488485</v>
      </c>
      <c r="M1226" s="8"/>
      <c r="N1226" s="13">
        <f>Timetraces!K1308/9.81/0.4536</f>
        <v>689.59262646688649</v>
      </c>
      <c r="O1226" s="23">
        <f>Timetraces!M1308/1000*0.145</f>
        <v>16.393560020614462</v>
      </c>
      <c r="P1226" s="37">
        <f>Timetraces!O1308</f>
        <v>5.3310742147472785E-2</v>
      </c>
    </row>
    <row r="1227" spans="1:16" x14ac:dyDescent="0.2">
      <c r="A1227" s="37">
        <f>Timetraces!E1309</f>
        <v>122.30000000000001</v>
      </c>
      <c r="B1227" s="8">
        <f>Timetraces!B1309-Timetraces!C1309</f>
        <v>44.481627941131592</v>
      </c>
      <c r="C1227" s="8">
        <f t="shared" si="38"/>
        <v>23.758760274551669</v>
      </c>
      <c r="D1227" s="8"/>
      <c r="E1227" s="23">
        <f>Timetraces!F1309/1000*0.145</f>
        <v>16.422209400361801</v>
      </c>
      <c r="F1227" s="8">
        <f>Timetraces!H1309</f>
        <v>5.3403933169619895E-2</v>
      </c>
      <c r="G1227" s="8">
        <f>(Timetraces!G1309-Timetraces!$G$86)/0.3048</f>
        <v>14.613801100122647</v>
      </c>
      <c r="H1227" s="13">
        <f>Timetraces!D1309/9.81/0.4536</f>
        <v>689.99791666245301</v>
      </c>
      <c r="I1227" s="73">
        <f>Timetraces!F1309/Timetraces!H1309*1000</f>
        <v>2120754218.5047908</v>
      </c>
      <c r="J1227" s="23"/>
      <c r="K1227" s="8">
        <f>Timetraces!I1309-Timetraces!J1309</f>
        <v>44.48162841796875</v>
      </c>
      <c r="L1227" s="8">
        <f t="shared" si="39"/>
        <v>23.758771225536275</v>
      </c>
      <c r="M1227" s="8"/>
      <c r="N1227" s="13">
        <f>Timetraces!K1309/9.81/0.4536</f>
        <v>689.9978617971226</v>
      </c>
      <c r="O1227" s="23">
        <f>Timetraces!M1309/1000*0.145</f>
        <v>16.437797859098751</v>
      </c>
      <c r="P1227" s="37">
        <f>Timetraces!O1309</f>
        <v>5.3454643888026315E-2</v>
      </c>
    </row>
    <row r="1228" spans="1:16" x14ac:dyDescent="0.2">
      <c r="A1228" s="37">
        <f>Timetraces!E1310</f>
        <v>122.4</v>
      </c>
      <c r="B1228" s="8">
        <f>Timetraces!B1310-Timetraces!C1310</f>
        <v>44.503262042999268</v>
      </c>
      <c r="C1228" s="8">
        <f t="shared" si="38"/>
        <v>23.829738299051918</v>
      </c>
      <c r="D1228" s="8"/>
      <c r="E1228" s="23">
        <f>Timetraces!F1310/1000*0.145</f>
        <v>16.474227955424489</v>
      </c>
      <c r="F1228" s="8">
        <f>Timetraces!H1310</f>
        <v>5.3573151084859619E-2</v>
      </c>
      <c r="G1228" s="8">
        <f>(Timetraces!G1310-Timetraces!$G$86)/0.3048</f>
        <v>14.679413142166737</v>
      </c>
      <c r="H1228" s="13">
        <f>Timetraces!D1310/9.81/0.4536</f>
        <v>690.40183522475979</v>
      </c>
      <c r="I1228" s="73">
        <f>Timetraces!F1310/Timetraces!H1310*1000</f>
        <v>2120751960.8069696</v>
      </c>
      <c r="J1228" s="23"/>
      <c r="K1228" s="8">
        <f>Timetraces!I1310-Timetraces!J1310</f>
        <v>44.503262519836426</v>
      </c>
      <c r="L1228" s="8">
        <f t="shared" si="39"/>
        <v>23.829749250036524</v>
      </c>
      <c r="M1228" s="8"/>
      <c r="N1228" s="13">
        <f>Timetraces!K1310/9.81/0.4536</f>
        <v>690.40183522475979</v>
      </c>
      <c r="O1228" s="23">
        <f>Timetraces!M1310/1000*0.145</f>
        <v>16.474321420479018</v>
      </c>
      <c r="P1228" s="37">
        <f>Timetraces!O1310</f>
        <v>5.3573455154822806E-2</v>
      </c>
    </row>
    <row r="1229" spans="1:16" x14ac:dyDescent="0.2">
      <c r="A1229" s="37">
        <f>Timetraces!E1311</f>
        <v>122.5</v>
      </c>
      <c r="B1229" s="8">
        <f>Timetraces!B1311-Timetraces!C1311</f>
        <v>44.52499532699585</v>
      </c>
      <c r="C1229" s="8">
        <f t="shared" si="38"/>
        <v>23.901041724237555</v>
      </c>
      <c r="D1229" s="8"/>
      <c r="E1229" s="23">
        <f>Timetraces!F1311/1000*0.145</f>
        <v>16.526243190773037</v>
      </c>
      <c r="F1229" s="8">
        <f>Timetraces!H1311</f>
        <v>5.3742367589272623E-2</v>
      </c>
      <c r="G1229" s="8">
        <f>(Timetraces!G1311-Timetraces!$G$86)/0.3048</f>
        <v>14.745031441916318</v>
      </c>
      <c r="H1229" s="13">
        <f>Timetraces!D1311/9.81/0.4536</f>
        <v>690.80130969530524</v>
      </c>
      <c r="I1229" s="73">
        <f>Timetraces!F1311/Timetraces!H1311*1000</f>
        <v>2120749346.9937606</v>
      </c>
      <c r="J1229" s="23"/>
      <c r="K1229" s="8">
        <f>Timetraces!I1311-Timetraces!J1311</f>
        <v>44.524995803833008</v>
      </c>
      <c r="L1229" s="8">
        <f t="shared" si="39"/>
        <v>23.901052675222161</v>
      </c>
      <c r="M1229" s="8"/>
      <c r="N1229" s="13">
        <f>Timetraces!K1311/9.81/0.4536</f>
        <v>690.80125482997505</v>
      </c>
      <c r="O1229" s="23">
        <f>Timetraces!M1311/1000*0.145</f>
        <v>16.526316983045398</v>
      </c>
      <c r="P1229" s="37">
        <f>Timetraces!O1311</f>
        <v>5.3742587891652031E-2</v>
      </c>
    </row>
    <row r="1230" spans="1:16" x14ac:dyDescent="0.2">
      <c r="A1230" s="37">
        <f>Timetraces!E1312</f>
        <v>122.6</v>
      </c>
      <c r="B1230" s="8">
        <f>Timetraces!B1312-Timetraces!C1312</f>
        <v>44.546835899353027</v>
      </c>
      <c r="C1230" s="8">
        <f t="shared" si="38"/>
        <v>23.972697145356907</v>
      </c>
      <c r="D1230" s="8"/>
      <c r="E1230" s="23">
        <f>Timetraces!F1312/1000*0.145</f>
        <v>16.585950048518772</v>
      </c>
      <c r="F1230" s="8">
        <f>Timetraces!H1312</f>
        <v>5.3936591326091764E-2</v>
      </c>
      <c r="G1230" s="8">
        <f>(Timetraces!G1312-Timetraces!$G$86)/0.3048</f>
        <v>14.810649741665896</v>
      </c>
      <c r="H1230" s="13">
        <f>Timetraces!D1312/9.81/0.4536</f>
        <v>691.19332248091825</v>
      </c>
      <c r="I1230" s="73">
        <f>Timetraces!F1312/Timetraces!H1312*1000</f>
        <v>2120746965.8588479</v>
      </c>
      <c r="J1230" s="23"/>
      <c r="K1230" s="8">
        <f>Timetraces!I1312-Timetraces!J1312</f>
        <v>44.546836376190186</v>
      </c>
      <c r="L1230" s="8">
        <f t="shared" si="39"/>
        <v>23.97270809634151</v>
      </c>
      <c r="M1230" s="8"/>
      <c r="N1230" s="13">
        <f>Timetraces!K1312/9.81/0.4536</f>
        <v>691.19326761558784</v>
      </c>
      <c r="O1230" s="23">
        <f>Timetraces!M1312/1000*0.145</f>
        <v>16.586046818315442</v>
      </c>
      <c r="P1230" s="37">
        <f>Timetraces!O1312</f>
        <v>5.3936896281919194E-2</v>
      </c>
    </row>
    <row r="1231" spans="1:16" x14ac:dyDescent="0.2">
      <c r="A1231" s="37">
        <f>Timetraces!E1313</f>
        <v>122.70000000000002</v>
      </c>
      <c r="B1231" s="8">
        <f>Timetraces!B1313-Timetraces!C1313</f>
        <v>44.568789005279541</v>
      </c>
      <c r="C1231" s="8">
        <f t="shared" si="38"/>
        <v>24.044721771100061</v>
      </c>
      <c r="D1231" s="8"/>
      <c r="E1231" s="23">
        <f>Timetraces!F1313/1000*0.145</f>
        <v>16.653357350829772</v>
      </c>
      <c r="F1231" s="8">
        <f>Timetraces!H1313</f>
        <v>5.4155869795370765E-2</v>
      </c>
      <c r="G1231" s="8">
        <f>(Timetraces!G1313-Timetraces!$G$86)/0.3048</f>
        <v>14.876268041415477</v>
      </c>
      <c r="H1231" s="13">
        <f>Timetraces!D1313/9.81/0.4536</f>
        <v>691.57595329503511</v>
      </c>
      <c r="I1231" s="73">
        <f>Timetraces!F1313/Timetraces!H1313*1000</f>
        <v>2120744081.5652375</v>
      </c>
      <c r="J1231" s="23"/>
      <c r="K1231" s="8">
        <f>Timetraces!I1313-Timetraces!J1313</f>
        <v>44.568789482116699</v>
      </c>
      <c r="L1231" s="8">
        <f t="shared" si="39"/>
        <v>24.044732722084664</v>
      </c>
      <c r="M1231" s="8"/>
      <c r="N1231" s="13">
        <f>Timetraces!K1313/9.81/0.4536</f>
        <v>691.57595329503511</v>
      </c>
      <c r="O1231" s="23">
        <f>Timetraces!M1313/1000*0.145</f>
        <v>16.653431889158529</v>
      </c>
      <c r="P1231" s="37">
        <f>Timetraces!O1313</f>
        <v>5.4156091943816986E-2</v>
      </c>
    </row>
    <row r="1232" spans="1:16" x14ac:dyDescent="0.2">
      <c r="A1232" s="37">
        <f>Timetraces!E1314</f>
        <v>122.80000000000001</v>
      </c>
      <c r="B1232" s="8">
        <f>Timetraces!B1314-Timetraces!C1314</f>
        <v>44.590854644775391</v>
      </c>
      <c r="C1232" s="8">
        <f t="shared" si="38"/>
        <v>24.11711560146702</v>
      </c>
      <c r="D1232" s="8"/>
      <c r="E1232" s="23">
        <f>Timetraces!F1314/1000*0.145</f>
        <v>16.728411981101168</v>
      </c>
      <c r="F1232" s="8">
        <f>Timetraces!H1314</f>
        <v>5.4400020784090813E-2</v>
      </c>
      <c r="G1232" s="8">
        <f>(Timetraces!G1314-Timetraces!$G$86)/0.3048</f>
        <v>14.941880083459568</v>
      </c>
      <c r="H1232" s="13">
        <f>Timetraces!D1314/9.81/0.4536</f>
        <v>691.94870834968219</v>
      </c>
      <c r="I1232" s="73">
        <f>Timetraces!F1314/Timetraces!H1314*1000</f>
        <v>2120741073.7624598</v>
      </c>
      <c r="J1232" s="23"/>
      <c r="K1232" s="8">
        <f>Timetraces!I1314-Timetraces!J1314</f>
        <v>44.590854644775391</v>
      </c>
      <c r="L1232" s="8">
        <f t="shared" si="39"/>
        <v>24.117124988025253</v>
      </c>
      <c r="M1232" s="8"/>
      <c r="N1232" s="13">
        <f>Timetraces!K1314/9.81/0.4536</f>
        <v>691.94865348435189</v>
      </c>
      <c r="O1232" s="23">
        <f>Timetraces!M1314/1000*0.145</f>
        <v>16.728485343799839</v>
      </c>
      <c r="P1232" s="37">
        <f>Timetraces!O1314</f>
        <v>5.4400249319928484E-2</v>
      </c>
    </row>
    <row r="1233" spans="1:16" x14ac:dyDescent="0.2">
      <c r="A1233" s="37">
        <f>Timetraces!E1315</f>
        <v>122.9</v>
      </c>
      <c r="B1233" s="8">
        <f>Timetraces!B1315-Timetraces!C1315</f>
        <v>44.613029003143311</v>
      </c>
      <c r="C1233" s="8">
        <f t="shared" si="38"/>
        <v>24.189866121046812</v>
      </c>
      <c r="D1233" s="8"/>
      <c r="E1233" s="23">
        <f>Timetraces!F1315/1000*0.145</f>
        <v>16.811134556830851</v>
      </c>
      <c r="F1233" s="8">
        <f>Timetraces!H1315</f>
        <v>5.4669110861797224E-2</v>
      </c>
      <c r="G1233" s="8">
        <f>(Timetraces!G1315-Timetraces!$G$86)/0.3048</f>
        <v>15.007498383209148</v>
      </c>
      <c r="H1233" s="13">
        <f>Timetraces!D1315/9.81/0.4536</f>
        <v>692.31213629816375</v>
      </c>
      <c r="I1233" s="73">
        <f>Timetraces!F1315/Timetraces!H1315*1000</f>
        <v>2120737966.7417388</v>
      </c>
      <c r="J1233" s="23"/>
      <c r="K1233" s="8">
        <f>Timetraces!I1315-Timetraces!J1315</f>
        <v>44.613029003143311</v>
      </c>
      <c r="L1233" s="8">
        <f t="shared" si="39"/>
        <v>24.189875507605045</v>
      </c>
      <c r="M1233" s="8"/>
      <c r="N1233" s="13">
        <f>Timetraces!K1315/9.81/0.4536</f>
        <v>692.31208143283334</v>
      </c>
      <c r="O1233" s="23">
        <f>Timetraces!M1315/1000*0.145</f>
        <v>16.81122753541899</v>
      </c>
      <c r="P1233" s="37">
        <f>Timetraces!O1315</f>
        <v>5.466941334980735E-2</v>
      </c>
    </row>
    <row r="1234" spans="1:16" x14ac:dyDescent="0.2">
      <c r="A1234" s="37">
        <f>Timetraces!E1316</f>
        <v>123</v>
      </c>
      <c r="B1234" s="8">
        <f>Timetraces!B1316-Timetraces!C1316</f>
        <v>44.635299205780029</v>
      </c>
      <c r="C1234" s="8">
        <f t="shared" si="38"/>
        <v>24.262931090327385</v>
      </c>
      <c r="D1234" s="8"/>
      <c r="E1234" s="23">
        <f>Timetraces!F1316/1000*0.145</f>
        <v>16.901579031381296</v>
      </c>
      <c r="F1234" s="8">
        <f>Timetraces!H1316</f>
        <v>5.4963314538952097E-2</v>
      </c>
      <c r="G1234" s="8">
        <f>(Timetraces!G1316-Timetraces!$G$86)/0.3048</f>
        <v>15.073116682958727</v>
      </c>
      <c r="H1234" s="13">
        <f>Timetraces!D1316/9.81/0.4536</f>
        <v>692.6677733697303</v>
      </c>
      <c r="I1234" s="73">
        <f>Timetraces!F1316/Timetraces!H1316*1000</f>
        <v>2120734802.6094589</v>
      </c>
      <c r="J1234" s="23"/>
      <c r="K1234" s="8">
        <f>Timetraces!I1316-Timetraces!J1316</f>
        <v>44.635299205780029</v>
      </c>
      <c r="L1234" s="8">
        <f t="shared" si="39"/>
        <v>24.262940476885618</v>
      </c>
      <c r="M1234" s="8"/>
      <c r="N1234" s="13">
        <f>Timetraces!K1316/9.81/0.4536</f>
        <v>692.6677733697303</v>
      </c>
      <c r="O1234" s="23">
        <f>Timetraces!M1316/1000*0.145</f>
        <v>16.886145336682489</v>
      </c>
      <c r="P1234" s="37">
        <f>Timetraces!O1316</f>
        <v>5.4913107279181902E-2</v>
      </c>
    </row>
    <row r="1235" spans="1:16" x14ac:dyDescent="0.2">
      <c r="A1235" s="37">
        <f>Timetraces!E1317</f>
        <v>123.1</v>
      </c>
      <c r="B1235" s="8">
        <f>Timetraces!B1317-Timetraces!C1317</f>
        <v>44.657661437988281</v>
      </c>
      <c r="C1235" s="8">
        <f t="shared" si="38"/>
        <v>24.336297993897766</v>
      </c>
      <c r="D1235" s="8"/>
      <c r="E1235" s="23">
        <f>Timetraces!F1317/1000*0.145</f>
        <v>16.99194319179697</v>
      </c>
      <c r="F1235" s="8">
        <f>Timetraces!H1317</f>
        <v>5.5257278973215584E-2</v>
      </c>
      <c r="G1235" s="8">
        <f>(Timetraces!G1317-Timetraces!$G$86)/0.3048</f>
        <v>15.138734982708307</v>
      </c>
      <c r="H1235" s="13">
        <f>Timetraces!D1317/9.81/0.4536</f>
        <v>693.01753985094547</v>
      </c>
      <c r="I1235" s="73">
        <f>Timetraces!F1317/Timetraces!H1317*1000</f>
        <v>2120730830.279278</v>
      </c>
      <c r="J1235" s="23"/>
      <c r="K1235" s="8">
        <f>Timetraces!I1317-Timetraces!J1317</f>
        <v>44.657661437988281</v>
      </c>
      <c r="L1235" s="8">
        <f t="shared" si="39"/>
        <v>24.336307380455999</v>
      </c>
      <c r="M1235" s="8"/>
      <c r="N1235" s="13">
        <f>Timetraces!K1317/9.81/0.4536</f>
        <v>693.01753985094547</v>
      </c>
      <c r="O1235" s="23">
        <f>Timetraces!M1317/1000*0.145</f>
        <v>16.984274156719053</v>
      </c>
      <c r="P1235" s="37">
        <f>Timetraces!O1317</f>
        <v>5.5232325252295933E-2</v>
      </c>
    </row>
    <row r="1236" spans="1:16" x14ac:dyDescent="0.2">
      <c r="A1236" s="37">
        <f>Timetraces!E1318</f>
        <v>123.20000000000002</v>
      </c>
      <c r="B1236" s="8">
        <f>Timetraces!B1318-Timetraces!C1318</f>
        <v>44.680096626281738</v>
      </c>
      <c r="C1236" s="8">
        <f t="shared" si="38"/>
        <v>24.409904254703068</v>
      </c>
      <c r="D1236" s="8"/>
      <c r="E1236" s="23">
        <f>Timetraces!F1318/1000*0.145</f>
        <v>17.074564518516699</v>
      </c>
      <c r="F1236" s="8">
        <f>Timetraces!H1318</f>
        <v>5.5526038065246565E-2</v>
      </c>
      <c r="G1236" s="8">
        <f>(Timetraces!G1318-Timetraces!$G$86)/0.3048</f>
        <v>15.204347024752398</v>
      </c>
      <c r="H1236" s="13">
        <f>Timetraces!D1318/9.81/0.4536</f>
        <v>693.36324629771207</v>
      </c>
      <c r="I1236" s="73">
        <f>Timetraces!F1318/Timetraces!H1318*1000</f>
        <v>2120727886.8106971</v>
      </c>
      <c r="J1236" s="23"/>
      <c r="K1236" s="8">
        <f>Timetraces!I1318-Timetraces!J1318</f>
        <v>44.680096626281738</v>
      </c>
      <c r="L1236" s="8">
        <f t="shared" si="39"/>
        <v>24.409913641261301</v>
      </c>
      <c r="M1236" s="8"/>
      <c r="N1236" s="13">
        <f>Timetraces!K1318/9.81/0.4536</f>
        <v>693.36330116304248</v>
      </c>
      <c r="O1236" s="23">
        <f>Timetraces!M1318/1000*0.145</f>
        <v>17.09013979348628</v>
      </c>
      <c r="P1236" s="37">
        <f>Timetraces!O1318</f>
        <v>5.5576705944703722E-2</v>
      </c>
    </row>
    <row r="1237" spans="1:16" x14ac:dyDescent="0.2">
      <c r="A1237" s="37">
        <f>Timetraces!E1319</f>
        <v>123.30000000000001</v>
      </c>
      <c r="B1237" s="8">
        <f>Timetraces!B1319-Timetraces!C1319</f>
        <v>44.702587604522705</v>
      </c>
      <c r="C1237" s="8">
        <f t="shared" si="38"/>
        <v>24.483693553393906</v>
      </c>
      <c r="D1237" s="8"/>
      <c r="E1237" s="23">
        <f>Timetraces!F1319/1000*0.145</f>
        <v>17.180415959576148</v>
      </c>
      <c r="F1237" s="8">
        <f>Timetraces!H1319</f>
        <v>5.5870372374805605E-2</v>
      </c>
      <c r="G1237" s="8">
        <f>(Timetraces!G1319-Timetraces!$G$86)/0.3048</f>
        <v>15.269965324501978</v>
      </c>
      <c r="H1237" s="13">
        <f>Timetraces!D1319/9.81/0.4536</f>
        <v>693.70692272725432</v>
      </c>
      <c r="I1237" s="73">
        <f>Timetraces!F1319/Timetraces!H1319*1000</f>
        <v>2120723780.2634025</v>
      </c>
      <c r="J1237" s="23"/>
      <c r="K1237" s="8">
        <f>Timetraces!I1319-Timetraces!J1319</f>
        <v>44.702587604522705</v>
      </c>
      <c r="L1237" s="8">
        <f t="shared" si="39"/>
        <v>24.483702939952138</v>
      </c>
      <c r="M1237" s="8"/>
      <c r="N1237" s="13">
        <f>Timetraces!K1319/9.81/0.4536</f>
        <v>693.70697759258474</v>
      </c>
      <c r="O1237" s="23">
        <f>Timetraces!M1319/1000*0.145</f>
        <v>17.180488330416321</v>
      </c>
      <c r="P1237" s="37">
        <f>Timetraces!O1319</f>
        <v>5.5870607789517981E-2</v>
      </c>
    </row>
    <row r="1238" spans="1:16" x14ac:dyDescent="0.2">
      <c r="A1238" s="37">
        <f>Timetraces!E1320</f>
        <v>123.4</v>
      </c>
      <c r="B1238" s="8">
        <f>Timetraces!B1320-Timetraces!C1320</f>
        <v>44.725117206573486</v>
      </c>
      <c r="C1238" s="8">
        <f t="shared" si="38"/>
        <v>24.55760957062088</v>
      </c>
      <c r="D1238" s="8"/>
      <c r="E1238" s="23">
        <f>Timetraces!F1320/1000*0.145</f>
        <v>17.28629278788198</v>
      </c>
      <c r="F1238" s="8">
        <f>Timetraces!H1320</f>
        <v>5.6214789062346629E-2</v>
      </c>
      <c r="G1238" s="8">
        <f>(Timetraces!G1320-Timetraces!$G$86)/0.3048</f>
        <v>15.335583624251557</v>
      </c>
      <c r="H1238" s="13">
        <f>Timetraces!D1320/9.81/0.4536</f>
        <v>694.05065402212699</v>
      </c>
      <c r="I1238" s="73">
        <f>Timetraces!F1320/Timetraces!H1320*1000</f>
        <v>2120719730.8523357</v>
      </c>
      <c r="J1238" s="23"/>
      <c r="K1238" s="8">
        <f>Timetraces!I1320-Timetraces!J1320</f>
        <v>44.725116729736328</v>
      </c>
      <c r="L1238" s="8">
        <f t="shared" si="39"/>
        <v>24.557617392752739</v>
      </c>
      <c r="M1238" s="8"/>
      <c r="N1238" s="13">
        <f>Timetraces!K1320/9.81/0.4536</f>
        <v>694.05070888745729</v>
      </c>
      <c r="O1238" s="23">
        <f>Timetraces!M1320/1000*0.145</f>
        <v>17.278628192951579</v>
      </c>
      <c r="P1238" s="37">
        <f>Timetraces!O1320</f>
        <v>5.6189836139390915E-2</v>
      </c>
    </row>
    <row r="1239" spans="1:16" x14ac:dyDescent="0.2">
      <c r="A1239" s="37">
        <f>Timetraces!E1321</f>
        <v>123.5</v>
      </c>
      <c r="B1239" s="8">
        <f>Timetraces!B1321-Timetraces!C1321</f>
        <v>44.747665882110596</v>
      </c>
      <c r="C1239" s="8">
        <f t="shared" si="38"/>
        <v>24.631588164902734</v>
      </c>
      <c r="D1239" s="8"/>
      <c r="E1239" s="23">
        <f>Timetraces!F1321/1000*0.145</f>
        <v>17.376732851204146</v>
      </c>
      <c r="F1239" s="8">
        <f>Timetraces!H1321</f>
        <v>5.650898840940808E-2</v>
      </c>
      <c r="G1239" s="8">
        <f>(Timetraces!G1321-Timetraces!$G$86)/0.3048</f>
        <v>15.401201924001137</v>
      </c>
      <c r="H1239" s="13">
        <f>Timetraces!D1321/9.81/0.4536</f>
        <v>694.39674452620625</v>
      </c>
      <c r="I1239" s="73">
        <f>Timetraces!F1321/Timetraces!H1321*1000</f>
        <v>2120716372.3515584</v>
      </c>
      <c r="J1239" s="23"/>
      <c r="K1239" s="8">
        <f>Timetraces!I1321-Timetraces!J1321</f>
        <v>44.747665882110596</v>
      </c>
      <c r="L1239" s="8">
        <f t="shared" si="39"/>
        <v>24.631597551460967</v>
      </c>
      <c r="M1239" s="8"/>
      <c r="N1239" s="13">
        <f>Timetraces!K1321/9.81/0.4536</f>
        <v>694.39679939153666</v>
      </c>
      <c r="O1239" s="23">
        <f>Timetraces!M1321/1000*0.145</f>
        <v>17.384555855960489</v>
      </c>
      <c r="P1239" s="37">
        <f>Timetraces!O1321</f>
        <v>5.653443102261415E-2</v>
      </c>
    </row>
    <row r="1240" spans="1:16" x14ac:dyDescent="0.2">
      <c r="A1240" s="37">
        <f>Timetraces!E1322</f>
        <v>123.6</v>
      </c>
      <c r="B1240" s="8">
        <f>Timetraces!B1322-Timetraces!C1322</f>
        <v>44.770217895507813</v>
      </c>
      <c r="C1240" s="8">
        <f t="shared" si="38"/>
        <v>24.705577710169194</v>
      </c>
      <c r="D1240" s="8"/>
      <c r="E1240" s="23">
        <f>Timetraces!F1322/1000*0.145</f>
        <v>17.482730970574107</v>
      </c>
      <c r="F1240" s="8">
        <f>Timetraces!H1322</f>
        <v>5.6853799497168449E-2</v>
      </c>
      <c r="G1240" s="8">
        <f>(Timetraces!G1322-Timetraces!$G$86)/0.3048</f>
        <v>15.466813966045228</v>
      </c>
      <c r="H1240" s="13">
        <f>Timetraces!D1322/9.81/0.4536</f>
        <v>694.74788264068104</v>
      </c>
      <c r="I1240" s="73">
        <f>Timetraces!F1322/Timetraces!H1322*1000</f>
        <v>2120712414.7218583</v>
      </c>
      <c r="J1240" s="23"/>
      <c r="K1240" s="8">
        <f>Timetraces!I1322-Timetraces!J1322</f>
        <v>44.770217418670654</v>
      </c>
      <c r="L1240" s="8">
        <f t="shared" si="39"/>
        <v>24.705585532301054</v>
      </c>
      <c r="M1240" s="8"/>
      <c r="N1240" s="13">
        <f>Timetraces!K1322/9.81/0.4536</f>
        <v>694.74788264068104</v>
      </c>
      <c r="O1240" s="23">
        <f>Timetraces!M1322/1000*0.145</f>
        <v>17.482819005502137</v>
      </c>
      <c r="P1240" s="37">
        <f>Timetraces!O1322</f>
        <v>5.6854058671232444E-2</v>
      </c>
    </row>
    <row r="1241" spans="1:16" x14ac:dyDescent="0.2">
      <c r="A1241" s="37">
        <f>Timetraces!E1323</f>
        <v>123.70000000000002</v>
      </c>
      <c r="B1241" s="8">
        <f>Timetraces!B1323-Timetraces!C1323</f>
        <v>44.7927565574646</v>
      </c>
      <c r="C1241" s="8">
        <f t="shared" si="38"/>
        <v>24.779523451497234</v>
      </c>
      <c r="D1241" s="8"/>
      <c r="E1241" s="23">
        <f>Timetraces!F1323/1000*0.145</f>
        <v>17.588839597969873</v>
      </c>
      <c r="F1241" s="8">
        <f>Timetraces!H1323</f>
        <v>5.7198956498515974E-2</v>
      </c>
      <c r="G1241" s="8">
        <f>(Timetraces!G1323-Timetraces!$G$86)/0.3048</f>
        <v>15.532432265794808</v>
      </c>
      <c r="H1241" s="13">
        <f>Timetraces!D1323/9.81/0.4536</f>
        <v>695.10637270942777</v>
      </c>
      <c r="I1241" s="73">
        <f>Timetraces!F1323/Timetraces!H1323*1000</f>
        <v>2120709003.8104424</v>
      </c>
      <c r="J1241" s="23"/>
      <c r="K1241" s="8">
        <f>Timetraces!I1323-Timetraces!J1323</f>
        <v>44.7927565574646</v>
      </c>
      <c r="L1241" s="8">
        <f t="shared" si="39"/>
        <v>24.779532838055466</v>
      </c>
      <c r="M1241" s="8"/>
      <c r="N1241" s="13">
        <f>Timetraces!K1323/9.81/0.4536</f>
        <v>695.10642757475819</v>
      </c>
      <c r="O1241" s="23">
        <f>Timetraces!M1323/1000*0.145</f>
        <v>17.573408919744761</v>
      </c>
      <c r="P1241" s="37">
        <f>Timetraces!O1323</f>
        <v>5.7148759014313995E-2</v>
      </c>
    </row>
    <row r="1242" spans="1:16" x14ac:dyDescent="0.2">
      <c r="A1242" s="37">
        <f>Timetraces!E1324</f>
        <v>123.80000000000001</v>
      </c>
      <c r="B1242" s="8">
        <f>Timetraces!B1324-Timetraces!C1324</f>
        <v>44.815267086029053</v>
      </c>
      <c r="C1242" s="8">
        <f t="shared" si="38"/>
        <v>24.853376891669324</v>
      </c>
      <c r="D1242" s="8"/>
      <c r="E1242" s="23">
        <f>Timetraces!F1324/1000*0.145</f>
        <v>17.687315833501884</v>
      </c>
      <c r="F1242" s="8">
        <f>Timetraces!H1324</f>
        <v>5.7519290594669287E-2</v>
      </c>
      <c r="G1242" s="8">
        <f>(Timetraces!G1324-Timetraces!$G$86)/0.3048</f>
        <v>15.598050565544387</v>
      </c>
      <c r="H1242" s="13">
        <f>Timetraces!D1324/9.81/0.4536</f>
        <v>695.47386069235779</v>
      </c>
      <c r="I1242" s="73">
        <f>Timetraces!F1324/Timetraces!H1324*1000</f>
        <v>2120705718.8256495</v>
      </c>
      <c r="J1242" s="23"/>
      <c r="K1242" s="8">
        <f>Timetraces!I1324-Timetraces!J1324</f>
        <v>44.815267086029053</v>
      </c>
      <c r="L1242" s="8">
        <f t="shared" si="39"/>
        <v>24.853386278227557</v>
      </c>
      <c r="M1242" s="8"/>
      <c r="N1242" s="13">
        <f>Timetraces!K1324/9.81/0.4536</f>
        <v>695.4739155576882</v>
      </c>
      <c r="O1242" s="23">
        <f>Timetraces!M1324/1000*0.145</f>
        <v>17.679643844613881</v>
      </c>
      <c r="P1242" s="37">
        <f>Timetraces!O1324</f>
        <v>5.7494353858530932E-2</v>
      </c>
    </row>
    <row r="1243" spans="1:16" x14ac:dyDescent="0.2">
      <c r="A1243" s="37">
        <f>Timetraces!E1325</f>
        <v>123.9</v>
      </c>
      <c r="B1243" s="8">
        <f>Timetraces!B1325-Timetraces!C1325</f>
        <v>44.837747573852539</v>
      </c>
      <c r="C1243" s="8">
        <f t="shared" si="38"/>
        <v>24.927131772979976</v>
      </c>
      <c r="D1243" s="8"/>
      <c r="E1243" s="23">
        <f>Timetraces!F1325/1000*0.145</f>
        <v>17.7858922955262</v>
      </c>
      <c r="F1243" s="8">
        <f>Timetraces!H1325</f>
        <v>5.7839950298671991E-2</v>
      </c>
      <c r="G1243" s="8">
        <f>(Timetraces!G1325-Timetraces!$G$86)/0.3048</f>
        <v>15.663668865293968</v>
      </c>
      <c r="H1243" s="13">
        <f>Timetraces!D1325/9.81/0.4536</f>
        <v>695.85001739748907</v>
      </c>
      <c r="I1243" s="73">
        <f>Timetraces!F1325/Timetraces!H1325*1000</f>
        <v>2120702482.3266327</v>
      </c>
      <c r="J1243" s="23"/>
      <c r="K1243" s="8">
        <f>Timetraces!I1325-Timetraces!J1325</f>
        <v>44.837747573852539</v>
      </c>
      <c r="L1243" s="8">
        <f t="shared" si="39"/>
        <v>24.927141159538209</v>
      </c>
      <c r="M1243" s="8"/>
      <c r="N1243" s="13">
        <f>Timetraces!K1325/9.81/0.4536</f>
        <v>695.85001739748907</v>
      </c>
      <c r="O1243" s="23">
        <f>Timetraces!M1325/1000*0.145</f>
        <v>17.778231047364876</v>
      </c>
      <c r="P1243" s="37">
        <f>Timetraces!O1325</f>
        <v>5.781504943833931E-2</v>
      </c>
    </row>
    <row r="1244" spans="1:16" x14ac:dyDescent="0.2">
      <c r="A1244" s="37">
        <f>Timetraces!E1326</f>
        <v>124</v>
      </c>
      <c r="B1244" s="8">
        <f>Timetraces!B1326-Timetraces!C1326</f>
        <v>44.860190391540527</v>
      </c>
      <c r="C1244" s="8">
        <f t="shared" si="38"/>
        <v>25.000763064607234</v>
      </c>
      <c r="D1244" s="8"/>
      <c r="E1244" s="23">
        <f>Timetraces!F1326/1000*0.145</f>
        <v>17.869048031644979</v>
      </c>
      <c r="F1244" s="8">
        <f>Timetraces!H1326</f>
        <v>5.8110444411804338E-2</v>
      </c>
      <c r="G1244" s="8">
        <f>(Timetraces!G1326-Timetraces!$G$86)/0.3048</f>
        <v>15.729280907338058</v>
      </c>
      <c r="H1244" s="13">
        <f>Timetraces!D1326/9.81/0.4536</f>
        <v>696.23319686490959</v>
      </c>
      <c r="I1244" s="73">
        <f>Timetraces!F1326/Timetraces!H1326*1000</f>
        <v>2120699906.1654265</v>
      </c>
      <c r="J1244" s="23"/>
      <c r="K1244" s="8">
        <f>Timetraces!I1326-Timetraces!J1326</f>
        <v>44.860190391540527</v>
      </c>
      <c r="L1244" s="8">
        <f t="shared" si="39"/>
        <v>25.000772451165467</v>
      </c>
      <c r="M1244" s="8"/>
      <c r="N1244" s="13">
        <f>Timetraces!K1326/9.81/0.4536</f>
        <v>696.23319686490959</v>
      </c>
      <c r="O1244" s="23">
        <f>Timetraces!M1326/1000*0.145</f>
        <v>17.884644026844917</v>
      </c>
      <c r="P1244" s="37">
        <f>Timetraces!O1326</f>
        <v>5.8161179719458313E-2</v>
      </c>
    </row>
    <row r="1245" spans="1:16" x14ac:dyDescent="0.2">
      <c r="A1245" s="37">
        <f>Timetraces!E1327</f>
        <v>124.1</v>
      </c>
      <c r="B1245" s="8">
        <f>Timetraces!B1327-Timetraces!C1327</f>
        <v>44.882594108581543</v>
      </c>
      <c r="C1245" s="8">
        <f t="shared" si="38"/>
        <v>25.074266073271982</v>
      </c>
      <c r="D1245" s="8"/>
      <c r="E1245" s="23">
        <f>Timetraces!F1327/1000*0.145</f>
        <v>17.97552261090852</v>
      </c>
      <c r="F1245" s="8">
        <f>Timetraces!H1327</f>
        <v>5.8456804618206397E-2</v>
      </c>
      <c r="G1245" s="8">
        <f>(Timetraces!G1327-Timetraces!$G$86)/0.3048</f>
        <v>15.794899207087639</v>
      </c>
      <c r="H1245" s="13">
        <f>Timetraces!D1327/9.81/0.4536</f>
        <v>696.62246638400325</v>
      </c>
      <c r="I1245" s="73">
        <f>Timetraces!F1327/Timetraces!H1327*1000</f>
        <v>2120696166.4122725</v>
      </c>
      <c r="J1245" s="23"/>
      <c r="K1245" s="8">
        <f>Timetraces!I1327-Timetraces!J1327</f>
        <v>44.882594108581543</v>
      </c>
      <c r="L1245" s="8">
        <f t="shared" si="39"/>
        <v>25.074275459830215</v>
      </c>
      <c r="M1245" s="8"/>
      <c r="N1245" s="13">
        <f>Timetraces!K1327/9.81/0.4536</f>
        <v>696.62246638400325</v>
      </c>
      <c r="O1245" s="23">
        <f>Timetraces!M1327/1000*0.145</f>
        <v>17.975605452353978</v>
      </c>
      <c r="P1245" s="37">
        <f>Timetraces!O1327</f>
        <v>5.8457074119652688E-2</v>
      </c>
    </row>
    <row r="1246" spans="1:16" x14ac:dyDescent="0.2">
      <c r="A1246" s="37">
        <f>Timetraces!E1328</f>
        <v>124.20000000000002</v>
      </c>
      <c r="B1246" s="8">
        <f>Timetraces!B1328-Timetraces!C1328</f>
        <v>44.904960155487061</v>
      </c>
      <c r="C1246" s="8">
        <f t="shared" si="38"/>
        <v>25.147645492253339</v>
      </c>
      <c r="D1246" s="8"/>
      <c r="E1246" s="23">
        <f>Timetraces!F1328/1000*0.145</f>
        <v>18.06655901239937</v>
      </c>
      <c r="F1246" s="8">
        <f>Timetraces!H1328</f>
        <v>5.8752926280958677E-2</v>
      </c>
      <c r="G1246" s="8">
        <f>(Timetraces!G1328-Timetraces!$G$86)/0.3048</f>
        <v>15.860517506837219</v>
      </c>
      <c r="H1246" s="13">
        <f>Timetraces!D1328/9.81/0.4536</f>
        <v>697.01628972551896</v>
      </c>
      <c r="I1246" s="73">
        <f>Timetraces!F1328/Timetraces!H1328*1000</f>
        <v>2120693667.4162452</v>
      </c>
      <c r="J1246" s="23"/>
      <c r="K1246" s="8">
        <f>Timetraces!I1328-Timetraces!J1328</f>
        <v>44.904960155487061</v>
      </c>
      <c r="L1246" s="8">
        <f t="shared" si="39"/>
        <v>25.147654878811572</v>
      </c>
      <c r="M1246" s="8"/>
      <c r="N1246" s="13">
        <f>Timetraces!K1328/9.81/0.4536</f>
        <v>697.01628972551896</v>
      </c>
      <c r="O1246" s="23">
        <f>Timetraces!M1328/1000*0.145</f>
        <v>18.066635318768842</v>
      </c>
      <c r="P1246" s="37">
        <f>Timetraces!O1328</f>
        <v>5.8753207059457357E-2</v>
      </c>
    </row>
    <row r="1247" spans="1:16" x14ac:dyDescent="0.2">
      <c r="A1247" s="37">
        <f>Timetraces!E1329</f>
        <v>124.30000000000001</v>
      </c>
      <c r="B1247" s="8">
        <f>Timetraces!B1329-Timetraces!C1329</f>
        <v>44.927293300628662</v>
      </c>
      <c r="C1247" s="8">
        <f t="shared" si="38"/>
        <v>25.220916965815025</v>
      </c>
      <c r="D1247" s="8"/>
      <c r="E1247" s="23">
        <f>Timetraces!F1329/1000*0.145</f>
        <v>18.142060107912325</v>
      </c>
      <c r="F1247" s="8">
        <f>Timetraces!H1329</f>
        <v>5.8998543140656674E-2</v>
      </c>
      <c r="G1247" s="8">
        <f>(Timetraces!G1329-Timetraces!$G$86)/0.3048</f>
        <v>15.926135806586798</v>
      </c>
      <c r="H1247" s="13">
        <f>Timetraces!D1329/9.81/0.4536</f>
        <v>697.41241741091085</v>
      </c>
      <c r="I1247" s="73">
        <f>Timetraces!F1329/Timetraces!H1329*1000</f>
        <v>2120690601.0941229</v>
      </c>
      <c r="J1247" s="23"/>
      <c r="K1247" s="8">
        <f>Timetraces!I1329-Timetraces!J1329</f>
        <v>44.927293300628662</v>
      </c>
      <c r="L1247" s="8">
        <f t="shared" si="39"/>
        <v>25.220926352373258</v>
      </c>
      <c r="M1247" s="8"/>
      <c r="N1247" s="13">
        <f>Timetraces!K1329/9.81/0.4536</f>
        <v>697.41236254558044</v>
      </c>
      <c r="O1247" s="23">
        <f>Timetraces!M1329/1000*0.145</f>
        <v>18.142159162130636</v>
      </c>
      <c r="P1247" s="37">
        <f>Timetraces!O1329</f>
        <v>5.8998848511277957E-2</v>
      </c>
    </row>
    <row r="1248" spans="1:16" x14ac:dyDescent="0.2">
      <c r="A1248" s="37">
        <f>Timetraces!E1330</f>
        <v>124.4</v>
      </c>
      <c r="B1248" s="8">
        <f>Timetraces!B1330-Timetraces!C1330</f>
        <v>44.949597835540771</v>
      </c>
      <c r="C1248" s="8">
        <f t="shared" si="38"/>
        <v>25.294094573794386</v>
      </c>
      <c r="D1248" s="8"/>
      <c r="E1248" s="23">
        <f>Timetraces!F1330/1000*0.145</f>
        <v>18.217553216133894</v>
      </c>
      <c r="F1248" s="8">
        <f>Timetraces!H1330</f>
        <v>5.9244117325048695E-2</v>
      </c>
      <c r="G1248" s="8">
        <f>(Timetraces!G1330-Timetraces!$G$86)/0.3048</f>
        <v>15.991754106336378</v>
      </c>
      <c r="H1248" s="13">
        <f>Timetraces!D1330/9.81/0.4536</f>
        <v>697.80854509630285</v>
      </c>
      <c r="I1248" s="73">
        <f>Timetraces!F1330/Timetraces!H1330*1000</f>
        <v>2120688157.9984691</v>
      </c>
      <c r="J1248" s="23"/>
      <c r="K1248" s="8">
        <f>Timetraces!I1330-Timetraces!J1330</f>
        <v>44.949597835540771</v>
      </c>
      <c r="L1248" s="8">
        <f t="shared" si="39"/>
        <v>25.294103960352619</v>
      </c>
      <c r="M1248" s="8"/>
      <c r="N1248" s="13">
        <f>Timetraces!K1330/9.81/0.4536</f>
        <v>697.80854509630285</v>
      </c>
      <c r="O1248" s="23">
        <f>Timetraces!M1330/1000*0.145</f>
        <v>18.225384766617893</v>
      </c>
      <c r="P1248" s="37">
        <f>Timetraces!O1330</f>
        <v>5.926960248541558E-2</v>
      </c>
    </row>
    <row r="1249" spans="1:16" x14ac:dyDescent="0.2">
      <c r="A1249" s="37">
        <f>Timetraces!E1331</f>
        <v>124.5</v>
      </c>
      <c r="B1249" s="8">
        <f>Timetraces!B1331-Timetraces!C1331</f>
        <v>44.971879005432129</v>
      </c>
      <c r="C1249" s="8">
        <f t="shared" si="38"/>
        <v>25.367195524881517</v>
      </c>
      <c r="D1249" s="8"/>
      <c r="E1249" s="23">
        <f>Timetraces!F1331/1000*0.145</f>
        <v>18.292972622451138</v>
      </c>
      <c r="F1249" s="8">
        <f>Timetraces!H1331</f>
        <v>5.9489451635436216E-2</v>
      </c>
      <c r="G1249" s="8">
        <f>(Timetraces!G1331-Timetraces!$G$86)/0.3048</f>
        <v>16.057366148380471</v>
      </c>
      <c r="H1249" s="13">
        <f>Timetraces!D1331/9.81/0.4536</f>
        <v>698.20264276447051</v>
      </c>
      <c r="I1249" s="73">
        <f>Timetraces!F1331/Timetraces!H1331*1000</f>
        <v>2120685741.937892</v>
      </c>
      <c r="J1249" s="23"/>
      <c r="K1249" s="8">
        <f>Timetraces!I1331-Timetraces!J1331</f>
        <v>44.971879005432129</v>
      </c>
      <c r="L1249" s="8">
        <f t="shared" si="39"/>
        <v>25.36720491143975</v>
      </c>
      <c r="M1249" s="8"/>
      <c r="N1249" s="13">
        <f>Timetraces!K1331/9.81/0.4536</f>
        <v>698.2025878991401</v>
      </c>
      <c r="O1249" s="23">
        <f>Timetraces!M1331/1000*0.145</f>
        <v>18.293053659730489</v>
      </c>
      <c r="P1249" s="37">
        <f>Timetraces!O1331</f>
        <v>5.9489715321679043E-2</v>
      </c>
    </row>
    <row r="1250" spans="1:16" x14ac:dyDescent="0.2">
      <c r="A1250" s="37">
        <f>Timetraces!E1332</f>
        <v>124.6</v>
      </c>
      <c r="B1250" s="8">
        <f>Timetraces!B1332-Timetraces!C1332</f>
        <v>44.994142055511475</v>
      </c>
      <c r="C1250" s="8">
        <f t="shared" si="38"/>
        <v>25.440237027766511</v>
      </c>
      <c r="D1250" s="8"/>
      <c r="E1250" s="23">
        <f>Timetraces!F1332/1000*0.145</f>
        <v>18.360550440599482</v>
      </c>
      <c r="F1250" s="8">
        <f>Timetraces!H1332</f>
        <v>5.970926756934216E-2</v>
      </c>
      <c r="G1250" s="8">
        <f>(Timetraces!G1332-Timetraces!$G$86)/0.3048</f>
        <v>16.122984448130047</v>
      </c>
      <c r="H1250" s="13">
        <f>Timetraces!D1332/9.81/0.4536</f>
        <v>698.59240607153754</v>
      </c>
      <c r="I1250" s="73">
        <f>Timetraces!F1332/Timetraces!H1332*1000</f>
        <v>2120683956.6434975</v>
      </c>
      <c r="J1250" s="23"/>
      <c r="K1250" s="8">
        <f>Timetraces!I1332-Timetraces!J1332</f>
        <v>44.994142055511475</v>
      </c>
      <c r="L1250" s="8">
        <f t="shared" si="39"/>
        <v>25.44024641432474</v>
      </c>
      <c r="M1250" s="8"/>
      <c r="N1250" s="13">
        <f>Timetraces!K1332/9.81/0.4536</f>
        <v>698.59240607153754</v>
      </c>
      <c r="O1250" s="23">
        <f>Timetraces!M1332/1000*0.145</f>
        <v>18.352870312539981</v>
      </c>
      <c r="P1250" s="37">
        <f>Timetraces!O1332</f>
        <v>5.9684292144658924E-2</v>
      </c>
    </row>
    <row r="1251" spans="1:16" x14ac:dyDescent="0.2">
      <c r="A1251" s="37">
        <f>Timetraces!E1333</f>
        <v>124.70000000000002</v>
      </c>
      <c r="B1251" s="8">
        <f>Timetraces!B1333-Timetraces!C1333</f>
        <v>45.01638650894165</v>
      </c>
      <c r="C1251" s="8">
        <f t="shared" si="38"/>
        <v>25.513217518022991</v>
      </c>
      <c r="D1251" s="8"/>
      <c r="E1251" s="23">
        <f>Timetraces!F1333/1000*0.145</f>
        <v>18.412487633416696</v>
      </c>
      <c r="F1251" s="8">
        <f>Timetraces!H1333</f>
        <v>5.9878202345828219E-2</v>
      </c>
      <c r="G1251" s="8">
        <f>(Timetraces!G1333-Timetraces!$G$86)/0.3048</f>
        <v>16.188602747879628</v>
      </c>
      <c r="H1251" s="13">
        <f>Timetraces!D1333/9.81/0.4536</f>
        <v>698.97575013494941</v>
      </c>
      <c r="I1251" s="73">
        <f>Timetraces!F1333/Timetraces!H1333*1000</f>
        <v>2120682792.0537143</v>
      </c>
      <c r="J1251" s="23"/>
      <c r="K1251" s="8">
        <f>Timetraces!I1333-Timetraces!J1333</f>
        <v>45.01638650894165</v>
      </c>
      <c r="L1251" s="8">
        <f t="shared" si="39"/>
        <v>25.513226904581224</v>
      </c>
      <c r="M1251" s="8"/>
      <c r="N1251" s="13">
        <f>Timetraces!K1333/9.81/0.4536</f>
        <v>698.97575013494941</v>
      </c>
      <c r="O1251" s="23">
        <f>Timetraces!M1333/1000*0.145</f>
        <v>18.42032046397728</v>
      </c>
      <c r="P1251" s="37">
        <f>Timetraces!O1333</f>
        <v>5.9903674122324405E-2</v>
      </c>
    </row>
    <row r="1252" spans="1:16" x14ac:dyDescent="0.2">
      <c r="A1252" s="37">
        <f>Timetraces!E1334</f>
        <v>124.80000000000001</v>
      </c>
      <c r="B1252" s="8">
        <f>Timetraces!B1334-Timetraces!C1334</f>
        <v>45.038621425628662</v>
      </c>
      <c r="C1252" s="8">
        <f t="shared" si="38"/>
        <v>25.586166719752033</v>
      </c>
      <c r="D1252" s="8"/>
      <c r="E1252" s="23">
        <f>Timetraces!F1334/1000*0.145</f>
        <v>18.47202599458749</v>
      </c>
      <c r="F1252" s="8">
        <f>Timetraces!H1334</f>
        <v>6.0071854355132959E-2</v>
      </c>
      <c r="G1252" s="8">
        <f>(Timetraces!G1334-Timetraces!$G$86)/0.3048</f>
        <v>16.254221047629208</v>
      </c>
      <c r="H1252" s="13">
        <f>Timetraces!D1334/9.81/0.4536</f>
        <v>699.35064493748166</v>
      </c>
      <c r="I1252" s="73">
        <f>Timetraces!F1334/Timetraces!H1334*1000</f>
        <v>2120681708.4115474</v>
      </c>
      <c r="J1252" s="23"/>
      <c r="K1252" s="8">
        <f>Timetraces!I1334-Timetraces!J1334</f>
        <v>45.038621425628662</v>
      </c>
      <c r="L1252" s="8">
        <f t="shared" si="39"/>
        <v>25.586176106310266</v>
      </c>
      <c r="M1252" s="8"/>
      <c r="N1252" s="13">
        <f>Timetraces!K1334/9.81/0.4536</f>
        <v>699.35064493748166</v>
      </c>
      <c r="O1252" s="23">
        <f>Timetraces!M1334/1000*0.145</f>
        <v>18.472126191127643</v>
      </c>
      <c r="P1252" s="37">
        <f>Timetraces!O1334</f>
        <v>6.0072217517455145E-2</v>
      </c>
    </row>
    <row r="1253" spans="1:16" x14ac:dyDescent="0.2">
      <c r="A1253" s="37">
        <f>Timetraces!E1335</f>
        <v>124.9</v>
      </c>
      <c r="B1253" s="8">
        <f>Timetraces!B1335-Timetraces!C1335</f>
        <v>45.060841083526611</v>
      </c>
      <c r="C1253" s="8">
        <f t="shared" si="38"/>
        <v>25.659065859837167</v>
      </c>
      <c r="D1253" s="8"/>
      <c r="E1253" s="23">
        <f>Timetraces!F1335/1000*0.145</f>
        <v>18.515884573973906</v>
      </c>
      <c r="F1253" s="8">
        <f>Timetraces!H1335</f>
        <v>6.0214536098151097E-2</v>
      </c>
      <c r="G1253" s="8">
        <f>(Timetraces!G1335-Timetraces!$G$86)/0.3048</f>
        <v>16.319833089673299</v>
      </c>
      <c r="H1253" s="13">
        <f>Timetraces!D1335/9.81/0.4536</f>
        <v>699.7158834418658</v>
      </c>
      <c r="I1253" s="73">
        <f>Timetraces!F1335/Timetraces!H1335*1000</f>
        <v>2120679888.2321641</v>
      </c>
      <c r="J1253" s="23"/>
      <c r="K1253" s="8">
        <f>Timetraces!I1335-Timetraces!J1335</f>
        <v>45.060841083526611</v>
      </c>
      <c r="L1253" s="8">
        <f t="shared" si="39"/>
        <v>25.6590752463954</v>
      </c>
      <c r="M1253" s="8"/>
      <c r="N1253" s="13">
        <f>Timetraces!K1335/9.81/0.4536</f>
        <v>699.7158834418658</v>
      </c>
      <c r="O1253" s="23">
        <f>Timetraces!M1335/1000*0.145</f>
        <v>18.508230923225167</v>
      </c>
      <c r="P1253" s="37">
        <f>Timetraces!O1335</f>
        <v>6.0189647331068165E-2</v>
      </c>
    </row>
    <row r="1254" spans="1:16" x14ac:dyDescent="0.2">
      <c r="A1254" s="37">
        <f>Timetraces!E1336</f>
        <v>125</v>
      </c>
      <c r="B1254" s="8">
        <f>Timetraces!B1336-Timetraces!C1336</f>
        <v>45.083040714263916</v>
      </c>
      <c r="C1254" s="8">
        <f t="shared" si="38"/>
        <v>25.731899294014678</v>
      </c>
      <c r="D1254" s="8"/>
      <c r="E1254" s="23">
        <f>Timetraces!F1336/1000*0.145</f>
        <v>18.551825162669591</v>
      </c>
      <c r="F1254" s="8">
        <f>Timetraces!H1336</f>
        <v>6.0331430963062267E-2</v>
      </c>
      <c r="G1254" s="8">
        <f>(Timetraces!G1336-Timetraces!$G$86)/0.3048</f>
        <v>16.385451389422879</v>
      </c>
      <c r="H1254" s="13">
        <f>Timetraces!D1336/9.81/0.4536</f>
        <v>700.07130105211081</v>
      </c>
      <c r="I1254" s="73">
        <f>Timetraces!F1336/Timetraces!H1336*1000</f>
        <v>2120679383.3523941</v>
      </c>
      <c r="J1254" s="23"/>
      <c r="K1254" s="8">
        <f>Timetraces!I1336-Timetraces!J1336</f>
        <v>45.083041191101074</v>
      </c>
      <c r="L1254" s="8">
        <f t="shared" si="39"/>
        <v>25.73191024499928</v>
      </c>
      <c r="M1254" s="8"/>
      <c r="N1254" s="13">
        <f>Timetraces!K1336/9.81/0.4536</f>
        <v>700.07130105211081</v>
      </c>
      <c r="O1254" s="23">
        <f>Timetraces!M1336/1000*0.145</f>
        <v>18.551912245508802</v>
      </c>
      <c r="P1254" s="37">
        <f>Timetraces!O1336</f>
        <v>6.0331751995850585E-2</v>
      </c>
    </row>
    <row r="1255" spans="1:16" x14ac:dyDescent="0.2">
      <c r="A1255" s="37">
        <f>Timetraces!E1337</f>
        <v>125.1</v>
      </c>
      <c r="B1255" s="8">
        <f>Timetraces!B1337-Timetraces!C1337</f>
        <v>45.105212211608887</v>
      </c>
      <c r="C1255" s="8">
        <f t="shared" si="38"/>
        <v>25.804640427036233</v>
      </c>
      <c r="D1255" s="8"/>
      <c r="E1255" s="23">
        <f>Timetraces!F1337/1000*0.145</f>
        <v>18.572097369969356</v>
      </c>
      <c r="F1255" s="8">
        <f>Timetraces!H1337</f>
        <v>6.0397393387512439E-2</v>
      </c>
      <c r="G1255" s="8">
        <f>(Timetraces!G1337-Timetraces!$G$86)/0.3048</f>
        <v>16.45106968917246</v>
      </c>
      <c r="H1255" s="13">
        <f>Timetraces!D1337/9.81/0.4536</f>
        <v>700.41815967081561</v>
      </c>
      <c r="I1255" s="73">
        <f>Timetraces!F1337/Timetraces!H1337*1000</f>
        <v>2120678111.3206418</v>
      </c>
      <c r="J1255" s="23"/>
      <c r="K1255" s="8">
        <f>Timetraces!I1337-Timetraces!J1337</f>
        <v>45.105212211608887</v>
      </c>
      <c r="L1255" s="8">
        <f t="shared" si="39"/>
        <v>25.804649813594466</v>
      </c>
      <c r="M1255" s="8"/>
      <c r="N1255" s="13">
        <f>Timetraces!K1337/9.81/0.4536</f>
        <v>700.41815967081561</v>
      </c>
      <c r="O1255" s="23">
        <f>Timetraces!M1337/1000*0.145</f>
        <v>18.579929695332122</v>
      </c>
      <c r="P1255" s="37">
        <f>Timetraces!O1337</f>
        <v>6.0422863271054644E-2</v>
      </c>
    </row>
    <row r="1256" spans="1:16" x14ac:dyDescent="0.2">
      <c r="A1256" s="37">
        <f>Timetraces!E1338</f>
        <v>125.20000000000002</v>
      </c>
      <c r="B1256" s="8">
        <f>Timetraces!B1338-Timetraces!C1338</f>
        <v>45.127344131469727</v>
      </c>
      <c r="C1256" s="8">
        <f t="shared" si="38"/>
        <v>25.877251712668912</v>
      </c>
      <c r="D1256" s="8"/>
      <c r="E1256" s="23">
        <f>Timetraces!F1338/1000*0.145</f>
        <v>18.592210396885218</v>
      </c>
      <c r="F1256" s="8">
        <f>Timetraces!H1338</f>
        <v>6.046279955036124E-2</v>
      </c>
      <c r="G1256" s="8">
        <f>(Timetraces!G1338-Timetraces!$G$86)/0.3048</f>
        <v>16.516687988922037</v>
      </c>
      <c r="H1256" s="13">
        <f>Timetraces!D1338/9.81/0.4536</f>
        <v>700.75887337251697</v>
      </c>
      <c r="I1256" s="73">
        <f>Timetraces!F1338/Timetraces!H1338*1000</f>
        <v>2120678195.8776805</v>
      </c>
      <c r="J1256" s="23"/>
      <c r="K1256" s="8">
        <f>Timetraces!I1338-Timetraces!J1338</f>
        <v>45.127344131469727</v>
      </c>
      <c r="L1256" s="8">
        <f t="shared" si="39"/>
        <v>25.877261099227145</v>
      </c>
      <c r="M1256" s="8"/>
      <c r="N1256" s="13">
        <f>Timetraces!K1338/9.81/0.4536</f>
        <v>700.75887337251697</v>
      </c>
      <c r="O1256" s="23">
        <f>Timetraces!M1338/1000*0.145</f>
        <v>18.600040506150137</v>
      </c>
      <c r="P1256" s="37">
        <f>Timetraces!O1338</f>
        <v>6.0488281386753801E-2</v>
      </c>
    </row>
    <row r="1257" spans="1:16" x14ac:dyDescent="0.2">
      <c r="A1257" s="37">
        <f>Timetraces!E1339</f>
        <v>125.30000000000001</v>
      </c>
      <c r="B1257" s="8">
        <f>Timetraces!B1339-Timetraces!C1339</f>
        <v>45.149423122406006</v>
      </c>
      <c r="C1257" s="8">
        <f t="shared" si="38"/>
        <v>25.949689346974289</v>
      </c>
      <c r="D1257" s="8"/>
      <c r="E1257" s="23">
        <f>Timetraces!F1339/1000*0.145</f>
        <v>18.612237716034397</v>
      </c>
      <c r="F1257" s="8">
        <f>Timetraces!H1339</f>
        <v>6.0527946134192302E-2</v>
      </c>
      <c r="G1257" s="8">
        <f>(Timetraces!G1339-Timetraces!$G$86)/0.3048</f>
        <v>16.582300030966131</v>
      </c>
      <c r="H1257" s="13">
        <f>Timetraces!D1339/9.81/0.4536</f>
        <v>701.09618542373437</v>
      </c>
      <c r="I1257" s="73">
        <f>Timetraces!F1339/Timetraces!H1339*1000</f>
        <v>2120677609.4137318</v>
      </c>
      <c r="J1257" s="23"/>
      <c r="K1257" s="8">
        <f>Timetraces!I1339-Timetraces!J1339</f>
        <v>45.149423122406006</v>
      </c>
      <c r="L1257" s="8">
        <f t="shared" si="39"/>
        <v>25.949698733532522</v>
      </c>
      <c r="M1257" s="8"/>
      <c r="N1257" s="13">
        <f>Timetraces!K1339/9.81/0.4536</f>
        <v>701.09618542373437</v>
      </c>
      <c r="O1257" s="23">
        <f>Timetraces!M1339/1000*0.145</f>
        <v>18.604593000035194</v>
      </c>
      <c r="P1257" s="37">
        <f>Timetraces!O1339</f>
        <v>6.0503047065982793E-2</v>
      </c>
    </row>
    <row r="1258" spans="1:16" x14ac:dyDescent="0.2">
      <c r="A1258" s="37">
        <f>Timetraces!E1340</f>
        <v>125.4</v>
      </c>
      <c r="B1258" s="8">
        <f>Timetraces!B1340-Timetraces!C1340</f>
        <v>45.171435832977295</v>
      </c>
      <c r="C1258" s="8">
        <f t="shared" si="38"/>
        <v>26.02190952601395</v>
      </c>
      <c r="D1258" s="8"/>
      <c r="E1258" s="23">
        <f>Timetraces!F1340/1000*0.145</f>
        <v>18.608967039484696</v>
      </c>
      <c r="F1258" s="8">
        <f>Timetraces!H1340</f>
        <v>6.0517271944179461E-2</v>
      </c>
      <c r="G1258" s="8">
        <f>(Timetraces!G1340-Timetraces!$G$86)/0.3048</f>
        <v>16.647918330715708</v>
      </c>
      <c r="H1258" s="13">
        <f>Timetraces!D1340/9.81/0.4536</f>
        <v>701.43278422565663</v>
      </c>
      <c r="I1258" s="73">
        <f>Timetraces!F1340/Timetraces!H1340*1000</f>
        <v>2120678933.4284859</v>
      </c>
      <c r="J1258" s="23"/>
      <c r="K1258" s="8">
        <f>Timetraces!I1340-Timetraces!J1340</f>
        <v>45.171435356140137</v>
      </c>
      <c r="L1258" s="8">
        <f t="shared" si="39"/>
        <v>26.021917348145813</v>
      </c>
      <c r="M1258" s="8"/>
      <c r="N1258" s="13">
        <f>Timetraces!K1340/9.81/0.4536</f>
        <v>701.43283909098704</v>
      </c>
      <c r="O1258" s="23">
        <f>Timetraces!M1340/1000*0.145</f>
        <v>18.609041121412325</v>
      </c>
      <c r="P1258" s="37">
        <f>Timetraces!O1340</f>
        <v>6.0517552616691755E-2</v>
      </c>
    </row>
    <row r="1259" spans="1:16" x14ac:dyDescent="0.2">
      <c r="A1259" s="37">
        <f>Timetraces!E1341</f>
        <v>125.5</v>
      </c>
      <c r="B1259" s="8">
        <f>Timetraces!B1341-Timetraces!C1341</f>
        <v>45.193364143371582</v>
      </c>
      <c r="C1259" s="8">
        <f t="shared" si="38"/>
        <v>26.093852801585758</v>
      </c>
      <c r="D1259" s="8"/>
      <c r="E1259" s="23">
        <f>Timetraces!F1341/1000*0.145</f>
        <v>18.6056566376439</v>
      </c>
      <c r="F1259" s="8">
        <f>Timetraces!H1341</f>
        <v>6.0506508802849843E-2</v>
      </c>
      <c r="G1259" s="8">
        <f>(Timetraces!G1341-Timetraces!$G$86)/0.3048</f>
        <v>16.713536630465288</v>
      </c>
      <c r="H1259" s="13">
        <f>Timetraces!D1341/9.81/0.4536</f>
        <v>701.77102898749058</v>
      </c>
      <c r="I1259" s="73">
        <f>Timetraces!F1341/Timetraces!H1341*1000</f>
        <v>2120678847.6451938</v>
      </c>
      <c r="J1259" s="23"/>
      <c r="K1259" s="8">
        <f>Timetraces!I1341-Timetraces!J1341</f>
        <v>45.193363666534424</v>
      </c>
      <c r="L1259" s="8">
        <f t="shared" si="39"/>
        <v>26.093860623717621</v>
      </c>
      <c r="M1259" s="8"/>
      <c r="N1259" s="13">
        <f>Timetraces!K1341/9.81/0.4536</f>
        <v>701.77102898749058</v>
      </c>
      <c r="O1259" s="23">
        <f>Timetraces!M1341/1000*0.145</f>
        <v>18.613486432293318</v>
      </c>
      <c r="P1259" s="37">
        <f>Timetraces!O1341</f>
        <v>6.0531989916894437E-2</v>
      </c>
    </row>
    <row r="1260" spans="1:16" x14ac:dyDescent="0.2">
      <c r="A1260" s="37">
        <f>Timetraces!E1342</f>
        <v>125.6</v>
      </c>
      <c r="B1260" s="8">
        <f>Timetraces!B1342-Timetraces!C1342</f>
        <v>45.215202808380127</v>
      </c>
      <c r="C1260" s="8">
        <f t="shared" si="38"/>
        <v>26.165501964999621</v>
      </c>
      <c r="D1260" s="8"/>
      <c r="E1260" s="23">
        <f>Timetraces!F1342/1000*0.145</f>
        <v>18.602335025342011</v>
      </c>
      <c r="F1260" s="8">
        <f>Timetraces!H1342</f>
        <v>6.0495688921963352E-2</v>
      </c>
      <c r="G1260" s="8">
        <f>(Timetraces!G1342-Timetraces!$G$86)/0.3048</f>
        <v>16.779154930214869</v>
      </c>
      <c r="H1260" s="13">
        <f>Timetraces!D1342/9.81/0.4536</f>
        <v>702.11283999579985</v>
      </c>
      <c r="I1260" s="73">
        <f>Timetraces!F1342/Timetraces!H1342*1000</f>
        <v>2120679472.8382151</v>
      </c>
      <c r="J1260" s="23"/>
      <c r="K1260" s="8">
        <f>Timetraces!I1342-Timetraces!J1342</f>
        <v>45.215202808380127</v>
      </c>
      <c r="L1260" s="8">
        <f t="shared" si="39"/>
        <v>26.165511351557853</v>
      </c>
      <c r="M1260" s="8"/>
      <c r="N1260" s="13">
        <f>Timetraces!K1342/9.81/0.4536</f>
        <v>702.11289486113014</v>
      </c>
      <c r="O1260" s="23">
        <f>Timetraces!M1342/1000*0.145</f>
        <v>18.594649979313186</v>
      </c>
      <c r="P1260" s="37">
        <f>Timetraces!O1342</f>
        <v>6.0470718676110841E-2</v>
      </c>
    </row>
    <row r="1261" spans="1:16" x14ac:dyDescent="0.2">
      <c r="A1261" s="37">
        <f>Timetraces!E1343</f>
        <v>125.70000000000002</v>
      </c>
      <c r="B1261" s="8">
        <f>Timetraces!B1343-Timetraces!C1343</f>
        <v>45.236937999725342</v>
      </c>
      <c r="C1261" s="8">
        <f t="shared" si="38"/>
        <v>26.236811647890747</v>
      </c>
      <c r="D1261" s="8"/>
      <c r="E1261" s="23">
        <f>Timetraces!F1343/1000*0.145</f>
        <v>18.575758917930653</v>
      </c>
      <c r="F1261" s="8">
        <f>Timetraces!H1343</f>
        <v>6.0409250172457872E-2</v>
      </c>
      <c r="G1261" s="8">
        <f>(Timetraces!G1343-Timetraces!$G$86)/0.3048</f>
        <v>16.844766972258959</v>
      </c>
      <c r="H1261" s="13">
        <f>Timetraces!D1343/9.81/0.4536</f>
        <v>702.46035699846914</v>
      </c>
      <c r="I1261" s="73">
        <f>Timetraces!F1343/Timetraces!H1343*1000</f>
        <v>2120679893.0113726</v>
      </c>
      <c r="J1261" s="23"/>
      <c r="K1261" s="8">
        <f>Timetraces!I1343-Timetraces!J1343</f>
        <v>45.236937999725342</v>
      </c>
      <c r="L1261" s="8">
        <f t="shared" si="39"/>
        <v>26.236821034448976</v>
      </c>
      <c r="M1261" s="8"/>
      <c r="N1261" s="13">
        <f>Timetraces!K1343/9.81/0.4536</f>
        <v>702.46041186379944</v>
      </c>
      <c r="O1261" s="23">
        <f>Timetraces!M1343/1000*0.145</f>
        <v>18.575842526437697</v>
      </c>
      <c r="P1261" s="37">
        <f>Timetraces!O1343</f>
        <v>6.0409522168205394E-2</v>
      </c>
    </row>
    <row r="1262" spans="1:16" x14ac:dyDescent="0.2">
      <c r="A1262" s="37">
        <f>Timetraces!E1344</f>
        <v>125.80000000000001</v>
      </c>
      <c r="B1262" s="8">
        <f>Timetraces!B1344-Timetraces!C1344</f>
        <v>45.254561424255371</v>
      </c>
      <c r="C1262" s="8">
        <f t="shared" si="38"/>
        <v>26.294631282175619</v>
      </c>
      <c r="D1262" s="8"/>
      <c r="E1262" s="23">
        <f>Timetraces!F1344/1000*0.145</f>
        <v>19.034247634756866</v>
      </c>
      <c r="F1262" s="8">
        <f>Timetraces!H1344</f>
        <v>6.1900776994611099E-2</v>
      </c>
      <c r="G1262" s="8">
        <f>(Timetraces!G1344-Timetraces!$G$86)/0.3048</f>
        <v>16.91038527200854</v>
      </c>
      <c r="H1262" s="13">
        <f>Timetraces!D1344/9.81/0.4536</f>
        <v>744.39508118495792</v>
      </c>
      <c r="I1262" s="73">
        <f>Timetraces!F1344/Timetraces!H1344*1000</f>
        <v>2120662772.2068634</v>
      </c>
      <c r="J1262" s="23"/>
      <c r="K1262" s="8">
        <f>Timetraces!I1344-Timetraces!J1344</f>
        <v>45.254560947418213</v>
      </c>
      <c r="L1262" s="8">
        <f t="shared" si="39"/>
        <v>26.294639104307478</v>
      </c>
      <c r="M1262" s="8"/>
      <c r="N1262" s="13">
        <f>Timetraces!K1344/9.81/0.4536</f>
        <v>744.39458739698443</v>
      </c>
      <c r="O1262" s="23">
        <f>Timetraces!M1344/1000*0.145</f>
        <v>19.034318377473681</v>
      </c>
      <c r="P1262" s="37">
        <f>Timetraces!O1344</f>
        <v>6.1901025813024237E-2</v>
      </c>
    </row>
    <row r="1263" spans="1:16" x14ac:dyDescent="0.2">
      <c r="A1263" s="37">
        <f>Timetraces!E1345</f>
        <v>125.9</v>
      </c>
      <c r="B1263" s="8">
        <f>Timetraces!B1345-Timetraces!C1345</f>
        <v>45.262889862060547</v>
      </c>
      <c r="C1263" s="8">
        <f t="shared" si="38"/>
        <v>26.321955553189973</v>
      </c>
      <c r="D1263" s="8"/>
      <c r="E1263" s="23">
        <f>Timetraces!F1345/1000*0.145</f>
        <v>19.744378944571064</v>
      </c>
      <c r="F1263" s="8">
        <f>Timetraces!H1345</f>
        <v>6.4210952300685908E-2</v>
      </c>
      <c r="G1263" s="8">
        <f>(Timetraces!G1345-Timetraces!$G$86)/0.3048</f>
        <v>16.97600357175812</v>
      </c>
      <c r="H1263" s="13">
        <f>Timetraces!D1345/9.81/0.4536</f>
        <v>817.12889750666091</v>
      </c>
      <c r="I1263" s="73">
        <f>Timetraces!F1345/Timetraces!H1345*1000</f>
        <v>2120637146.3635759</v>
      </c>
      <c r="J1263" s="23"/>
      <c r="K1263" s="8">
        <f>Timetraces!I1345-Timetraces!J1345</f>
        <v>45.262889862060547</v>
      </c>
      <c r="L1263" s="8">
        <f t="shared" si="39"/>
        <v>26.321964939748206</v>
      </c>
      <c r="M1263" s="8"/>
      <c r="N1263" s="13">
        <f>Timetraces!K1345/9.81/0.4536</f>
        <v>817.12845858401784</v>
      </c>
      <c r="O1263" s="23">
        <f>Timetraces!M1345/1000*0.145</f>
        <v>19.744450399746651</v>
      </c>
      <c r="P1263" s="37">
        <f>Timetraces!O1345</f>
        <v>6.4211218878894444E-2</v>
      </c>
    </row>
    <row r="1264" spans="1:16" x14ac:dyDescent="0.2">
      <c r="A1264" s="37">
        <f>Timetraces!E1346</f>
        <v>126</v>
      </c>
      <c r="B1264" s="8">
        <f>Timetraces!B1346-Timetraces!C1346</f>
        <v>45.263320446014404</v>
      </c>
      <c r="C1264" s="8">
        <f t="shared" si="38"/>
        <v>26.323368230203943</v>
      </c>
      <c r="D1264" s="8"/>
      <c r="E1264" s="23">
        <f>Timetraces!F1346/1000*0.145</f>
        <v>19.957336926409067</v>
      </c>
      <c r="F1264" s="8">
        <f>Timetraces!H1346</f>
        <v>6.4903771269411284E-2</v>
      </c>
      <c r="G1264" s="8">
        <f>(Timetraces!G1346-Timetraces!$G$86)/0.3048</f>
        <v>17.041621871507697</v>
      </c>
      <c r="H1264" s="13">
        <f>Timetraces!D1346/9.81/0.4536</f>
        <v>853.95845756599817</v>
      </c>
      <c r="I1264" s="73">
        <f>Timetraces!F1346/Timetraces!H1346*1000</f>
        <v>2120628797.0186927</v>
      </c>
      <c r="J1264" s="23"/>
      <c r="K1264" s="8">
        <f>Timetraces!I1346-Timetraces!J1346</f>
        <v>45.263320446014404</v>
      </c>
      <c r="L1264" s="8">
        <f t="shared" si="39"/>
        <v>26.323377616762176</v>
      </c>
      <c r="M1264" s="8"/>
      <c r="N1264" s="13">
        <f>Timetraces!K1346/9.81/0.4536</f>
        <v>853.95856729665888</v>
      </c>
      <c r="O1264" s="23">
        <f>Timetraces!M1346/1000*0.145</f>
        <v>19.94965424337386</v>
      </c>
      <c r="P1264" s="37">
        <f>Timetraces!O1346</f>
        <v>6.4878804331822831E-2</v>
      </c>
    </row>
    <row r="1265" spans="1:16" x14ac:dyDescent="0.2">
      <c r="A1265" s="37">
        <f>Timetraces!E1347</f>
        <v>126.1</v>
      </c>
      <c r="B1265" s="8">
        <f>Timetraces!B1347-Timetraces!C1347</f>
        <v>45.261541366577148</v>
      </c>
      <c r="C1265" s="8">
        <f t="shared" si="38"/>
        <v>26.317531355409795</v>
      </c>
      <c r="D1265" s="8"/>
      <c r="E1265" s="23">
        <f>Timetraces!F1347/1000*0.145</f>
        <v>19.789569895164952</v>
      </c>
      <c r="F1265" s="8">
        <f>Timetraces!H1347</f>
        <v>6.435804043984017E-2</v>
      </c>
      <c r="G1265" s="8">
        <f>(Timetraces!G1347-Timetraces!$G$86)/0.3048</f>
        <v>17.107233913551791</v>
      </c>
      <c r="H1265" s="13">
        <f>Timetraces!D1347/9.81/0.4536</f>
        <v>848.24571477014433</v>
      </c>
      <c r="I1265" s="73">
        <f>Timetraces!F1347/Timetraces!H1347*1000</f>
        <v>2120633124.4349318</v>
      </c>
      <c r="J1265" s="23"/>
      <c r="K1265" s="8">
        <f>Timetraces!I1347-Timetraces!J1347</f>
        <v>45.261541366577148</v>
      </c>
      <c r="L1265" s="8">
        <f t="shared" si="39"/>
        <v>26.317540741968028</v>
      </c>
      <c r="M1265" s="8"/>
      <c r="N1265" s="13">
        <f>Timetraces!K1347/9.81/0.4536</f>
        <v>848.24604396212681</v>
      </c>
      <c r="O1265" s="23">
        <f>Timetraces!M1347/1000*0.145</f>
        <v>19.79741808718757</v>
      </c>
      <c r="P1265" s="37">
        <f>Timetraces!O1347</f>
        <v>6.4383562226258476E-2</v>
      </c>
    </row>
    <row r="1266" spans="1:16" x14ac:dyDescent="0.2">
      <c r="A1266" s="37">
        <f>Timetraces!E1348</f>
        <v>126.20000000000002</v>
      </c>
      <c r="B1266" s="8">
        <f>Timetraces!B1348-Timetraces!C1348</f>
        <v>45.26077127456665</v>
      </c>
      <c r="C1266" s="8">
        <f t="shared" si="38"/>
        <v>26.315004806818923</v>
      </c>
      <c r="D1266" s="8"/>
      <c r="E1266" s="23">
        <f>Timetraces!F1348/1000*0.145</f>
        <v>19.664862799644858</v>
      </c>
      <c r="F1266" s="8">
        <f>Timetraces!H1348</f>
        <v>6.3952412873924711E-2</v>
      </c>
      <c r="G1266" s="8">
        <f>(Timetraces!G1348-Timetraces!$G$86)/0.3048</f>
        <v>17.172852213301368</v>
      </c>
      <c r="H1266" s="13">
        <f>Timetraces!D1348/9.81/0.4536</f>
        <v>835.64111836309633</v>
      </c>
      <c r="I1266" s="73">
        <f>Timetraces!F1348/Timetraces!H1348*1000</f>
        <v>2120635287.259393</v>
      </c>
      <c r="J1266" s="23"/>
      <c r="K1266" s="8">
        <f>Timetraces!I1348-Timetraces!J1348</f>
        <v>45.26077127456665</v>
      </c>
      <c r="L1266" s="8">
        <f t="shared" si="39"/>
        <v>26.315014193377156</v>
      </c>
      <c r="M1266" s="8"/>
      <c r="N1266" s="13">
        <f>Timetraces!K1348/9.81/0.4536</f>
        <v>835.64150242040898</v>
      </c>
      <c r="O1266" s="23">
        <f>Timetraces!M1348/1000*0.145</f>
        <v>19.664925354004545</v>
      </c>
      <c r="P1266" s="37">
        <f>Timetraces!O1348</f>
        <v>6.3952616351644884E-2</v>
      </c>
    </row>
    <row r="1267" spans="1:16" x14ac:dyDescent="0.2">
      <c r="A1267" s="37">
        <f>Timetraces!E1349</f>
        <v>126.30000000000001</v>
      </c>
      <c r="B1267" s="8">
        <f>Timetraces!B1349-Timetraces!C1349</f>
        <v>45.260858058929443</v>
      </c>
      <c r="C1267" s="8">
        <f t="shared" si="38"/>
        <v>26.315289532418639</v>
      </c>
      <c r="D1267" s="8"/>
      <c r="E1267" s="23">
        <f>Timetraces!F1349/1000*0.145</f>
        <v>19.497561589360135</v>
      </c>
      <c r="F1267" s="8">
        <f>Timetraces!H1349</f>
        <v>6.3408286598646293E-2</v>
      </c>
      <c r="G1267" s="8">
        <f>(Timetraces!G1349-Timetraces!$G$86)/0.3048</f>
        <v>17.238470513050949</v>
      </c>
      <c r="H1267" s="13">
        <f>Timetraces!D1349/9.81/0.4536</f>
        <v>831.75659810638797</v>
      </c>
      <c r="I1267" s="73">
        <f>Timetraces!F1349/Timetraces!H1349*1000</f>
        <v>2120636737.0673892</v>
      </c>
      <c r="J1267" s="23"/>
      <c r="K1267" s="8">
        <f>Timetraces!I1349-Timetraces!J1349</f>
        <v>45.260858058929443</v>
      </c>
      <c r="L1267" s="8">
        <f t="shared" si="39"/>
        <v>26.315298918976872</v>
      </c>
      <c r="M1267" s="8"/>
      <c r="N1267" s="13">
        <f>Timetraces!K1349/9.81/0.4536</f>
        <v>831.75692729837021</v>
      </c>
      <c r="O1267" s="23">
        <f>Timetraces!M1349/1000*0.145</f>
        <v>19.505397356332853</v>
      </c>
      <c r="P1267" s="37">
        <f>Timetraces!O1349</f>
        <v>6.3433769371979393E-2</v>
      </c>
    </row>
    <row r="1268" spans="1:16" x14ac:dyDescent="0.2">
      <c r="A1268" s="37">
        <f>Timetraces!E1350</f>
        <v>126.4</v>
      </c>
      <c r="B1268" s="8">
        <f>Timetraces!B1350-Timetraces!C1350</f>
        <v>45.260970592498779</v>
      </c>
      <c r="C1268" s="8">
        <f t="shared" si="38"/>
        <v>26.315658737042444</v>
      </c>
      <c r="D1268" s="8"/>
      <c r="E1268" s="23">
        <f>Timetraces!F1350/1000*0.145</f>
        <v>19.173670686201767</v>
      </c>
      <c r="F1268" s="8">
        <f>Timetraces!H1350</f>
        <v>6.2354719719801235E-2</v>
      </c>
      <c r="G1268" s="8">
        <f>(Timetraces!G1350-Timetraces!$G$86)/0.3048</f>
        <v>17.304088812800529</v>
      </c>
      <c r="H1268" s="13">
        <f>Timetraces!D1350/9.81/0.4536</f>
        <v>832.62330573050656</v>
      </c>
      <c r="I1268" s="73">
        <f>Timetraces!F1350/Timetraces!H1350*1000</f>
        <v>2120644791.9769311</v>
      </c>
      <c r="J1268" s="23"/>
      <c r="K1268" s="8">
        <f>Timetraces!I1350-Timetraces!J1350</f>
        <v>45.260970592498779</v>
      </c>
      <c r="L1268" s="8">
        <f t="shared" si="39"/>
        <v>26.315668123600677</v>
      </c>
      <c r="M1268" s="8"/>
      <c r="N1268" s="13">
        <f>Timetraces!K1350/9.81/0.4536</f>
        <v>832.62358005715851</v>
      </c>
      <c r="O1268" s="23">
        <f>Timetraces!M1350/1000*0.145</f>
        <v>19.158261020056706</v>
      </c>
      <c r="P1268" s="37">
        <f>Timetraces!O1350</f>
        <v>6.2304590575882779E-2</v>
      </c>
    </row>
    <row r="1269" spans="1:16" x14ac:dyDescent="0.2">
      <c r="A1269" s="37">
        <f>Timetraces!E1351</f>
        <v>126.5</v>
      </c>
      <c r="B1269" s="8">
        <f>Timetraces!B1351-Timetraces!C1351</f>
        <v>45.260966300964355</v>
      </c>
      <c r="C1269" s="8">
        <f t="shared" si="38"/>
        <v>26.315644657205095</v>
      </c>
      <c r="D1269" s="8"/>
      <c r="E1269" s="23">
        <f>Timetraces!F1351/1000*0.145</f>
        <v>18.811788732662368</v>
      </c>
      <c r="F1269" s="8">
        <f>Timetraces!H1351</f>
        <v>6.1177541368759115E-2</v>
      </c>
      <c r="G1269" s="8">
        <f>(Timetraces!G1351-Timetraces!$G$86)/0.3048</f>
        <v>17.36970085484462</v>
      </c>
      <c r="H1269" s="13">
        <f>Timetraces!D1351/9.81/0.4536</f>
        <v>834.76832068730471</v>
      </c>
      <c r="I1269" s="73">
        <f>Timetraces!F1351/Timetraces!H1351*1000</f>
        <v>2120655245.6292779</v>
      </c>
      <c r="J1269" s="23"/>
      <c r="K1269" s="8">
        <f>Timetraces!I1351-Timetraces!J1351</f>
        <v>45.260966300964355</v>
      </c>
      <c r="L1269" s="8">
        <f t="shared" si="39"/>
        <v>26.315654043763328</v>
      </c>
      <c r="M1269" s="8"/>
      <c r="N1269" s="13">
        <f>Timetraces!K1351/9.81/0.4536</f>
        <v>834.76854014862624</v>
      </c>
      <c r="O1269" s="23">
        <f>Timetraces!M1351/1000*0.145</f>
        <v>18.811878728438419</v>
      </c>
      <c r="P1269" s="37">
        <f>Timetraces!O1351</f>
        <v>6.1177820182901584E-2</v>
      </c>
    </row>
    <row r="1270" spans="1:16" x14ac:dyDescent="0.2">
      <c r="A1270" s="37">
        <f>Timetraces!E1352</f>
        <v>126.6</v>
      </c>
      <c r="B1270" s="8">
        <f>Timetraces!B1352-Timetraces!C1352</f>
        <v>45.261305332183838</v>
      </c>
      <c r="C1270" s="8">
        <f t="shared" si="38"/>
        <v>26.316756964355626</v>
      </c>
      <c r="D1270" s="8"/>
      <c r="E1270" s="23">
        <f>Timetraces!F1352/1000*0.145</f>
        <v>18.645153980817231</v>
      </c>
      <c r="F1270" s="8">
        <f>Timetraces!H1352</f>
        <v>6.0635492375208017E-2</v>
      </c>
      <c r="G1270" s="8">
        <f>(Timetraces!G1352-Timetraces!$G$86)/0.3048</f>
        <v>17.4353191545942</v>
      </c>
      <c r="H1270" s="13">
        <f>Timetraces!D1352/9.81/0.4536</f>
        <v>841.15881490942536</v>
      </c>
      <c r="I1270" s="73">
        <f>Timetraces!F1352/Timetraces!H1352*1000</f>
        <v>2120660091.9067929</v>
      </c>
      <c r="J1270" s="23"/>
      <c r="K1270" s="8">
        <f>Timetraces!I1352-Timetraces!J1352</f>
        <v>45.261305332183838</v>
      </c>
      <c r="L1270" s="8">
        <f t="shared" si="39"/>
        <v>26.316766350913859</v>
      </c>
      <c r="M1270" s="8"/>
      <c r="N1270" s="13">
        <f>Timetraces!K1352/9.81/0.4536</f>
        <v>841.15892464008618</v>
      </c>
      <c r="O1270" s="23">
        <f>Timetraces!M1352/1000*0.145</f>
        <v>18.645229848646323</v>
      </c>
      <c r="P1270" s="37">
        <f>Timetraces!O1352</f>
        <v>6.0635724454832174E-2</v>
      </c>
    </row>
    <row r="1271" spans="1:16" x14ac:dyDescent="0.2">
      <c r="A1271" s="37">
        <f>Timetraces!E1353</f>
        <v>126.70000000000002</v>
      </c>
      <c r="B1271" s="8">
        <f>Timetraces!B1353-Timetraces!C1353</f>
        <v>45.262795925140381</v>
      </c>
      <c r="C1271" s="8">
        <f t="shared" si="38"/>
        <v>26.321647361194678</v>
      </c>
      <c r="D1271" s="8"/>
      <c r="E1271" s="23">
        <f>Timetraces!F1353/1000*0.145</f>
        <v>18.734451451876463</v>
      </c>
      <c r="F1271" s="8">
        <f>Timetraces!H1353</f>
        <v>6.0926027353932828E-2</v>
      </c>
      <c r="G1271" s="8">
        <f>(Timetraces!G1353-Timetraces!$G$86)/0.3048</f>
        <v>17.500937454343781</v>
      </c>
      <c r="H1271" s="13">
        <f>Timetraces!D1353/9.81/0.4536</f>
        <v>858.86632596507911</v>
      </c>
      <c r="I1271" s="73">
        <f>Timetraces!F1353/Timetraces!H1353*1000</f>
        <v>2120655474.7226076</v>
      </c>
      <c r="J1271" s="23"/>
      <c r="K1271" s="8">
        <f>Timetraces!I1353-Timetraces!J1353</f>
        <v>45.262795925140381</v>
      </c>
      <c r="L1271" s="8">
        <f t="shared" si="39"/>
        <v>26.321656747752911</v>
      </c>
      <c r="M1271" s="8"/>
      <c r="N1271" s="13">
        <f>Timetraces!K1353/9.81/0.4536</f>
        <v>858.86627109974881</v>
      </c>
      <c r="O1271" s="23">
        <f>Timetraces!M1353/1000*0.145</f>
        <v>18.734529271358372</v>
      </c>
      <c r="P1271" s="37">
        <f>Timetraces!O1353</f>
        <v>6.0926294516910284E-2</v>
      </c>
    </row>
    <row r="1272" spans="1:16" x14ac:dyDescent="0.2">
      <c r="A1272" s="37">
        <f>Timetraces!E1354</f>
        <v>126.80000000000001</v>
      </c>
      <c r="B1272" s="8">
        <f>Timetraces!B1354-Timetraces!C1354</f>
        <v>45.266434192657471</v>
      </c>
      <c r="C1272" s="8">
        <f t="shared" si="38"/>
        <v>26.333583934413479</v>
      </c>
      <c r="D1272" s="8"/>
      <c r="E1272" s="23">
        <f>Timetraces!F1354/1000*0.145</f>
        <v>19.071947842993577</v>
      </c>
      <c r="F1272" s="8">
        <f>Timetraces!H1354</f>
        <v>6.2023979519266657E-2</v>
      </c>
      <c r="G1272" s="8">
        <f>(Timetraces!G1354-Timetraces!$G$86)/0.3048</f>
        <v>17.566555754093361</v>
      </c>
      <c r="H1272" s="13">
        <f>Timetraces!D1354/9.81/0.4536</f>
        <v>895.09576904064681</v>
      </c>
      <c r="I1272" s="73">
        <f>Timetraces!F1354/Timetraces!H1354*1000</f>
        <v>2120642303.1661227</v>
      </c>
      <c r="J1272" s="23"/>
      <c r="K1272" s="8">
        <f>Timetraces!I1354-Timetraces!J1354</f>
        <v>45.266434192657471</v>
      </c>
      <c r="L1272" s="8">
        <f t="shared" si="39"/>
        <v>26.333593320971712</v>
      </c>
      <c r="M1272" s="8"/>
      <c r="N1272" s="13">
        <f>Timetraces!K1354/9.81/0.4536</f>
        <v>895.09549471399487</v>
      </c>
      <c r="O1272" s="23">
        <f>Timetraces!M1354/1000*0.145</f>
        <v>19.064273460945415</v>
      </c>
      <c r="P1272" s="37">
        <f>Timetraces!O1354</f>
        <v>6.1999033940651316E-2</v>
      </c>
    </row>
    <row r="1273" spans="1:16" x14ac:dyDescent="0.2">
      <c r="A1273" s="37">
        <f>Timetraces!E1355</f>
        <v>126.9</v>
      </c>
      <c r="B1273" s="8">
        <f>Timetraces!B1355-Timetraces!C1355</f>
        <v>45.272873878479004</v>
      </c>
      <c r="C1273" s="8">
        <f t="shared" si="38"/>
        <v>26.354711512568116</v>
      </c>
      <c r="D1273" s="8"/>
      <c r="E1273" s="23">
        <f>Timetraces!F1355/1000*0.145</f>
        <v>19.605601939171027</v>
      </c>
      <c r="F1273" s="8">
        <f>Timetraces!H1355</f>
        <v>6.3760074944367862E-2</v>
      </c>
      <c r="G1273" s="8">
        <f>(Timetraces!G1355-Timetraces!$G$86)/0.3048</f>
        <v>17.632174053842938</v>
      </c>
      <c r="H1273" s="13">
        <f>Timetraces!D1355/9.81/0.4536</f>
        <v>951.83425667207359</v>
      </c>
      <c r="I1273" s="73">
        <f>Timetraces!F1355/Timetraces!H1355*1000</f>
        <v>2120622473.7710342</v>
      </c>
      <c r="J1273" s="23"/>
      <c r="K1273" s="8">
        <f>Timetraces!I1355-Timetraces!J1355</f>
        <v>45.272873878479004</v>
      </c>
      <c r="L1273" s="8">
        <f t="shared" si="39"/>
        <v>26.354720899126345</v>
      </c>
      <c r="M1273" s="8"/>
      <c r="N1273" s="13">
        <f>Timetraces!K1355/9.81/0.4536</f>
        <v>951.83381774943052</v>
      </c>
      <c r="O1273" s="23">
        <f>Timetraces!M1355/1000*0.145</f>
        <v>19.605667285903564</v>
      </c>
      <c r="P1273" s="37">
        <f>Timetraces!O1355</f>
        <v>6.3760287512149835E-2</v>
      </c>
    </row>
    <row r="1274" spans="1:16" x14ac:dyDescent="0.2">
      <c r="A1274" s="37">
        <f>Timetraces!E1356</f>
        <v>127</v>
      </c>
      <c r="B1274" s="8">
        <f>Timetraces!B1356-Timetraces!C1356</f>
        <v>45.281486034393311</v>
      </c>
      <c r="C1274" s="8">
        <f t="shared" si="38"/>
        <v>26.382966617273844</v>
      </c>
      <c r="D1274" s="8"/>
      <c r="E1274" s="23">
        <f>Timetraces!F1356/1000*0.145</f>
        <v>20.230450638160615</v>
      </c>
      <c r="F1274" s="8">
        <f>Timetraces!H1356</f>
        <v>6.5792812033580811E-2</v>
      </c>
      <c r="G1274" s="8">
        <f>(Timetraces!G1356-Timetraces!$G$86)/0.3048</f>
        <v>17.697786095887032</v>
      </c>
      <c r="H1274" s="13">
        <f>Timetraces!D1356/9.81/0.4536</f>
        <v>1020.4006670935944</v>
      </c>
      <c r="I1274" s="73">
        <f>Timetraces!F1356/Timetraces!H1356*1000</f>
        <v>2120601702.7738891</v>
      </c>
      <c r="J1274" s="23"/>
      <c r="K1274" s="8">
        <f>Timetraces!I1356-Timetraces!J1356</f>
        <v>45.281486034393311</v>
      </c>
      <c r="L1274" s="8">
        <f t="shared" si="39"/>
        <v>26.382976003832077</v>
      </c>
      <c r="M1274" s="8"/>
      <c r="N1274" s="13">
        <f>Timetraces!K1356/9.81/0.4536</f>
        <v>1020.4001184402905</v>
      </c>
      <c r="O1274" s="23">
        <f>Timetraces!M1356/1000*0.145</f>
        <v>20.238275263143514</v>
      </c>
      <c r="P1274" s="37">
        <f>Timetraces!O1356</f>
        <v>6.5818271168250772E-2</v>
      </c>
    </row>
    <row r="1275" spans="1:16" x14ac:dyDescent="0.2">
      <c r="A1275" s="37">
        <f>Timetraces!E1357</f>
        <v>127.1</v>
      </c>
      <c r="B1275" s="8">
        <f>Timetraces!B1357-Timetraces!C1357</f>
        <v>45.289870738983154</v>
      </c>
      <c r="C1275" s="8">
        <f t="shared" si="38"/>
        <v>26.410475490600103</v>
      </c>
      <c r="D1275" s="8"/>
      <c r="E1275" s="23">
        <f>Timetraces!F1357/1000*0.145</f>
        <v>20.738978390883709</v>
      </c>
      <c r="F1275" s="8">
        <f>Timetraces!H1357</f>
        <v>6.7447147004107894E-2</v>
      </c>
      <c r="G1275" s="8">
        <f>(Timetraces!G1357-Timetraces!$G$86)/0.3048</f>
        <v>17.763404395636609</v>
      </c>
      <c r="H1275" s="13">
        <f>Timetraces!D1357/9.81/0.4536</f>
        <v>1081.8066032463475</v>
      </c>
      <c r="I1275" s="73">
        <f>Timetraces!F1357/Timetraces!H1357*1000</f>
        <v>2120585429.2072165</v>
      </c>
      <c r="J1275" s="23"/>
      <c r="K1275" s="8">
        <f>Timetraces!I1357-Timetraces!J1357</f>
        <v>45.289870738983154</v>
      </c>
      <c r="L1275" s="8">
        <f t="shared" si="39"/>
        <v>26.410484877158336</v>
      </c>
      <c r="M1275" s="8"/>
      <c r="N1275" s="13">
        <f>Timetraces!K1357/9.81/0.4536</f>
        <v>1081.8062740543653</v>
      </c>
      <c r="O1275" s="23">
        <f>Timetraces!M1357/1000*0.145</f>
        <v>20.739047086645957</v>
      </c>
      <c r="P1275" s="37">
        <f>Timetraces!O1357</f>
        <v>6.7447362037002287E-2</v>
      </c>
    </row>
    <row r="1276" spans="1:16" x14ac:dyDescent="0.2">
      <c r="A1276" s="37">
        <f>Timetraces!E1358</f>
        <v>127.20000000000002</v>
      </c>
      <c r="B1276" s="8">
        <f>Timetraces!B1358-Timetraces!C1358</f>
        <v>45.294850826263428</v>
      </c>
      <c r="C1276" s="8">
        <f t="shared" si="38"/>
        <v>26.426814359629873</v>
      </c>
      <c r="D1276" s="8"/>
      <c r="E1276" s="23">
        <f>Timetraces!F1358/1000*0.145</f>
        <v>20.916796888830309</v>
      </c>
      <c r="F1276" s="8">
        <f>Timetraces!H1358</f>
        <v>6.8025635347083391E-2</v>
      </c>
      <c r="G1276" s="8">
        <f>(Timetraces!G1358-Timetraces!$G$86)/0.3048</f>
        <v>17.82902269538619</v>
      </c>
      <c r="H1276" s="13">
        <f>Timetraces!D1358/9.81/0.4536</f>
        <v>1116.5308708480866</v>
      </c>
      <c r="I1276" s="73">
        <f>Timetraces!F1358/Timetraces!H1358*1000</f>
        <v>2120579556.6787086</v>
      </c>
      <c r="J1276" s="23"/>
      <c r="K1276" s="8">
        <f>Timetraces!I1358-Timetraces!J1358</f>
        <v>45.294850826263428</v>
      </c>
      <c r="L1276" s="8">
        <f t="shared" si="39"/>
        <v>26.426823746188106</v>
      </c>
      <c r="M1276" s="8"/>
      <c r="N1276" s="13">
        <f>Timetraces!K1358/9.81/0.4536</f>
        <v>1116.5308708480866</v>
      </c>
      <c r="O1276" s="23">
        <f>Timetraces!M1358/1000*0.145</f>
        <v>20.909127728988899</v>
      </c>
      <c r="P1276" s="37">
        <f>Timetraces!O1358</f>
        <v>6.8000698786606598E-2</v>
      </c>
    </row>
    <row r="1277" spans="1:16" x14ac:dyDescent="0.2">
      <c r="A1277" s="37">
        <f>Timetraces!E1359</f>
        <v>127.30000000000001</v>
      </c>
      <c r="B1277" s="8">
        <f>Timetraces!B1359-Timetraces!C1359</f>
        <v>45.294768810272217</v>
      </c>
      <c r="C1277" s="8">
        <f t="shared" si="38"/>
        <v>26.426545278293879</v>
      </c>
      <c r="D1277" s="8"/>
      <c r="E1277" s="23">
        <f>Timetraces!F1359/1000*0.145</f>
        <v>20.691877658769439</v>
      </c>
      <c r="F1277" s="8">
        <f>Timetraces!H1359</f>
        <v>6.7294009030816226E-2</v>
      </c>
      <c r="G1277" s="8">
        <f>(Timetraces!G1359-Timetraces!$G$86)/0.3048</f>
        <v>17.89464099513577</v>
      </c>
      <c r="H1277" s="13">
        <f>Timetraces!D1359/9.81/0.4536</f>
        <v>1117.8188893442448</v>
      </c>
      <c r="I1277" s="73">
        <f>Timetraces!F1359/Timetraces!H1359*1000</f>
        <v>2120584084.6529021</v>
      </c>
      <c r="J1277" s="23"/>
      <c r="K1277" s="8">
        <f>Timetraces!I1359-Timetraces!J1359</f>
        <v>45.294768810272217</v>
      </c>
      <c r="L1277" s="8">
        <f t="shared" si="39"/>
        <v>26.426554664852112</v>
      </c>
      <c r="M1277" s="8"/>
      <c r="N1277" s="13">
        <f>Timetraces!K1359/9.81/0.4536</f>
        <v>1117.819218536227</v>
      </c>
      <c r="O1277" s="23">
        <f>Timetraces!M1359/1000*0.145</f>
        <v>20.699706292105272</v>
      </c>
      <c r="P1277" s="37">
        <f>Timetraces!O1359</f>
        <v>6.7319487014474849E-2</v>
      </c>
    </row>
    <row r="1278" spans="1:16" x14ac:dyDescent="0.2">
      <c r="A1278" s="37">
        <f>Timetraces!E1360</f>
        <v>127.4</v>
      </c>
      <c r="B1278" s="8">
        <f>Timetraces!B1360-Timetraces!C1360</f>
        <v>45.291092872619629</v>
      </c>
      <c r="C1278" s="8">
        <f t="shared" si="38"/>
        <v>26.414485115391688</v>
      </c>
      <c r="D1278" s="8"/>
      <c r="E1278" s="23">
        <f>Timetraces!F1360/1000*0.145</f>
        <v>20.229709727732789</v>
      </c>
      <c r="F1278" s="8">
        <f>Timetraces!H1360</f>
        <v>6.5790601969407475E-2</v>
      </c>
      <c r="G1278" s="8">
        <f>(Timetraces!G1360-Timetraces!$G$86)/0.3048</f>
        <v>17.960253037179861</v>
      </c>
      <c r="H1278" s="13">
        <f>Timetraces!D1360/9.81/0.4536</f>
        <v>1096.6342879753342</v>
      </c>
      <c r="I1278" s="73">
        <f>Timetraces!F1360/Timetraces!H1360*1000</f>
        <v>2120595272.3533344</v>
      </c>
      <c r="J1278" s="23"/>
      <c r="K1278" s="8">
        <f>Timetraces!I1360-Timetraces!J1360</f>
        <v>45.291093349456787</v>
      </c>
      <c r="L1278" s="8">
        <f t="shared" si="39"/>
        <v>26.414496066376291</v>
      </c>
      <c r="M1278" s="8"/>
      <c r="N1278" s="13">
        <f>Timetraces!K1360/9.81/0.4536</f>
        <v>1096.6347268979773</v>
      </c>
      <c r="O1278" s="23">
        <f>Timetraces!M1360/1000*0.145</f>
        <v>20.22205755511488</v>
      </c>
      <c r="P1278" s="37">
        <f>Timetraces!O1360</f>
        <v>6.5765717881252239E-2</v>
      </c>
    </row>
    <row r="1279" spans="1:16" x14ac:dyDescent="0.2">
      <c r="A1279" s="37">
        <f>Timetraces!E1361</f>
        <v>127.5</v>
      </c>
      <c r="B1279" s="8">
        <f>Timetraces!B1361-Timetraces!C1361</f>
        <v>45.287469863891602</v>
      </c>
      <c r="C1279" s="8">
        <f t="shared" si="38"/>
        <v>26.402598603816795</v>
      </c>
      <c r="D1279" s="8"/>
      <c r="E1279" s="23">
        <f>Timetraces!F1361/1000*0.145</f>
        <v>19.714075576027135</v>
      </c>
      <c r="F1279" s="8">
        <f>Timetraces!H1361</f>
        <v>6.4113265157914115E-2</v>
      </c>
      <c r="G1279" s="8">
        <f>(Timetraces!G1361-Timetraces!$G$86)/0.3048</f>
        <v>18.025871336929441</v>
      </c>
      <c r="H1279" s="13">
        <f>Timetraces!D1361/9.81/0.4536</f>
        <v>1073.1178003343284</v>
      </c>
      <c r="I1279" s="73">
        <f>Timetraces!F1361/Timetraces!H1361*1000</f>
        <v>2120608606.7955108</v>
      </c>
      <c r="J1279" s="23"/>
      <c r="K1279" s="8">
        <f>Timetraces!I1361-Timetraces!J1361</f>
        <v>45.287469863891602</v>
      </c>
      <c r="L1279" s="8">
        <f t="shared" si="39"/>
        <v>26.402607990375028</v>
      </c>
      <c r="M1279" s="8"/>
      <c r="N1279" s="13">
        <f>Timetraces!K1361/9.81/0.4536</f>
        <v>1073.1181295263107</v>
      </c>
      <c r="O1279" s="23">
        <f>Timetraces!M1361/1000*0.145</f>
        <v>19.721907049457297</v>
      </c>
      <c r="P1279" s="37">
        <f>Timetraces!O1361</f>
        <v>6.4138739036519912E-2</v>
      </c>
    </row>
    <row r="1280" spans="1:16" x14ac:dyDescent="0.2">
      <c r="A1280" s="37">
        <f>Timetraces!E1362</f>
        <v>127.6</v>
      </c>
      <c r="B1280" s="8">
        <f>Timetraces!B1362-Timetraces!C1362</f>
        <v>45.286750793457031</v>
      </c>
      <c r="C1280" s="8">
        <f t="shared" si="38"/>
        <v>26.400239448847731</v>
      </c>
      <c r="D1280" s="8"/>
      <c r="E1280" s="23">
        <f>Timetraces!F1362/1000*0.145</f>
        <v>19.368078013124876</v>
      </c>
      <c r="F1280" s="8">
        <f>Timetraces!H1362</f>
        <v>6.2987752735445268E-2</v>
      </c>
      <c r="G1280" s="8">
        <f>(Timetraces!G1362-Timetraces!$G$86)/0.3048</f>
        <v>18.091489636679022</v>
      </c>
      <c r="H1280" s="13">
        <f>Timetraces!D1362/9.81/0.4536</f>
        <v>1062.6807685348674</v>
      </c>
      <c r="I1280" s="73">
        <f>Timetraces!F1362/Timetraces!H1362*1000</f>
        <v>2120617834.6395972</v>
      </c>
      <c r="J1280" s="23"/>
      <c r="K1280" s="8">
        <f>Timetraces!I1362-Timetraces!J1362</f>
        <v>45.286750793457031</v>
      </c>
      <c r="L1280" s="8">
        <f t="shared" si="39"/>
        <v>26.400248835405964</v>
      </c>
      <c r="M1280" s="8"/>
      <c r="N1280" s="13">
        <f>Timetraces!K1362/9.81/0.4536</f>
        <v>1062.6809879961891</v>
      </c>
      <c r="O1280" s="23">
        <f>Timetraces!M1362/1000*0.145</f>
        <v>19.360416740505755</v>
      </c>
      <c r="P1280" s="37">
        <f>Timetraces!O1362</f>
        <v>6.2962836567659747E-2</v>
      </c>
    </row>
    <row r="1281" spans="1:16" x14ac:dyDescent="0.2">
      <c r="A1281" s="37">
        <f>Timetraces!E1363</f>
        <v>127.70000000000002</v>
      </c>
      <c r="B1281" s="8">
        <f>Timetraces!B1363-Timetraces!C1363</f>
        <v>45.288974761962891</v>
      </c>
      <c r="C1281" s="8">
        <f t="shared" si="38"/>
        <v>26.407535933447008</v>
      </c>
      <c r="D1281" s="8"/>
      <c r="E1281" s="23">
        <f>Timetraces!F1363/1000*0.145</f>
        <v>19.234188554343856</v>
      </c>
      <c r="F1281" s="8">
        <f>Timetraces!H1363</f>
        <v>6.2552242331909855E-2</v>
      </c>
      <c r="G1281" s="8">
        <f>(Timetraces!G1363-Timetraces!$G$86)/0.3048</f>
        <v>18.157107936428599</v>
      </c>
      <c r="H1281" s="13">
        <f>Timetraces!D1363/9.81/0.4536</f>
        <v>1069.1798961111538</v>
      </c>
      <c r="I1281" s="73">
        <f>Timetraces!F1363/Timetraces!H1363*1000</f>
        <v>2120620641.1114619</v>
      </c>
      <c r="J1281" s="23"/>
      <c r="K1281" s="8">
        <f>Timetraces!I1363-Timetraces!J1363</f>
        <v>45.288974761962891</v>
      </c>
      <c r="L1281" s="8">
        <f t="shared" si="39"/>
        <v>26.407545320005241</v>
      </c>
      <c r="M1281" s="8"/>
      <c r="N1281" s="13">
        <f>Timetraces!K1363/9.81/0.4536</f>
        <v>1069.1800058418144</v>
      </c>
      <c r="O1281" s="23">
        <f>Timetraces!M1363/1000*0.145</f>
        <v>19.242023284346196</v>
      </c>
      <c r="P1281" s="37">
        <f>Timetraces!O1363</f>
        <v>6.2577735135693729E-2</v>
      </c>
    </row>
    <row r="1282" spans="1:16" x14ac:dyDescent="0.2">
      <c r="A1282" s="37">
        <f>Timetraces!E1364</f>
        <v>127.80000000000001</v>
      </c>
      <c r="B1282" s="8">
        <f>Timetraces!B1364-Timetraces!C1364</f>
        <v>45.292354583740234</v>
      </c>
      <c r="C1282" s="8">
        <f t="shared" si="38"/>
        <v>26.41862458757215</v>
      </c>
      <c r="D1282" s="8"/>
      <c r="E1282" s="23">
        <f>Timetraces!F1364/1000*0.145</f>
        <v>19.331880633070082</v>
      </c>
      <c r="F1282" s="8">
        <f>Timetraces!H1364</f>
        <v>6.2870084406799157E-2</v>
      </c>
      <c r="G1282" s="8">
        <f>(Timetraces!G1364-Timetraces!$G$86)/0.3048</f>
        <v>18.222719978472693</v>
      </c>
      <c r="H1282" s="13">
        <f>Timetraces!D1364/9.81/0.4536</f>
        <v>1088.721610026965</v>
      </c>
      <c r="I1282" s="73">
        <f>Timetraces!F1364/Timetraces!H1364*1000</f>
        <v>2120616124.0084124</v>
      </c>
      <c r="J1282" s="23"/>
      <c r="K1282" s="8">
        <f>Timetraces!I1364-Timetraces!J1364</f>
        <v>45.292354583740234</v>
      </c>
      <c r="L1282" s="8">
        <f t="shared" si="39"/>
        <v>26.418633974130383</v>
      </c>
      <c r="M1282" s="8"/>
      <c r="N1282" s="13">
        <f>Timetraces!K1364/9.81/0.4536</f>
        <v>1088.721610026965</v>
      </c>
      <c r="O1282" s="23">
        <f>Timetraces!M1364/1000*0.145</f>
        <v>19.339720143759692</v>
      </c>
      <c r="P1282" s="37">
        <f>Timetraces!O1364</f>
        <v>6.2895585178182084E-2</v>
      </c>
    </row>
    <row r="1283" spans="1:16" x14ac:dyDescent="0.2">
      <c r="A1283" s="37">
        <f>Timetraces!E1365</f>
        <v>127.9</v>
      </c>
      <c r="B1283" s="8">
        <f>Timetraces!B1365-Timetraces!C1365</f>
        <v>45.295838356018066</v>
      </c>
      <c r="C1283" s="8">
        <f t="shared" si="38"/>
        <v>26.430054286646403</v>
      </c>
      <c r="D1283" s="8"/>
      <c r="E1283" s="23">
        <f>Timetraces!F1365/1000*0.145</f>
        <v>19.648351146784833</v>
      </c>
      <c r="F1283" s="8">
        <f>Timetraces!H1365</f>
        <v>6.3899630278391378E-2</v>
      </c>
      <c r="G1283" s="8">
        <f>(Timetraces!G1365-Timetraces!$G$86)/0.3048</f>
        <v>18.28833827822227</v>
      </c>
      <c r="H1283" s="13">
        <f>Timetraces!D1365/9.81/0.4536</f>
        <v>1117.3222483735844</v>
      </c>
      <c r="I1283" s="73">
        <f>Timetraces!F1365/Timetraces!H1365*1000</f>
        <v>2120604914.104641</v>
      </c>
      <c r="J1283" s="23"/>
      <c r="K1283" s="8">
        <f>Timetraces!I1365-Timetraces!J1365</f>
        <v>45.295838356018066</v>
      </c>
      <c r="L1283" s="8">
        <f t="shared" si="39"/>
        <v>26.430063673204636</v>
      </c>
      <c r="M1283" s="8"/>
      <c r="N1283" s="13">
        <f>Timetraces!K1365/9.81/0.4536</f>
        <v>1117.3221386429236</v>
      </c>
      <c r="O1283" s="23">
        <f>Timetraces!M1365/1000*0.145</f>
        <v>19.632922823871514</v>
      </c>
      <c r="P1283" s="37">
        <f>Timetraces!O1365</f>
        <v>6.3849440570143148E-2</v>
      </c>
    </row>
    <row r="1284" spans="1:16" x14ac:dyDescent="0.2">
      <c r="A1284" s="37">
        <f>Timetraces!E1366</f>
        <v>128</v>
      </c>
      <c r="B1284" s="8">
        <f>Timetraces!B1366-Timetraces!C1366</f>
        <v>45.300154685974121</v>
      </c>
      <c r="C1284" s="8">
        <f t="shared" si="38"/>
        <v>26.444215474166267</v>
      </c>
      <c r="D1284" s="8"/>
      <c r="E1284" s="23">
        <f>Timetraces!F1366/1000*0.145</f>
        <v>20.115414224878119</v>
      </c>
      <c r="F1284" s="8">
        <f>Timetraces!H1366</f>
        <v>6.5419063897308019E-2</v>
      </c>
      <c r="G1284" s="8">
        <f>(Timetraces!G1366-Timetraces!$G$86)/0.3048</f>
        <v>18.35395657797185</v>
      </c>
      <c r="H1284" s="13">
        <f>Timetraces!D1366/9.81/0.4536</f>
        <v>1154.5194061465124</v>
      </c>
      <c r="I1284" s="73">
        <f>Timetraces!F1366/Timetraces!H1366*1000</f>
        <v>2120589724.0000162</v>
      </c>
      <c r="J1284" s="23"/>
      <c r="K1284" s="8">
        <f>Timetraces!I1366-Timetraces!J1366</f>
        <v>45.300154209136963</v>
      </c>
      <c r="L1284" s="8">
        <f t="shared" si="39"/>
        <v>26.44422329629813</v>
      </c>
      <c r="M1284" s="8"/>
      <c r="N1284" s="13">
        <f>Timetraces!K1366/9.81/0.4536</f>
        <v>1154.5191866851908</v>
      </c>
      <c r="O1284" s="23">
        <f>Timetraces!M1366/1000*0.145</f>
        <v>20.107735935816098</v>
      </c>
      <c r="P1284" s="37">
        <f>Timetraces!O1366</f>
        <v>6.5394089816304166E-2</v>
      </c>
    </row>
    <row r="1285" spans="1:16" x14ac:dyDescent="0.2">
      <c r="A1285" s="37">
        <f>Timetraces!E1367</f>
        <v>128.1</v>
      </c>
      <c r="B1285" s="8">
        <f>Timetraces!B1367-Timetraces!C1367</f>
        <v>45.306429386138916</v>
      </c>
      <c r="C1285" s="8">
        <f t="shared" ref="C1285:C1348" si="40">(B1285-$B$4)/0.3048</f>
        <v>26.464801760796174</v>
      </c>
      <c r="D1285" s="8"/>
      <c r="E1285" s="23">
        <f>Timetraces!F1367/1000*0.145</f>
        <v>20.693866537817602</v>
      </c>
      <c r="F1285" s="8">
        <f>Timetraces!H1367</f>
        <v>6.7300853710339642E-2</v>
      </c>
      <c r="G1285" s="8">
        <f>(Timetraces!G1367-Timetraces!$G$86)/0.3048</f>
        <v>18.419574877721431</v>
      </c>
      <c r="H1285" s="13">
        <f>Timetraces!D1367/9.81/0.4536</f>
        <v>1200.8934488105799</v>
      </c>
      <c r="I1285" s="73">
        <f>Timetraces!F1367/Timetraces!H1367*1000</f>
        <v>2120572222.8236799</v>
      </c>
      <c r="J1285" s="23"/>
      <c r="K1285" s="8">
        <f>Timetraces!I1367-Timetraces!J1367</f>
        <v>45.306429386138916</v>
      </c>
      <c r="L1285" s="8">
        <f t="shared" ref="L1285:L1348" si="41">(K1285-$K$4)/0.3048</f>
        <v>26.464811147354403</v>
      </c>
      <c r="M1285" s="8"/>
      <c r="N1285" s="13">
        <f>Timetraces!K1367/9.81/0.4536</f>
        <v>1200.8931196185977</v>
      </c>
      <c r="O1285" s="23">
        <f>Timetraces!M1367/1000*0.145</f>
        <v>20.701691056109631</v>
      </c>
      <c r="P1285" s="37">
        <f>Timetraces!O1367</f>
        <v>6.7326306133655894E-2</v>
      </c>
    </row>
    <row r="1286" spans="1:16" x14ac:dyDescent="0.2">
      <c r="A1286" s="37">
        <f>Timetraces!E1368</f>
        <v>128.20000000000002</v>
      </c>
      <c r="B1286" s="8">
        <f>Timetraces!B1368-Timetraces!C1368</f>
        <v>45.314353942871094</v>
      </c>
      <c r="C1286" s="8">
        <f t="shared" si="40"/>
        <v>26.490800962673397</v>
      </c>
      <c r="D1286" s="8"/>
      <c r="E1286" s="23">
        <f>Timetraces!F1368/1000*0.145</f>
        <v>21.321501376324765</v>
      </c>
      <c r="F1286" s="8">
        <f>Timetraces!H1368</f>
        <v>6.9342635743866066E-2</v>
      </c>
      <c r="G1286" s="8">
        <f>(Timetraces!G1368-Timetraces!$G$86)/0.3048</f>
        <v>18.485186919765521</v>
      </c>
      <c r="H1286" s="13">
        <f>Timetraces!D1368/9.81/0.4536</f>
        <v>1252.85804917973</v>
      </c>
      <c r="I1286" s="73">
        <f>Timetraces!F1368/Timetraces!H1368*1000</f>
        <v>2120554482.8328681</v>
      </c>
      <c r="J1286" s="23"/>
      <c r="K1286" s="8">
        <f>Timetraces!I1368-Timetraces!J1368</f>
        <v>45.314353466033936</v>
      </c>
      <c r="L1286" s="8">
        <f t="shared" si="41"/>
        <v>26.490808784805257</v>
      </c>
      <c r="M1286" s="8"/>
      <c r="N1286" s="13">
        <f>Timetraces!K1368/9.81/0.4536</f>
        <v>1252.8577199877477</v>
      </c>
      <c r="O1286" s="23">
        <f>Timetraces!M1368/1000*0.145</f>
        <v>21.329332201584371</v>
      </c>
      <c r="P1286" s="37">
        <f>Timetraces!O1368</f>
        <v>6.9368111136104638E-2</v>
      </c>
    </row>
    <row r="1287" spans="1:16" x14ac:dyDescent="0.2">
      <c r="A1287" s="37">
        <f>Timetraces!E1369</f>
        <v>128.30000000000001</v>
      </c>
      <c r="B1287" s="8">
        <f>Timetraces!B1369-Timetraces!C1369</f>
        <v>45.322038173675537</v>
      </c>
      <c r="C1287" s="8">
        <f t="shared" si="40"/>
        <v>26.516011693659102</v>
      </c>
      <c r="D1287" s="8"/>
      <c r="E1287" s="23">
        <f>Timetraces!F1369/1000*0.145</f>
        <v>21.840287838676524</v>
      </c>
      <c r="F1287" s="8">
        <f>Timetraces!H1369</f>
        <v>7.1030325354503362E-2</v>
      </c>
      <c r="G1287" s="8">
        <f>(Timetraces!G1369-Timetraces!$G$86)/0.3048</f>
        <v>18.550805219515102</v>
      </c>
      <c r="H1287" s="13">
        <f>Timetraces!D1369/9.81/0.4536</f>
        <v>1300.0285169796907</v>
      </c>
      <c r="I1287" s="73">
        <f>Timetraces!F1369/Timetraces!H1369*1000</f>
        <v>2120540402.9582376</v>
      </c>
      <c r="J1287" s="23"/>
      <c r="K1287" s="8">
        <f>Timetraces!I1369-Timetraces!J1369</f>
        <v>45.322038173675537</v>
      </c>
      <c r="L1287" s="8">
        <f t="shared" si="41"/>
        <v>26.516021080217335</v>
      </c>
      <c r="M1287" s="8"/>
      <c r="N1287" s="13">
        <f>Timetraces!K1369/9.81/0.4536</f>
        <v>1300.0282975183691</v>
      </c>
      <c r="O1287" s="23">
        <f>Timetraces!M1369/1000*0.145</f>
        <v>21.855866472796553</v>
      </c>
      <c r="P1287" s="37">
        <f>Timetraces!O1369</f>
        <v>7.1081004081917101E-2</v>
      </c>
    </row>
    <row r="1288" spans="1:16" x14ac:dyDescent="0.2">
      <c r="A1288" s="37">
        <f>Timetraces!E1370</f>
        <v>128.4</v>
      </c>
      <c r="B1288" s="8">
        <f>Timetraces!B1370-Timetraces!C1370</f>
        <v>45.327327251434326</v>
      </c>
      <c r="C1288" s="8">
        <f t="shared" si="40"/>
        <v>26.533364310977966</v>
      </c>
      <c r="D1288" s="8"/>
      <c r="E1288" s="23">
        <f>Timetraces!F1370/1000*0.145</f>
        <v>22.12957496946149</v>
      </c>
      <c r="F1288" s="8">
        <f>Timetraces!H1370</f>
        <v>7.1971435271379433E-2</v>
      </c>
      <c r="G1288" s="8">
        <f>(Timetraces!G1370-Timetraces!$G$86)/0.3048</f>
        <v>18.616423519264682</v>
      </c>
      <c r="H1288" s="13">
        <f>Timetraces!D1370/9.81/0.4536</f>
        <v>1328.9250989184159</v>
      </c>
      <c r="I1288" s="73">
        <f>Timetraces!F1370/Timetraces!H1370*1000</f>
        <v>2120532372.8033266</v>
      </c>
      <c r="J1288" s="23"/>
      <c r="K1288" s="8">
        <f>Timetraces!I1370-Timetraces!J1370</f>
        <v>45.327327251434326</v>
      </c>
      <c r="L1288" s="8">
        <f t="shared" si="41"/>
        <v>26.533373697536195</v>
      </c>
      <c r="M1288" s="8"/>
      <c r="N1288" s="13">
        <f>Timetraces!K1370/9.81/0.4536</f>
        <v>1328.9250989184159</v>
      </c>
      <c r="O1288" s="23">
        <f>Timetraces!M1370/1000*0.145</f>
        <v>22.121905723905336</v>
      </c>
      <c r="P1288" s="37">
        <f>Timetraces!O1370</f>
        <v>7.1946487079961874E-2</v>
      </c>
    </row>
    <row r="1289" spans="1:16" x14ac:dyDescent="0.2">
      <c r="A1289" s="37">
        <f>Timetraces!E1371</f>
        <v>128.5</v>
      </c>
      <c r="B1289" s="8">
        <f>Timetraces!B1371-Timetraces!C1371</f>
        <v>45.329136371612549</v>
      </c>
      <c r="C1289" s="8">
        <f t="shared" si="40"/>
        <v>26.539299744633549</v>
      </c>
      <c r="D1289" s="8"/>
      <c r="E1289" s="23">
        <f>Timetraces!F1371/1000*0.145</f>
        <v>22.06960982762925</v>
      </c>
      <c r="F1289" s="8">
        <f>Timetraces!H1371</f>
        <v>7.1776406115717353E-2</v>
      </c>
      <c r="G1289" s="8">
        <f>(Timetraces!G1371-Timetraces!$G$86)/0.3048</f>
        <v>18.682041819014259</v>
      </c>
      <c r="H1289" s="13">
        <f>Timetraces!D1371/9.81/0.4536</f>
        <v>1331.5099143635939</v>
      </c>
      <c r="I1289" s="73">
        <f>Timetraces!F1371/Timetraces!H1371*1000</f>
        <v>2120532553.0287144</v>
      </c>
      <c r="J1289" s="23"/>
      <c r="K1289" s="8">
        <f>Timetraces!I1371-Timetraces!J1371</f>
        <v>45.329136371612549</v>
      </c>
      <c r="L1289" s="8">
        <f t="shared" si="41"/>
        <v>26.539309131191782</v>
      </c>
      <c r="M1289" s="8"/>
      <c r="N1289" s="13">
        <f>Timetraces!K1371/9.81/0.4536</f>
        <v>1331.5102435555762</v>
      </c>
      <c r="O1289" s="23">
        <f>Timetraces!M1371/1000*0.145</f>
        <v>22.054191868556387</v>
      </c>
      <c r="P1289" s="37">
        <f>Timetraces!O1371</f>
        <v>7.1726250130523014E-2</v>
      </c>
    </row>
    <row r="1290" spans="1:16" x14ac:dyDescent="0.2">
      <c r="A1290" s="37">
        <f>Timetraces!E1372</f>
        <v>128.6</v>
      </c>
      <c r="B1290" s="8">
        <f>Timetraces!B1372-Timetraces!C1372</f>
        <v>45.327991485595703</v>
      </c>
      <c r="C1290" s="8">
        <f t="shared" si="40"/>
        <v>26.535543556914241</v>
      </c>
      <c r="D1290" s="8"/>
      <c r="E1290" s="23">
        <f>Timetraces!F1372/1000*0.145</f>
        <v>21.720023686738099</v>
      </c>
      <c r="F1290" s="8">
        <f>Timetraces!H1372</f>
        <v>7.0639220187398946E-2</v>
      </c>
      <c r="G1290" s="8">
        <f>(Timetraces!G1372-Timetraces!$G$86)/0.3048</f>
        <v>18.747653861058353</v>
      </c>
      <c r="H1290" s="13">
        <f>Timetraces!D1372/9.81/0.4536</f>
        <v>1311.7773788286977</v>
      </c>
      <c r="I1290" s="73">
        <f>Timetraces!F1372/Timetraces!H1372*1000</f>
        <v>2120539643.6668391</v>
      </c>
      <c r="J1290" s="23"/>
      <c r="K1290" s="8">
        <f>Timetraces!I1372-Timetraces!J1372</f>
        <v>45.327991485595703</v>
      </c>
      <c r="L1290" s="8">
        <f t="shared" si="41"/>
        <v>26.535552943472474</v>
      </c>
      <c r="M1290" s="8"/>
      <c r="N1290" s="13">
        <f>Timetraces!K1372/9.81/0.4536</f>
        <v>1311.7778177513408</v>
      </c>
      <c r="O1290" s="23">
        <f>Timetraces!M1372/1000*0.145</f>
        <v>21.727864049710849</v>
      </c>
      <c r="P1290" s="37">
        <f>Timetraces!O1372</f>
        <v>7.066472522393169E-2</v>
      </c>
    </row>
    <row r="1291" spans="1:16" x14ac:dyDescent="0.2">
      <c r="A1291" s="37">
        <f>Timetraces!E1373</f>
        <v>128.70000000000002</v>
      </c>
      <c r="B1291" s="8">
        <f>Timetraces!B1373-Timetraces!C1373</f>
        <v>45.325815677642822</v>
      </c>
      <c r="C1291" s="8">
        <f t="shared" si="40"/>
        <v>26.528405079378544</v>
      </c>
      <c r="D1291" s="8"/>
      <c r="E1291" s="23">
        <f>Timetraces!F1373/1000*0.145</f>
        <v>21.311311003036572</v>
      </c>
      <c r="F1291" s="8">
        <f>Timetraces!H1373</f>
        <v>6.9309693226860161E-2</v>
      </c>
      <c r="G1291" s="8">
        <f>(Timetraces!G1373-Timetraces!$G$86)/0.3048</f>
        <v>18.81327216080793</v>
      </c>
      <c r="H1291" s="13">
        <f>Timetraces!D1373/9.81/0.4536</f>
        <v>1284.4950446406099</v>
      </c>
      <c r="I1291" s="73">
        <f>Timetraces!F1373/Timetraces!H1373*1000</f>
        <v>2120548393.7227018</v>
      </c>
      <c r="J1291" s="23"/>
      <c r="K1291" s="8">
        <f>Timetraces!I1373-Timetraces!J1373</f>
        <v>45.325815677642822</v>
      </c>
      <c r="L1291" s="8">
        <f t="shared" si="41"/>
        <v>26.528414465936773</v>
      </c>
      <c r="M1291" s="8"/>
      <c r="N1291" s="13">
        <f>Timetraces!K1373/9.81/0.4536</f>
        <v>1284.4954835632529</v>
      </c>
      <c r="O1291" s="23">
        <f>Timetraces!M1373/1000*0.145</f>
        <v>21.311399256779652</v>
      </c>
      <c r="P1291" s="37">
        <f>Timetraces!O1373</f>
        <v>6.9309979687532608E-2</v>
      </c>
    </row>
    <row r="1292" spans="1:16" x14ac:dyDescent="0.2">
      <c r="A1292" s="37">
        <f>Timetraces!E1374</f>
        <v>128.80000000000001</v>
      </c>
      <c r="B1292" s="8">
        <f>Timetraces!B1374-Timetraces!C1374</f>
        <v>45.325067520141602</v>
      </c>
      <c r="C1292" s="8">
        <f t="shared" si="40"/>
        <v>26.525950494400785</v>
      </c>
      <c r="D1292" s="8"/>
      <c r="E1292" s="23">
        <f>Timetraces!F1374/1000*0.145</f>
        <v>21.075638460882047</v>
      </c>
      <c r="F1292" s="8">
        <f>Timetraces!H1374</f>
        <v>6.8543075111246507E-2</v>
      </c>
      <c r="G1292" s="8">
        <f>(Timetraces!G1374-Timetraces!$G$86)/0.3048</f>
        <v>18.878890460557511</v>
      </c>
      <c r="H1292" s="13">
        <f>Timetraces!D1374/9.81/0.4536</f>
        <v>1266.9464784470863</v>
      </c>
      <c r="I1292" s="73">
        <f>Timetraces!F1374/Timetraces!H1374*1000</f>
        <v>2120553105.1648855</v>
      </c>
      <c r="J1292" s="23"/>
      <c r="K1292" s="8">
        <f>Timetraces!I1374-Timetraces!J1374</f>
        <v>45.325067520141602</v>
      </c>
      <c r="L1292" s="8">
        <f t="shared" si="41"/>
        <v>26.525959880959018</v>
      </c>
      <c r="M1292" s="8"/>
      <c r="N1292" s="13">
        <f>Timetraces!K1374/9.81/0.4536</f>
        <v>1266.9468076390685</v>
      </c>
      <c r="O1292" s="23">
        <f>Timetraces!M1374/1000*0.145</f>
        <v>21.083484194871954</v>
      </c>
      <c r="P1292" s="37">
        <f>Timetraces!O1374</f>
        <v>6.8568598863534391E-2</v>
      </c>
    </row>
    <row r="1293" spans="1:16" x14ac:dyDescent="0.2">
      <c r="A1293" s="37">
        <f>Timetraces!E1375</f>
        <v>128.9</v>
      </c>
      <c r="B1293" s="8">
        <f>Timetraces!B1375-Timetraces!C1375</f>
        <v>45.327466487884521</v>
      </c>
      <c r="C1293" s="8">
        <f t="shared" si="40"/>
        <v>26.533821123478607</v>
      </c>
      <c r="D1293" s="8"/>
      <c r="E1293" s="23">
        <f>Timetraces!F1375/1000*0.145</f>
        <v>21.161723565142402</v>
      </c>
      <c r="F1293" s="8">
        <f>Timetraces!H1375</f>
        <v>6.8823156815209216E-2</v>
      </c>
      <c r="G1293" s="8">
        <f>(Timetraces!G1375-Timetraces!$G$86)/0.3048</f>
        <v>18.944508760307091</v>
      </c>
      <c r="H1293" s="13">
        <f>Timetraces!D1375/9.81/0.4536</f>
        <v>1269.9901875156183</v>
      </c>
      <c r="I1293" s="73">
        <f>Timetraces!F1375/Timetraces!H1375*1000</f>
        <v>2120549650.6179039</v>
      </c>
      <c r="J1293" s="23"/>
      <c r="K1293" s="8">
        <f>Timetraces!I1375-Timetraces!J1375</f>
        <v>45.327466487884521</v>
      </c>
      <c r="L1293" s="8">
        <f t="shared" si="41"/>
        <v>26.533830510036836</v>
      </c>
      <c r="M1293" s="8"/>
      <c r="N1293" s="13">
        <f>Timetraces!K1375/9.81/0.4536</f>
        <v>1269.9902972462794</v>
      </c>
      <c r="O1293" s="23">
        <f>Timetraces!M1375/1000*0.145</f>
        <v>21.161813071134958</v>
      </c>
      <c r="P1293" s="37">
        <f>Timetraces!O1375</f>
        <v>6.8823451687151677E-2</v>
      </c>
    </row>
    <row r="1294" spans="1:16" x14ac:dyDescent="0.2">
      <c r="A1294" s="37">
        <f>Timetraces!E1376</f>
        <v>129</v>
      </c>
      <c r="B1294" s="8">
        <f>Timetraces!B1376-Timetraces!C1376</f>
        <v>45.333047389984131</v>
      </c>
      <c r="C1294" s="8">
        <f t="shared" si="40"/>
        <v>26.552131169737166</v>
      </c>
      <c r="D1294" s="8"/>
      <c r="E1294" s="23">
        <f>Timetraces!F1376/1000*0.145</f>
        <v>21.561810558734301</v>
      </c>
      <c r="F1294" s="8">
        <f>Timetraces!H1376</f>
        <v>7.0124710741842566E-2</v>
      </c>
      <c r="G1294" s="8">
        <f>(Timetraces!G1376-Timetraces!$G$86)/0.3048</f>
        <v>19.010120802351182</v>
      </c>
      <c r="H1294" s="13">
        <f>Timetraces!D1376/9.81/0.4536</f>
        <v>1294.2247526007254</v>
      </c>
      <c r="I1294" s="73">
        <f>Timetraces!F1376/Timetraces!H1376*1000</f>
        <v>2120538398.1091526</v>
      </c>
      <c r="J1294" s="23"/>
      <c r="K1294" s="8">
        <f>Timetraces!I1376-Timetraces!J1376</f>
        <v>45.333047389984131</v>
      </c>
      <c r="L1294" s="8">
        <f t="shared" si="41"/>
        <v>26.552140556295399</v>
      </c>
      <c r="M1294" s="8"/>
      <c r="N1294" s="13">
        <f>Timetraces!K1376/9.81/0.4536</f>
        <v>1294.2245331394038</v>
      </c>
      <c r="O1294" s="23">
        <f>Timetraces!M1376/1000*0.145</f>
        <v>21.561885004137512</v>
      </c>
      <c r="P1294" s="37">
        <f>Timetraces!O1376</f>
        <v>7.0124952944422933E-2</v>
      </c>
    </row>
    <row r="1295" spans="1:16" x14ac:dyDescent="0.2">
      <c r="A1295" s="37">
        <f>Timetraces!E1377</f>
        <v>129.1</v>
      </c>
      <c r="B1295" s="8">
        <f>Timetraces!B1377-Timetraces!C1377</f>
        <v>45.340442180633545</v>
      </c>
      <c r="C1295" s="8">
        <f t="shared" si="40"/>
        <v>26.576392293915035</v>
      </c>
      <c r="D1295" s="8"/>
      <c r="E1295" s="23">
        <f>Timetraces!F1377/1000*0.145</f>
        <v>22.168887448355353</v>
      </c>
      <c r="F1295" s="8">
        <f>Timetraces!H1377</f>
        <v>7.2099613769560519E-2</v>
      </c>
      <c r="G1295" s="8">
        <f>(Timetraces!G1377-Timetraces!$G$86)/0.3048</f>
        <v>19.075739102100762</v>
      </c>
      <c r="H1295" s="13">
        <f>Timetraces!D1377/9.81/0.4536</f>
        <v>1332.6101836991686</v>
      </c>
      <c r="I1295" s="73">
        <f>Timetraces!F1377/Timetraces!H1377*1000</f>
        <v>2120522856.6525621</v>
      </c>
      <c r="J1295" s="23"/>
      <c r="K1295" s="8">
        <f>Timetraces!I1377-Timetraces!J1377</f>
        <v>45.340442180633545</v>
      </c>
      <c r="L1295" s="8">
        <f t="shared" si="41"/>
        <v>26.576401680473268</v>
      </c>
      <c r="M1295" s="8"/>
      <c r="N1295" s="13">
        <f>Timetraces!K1377/9.81/0.4536</f>
        <v>1332.6098545071861</v>
      </c>
      <c r="O1295" s="23">
        <f>Timetraces!M1377/1000*0.145</f>
        <v>22.161212465692348</v>
      </c>
      <c r="P1295" s="37">
        <f>Timetraces!O1377</f>
        <v>7.2074647611020046E-2</v>
      </c>
    </row>
    <row r="1296" spans="1:16" x14ac:dyDescent="0.2">
      <c r="A1296" s="37">
        <f>Timetraces!E1378</f>
        <v>129.20000000000002</v>
      </c>
      <c r="B1296" s="8">
        <f>Timetraces!B1378-Timetraces!C1378</f>
        <v>45.348138809204102</v>
      </c>
      <c r="C1296" s="8">
        <f t="shared" si="40"/>
        <v>26.601643699986415</v>
      </c>
      <c r="D1296" s="8"/>
      <c r="E1296" s="23">
        <f>Timetraces!F1378/1000*0.145</f>
        <v>22.81638090581442</v>
      </c>
      <c r="F1296" s="8">
        <f>Timetraces!H1378</f>
        <v>7.4205997245199412E-2</v>
      </c>
      <c r="G1296" s="8">
        <f>(Timetraces!G1378-Timetraces!$G$86)/0.3048</f>
        <v>19.141357401850343</v>
      </c>
      <c r="H1296" s="13">
        <f>Timetraces!D1378/9.81/0.4536</f>
        <v>1376.5017896245597</v>
      </c>
      <c r="I1296" s="73">
        <f>Timetraces!F1378/Timetraces!H1378*1000</f>
        <v>2120507195.0537241</v>
      </c>
      <c r="J1296" s="23"/>
      <c r="K1296" s="8">
        <f>Timetraces!I1378-Timetraces!J1378</f>
        <v>45.348138809204102</v>
      </c>
      <c r="L1296" s="8">
        <f t="shared" si="41"/>
        <v>26.601653086544648</v>
      </c>
      <c r="M1296" s="8"/>
      <c r="N1296" s="13">
        <f>Timetraces!K1378/9.81/0.4536</f>
        <v>1376.5014604325772</v>
      </c>
      <c r="O1296" s="23">
        <f>Timetraces!M1378/1000*0.145</f>
        <v>22.808689895873062</v>
      </c>
      <c r="P1296" s="37">
        <f>Timetraces!O1378</f>
        <v>7.4180976391972575E-2</v>
      </c>
    </row>
    <row r="1297" spans="1:16" x14ac:dyDescent="0.2">
      <c r="A1297" s="37">
        <f>Timetraces!E1379</f>
        <v>129.30000000000001</v>
      </c>
      <c r="B1297" s="8">
        <f>Timetraces!B1379-Timetraces!C1379</f>
        <v>45.355515480041504</v>
      </c>
      <c r="C1297" s="8">
        <f t="shared" si="40"/>
        <v>26.625845375962143</v>
      </c>
      <c r="D1297" s="8"/>
      <c r="E1297" s="23">
        <f>Timetraces!F1379/1000*0.145</f>
        <v>23.429058916570188</v>
      </c>
      <c r="F1297" s="8">
        <f>Timetraces!H1379</f>
        <v>7.6199120972485698E-2</v>
      </c>
      <c r="G1297" s="8">
        <f>(Timetraces!G1379-Timetraces!$G$86)/0.3048</f>
        <v>19.206975701599919</v>
      </c>
      <c r="H1297" s="13">
        <f>Timetraces!D1379/9.81/0.4536</f>
        <v>1420.1098515225124</v>
      </c>
      <c r="I1297" s="73">
        <f>Timetraces!F1379/Timetraces!H1379*1000</f>
        <v>2120493184.2238073</v>
      </c>
      <c r="J1297" s="23"/>
      <c r="K1297" s="8">
        <f>Timetraces!I1379-Timetraces!J1379</f>
        <v>45.355515480041504</v>
      </c>
      <c r="L1297" s="8">
        <f t="shared" si="41"/>
        <v>26.625854762520376</v>
      </c>
      <c r="M1297" s="8"/>
      <c r="N1297" s="13">
        <f>Timetraces!K1379/9.81/0.4536</f>
        <v>1420.1095223305301</v>
      </c>
      <c r="O1297" s="23">
        <f>Timetraces!M1379/1000*0.145</f>
        <v>23.421374071172622</v>
      </c>
      <c r="P1297" s="37">
        <f>Timetraces!O1379</f>
        <v>7.6174122926626911E-2</v>
      </c>
    </row>
    <row r="1298" spans="1:16" x14ac:dyDescent="0.2">
      <c r="A1298" s="37">
        <f>Timetraces!E1380</f>
        <v>129.4</v>
      </c>
      <c r="B1298" s="8">
        <f>Timetraces!B1380-Timetraces!C1380</f>
        <v>45.362693309783936</v>
      </c>
      <c r="C1298" s="8">
        <f t="shared" si="40"/>
        <v>26.649394686140724</v>
      </c>
      <c r="D1298" s="8"/>
      <c r="E1298" s="23">
        <f>Timetraces!F1380/1000*0.145</f>
        <v>23.95822443313061</v>
      </c>
      <c r="F1298" s="8">
        <f>Timetraces!H1380</f>
        <v>7.7920575613770124E-2</v>
      </c>
      <c r="G1298" s="8">
        <f>(Timetraces!G1380-Timetraces!$G$86)/0.3048</f>
        <v>19.2725940013495</v>
      </c>
      <c r="H1298" s="13">
        <f>Timetraces!D1380/9.81/0.4536</f>
        <v>1460.2804907410778</v>
      </c>
      <c r="I1298" s="73">
        <f>Timetraces!F1380/Timetraces!H1380*1000</f>
        <v>2120481435.3603306</v>
      </c>
      <c r="J1298" s="23"/>
      <c r="K1298" s="8">
        <f>Timetraces!I1380-Timetraces!J1380</f>
        <v>45.362693309783936</v>
      </c>
      <c r="L1298" s="8">
        <f t="shared" si="41"/>
        <v>26.649404072698957</v>
      </c>
      <c r="M1298" s="8"/>
      <c r="N1298" s="13">
        <f>Timetraces!K1380/9.81/0.4536</f>
        <v>1460.2802712797563</v>
      </c>
      <c r="O1298" s="23">
        <f>Timetraces!M1380/1000*0.145</f>
        <v>23.966052690744487</v>
      </c>
      <c r="P1298" s="37">
        <f>Timetraces!O1380</f>
        <v>7.7946037103810734E-2</v>
      </c>
    </row>
    <row r="1299" spans="1:16" x14ac:dyDescent="0.2">
      <c r="A1299" s="37">
        <f>Timetraces!E1381</f>
        <v>129.5</v>
      </c>
      <c r="B1299" s="8">
        <f>Timetraces!B1381-Timetraces!C1381</f>
        <v>45.36955738067627</v>
      </c>
      <c r="C1299" s="8">
        <f t="shared" si="40"/>
        <v>26.671914603766492</v>
      </c>
      <c r="D1299" s="8"/>
      <c r="E1299" s="23">
        <f>Timetraces!F1381/1000*0.145</f>
        <v>24.370531510740634</v>
      </c>
      <c r="F1299" s="8">
        <f>Timetraces!H1381</f>
        <v>7.9261875589936359E-2</v>
      </c>
      <c r="G1299" s="8">
        <f>(Timetraces!G1381-Timetraces!$G$86)/0.3048</f>
        <v>19.338206043393591</v>
      </c>
      <c r="H1299" s="13">
        <f>Timetraces!D1381/9.81/0.4536</f>
        <v>1493.2481899251563</v>
      </c>
      <c r="I1299" s="73">
        <f>Timetraces!F1381/Timetraces!H1381*1000</f>
        <v>2120472545.6925192</v>
      </c>
      <c r="J1299" s="23"/>
      <c r="K1299" s="8">
        <f>Timetraces!I1381-Timetraces!J1381</f>
        <v>45.36955738067627</v>
      </c>
      <c r="L1299" s="8">
        <f t="shared" si="41"/>
        <v>26.671923990324725</v>
      </c>
      <c r="M1299" s="8"/>
      <c r="N1299" s="13">
        <f>Timetraces!K1381/9.81/0.4536</f>
        <v>1493.2480801944955</v>
      </c>
      <c r="O1299" s="23">
        <f>Timetraces!M1381/1000*0.145</f>
        <v>24.378361373864955</v>
      </c>
      <c r="P1299" s="37">
        <f>Timetraces!O1381</f>
        <v>7.928734162032626E-2</v>
      </c>
    </row>
    <row r="1300" spans="1:16" x14ac:dyDescent="0.2">
      <c r="A1300" s="37">
        <f>Timetraces!E1382</f>
        <v>129.6</v>
      </c>
      <c r="B1300" s="8">
        <f>Timetraces!B1382-Timetraces!C1382</f>
        <v>45.37517786026001</v>
      </c>
      <c r="C1300" s="8">
        <f t="shared" si="40"/>
        <v>26.690354497413935</v>
      </c>
      <c r="D1300" s="8"/>
      <c r="E1300" s="23">
        <f>Timetraces!F1382/1000*0.145</f>
        <v>24.59751444119</v>
      </c>
      <c r="F1300" s="8">
        <f>Timetraces!H1382</f>
        <v>8.0000301876223548E-2</v>
      </c>
      <c r="G1300" s="8">
        <f>(Timetraces!G1382-Timetraces!$G$86)/0.3048</f>
        <v>19.403824343143171</v>
      </c>
      <c r="H1300" s="13">
        <f>Timetraces!D1382/9.81/0.4536</f>
        <v>1513.1391765342094</v>
      </c>
      <c r="I1300" s="73">
        <f>Timetraces!F1382/Timetraces!H1382*1000</f>
        <v>2120467381.3776412</v>
      </c>
      <c r="J1300" s="23"/>
      <c r="K1300" s="8">
        <f>Timetraces!I1382-Timetraces!J1382</f>
        <v>45.37517786026001</v>
      </c>
      <c r="L1300" s="8">
        <f t="shared" si="41"/>
        <v>26.690363883972168</v>
      </c>
      <c r="M1300" s="8"/>
      <c r="N1300" s="13">
        <f>Timetraces!K1382/9.81/0.4536</f>
        <v>1513.1392862648702</v>
      </c>
      <c r="O1300" s="23">
        <f>Timetraces!M1382/1000*0.145</f>
        <v>24.597598463545516</v>
      </c>
      <c r="P1300" s="37">
        <f>Timetraces!O1382</f>
        <v>8.000057523315561E-2</v>
      </c>
    </row>
    <row r="1301" spans="1:16" x14ac:dyDescent="0.2">
      <c r="A1301" s="37">
        <f>Timetraces!E1383</f>
        <v>129.70000000000002</v>
      </c>
      <c r="B1301" s="8">
        <f>Timetraces!B1383-Timetraces!C1383</f>
        <v>45.378058433532715</v>
      </c>
      <c r="C1301" s="8">
        <f t="shared" si="40"/>
        <v>26.699805197127535</v>
      </c>
      <c r="D1301" s="8"/>
      <c r="E1301" s="23">
        <f>Timetraces!F1383/1000*0.145</f>
        <v>24.623224514635734</v>
      </c>
      <c r="F1301" s="8">
        <f>Timetraces!H1383</f>
        <v>8.0083977344845403E-2</v>
      </c>
      <c r="G1301" s="8">
        <f>(Timetraces!G1383-Timetraces!$G$86)/0.3048</f>
        <v>19.469442642892751</v>
      </c>
      <c r="H1301" s="13">
        <f>Timetraces!D1383/9.81/0.4536</f>
        <v>1518.1250085677698</v>
      </c>
      <c r="I1301" s="73">
        <f>Timetraces!F1383/Timetraces!H1383*1000</f>
        <v>2120465879.8227956</v>
      </c>
      <c r="J1301" s="23"/>
      <c r="K1301" s="8">
        <f>Timetraces!I1383-Timetraces!J1383</f>
        <v>45.378058433532715</v>
      </c>
      <c r="L1301" s="8">
        <f t="shared" si="41"/>
        <v>26.699814583685765</v>
      </c>
      <c r="M1301" s="8"/>
      <c r="N1301" s="13">
        <f>Timetraces!K1383/9.81/0.4536</f>
        <v>1518.1253377597523</v>
      </c>
      <c r="O1301" s="23">
        <f>Timetraces!M1383/1000*0.145</f>
        <v>24.615557284035422</v>
      </c>
      <c r="P1301" s="37">
        <f>Timetraces!O1383</f>
        <v>8.0059040377957066E-2</v>
      </c>
    </row>
    <row r="1302" spans="1:16" x14ac:dyDescent="0.2">
      <c r="A1302" s="37">
        <f>Timetraces!E1384</f>
        <v>129.80000000000001</v>
      </c>
      <c r="B1302" s="8">
        <f>Timetraces!B1384-Timetraces!C1384</f>
        <v>45.378286361694336</v>
      </c>
      <c r="C1302" s="8">
        <f t="shared" si="40"/>
        <v>26.700552992933378</v>
      </c>
      <c r="D1302" s="8"/>
      <c r="E1302" s="23">
        <f>Timetraces!F1384/1000*0.145</f>
        <v>24.367716027385761</v>
      </c>
      <c r="F1302" s="8">
        <f>Timetraces!H1384</f>
        <v>7.9252822922528027E-2</v>
      </c>
      <c r="G1302" s="8">
        <f>(Timetraces!G1384-Timetraces!$G$86)/0.3048</f>
        <v>19.535060942642332</v>
      </c>
      <c r="H1302" s="13">
        <f>Timetraces!D1384/9.81/0.4536</f>
        <v>1500.8423197653003</v>
      </c>
      <c r="I1302" s="73">
        <f>Timetraces!F1384/Timetraces!H1384*1000</f>
        <v>2120469754.7019584</v>
      </c>
      <c r="J1302" s="23"/>
      <c r="K1302" s="8">
        <f>Timetraces!I1384-Timetraces!J1384</f>
        <v>45.378286361694336</v>
      </c>
      <c r="L1302" s="8">
        <f t="shared" si="41"/>
        <v>26.700562379491611</v>
      </c>
      <c r="M1302" s="8"/>
      <c r="N1302" s="13">
        <f>Timetraces!K1384/9.81/0.4536</f>
        <v>1500.8427586879434</v>
      </c>
      <c r="O1302" s="23">
        <f>Timetraces!M1384/1000*0.145</f>
        <v>24.375552649513427</v>
      </c>
      <c r="P1302" s="37">
        <f>Timetraces!O1384</f>
        <v>7.9278318582024318E-2</v>
      </c>
    </row>
    <row r="1303" spans="1:16" x14ac:dyDescent="0.2">
      <c r="A1303" s="37">
        <f>Timetraces!E1385</f>
        <v>129.9</v>
      </c>
      <c r="B1303" s="8">
        <f>Timetraces!B1385-Timetraces!C1385</f>
        <v>45.377579212188721</v>
      </c>
      <c r="C1303" s="8">
        <f t="shared" si="40"/>
        <v>26.698232948623616</v>
      </c>
      <c r="D1303" s="8"/>
      <c r="E1303" s="23">
        <f>Timetraces!F1385/1000*0.145</f>
        <v>24.047794792363362</v>
      </c>
      <c r="F1303" s="8">
        <f>Timetraces!H1385</f>
        <v>7.8212133810637754E-2</v>
      </c>
      <c r="G1303" s="8">
        <f>(Timetraces!G1385-Timetraces!$G$86)/0.3048</f>
        <v>19.600672984686422</v>
      </c>
      <c r="H1303" s="13">
        <f>Timetraces!D1385/9.81/0.4536</f>
        <v>1473.8041362974332</v>
      </c>
      <c r="I1303" s="73">
        <f>Timetraces!F1385/Timetraces!H1385*1000</f>
        <v>2120474823.4912832</v>
      </c>
      <c r="J1303" s="23"/>
      <c r="K1303" s="8">
        <f>Timetraces!I1385-Timetraces!J1385</f>
        <v>45.377579212188721</v>
      </c>
      <c r="L1303" s="8">
        <f t="shared" si="41"/>
        <v>26.698242335181849</v>
      </c>
      <c r="M1303" s="8"/>
      <c r="N1303" s="13">
        <f>Timetraces!K1385/9.81/0.4536</f>
        <v>1473.8045752200762</v>
      </c>
      <c r="O1303" s="23">
        <f>Timetraces!M1385/1000*0.145</f>
        <v>24.055630075300154</v>
      </c>
      <c r="P1303" s="37">
        <f>Timetraces!O1385</f>
        <v>7.8237630371117042E-2</v>
      </c>
    </row>
    <row r="1304" spans="1:16" x14ac:dyDescent="0.2">
      <c r="A1304" s="37">
        <f>Timetraces!E1386</f>
        <v>130</v>
      </c>
      <c r="B1304" s="8">
        <f>Timetraces!B1386-Timetraces!C1386</f>
        <v>45.377880096435547</v>
      </c>
      <c r="C1304" s="8">
        <f t="shared" si="40"/>
        <v>26.699220101664384</v>
      </c>
      <c r="D1304" s="8"/>
      <c r="E1304" s="23">
        <f>Timetraces!F1386/1000*0.145</f>
        <v>23.908332912347191</v>
      </c>
      <c r="F1304" s="8">
        <f>Timetraces!H1386</f>
        <v>7.7758495348636117E-2</v>
      </c>
      <c r="G1304" s="8">
        <f>(Timetraces!G1386-Timetraces!$G$86)/0.3048</f>
        <v>19.666291284436003</v>
      </c>
      <c r="H1304" s="13">
        <f>Timetraces!D1386/9.81/0.4536</f>
        <v>1457.6729610491197</v>
      </c>
      <c r="I1304" s="73">
        <f>Timetraces!F1386/Timetraces!H1386*1000</f>
        <v>2120476403.6217141</v>
      </c>
      <c r="J1304" s="23"/>
      <c r="K1304" s="8">
        <f>Timetraces!I1386-Timetraces!J1386</f>
        <v>45.377880096435547</v>
      </c>
      <c r="L1304" s="8">
        <f t="shared" si="41"/>
        <v>26.699229488222617</v>
      </c>
      <c r="M1304" s="8"/>
      <c r="N1304" s="13">
        <f>Timetraces!K1386/9.81/0.4536</f>
        <v>1457.6731805104412</v>
      </c>
      <c r="O1304" s="23">
        <f>Timetraces!M1386/1000*0.145</f>
        <v>23.90065917979453</v>
      </c>
      <c r="P1304" s="37">
        <f>Timetraces!O1386</f>
        <v>7.7733534843365745E-2</v>
      </c>
    </row>
    <row r="1305" spans="1:16" x14ac:dyDescent="0.2">
      <c r="A1305" s="37">
        <f>Timetraces!E1387</f>
        <v>130.1</v>
      </c>
      <c r="B1305" s="8">
        <f>Timetraces!B1387-Timetraces!C1387</f>
        <v>45.380551338195801</v>
      </c>
      <c r="C1305" s="8">
        <f t="shared" si="40"/>
        <v>26.707984018200651</v>
      </c>
      <c r="D1305" s="8"/>
      <c r="E1305" s="23">
        <f>Timetraces!F1387/1000*0.145</f>
        <v>24.004801703849978</v>
      </c>
      <c r="F1305" s="8">
        <f>Timetraces!H1387</f>
        <v>7.807235786184169E-2</v>
      </c>
      <c r="G1305" s="8">
        <f>(Timetraces!G1387-Timetraces!$G$86)/0.3048</f>
        <v>19.731909584185583</v>
      </c>
      <c r="H1305" s="13">
        <f>Timetraces!D1387/9.81/0.4536</f>
        <v>1462.71409733571</v>
      </c>
      <c r="I1305" s="73">
        <f>Timetraces!F1387/Timetraces!H1387*1000</f>
        <v>2120473380.2357643</v>
      </c>
      <c r="J1305" s="23"/>
      <c r="K1305" s="8">
        <f>Timetraces!I1387-Timetraces!J1387</f>
        <v>45.380551338195801</v>
      </c>
      <c r="L1305" s="8">
        <f t="shared" si="41"/>
        <v>26.707993404758884</v>
      </c>
      <c r="M1305" s="8"/>
      <c r="N1305" s="13">
        <f>Timetraces!K1387/9.81/0.4536</f>
        <v>1462.71409733571</v>
      </c>
      <c r="O1305" s="23">
        <f>Timetraces!M1387/1000*0.145</f>
        <v>24.004884282540811</v>
      </c>
      <c r="P1305" s="37">
        <f>Timetraces!O1387</f>
        <v>7.8072626518902372E-2</v>
      </c>
    </row>
    <row r="1306" spans="1:16" x14ac:dyDescent="0.2">
      <c r="A1306" s="37">
        <f>Timetraces!E1388</f>
        <v>130.20000000000002</v>
      </c>
      <c r="B1306" s="8">
        <f>Timetraces!B1388-Timetraces!C1388</f>
        <v>45.384901523590088</v>
      </c>
      <c r="C1306" s="8">
        <f t="shared" si="40"/>
        <v>26.72225627999293</v>
      </c>
      <c r="D1306" s="8"/>
      <c r="E1306" s="23">
        <f>Timetraces!F1388/1000*0.145</f>
        <v>24.424104189486567</v>
      </c>
      <c r="F1306" s="8">
        <f>Timetraces!H1388</f>
        <v>7.9436420417151946E-2</v>
      </c>
      <c r="G1306" s="8">
        <f>(Timetraces!G1388-Timetraces!$G$86)/0.3048</f>
        <v>19.79752788393516</v>
      </c>
      <c r="H1306" s="13">
        <f>Timetraces!D1388/9.81/0.4536</f>
        <v>1500.4188691453758</v>
      </c>
      <c r="I1306" s="73">
        <f>Timetraces!F1388/Timetraces!H1388*1000</f>
        <v>2120464353.4284682</v>
      </c>
      <c r="J1306" s="23"/>
      <c r="K1306" s="8">
        <f>Timetraces!I1388-Timetraces!J1388</f>
        <v>45.384901523590088</v>
      </c>
      <c r="L1306" s="8">
        <f t="shared" si="41"/>
        <v>26.722265666551163</v>
      </c>
      <c r="M1306" s="8"/>
      <c r="N1306" s="13">
        <f>Timetraces!K1388/9.81/0.4536</f>
        <v>1500.4186496840543</v>
      </c>
      <c r="O1306" s="23">
        <f>Timetraces!M1388/1000*0.145</f>
        <v>24.439692082912867</v>
      </c>
      <c r="P1306" s="37">
        <f>Timetraces!O1388</f>
        <v>7.9487129288360242E-2</v>
      </c>
    </row>
    <row r="1307" spans="1:16" x14ac:dyDescent="0.2">
      <c r="A1307" s="37">
        <f>Timetraces!E1389</f>
        <v>130.30000000000001</v>
      </c>
      <c r="B1307" s="8">
        <f>Timetraces!B1389-Timetraces!C1389</f>
        <v>45.389453887939453</v>
      </c>
      <c r="C1307" s="8">
        <f t="shared" si="40"/>
        <v>26.737191858566963</v>
      </c>
      <c r="D1307" s="8">
        <f>(Timetraces!C1389-Timetraces!$C$86)/0.3048+$C$1004</f>
        <v>0.3159374702633837</v>
      </c>
      <c r="E1307" s="23">
        <f>Timetraces!F1389/1000*0.145</f>
        <v>25.003337716919926</v>
      </c>
      <c r="F1307" s="8">
        <f>Timetraces!H1389</f>
        <v>8.1320758050301395E-2</v>
      </c>
      <c r="G1307" s="8">
        <f>(Timetraces!G1389-Timetraces!$G$86)/0.3048</f>
        <v>19.863139925979254</v>
      </c>
      <c r="H1307" s="13">
        <f>Timetraces!D1389/9.81/0.4536</f>
        <v>1555.2480981446761</v>
      </c>
      <c r="I1307" s="73">
        <f>Timetraces!F1389/Timetraces!H1389*1000</f>
        <v>2120452587.6918826</v>
      </c>
      <c r="J1307" s="23"/>
      <c r="K1307" s="8">
        <f>Timetraces!I1389-Timetraces!J1389</f>
        <v>45.389453411102295</v>
      </c>
      <c r="L1307" s="8">
        <f t="shared" si="41"/>
        <v>26.737199680698826</v>
      </c>
      <c r="M1307" s="8">
        <f>(Timetraces!J1389-Timetraces!$J$86)/0.3048+$L$1004</f>
        <v>0.31593903468975526</v>
      </c>
      <c r="N1307" s="13">
        <f>Timetraces!K1389/9.81/0.4536</f>
        <v>1555.247659222033</v>
      </c>
      <c r="O1307" s="23">
        <f>Timetraces!M1389/1000*0.145</f>
        <v>24.995652348908454</v>
      </c>
      <c r="P1307" s="37">
        <f>Timetraces!O1389</f>
        <v>8.1295748035113136E-2</v>
      </c>
    </row>
    <row r="1308" spans="1:16" x14ac:dyDescent="0.2">
      <c r="A1308" s="37">
        <f>Timetraces!E1390</f>
        <v>130.4</v>
      </c>
      <c r="B1308" s="8">
        <f>Timetraces!B1390-Timetraces!C1390</f>
        <v>45.393595695495605</v>
      </c>
      <c r="C1308" s="8">
        <f t="shared" si="40"/>
        <v>26.750780466034655</v>
      </c>
      <c r="D1308" s="8">
        <f>(Timetraces!C1390-Timetraces!$C$86)/0.3048+$C$1004</f>
        <v>0.36796716254527162</v>
      </c>
      <c r="E1308" s="23">
        <f>Timetraces!F1390/1000*0.145</f>
        <v>25.534079483502051</v>
      </c>
      <c r="F1308" s="8">
        <f>Timetraces!H1390</f>
        <v>8.3047327063673182E-2</v>
      </c>
      <c r="G1308" s="8">
        <f>(Timetraces!G1390-Timetraces!$G$86)/0.3048</f>
        <v>19.928758225728831</v>
      </c>
      <c r="H1308" s="13">
        <f>Timetraces!D1390/9.81/0.4536</f>
        <v>1605.7403325075688</v>
      </c>
      <c r="I1308" s="73">
        <f>Timetraces!F1390/Timetraces!H1390*1000</f>
        <v>2120442717.574832</v>
      </c>
      <c r="J1308" s="23"/>
      <c r="K1308" s="8">
        <f>Timetraces!I1390-Timetraces!J1390</f>
        <v>45.393595695495605</v>
      </c>
      <c r="L1308" s="8">
        <f t="shared" si="41"/>
        <v>26.750789852592888</v>
      </c>
      <c r="M1308" s="8">
        <f>(Timetraces!J1390-Timetraces!$J$86)/0.3048+$L$1004</f>
        <v>0.36796716254527162</v>
      </c>
      <c r="N1308" s="13">
        <f>Timetraces!K1390/9.81/0.4536</f>
        <v>1605.7398935849258</v>
      </c>
      <c r="O1308" s="23">
        <f>Timetraces!M1390/1000*0.145</f>
        <v>25.534151359462157</v>
      </c>
      <c r="P1308" s="37">
        <f>Timetraces!O1390</f>
        <v>8.3047560910588847E-2</v>
      </c>
    </row>
    <row r="1309" spans="1:16" x14ac:dyDescent="0.2">
      <c r="A1309" s="37">
        <f>Timetraces!E1391</f>
        <v>130.5</v>
      </c>
      <c r="B1309" s="8">
        <f>Timetraces!B1391-Timetraces!C1391</f>
        <v>45.397191047668457</v>
      </c>
      <c r="C1309" s="8">
        <f t="shared" si="40"/>
        <v>26.762576240879969</v>
      </c>
      <c r="D1309" s="8">
        <f>(Timetraces!C1391-Timetraces!$C$86)/0.3048+$C$1004</f>
        <v>0.42177717203856169</v>
      </c>
      <c r="E1309" s="23">
        <f>Timetraces!F1391/1000*0.145</f>
        <v>26.059333495381793</v>
      </c>
      <c r="F1309" s="8">
        <f>Timetraces!H1391</f>
        <v>8.4756049658142291E-2</v>
      </c>
      <c r="G1309" s="8">
        <f>(Timetraces!G1391-Timetraces!$G$86)/0.3048</f>
        <v>19.994376525478412</v>
      </c>
      <c r="H1309" s="13">
        <f>Timetraces!D1391/9.81/0.4536</f>
        <v>1646.2251306079286</v>
      </c>
      <c r="I1309" s="73">
        <f>Timetraces!F1391/Timetraces!H1391*1000</f>
        <v>2120433197.0679033</v>
      </c>
      <c r="J1309" s="23"/>
      <c r="K1309" s="8">
        <f>Timetraces!I1391-Timetraces!J1391</f>
        <v>45.397191047668457</v>
      </c>
      <c r="L1309" s="8">
        <f t="shared" si="41"/>
        <v>26.762585627438202</v>
      </c>
      <c r="M1309" s="8">
        <f>(Timetraces!J1391-Timetraces!$J$86)/0.3048+$L$1004</f>
        <v>0.42177717203856169</v>
      </c>
      <c r="N1309" s="13">
        <f>Timetraces!K1391/9.81/0.4536</f>
        <v>1646.2249111466069</v>
      </c>
      <c r="O1309" s="23">
        <f>Timetraces!M1391/1000*0.145</f>
        <v>26.043904213919117</v>
      </c>
      <c r="P1309" s="37">
        <f>Timetraces!O1391</f>
        <v>8.470585679690279E-2</v>
      </c>
    </row>
    <row r="1310" spans="1:16" x14ac:dyDescent="0.2">
      <c r="A1310" s="37">
        <f>Timetraces!E1392</f>
        <v>130.6</v>
      </c>
      <c r="B1310" s="8">
        <f>Timetraces!B1392-Timetraces!C1392</f>
        <v>45.400069713592529</v>
      </c>
      <c r="C1310" s="8">
        <f t="shared" si="40"/>
        <v>26.77202068288808</v>
      </c>
      <c r="D1310" s="8">
        <f>(Timetraces!C1392-Timetraces!$C$86)/0.3048+$C$1004</f>
        <v>0.47795102978003001</v>
      </c>
      <c r="E1310" s="23">
        <f>Timetraces!F1392/1000*0.145</f>
        <v>26.516273183153125</v>
      </c>
      <c r="F1310" s="8">
        <f>Timetraces!H1392</f>
        <v>8.6242548161342539E-2</v>
      </c>
      <c r="G1310" s="8">
        <f>(Timetraces!G1392-Timetraces!$G$86)/0.3048</f>
        <v>20.059994825227992</v>
      </c>
      <c r="H1310" s="13">
        <f>Timetraces!D1392/9.81/0.4536</f>
        <v>1676.6497119979231</v>
      </c>
      <c r="I1310" s="73">
        <f>Timetraces!F1392/Timetraces!H1392*1000</f>
        <v>2120424934.5331533</v>
      </c>
      <c r="J1310" s="23"/>
      <c r="K1310" s="8">
        <f>Timetraces!I1392-Timetraces!J1392</f>
        <v>45.400069713592529</v>
      </c>
      <c r="L1310" s="8">
        <f t="shared" si="41"/>
        <v>26.772030069446313</v>
      </c>
      <c r="M1310" s="8">
        <f>(Timetraces!J1392-Timetraces!$J$86)/0.3048+$L$1004</f>
        <v>0.47795102978003001</v>
      </c>
      <c r="N1310" s="13">
        <f>Timetraces!K1392/9.81/0.4536</f>
        <v>1676.6496022672623</v>
      </c>
      <c r="O1310" s="23">
        <f>Timetraces!M1392/1000*0.145</f>
        <v>26.500840045677517</v>
      </c>
      <c r="P1310" s="37">
        <f>Timetraces!O1392</f>
        <v>8.6192342760073301E-2</v>
      </c>
    </row>
    <row r="1311" spans="1:16" x14ac:dyDescent="0.2">
      <c r="A1311" s="37">
        <f>Timetraces!E1393</f>
        <v>130.70000000000002</v>
      </c>
      <c r="B1311" s="8">
        <f>Timetraces!B1393-Timetraces!C1393</f>
        <v>45.40216064453125</v>
      </c>
      <c r="C1311" s="8">
        <f t="shared" si="40"/>
        <v>26.778880692529551</v>
      </c>
      <c r="D1311" s="8">
        <f>(Timetraces!C1393-Timetraces!$C$86)/0.3048+$C$1004</f>
        <v>0.53670931988813741</v>
      </c>
      <c r="E1311" s="23">
        <f>Timetraces!F1393/1000*0.145</f>
        <v>26.792454690765354</v>
      </c>
      <c r="F1311" s="8">
        <f>Timetraces!H1393</f>
        <v>8.7141033355090075E-2</v>
      </c>
      <c r="G1311" s="8">
        <f>(Timetraces!G1393-Timetraces!$G$86)/0.3048</f>
        <v>20.125606867272083</v>
      </c>
      <c r="H1311" s="13">
        <f>Timetraces!D1393/9.81/0.4536</f>
        <v>1695.5420398632775</v>
      </c>
      <c r="I1311" s="73">
        <f>Timetraces!F1393/Timetraces!H1393*1000</f>
        <v>2120419536.8965306</v>
      </c>
      <c r="J1311" s="23"/>
      <c r="K1311" s="8">
        <f>Timetraces!I1393-Timetraces!J1393</f>
        <v>45.40216064453125</v>
      </c>
      <c r="L1311" s="8">
        <f t="shared" si="41"/>
        <v>26.778890079087784</v>
      </c>
      <c r="M1311" s="8">
        <f>(Timetraces!J1393-Timetraces!$J$86)/0.3048+$L$1004</f>
        <v>0.53670931988813741</v>
      </c>
      <c r="N1311" s="13">
        <f>Timetraces!K1393/9.81/0.4536</f>
        <v>1695.5421495939383</v>
      </c>
      <c r="O1311" s="23">
        <f>Timetraces!M1393/1000*0.145</f>
        <v>26.792543130620043</v>
      </c>
      <c r="P1311" s="37">
        <f>Timetraces!O1393</f>
        <v>8.7141321087074217E-2</v>
      </c>
    </row>
    <row r="1312" spans="1:16" x14ac:dyDescent="0.2">
      <c r="A1312" s="37">
        <f>Timetraces!E1394</f>
        <v>130.80000000000001</v>
      </c>
      <c r="B1312" s="8">
        <f>Timetraces!B1394-Timetraces!C1394</f>
        <v>45.40349006652832</v>
      </c>
      <c r="C1312" s="8">
        <f t="shared" si="40"/>
        <v>26.783242313254849</v>
      </c>
      <c r="D1312" s="8">
        <f>(Timetraces!C1394-Timetraces!$C$86)/0.3048+$C$1004</f>
        <v>0.59796599891242064</v>
      </c>
      <c r="E1312" s="23">
        <f>Timetraces!F1394/1000*0.145</f>
        <v>26.840687071719</v>
      </c>
      <c r="F1312" s="8">
        <f>Timetraces!H1394</f>
        <v>8.7297988346759781E-2</v>
      </c>
      <c r="G1312" s="8">
        <f>(Timetraces!G1394-Timetraces!$G$86)/0.3048</f>
        <v>20.191225167021663</v>
      </c>
      <c r="H1312" s="13">
        <f>Timetraces!D1394/9.81/0.4536</f>
        <v>1701.6676442702912</v>
      </c>
      <c r="I1312" s="73">
        <f>Timetraces!F1394/Timetraces!H1394*1000</f>
        <v>2120417551.5045645</v>
      </c>
      <c r="J1312" s="23"/>
      <c r="K1312" s="8">
        <f>Timetraces!I1394-Timetraces!J1394</f>
        <v>45.40349006652832</v>
      </c>
      <c r="L1312" s="8">
        <f t="shared" si="41"/>
        <v>26.783251699813082</v>
      </c>
      <c r="M1312" s="8">
        <f>(Timetraces!J1394-Timetraces!$J$86)/0.3048+$L$1004</f>
        <v>0.59796599891242064</v>
      </c>
      <c r="N1312" s="13">
        <f>Timetraces!K1394/9.81/0.4536</f>
        <v>1701.6679734622735</v>
      </c>
      <c r="O1312" s="23">
        <f>Timetraces!M1394/1000*0.145</f>
        <v>26.840780661476302</v>
      </c>
      <c r="P1312" s="37">
        <f>Timetraces!O1394</f>
        <v>8.7298285149582447E-2</v>
      </c>
    </row>
    <row r="1313" spans="1:16" x14ac:dyDescent="0.2">
      <c r="A1313" s="37">
        <f>Timetraces!E1395</f>
        <v>130.9</v>
      </c>
      <c r="B1313" s="8">
        <f>Timetraces!B1395-Timetraces!C1395</f>
        <v>45.404022216796875</v>
      </c>
      <c r="C1313" s="8">
        <f t="shared" si="40"/>
        <v>26.784988213086063</v>
      </c>
      <c r="D1313" s="8">
        <f>(Timetraces!C1395-Timetraces!$C$86)/0.3048+$C$1004</f>
        <v>0.66183839883078477</v>
      </c>
      <c r="E1313" s="23">
        <f>Timetraces!F1395/1000*0.145</f>
        <v>26.670356999696505</v>
      </c>
      <c r="F1313" s="8">
        <f>Timetraces!H1395</f>
        <v>8.674393728645656E-2</v>
      </c>
      <c r="G1313" s="8">
        <f>(Timetraces!G1395-Timetraces!$G$86)/0.3048</f>
        <v>20.256843466771244</v>
      </c>
      <c r="H1313" s="13">
        <f>Timetraces!D1395/9.81/0.4536</f>
        <v>1695.147667868458</v>
      </c>
      <c r="I1313" s="73">
        <f>Timetraces!F1395/Timetraces!H1395*1000</f>
        <v>2120419043.7220199</v>
      </c>
      <c r="J1313" s="23"/>
      <c r="K1313" s="8">
        <f>Timetraces!I1395-Timetraces!J1395</f>
        <v>45.404022216796875</v>
      </c>
      <c r="L1313" s="8">
        <f t="shared" si="41"/>
        <v>26.784997599644296</v>
      </c>
      <c r="M1313" s="8">
        <f>(Timetraces!J1395-Timetraces!$J$86)/0.3048+$L$1004</f>
        <v>0.66183839883078388</v>
      </c>
      <c r="N1313" s="13">
        <f>Timetraces!K1395/9.81/0.4536</f>
        <v>1695.1481067911011</v>
      </c>
      <c r="O1313" s="23">
        <f>Timetraces!M1395/1000*0.145</f>
        <v>26.662692617424167</v>
      </c>
      <c r="P1313" s="37">
        <f>Timetraces!O1395</f>
        <v>8.6718992946061904E-2</v>
      </c>
    </row>
    <row r="1314" spans="1:16" x14ac:dyDescent="0.2">
      <c r="A1314" s="37">
        <f>Timetraces!E1396</f>
        <v>131</v>
      </c>
      <c r="B1314" s="8">
        <f>Timetraces!B1396-Timetraces!C1396</f>
        <v>45.403846263885498</v>
      </c>
      <c r="C1314" s="8">
        <f t="shared" si="40"/>
        <v>26.784410939754775</v>
      </c>
      <c r="D1314" s="8">
        <f>(Timetraces!C1396-Timetraces!$C$86)/0.3048+$C$1004</f>
        <v>0.72803397191165331</v>
      </c>
      <c r="E1314" s="23">
        <f>Timetraces!F1396/1000*0.145</f>
        <v>26.358566870064717</v>
      </c>
      <c r="F1314" s="8">
        <f>Timetraces!H1396</f>
        <v>8.5729701525489518E-2</v>
      </c>
      <c r="G1314" s="8">
        <f>(Timetraces!G1396-Timetraces!$G$86)/0.3048</f>
        <v>20.322461766520821</v>
      </c>
      <c r="H1314" s="13">
        <f>Timetraces!D1396/9.81/0.4536</f>
        <v>1679.5250942328287</v>
      </c>
      <c r="I1314" s="73">
        <f>Timetraces!F1396/Timetraces!H1396*1000</f>
        <v>2120422870.4739072</v>
      </c>
      <c r="J1314" s="23"/>
      <c r="K1314" s="8">
        <f>Timetraces!I1396-Timetraces!J1396</f>
        <v>45.403846263885498</v>
      </c>
      <c r="L1314" s="8">
        <f t="shared" si="41"/>
        <v>26.784420326313008</v>
      </c>
      <c r="M1314" s="8">
        <f>(Timetraces!J1396-Timetraces!$J$86)/0.3048+$L$1004</f>
        <v>0.72803397191165331</v>
      </c>
      <c r="N1314" s="13">
        <f>Timetraces!K1396/9.81/0.4536</f>
        <v>1679.5254234248112</v>
      </c>
      <c r="O1314" s="23">
        <f>Timetraces!M1396/1000*0.145</f>
        <v>26.366408623524929</v>
      </c>
      <c r="P1314" s="37">
        <f>Timetraces!O1396</f>
        <v>8.5755215119436901E-2</v>
      </c>
    </row>
    <row r="1315" spans="1:16" x14ac:dyDescent="0.2">
      <c r="A1315" s="37">
        <f>Timetraces!E1397</f>
        <v>131.1</v>
      </c>
      <c r="B1315" s="8">
        <f>Timetraces!B1397-Timetraces!C1397</f>
        <v>45.403516292572021</v>
      </c>
      <c r="C1315" s="8">
        <f t="shared" si="40"/>
        <v>26.783328356705312</v>
      </c>
      <c r="D1315" s="8">
        <f>(Timetraces!C1397-Timetraces!$C$86)/0.3048+$C$1004</f>
        <v>0.79473485471069694</v>
      </c>
      <c r="E1315" s="23">
        <f>Timetraces!F1397/1000*0.145</f>
        <v>26.06498988187975</v>
      </c>
      <c r="F1315" s="8">
        <f>Timetraces!H1397</f>
        <v>8.4774718670144314E-2</v>
      </c>
      <c r="G1315" s="8">
        <f>(Timetraces!G1397-Timetraces!$G$86)/0.3048</f>
        <v>20.388073808564915</v>
      </c>
      <c r="H1315" s="13">
        <f>Timetraces!D1397/9.81/0.4536</f>
        <v>1664.7095896071883</v>
      </c>
      <c r="I1315" s="73">
        <f>Timetraces!F1397/Timetraces!H1397*1000</f>
        <v>2120426392.7899334</v>
      </c>
      <c r="J1315" s="23"/>
      <c r="K1315" s="8">
        <f>Timetraces!I1397-Timetraces!J1397</f>
        <v>45.403516292572021</v>
      </c>
      <c r="L1315" s="8">
        <f t="shared" si="41"/>
        <v>26.783337743263544</v>
      </c>
      <c r="M1315" s="8">
        <f>(Timetraces!J1397-Timetraces!$J$86)/0.3048+$L$1004</f>
        <v>0.79473485471069694</v>
      </c>
      <c r="N1315" s="13">
        <f>Timetraces!K1397/9.81/0.4536</f>
        <v>1664.7098090685097</v>
      </c>
      <c r="O1315" s="23">
        <f>Timetraces!M1397/1000*0.145</f>
        <v>26.06507306311725</v>
      </c>
      <c r="P1315" s="37">
        <f>Timetraces!O1397</f>
        <v>8.477499624454439E-2</v>
      </c>
    </row>
    <row r="1316" spans="1:16" x14ac:dyDescent="0.2">
      <c r="A1316" s="37">
        <f>Timetraces!E1398</f>
        <v>131.20000000000002</v>
      </c>
      <c r="B1316" s="8">
        <f>Timetraces!B1398-Timetraces!C1398</f>
        <v>45.403983116149902</v>
      </c>
      <c r="C1316" s="8">
        <f t="shared" si="40"/>
        <v>26.784859930123556</v>
      </c>
      <c r="D1316" s="8">
        <f>(Timetraces!C1398-Timetraces!$C$86)/0.3048+$C$1004</f>
        <v>0.8588215810420321</v>
      </c>
      <c r="E1316" s="23">
        <f>Timetraces!F1398/1000*0.145</f>
        <v>25.937186950691974</v>
      </c>
      <c r="F1316" s="8">
        <f>Timetraces!H1398</f>
        <v>8.4359024858700116E-2</v>
      </c>
      <c r="G1316" s="8">
        <f>(Timetraces!G1398-Timetraces!$G$86)/0.3048</f>
        <v>20.453692108314492</v>
      </c>
      <c r="H1316" s="13">
        <f>Timetraces!D1398/9.81/0.4536</f>
        <v>1665.0614958362883</v>
      </c>
      <c r="I1316" s="73">
        <f>Timetraces!F1398/Timetraces!H1398*1000</f>
        <v>2120426968.9425485</v>
      </c>
      <c r="J1316" s="23"/>
      <c r="K1316" s="8">
        <f>Timetraces!I1398-Timetraces!J1398</f>
        <v>45.403983116149902</v>
      </c>
      <c r="L1316" s="8">
        <f t="shared" si="41"/>
        <v>26.784869316681789</v>
      </c>
      <c r="M1316" s="8">
        <f>(Timetraces!J1398-Timetraces!$J$86)/0.3048+$L$1004</f>
        <v>0.8588215810420321</v>
      </c>
      <c r="N1316" s="13">
        <f>Timetraces!K1398/9.81/0.4536</f>
        <v>1665.0614958362883</v>
      </c>
      <c r="O1316" s="23">
        <f>Timetraces!M1398/1000*0.145</f>
        <v>25.929515153370271</v>
      </c>
      <c r="P1316" s="37">
        <f>Timetraces!O1398</f>
        <v>8.4334058239935866E-2</v>
      </c>
    </row>
    <row r="1317" spans="1:16" x14ac:dyDescent="0.2">
      <c r="A1317" s="37">
        <f>Timetraces!E1399</f>
        <v>131.30000000000001</v>
      </c>
      <c r="B1317" s="8">
        <f>Timetraces!B1399-Timetraces!C1399</f>
        <v>45.405987739562988</v>
      </c>
      <c r="C1317" s="8">
        <f t="shared" si="40"/>
        <v>26.791436778591684</v>
      </c>
      <c r="D1317" s="8">
        <f>(Timetraces!C1399-Timetraces!$C$86)/0.3048+$C$1004</f>
        <v>0.9178505169125053</v>
      </c>
      <c r="E1317" s="23">
        <f>Timetraces!F1399/1000*0.145</f>
        <v>26.078043341599603</v>
      </c>
      <c r="F1317" s="8">
        <f>Timetraces!H1399</f>
        <v>8.4817286749817908E-2</v>
      </c>
      <c r="G1317" s="8">
        <f>(Timetraces!G1399-Timetraces!$G$86)/0.3048</f>
        <v>20.519310408064072</v>
      </c>
      <c r="H1317" s="13">
        <f>Timetraces!D1399/9.81/0.4536</f>
        <v>1690.9030664484217</v>
      </c>
      <c r="I1317" s="73">
        <f>Timetraces!F1399/Timetraces!H1399*1000</f>
        <v>2120423579.4543209</v>
      </c>
      <c r="J1317" s="23"/>
      <c r="K1317" s="8">
        <f>Timetraces!I1399-Timetraces!J1399</f>
        <v>45.405987739562988</v>
      </c>
      <c r="L1317" s="8">
        <f t="shared" si="41"/>
        <v>26.791446165149917</v>
      </c>
      <c r="M1317" s="8">
        <f>(Timetraces!J1399-Timetraces!$J$86)/0.3048+$L$1004</f>
        <v>0.9178505169125053</v>
      </c>
      <c r="N1317" s="13">
        <f>Timetraces!K1399/9.81/0.4536</f>
        <v>1690.9028469871</v>
      </c>
      <c r="O1317" s="23">
        <f>Timetraces!M1399/1000*0.145</f>
        <v>26.078125654925906</v>
      </c>
      <c r="P1317" s="37">
        <f>Timetraces!O1399</f>
        <v>8.4817542071478264E-2</v>
      </c>
    </row>
    <row r="1318" spans="1:16" x14ac:dyDescent="0.2">
      <c r="A1318" s="37">
        <f>Timetraces!E1400</f>
        <v>131.4</v>
      </c>
      <c r="B1318" s="8">
        <f>Timetraces!B1400-Timetraces!C1400</f>
        <v>45.409440040588379</v>
      </c>
      <c r="C1318" s="8">
        <f t="shared" si="40"/>
        <v>26.802763225525382</v>
      </c>
      <c r="D1318" s="8">
        <f>(Timetraces!C1400-Timetraces!$C$86)/0.3048+$C$1004</f>
        <v>0.97214236972838908</v>
      </c>
      <c r="E1318" s="23">
        <f>Timetraces!F1400/1000*0.145</f>
        <v>26.4680951853918</v>
      </c>
      <c r="F1318" s="8">
        <f>Timetraces!H1400</f>
        <v>8.608620780605028E-2</v>
      </c>
      <c r="G1318" s="8">
        <f>(Timetraces!G1400-Timetraces!$G$86)/0.3048</f>
        <v>20.584928707813653</v>
      </c>
      <c r="H1318" s="13">
        <f>Timetraces!D1400/9.81/0.4536</f>
        <v>1740.1366901322435</v>
      </c>
      <c r="I1318" s="73">
        <f>Timetraces!F1400/Timetraces!H1400*1000</f>
        <v>2120416175.1057129</v>
      </c>
      <c r="J1318" s="23"/>
      <c r="K1318" s="8">
        <f>Timetraces!I1400-Timetraces!J1400</f>
        <v>45.409440040588379</v>
      </c>
      <c r="L1318" s="8">
        <f t="shared" si="41"/>
        <v>26.802772612083615</v>
      </c>
      <c r="M1318" s="8">
        <f>(Timetraces!J1400-Timetraces!$J$86)/0.3048+$L$1004</f>
        <v>0.97214236972838908</v>
      </c>
      <c r="N1318" s="13">
        <f>Timetraces!K1400/9.81/0.4536</f>
        <v>1740.1363609402613</v>
      </c>
      <c r="O1318" s="23">
        <f>Timetraces!M1400/1000*0.145</f>
        <v>26.475923490537568</v>
      </c>
      <c r="P1318" s="37">
        <f>Timetraces!O1400</f>
        <v>8.6111666388257097E-2</v>
      </c>
    </row>
    <row r="1319" spans="1:16" x14ac:dyDescent="0.2">
      <c r="A1319" s="37">
        <f>Timetraces!E1401</f>
        <v>131.5</v>
      </c>
      <c r="B1319" s="8">
        <f>Timetraces!B1401-Timetraces!C1401</f>
        <v>45.413357257843018</v>
      </c>
      <c r="C1319" s="8">
        <f t="shared" si="40"/>
        <v>26.815614988171834</v>
      </c>
      <c r="D1319" s="8">
        <f>(Timetraces!C1401-Timetraces!$C$86)/0.3048+$C$1004</f>
        <v>1.0249089068315165</v>
      </c>
      <c r="E1319" s="23">
        <f>Timetraces!F1401/1000*0.145</f>
        <v>26.989333806046972</v>
      </c>
      <c r="F1319" s="8">
        <f>Timetraces!H1401</f>
        <v>8.7781879491041048E-2</v>
      </c>
      <c r="G1319" s="8">
        <f>(Timetraces!G1401-Timetraces!$G$86)/0.3048</f>
        <v>20.650540749857743</v>
      </c>
      <c r="H1319" s="13">
        <f>Timetraces!D1401/9.81/0.4536</f>
        <v>1798.2811018548293</v>
      </c>
      <c r="I1319" s="73">
        <f>Timetraces!F1401/Timetraces!H1401*1000</f>
        <v>2120407283.0591881</v>
      </c>
      <c r="J1319" s="23"/>
      <c r="K1319" s="8">
        <f>Timetraces!I1401-Timetraces!J1401</f>
        <v>45.413357257843018</v>
      </c>
      <c r="L1319" s="8">
        <f t="shared" si="41"/>
        <v>26.815624374730067</v>
      </c>
      <c r="M1319" s="8">
        <f>(Timetraces!J1401-Timetraces!$J$86)/0.3048+$L$1004</f>
        <v>1.0249089068315156</v>
      </c>
      <c r="N1319" s="13">
        <f>Timetraces!K1401/9.81/0.4536</f>
        <v>1798.2806629321863</v>
      </c>
      <c r="O1319" s="23">
        <f>Timetraces!M1401/1000*0.145</f>
        <v>26.973896558295579</v>
      </c>
      <c r="P1319" s="37">
        <f>Timetraces!O1401</f>
        <v>8.773166074359405E-2</v>
      </c>
    </row>
    <row r="1320" spans="1:16" x14ac:dyDescent="0.2">
      <c r="A1320" s="37">
        <f>Timetraces!E1402</f>
        <v>131.6</v>
      </c>
      <c r="B1320" s="8">
        <f>Timetraces!B1402-Timetraces!C1402</f>
        <v>45.416550159454346</v>
      </c>
      <c r="C1320" s="8">
        <f t="shared" si="40"/>
        <v>26.82609038715913</v>
      </c>
      <c r="D1320" s="8">
        <f>(Timetraces!C1402-Timetraces!$C$86)/0.3048+$C$1004</f>
        <v>1.080051807593799</v>
      </c>
      <c r="E1320" s="23">
        <f>Timetraces!F1402/1000*0.145</f>
        <v>27.45197971604798</v>
      </c>
      <c r="F1320" s="8">
        <f>Timetraces!H1402</f>
        <v>8.9286943273917826E-2</v>
      </c>
      <c r="G1320" s="8">
        <f>(Timetraces!G1402-Timetraces!$G$86)/0.3048</f>
        <v>20.716159049607324</v>
      </c>
      <c r="H1320" s="13">
        <f>Timetraces!D1402/9.81/0.4536</f>
        <v>1847.7122407280435</v>
      </c>
      <c r="I1320" s="73">
        <f>Timetraces!F1402/Timetraces!H1402*1000</f>
        <v>2120399591.4710057</v>
      </c>
      <c r="J1320" s="23"/>
      <c r="K1320" s="8">
        <f>Timetraces!I1402-Timetraces!J1402</f>
        <v>45.416550159454346</v>
      </c>
      <c r="L1320" s="8">
        <f t="shared" si="41"/>
        <v>26.826099773717363</v>
      </c>
      <c r="M1320" s="8">
        <f>(Timetraces!J1402-Timetraces!$J$86)/0.3048+$L$1004</f>
        <v>1.080051807593799</v>
      </c>
      <c r="N1320" s="13">
        <f>Timetraces!K1402/9.81/0.4536</f>
        <v>1847.7120212667219</v>
      </c>
      <c r="O1320" s="23">
        <f>Timetraces!M1402/1000*0.145</f>
        <v>27.452059243982504</v>
      </c>
      <c r="P1320" s="37">
        <f>Timetraces!O1402</f>
        <v>8.9287202012583222E-2</v>
      </c>
    </row>
    <row r="1321" spans="1:16" x14ac:dyDescent="0.2">
      <c r="A1321" s="37">
        <f>Timetraces!E1403</f>
        <v>131.70000000000002</v>
      </c>
      <c r="B1321" s="8">
        <f>Timetraces!B1403-Timetraces!C1403</f>
        <v>45.418399810791016</v>
      </c>
      <c r="C1321" s="8">
        <f t="shared" si="40"/>
        <v>26.832158797056341</v>
      </c>
      <c r="D1321" s="8">
        <f>(Timetraces!C1403-Timetraces!$C$86)/0.3048+$C$1004</f>
        <v>1.1396016974461673</v>
      </c>
      <c r="E1321" s="23">
        <f>Timetraces!F1403/1000*0.145</f>
        <v>27.793481064777215</v>
      </c>
      <c r="F1321" s="8">
        <f>Timetraces!H1403</f>
        <v>9.0397921030346426E-2</v>
      </c>
      <c r="G1321" s="8">
        <f>(Timetraces!G1403-Timetraces!$G$86)/0.3048</f>
        <v>20.781777349356904</v>
      </c>
      <c r="H1321" s="13">
        <f>Timetraces!D1403/9.81/0.4536</f>
        <v>1878.2296542570525</v>
      </c>
      <c r="I1321" s="73">
        <f>Timetraces!F1403/Timetraces!H1403*1000</f>
        <v>2120393672.4688377</v>
      </c>
      <c r="J1321" s="23"/>
      <c r="K1321" s="8">
        <f>Timetraces!I1403-Timetraces!J1403</f>
        <v>45.418399810791016</v>
      </c>
      <c r="L1321" s="8">
        <f t="shared" si="41"/>
        <v>26.832168183614574</v>
      </c>
      <c r="M1321" s="8">
        <f>(Timetraces!J1403-Timetraces!$J$86)/0.3048+$L$1004</f>
        <v>1.1396016974461673</v>
      </c>
      <c r="N1321" s="13">
        <f>Timetraces!K1403/9.81/0.4536</f>
        <v>1878.2296542570525</v>
      </c>
      <c r="O1321" s="23">
        <f>Timetraces!M1403/1000*0.145</f>
        <v>27.778048358910041</v>
      </c>
      <c r="P1321" s="37">
        <f>Timetraces!O1403</f>
        <v>9.0347717059946833E-2</v>
      </c>
    </row>
    <row r="1322" spans="1:16" x14ac:dyDescent="0.2">
      <c r="A1322" s="37">
        <f>Timetraces!E1404</f>
        <v>131.80000000000001</v>
      </c>
      <c r="B1322" s="8">
        <f>Timetraces!B1404-Timetraces!C1404</f>
        <v>45.419074058532715</v>
      </c>
      <c r="C1322" s="8">
        <f t="shared" si="40"/>
        <v>26.834370895946432</v>
      </c>
      <c r="D1322" s="8">
        <f>(Timetraces!C1404-Timetraces!$C$86)/0.3048+$C$1004</f>
        <v>1.2030078983056578</v>
      </c>
      <c r="E1322" s="23">
        <f>Timetraces!F1404/1000*0.145</f>
        <v>27.919246388461083</v>
      </c>
      <c r="F1322" s="8">
        <f>Timetraces!H1404</f>
        <v>9.0807098800720978E-2</v>
      </c>
      <c r="G1322" s="8">
        <f>(Timetraces!G1404-Timetraces!$G$86)/0.3048</f>
        <v>20.847395649106481</v>
      </c>
      <c r="H1322" s="13">
        <f>Timetraces!D1404/9.81/0.4536</f>
        <v>1890.3246066101385</v>
      </c>
      <c r="I1322" s="73">
        <f>Timetraces!F1404/Timetraces!H1404*1000</f>
        <v>2120390689.2733397</v>
      </c>
      <c r="J1322" s="23"/>
      <c r="K1322" s="8">
        <f>Timetraces!I1404-Timetraces!J1404</f>
        <v>45.419074058532715</v>
      </c>
      <c r="L1322" s="8">
        <f t="shared" si="41"/>
        <v>26.834380282504664</v>
      </c>
      <c r="M1322" s="8">
        <f>(Timetraces!J1404-Timetraces!$J$86)/0.3048+$L$1004</f>
        <v>1.2030078983056578</v>
      </c>
      <c r="N1322" s="13">
        <f>Timetraces!K1404/9.81/0.4536</f>
        <v>1890.3248260714599</v>
      </c>
      <c r="O1322" s="23">
        <f>Timetraces!M1404/1000*0.145</f>
        <v>27.919332755239651</v>
      </c>
      <c r="P1322" s="37">
        <f>Timetraces!O1404</f>
        <v>9.080737596101765E-2</v>
      </c>
    </row>
    <row r="1323" spans="1:16" x14ac:dyDescent="0.2">
      <c r="A1323" s="37">
        <f>Timetraces!E1405</f>
        <v>131.9</v>
      </c>
      <c r="B1323" s="8">
        <f>Timetraces!B1405-Timetraces!C1405</f>
        <v>45.419089317321777</v>
      </c>
      <c r="C1323" s="8">
        <f t="shared" si="40"/>
        <v>26.834420957590336</v>
      </c>
      <c r="D1323" s="8">
        <f>(Timetraces!C1405-Timetraces!$C$86)/0.3048+$C$1004</f>
        <v>1.2685761364113315</v>
      </c>
      <c r="E1323" s="23">
        <f>Timetraces!F1405/1000*0.145</f>
        <v>27.863855303524879</v>
      </c>
      <c r="F1323" s="8">
        <f>Timetraces!H1405</f>
        <v>9.0626956921704471E-2</v>
      </c>
      <c r="G1323" s="8">
        <f>(Timetraces!G1405-Timetraces!$G$86)/0.3048</f>
        <v>20.913013948856062</v>
      </c>
      <c r="H1323" s="13">
        <f>Timetraces!D1405/9.81/0.4536</f>
        <v>1890.2587682136743</v>
      </c>
      <c r="I1323" s="73">
        <f>Timetraces!F1405/Timetraces!H1405*1000</f>
        <v>2120390288.5172615</v>
      </c>
      <c r="J1323" s="23"/>
      <c r="K1323" s="8">
        <f>Timetraces!I1405-Timetraces!J1405</f>
        <v>45.419089317321777</v>
      </c>
      <c r="L1323" s="8">
        <f t="shared" si="41"/>
        <v>26.834430344148569</v>
      </c>
      <c r="M1323" s="8">
        <f>(Timetraces!J1405-Timetraces!$J$86)/0.3048+$L$1004</f>
        <v>1.2685761364113315</v>
      </c>
      <c r="N1323" s="13">
        <f>Timetraces!K1405/9.81/0.4536</f>
        <v>1890.258987674996</v>
      </c>
      <c r="O1323" s="23">
        <f>Timetraces!M1405/1000*0.145</f>
        <v>27.863940280432661</v>
      </c>
      <c r="P1323" s="37">
        <f>Timetraces!O1405</f>
        <v>9.0627233391924134E-2</v>
      </c>
    </row>
    <row r="1324" spans="1:16" x14ac:dyDescent="0.2">
      <c r="A1324" s="37">
        <f>Timetraces!E1406</f>
        <v>132</v>
      </c>
      <c r="B1324" s="8">
        <f>Timetraces!B1406-Timetraces!C1406</f>
        <v>45.418800354003906</v>
      </c>
      <c r="C1324" s="8">
        <f t="shared" si="40"/>
        <v>26.833472915208869</v>
      </c>
      <c r="D1324" s="8">
        <f>(Timetraces!C1406-Timetraces!$C$86)/0.3048+$C$1004</f>
        <v>1.3351424785423784</v>
      </c>
      <c r="E1324" s="23">
        <f>Timetraces!F1406/1000*0.145</f>
        <v>27.663498193168685</v>
      </c>
      <c r="F1324" s="8">
        <f>Timetraces!H1406</f>
        <v>8.9975227282382136E-2</v>
      </c>
      <c r="G1324" s="8">
        <f>(Timetraces!G1406-Timetraces!$G$86)/0.3048</f>
        <v>20.978625990900152</v>
      </c>
      <c r="H1324" s="13">
        <f>Timetraces!D1406/9.81/0.4536</f>
        <v>1883.8151643517392</v>
      </c>
      <c r="I1324" s="73">
        <f>Timetraces!F1406/Timetraces!H1406*1000</f>
        <v>2120391933.6710675</v>
      </c>
      <c r="J1324" s="23"/>
      <c r="K1324" s="8">
        <f>Timetraces!I1406-Timetraces!J1406</f>
        <v>45.418800354003906</v>
      </c>
      <c r="L1324" s="8">
        <f t="shared" si="41"/>
        <v>26.833482301767102</v>
      </c>
      <c r="M1324" s="8">
        <f>(Timetraces!J1406-Timetraces!$J$86)/0.3048+$L$1004</f>
        <v>1.3351424785423776</v>
      </c>
      <c r="N1324" s="13">
        <f>Timetraces!K1406/9.81/0.4536</f>
        <v>1883.8156032743823</v>
      </c>
      <c r="O1324" s="23">
        <f>Timetraces!M1406/1000*0.145</f>
        <v>27.66358982143861</v>
      </c>
      <c r="P1324" s="37">
        <f>Timetraces!O1406</f>
        <v>8.9975525389396571E-2</v>
      </c>
    </row>
    <row r="1325" spans="1:16" x14ac:dyDescent="0.2">
      <c r="A1325" s="37">
        <f>Timetraces!E1407</f>
        <v>132.1</v>
      </c>
      <c r="B1325" s="8">
        <f>Timetraces!B1407-Timetraces!C1407</f>
        <v>45.418344974517822</v>
      </c>
      <c r="C1325" s="8">
        <f t="shared" si="40"/>
        <v>26.831978888023556</v>
      </c>
      <c r="D1325" s="8">
        <f>(Timetraces!C1407-Timetraces!$C$86)/0.3048+$C$1004</f>
        <v>1.4022548054772725</v>
      </c>
      <c r="E1325" s="23">
        <f>Timetraces!F1407/1000*0.145</f>
        <v>27.385511152105842</v>
      </c>
      <c r="F1325" s="8">
        <f>Timetraces!H1407</f>
        <v>8.9070961354762959E-2</v>
      </c>
      <c r="G1325" s="8">
        <f>(Timetraces!G1407-Timetraces!$G$86)/0.3048</f>
        <v>21.044244290649733</v>
      </c>
      <c r="H1325" s="13">
        <f>Timetraces!D1407/9.81/0.4536</f>
        <v>1874.9822850821247</v>
      </c>
      <c r="I1325" s="73">
        <f>Timetraces!F1407/Timetraces!H1407*1000</f>
        <v>2120394697.4392314</v>
      </c>
      <c r="J1325" s="23"/>
      <c r="K1325" s="8">
        <f>Timetraces!I1407-Timetraces!J1407</f>
        <v>45.418344974517822</v>
      </c>
      <c r="L1325" s="8">
        <f t="shared" si="41"/>
        <v>26.831988274581789</v>
      </c>
      <c r="M1325" s="8">
        <f>(Timetraces!J1407-Timetraces!$J$86)/0.3048+$L$1004</f>
        <v>1.4022548054772725</v>
      </c>
      <c r="N1325" s="13">
        <f>Timetraces!K1407/9.81/0.4536</f>
        <v>1874.9825045434461</v>
      </c>
      <c r="O1325" s="23">
        <f>Timetraces!M1407/1000*0.145</f>
        <v>27.385596607925226</v>
      </c>
      <c r="P1325" s="37">
        <f>Timetraces!O1407</f>
        <v>8.9071236101884707E-2</v>
      </c>
    </row>
    <row r="1326" spans="1:16" x14ac:dyDescent="0.2">
      <c r="A1326" s="37">
        <f>Timetraces!E1408</f>
        <v>132.20000000000002</v>
      </c>
      <c r="B1326" s="8">
        <f>Timetraces!B1408-Timetraces!C1408</f>
        <v>45.417951107025146</v>
      </c>
      <c r="C1326" s="8">
        <f t="shared" si="40"/>
        <v>26.830686671840237</v>
      </c>
      <c r="D1326" s="8">
        <f>(Timetraces!C1408-Timetraces!$C$86)/0.3048+$C$1004</f>
        <v>1.4691528059991956</v>
      </c>
      <c r="E1326" s="23">
        <f>Timetraces!F1408/1000*0.145</f>
        <v>27.142871897842802</v>
      </c>
      <c r="F1326" s="8">
        <f>Timetraces!H1408</f>
        <v>8.8281681787158311E-2</v>
      </c>
      <c r="G1326" s="8">
        <f>(Timetraces!G1408-Timetraces!$G$86)/0.3048</f>
        <v>21.109862590399313</v>
      </c>
      <c r="H1326" s="13">
        <f>Timetraces!D1408/9.81/0.4536</f>
        <v>1868.8716040449763</v>
      </c>
      <c r="I1326" s="73">
        <f>Timetraces!F1408/Timetraces!H1408*1000</f>
        <v>2120397076.6713722</v>
      </c>
      <c r="J1326" s="23"/>
      <c r="K1326" s="8">
        <f>Timetraces!I1408-Timetraces!J1408</f>
        <v>45.417951107025146</v>
      </c>
      <c r="L1326" s="8">
        <f t="shared" si="41"/>
        <v>26.83069605839847</v>
      </c>
      <c r="M1326" s="8">
        <f>(Timetraces!J1408-Timetraces!$J$86)/0.3048+$L$1004</f>
        <v>1.4691528059991947</v>
      </c>
      <c r="N1326" s="13">
        <f>Timetraces!K1408/9.81/0.4536</f>
        <v>1868.8718235062977</v>
      </c>
      <c r="O1326" s="23">
        <f>Timetraces!M1408/1000*0.145</f>
        <v>27.142956977286659</v>
      </c>
      <c r="P1326" s="37">
        <f>Timetraces!O1408</f>
        <v>8.8281956649441412E-2</v>
      </c>
    </row>
    <row r="1327" spans="1:16" x14ac:dyDescent="0.2">
      <c r="A1327" s="37">
        <f>Timetraces!E1409</f>
        <v>132.30000000000001</v>
      </c>
      <c r="B1327" s="8">
        <f>Timetraces!B1409-Timetraces!C1409</f>
        <v>45.418132305145264</v>
      </c>
      <c r="C1327" s="8">
        <f t="shared" si="40"/>
        <v>26.831281153861617</v>
      </c>
      <c r="D1327" s="8">
        <f>(Timetraces!C1409-Timetraces!$C$86)/0.3048+$C$1004</f>
        <v>1.5341766237273928</v>
      </c>
      <c r="E1327" s="23">
        <f>Timetraces!F1409/1000*0.145</f>
        <v>27.075719870245067</v>
      </c>
      <c r="F1327" s="8">
        <f>Timetraces!H1409</f>
        <v>8.8063275364768559E-2</v>
      </c>
      <c r="G1327" s="8">
        <f>(Timetraces!G1409-Timetraces!$G$86)/0.3048</f>
        <v>21.175480890148894</v>
      </c>
      <c r="H1327" s="13">
        <f>Timetraces!D1409/9.81/0.4536</f>
        <v>1873.2871658344973</v>
      </c>
      <c r="I1327" s="73">
        <f>Timetraces!F1409/Timetraces!H1409*1000</f>
        <v>2120396973.4257567</v>
      </c>
      <c r="J1327" s="23"/>
      <c r="K1327" s="8">
        <f>Timetraces!I1409-Timetraces!J1409</f>
        <v>45.418132305145264</v>
      </c>
      <c r="L1327" s="8">
        <f t="shared" si="41"/>
        <v>26.83129054041985</v>
      </c>
      <c r="M1327" s="8">
        <f>(Timetraces!J1409-Timetraces!$J$86)/0.3048+$L$1004</f>
        <v>1.5341766237273928</v>
      </c>
      <c r="N1327" s="13">
        <f>Timetraces!K1409/9.81/0.4536</f>
        <v>1873.2871658344973</v>
      </c>
      <c r="O1327" s="23">
        <f>Timetraces!M1409/1000*0.145</f>
        <v>27.068043123088415</v>
      </c>
      <c r="P1327" s="37">
        <f>Timetraces!O1409</f>
        <v>8.8038302503795601E-2</v>
      </c>
    </row>
    <row r="1328" spans="1:16" x14ac:dyDescent="0.2">
      <c r="A1328" s="37">
        <f>Timetraces!E1410</f>
        <v>132.4</v>
      </c>
      <c r="B1328" s="8">
        <f>Timetraces!B1410-Timetraces!C1410</f>
        <v>45.419428825378418</v>
      </c>
      <c r="C1328" s="8">
        <f t="shared" si="40"/>
        <v>26.835534829167241</v>
      </c>
      <c r="D1328" s="8">
        <f>(Timetraces!C1410-Timetraces!$C$86)/0.3048+$C$1004</f>
        <v>1.5955412481713482</v>
      </c>
      <c r="E1328" s="23">
        <f>Timetraces!F1410/1000*0.145</f>
        <v>27.241083332230406</v>
      </c>
      <c r="F1328" s="8">
        <f>Timetraces!H1410</f>
        <v>8.8601260201154691E-2</v>
      </c>
      <c r="G1328" s="8">
        <f>(Timetraces!G1410-Timetraces!$G$86)/0.3048</f>
        <v>21.241092932192984</v>
      </c>
      <c r="H1328" s="13">
        <f>Timetraces!D1410/9.81/0.4536</f>
        <v>1895.6114298462003</v>
      </c>
      <c r="I1328" s="73">
        <f>Timetraces!F1410/Timetraces!H1410*1000</f>
        <v>2120393545.1454256</v>
      </c>
      <c r="J1328" s="23"/>
      <c r="K1328" s="8">
        <f>Timetraces!I1410-Timetraces!J1410</f>
        <v>45.419428825378418</v>
      </c>
      <c r="L1328" s="8">
        <f t="shared" si="41"/>
        <v>26.835544215725474</v>
      </c>
      <c r="M1328" s="8">
        <f>(Timetraces!J1410-Timetraces!$J$86)/0.3048+$L$1004</f>
        <v>1.5955412481713482</v>
      </c>
      <c r="N1328" s="13">
        <f>Timetraces!K1410/9.81/0.4536</f>
        <v>1895.6112103848786</v>
      </c>
      <c r="O1328" s="23">
        <f>Timetraces!M1410/1000*0.145</f>
        <v>27.241162733267064</v>
      </c>
      <c r="P1328" s="37">
        <f>Timetraces!O1410</f>
        <v>8.8601518533050164E-2</v>
      </c>
    </row>
    <row r="1329" spans="1:16" x14ac:dyDescent="0.2">
      <c r="A1329" s="37">
        <f>Timetraces!E1411</f>
        <v>132.5</v>
      </c>
      <c r="B1329" s="8">
        <f>Timetraces!B1411-Timetraces!C1411</f>
        <v>45.421989917755127</v>
      </c>
      <c r="C1329" s="8">
        <f t="shared" si="40"/>
        <v>26.843937363211563</v>
      </c>
      <c r="D1329" s="8">
        <f>(Timetraces!C1411-Timetraces!$C$86)/0.3048+$C$1004</f>
        <v>1.6527570138766077</v>
      </c>
      <c r="E1329" s="23">
        <f>Timetraces!F1411/1000*0.145</f>
        <v>27.689440336963013</v>
      </c>
      <c r="F1329" s="8">
        <f>Timetraces!H1411</f>
        <v>9.0059844741918124E-2</v>
      </c>
      <c r="G1329" s="8">
        <f>(Timetraces!G1411-Timetraces!$G$86)/0.3048</f>
        <v>21.306711231942565</v>
      </c>
      <c r="H1329" s="13">
        <f>Timetraces!D1411/9.81/0.4536</f>
        <v>1937.3433169062496</v>
      </c>
      <c r="I1329" s="73">
        <f>Timetraces!F1411/Timetraces!H1411*1000</f>
        <v>2120386261.4190588</v>
      </c>
      <c r="J1329" s="23"/>
      <c r="K1329" s="8">
        <f>Timetraces!I1411-Timetraces!J1411</f>
        <v>45.421989917755127</v>
      </c>
      <c r="L1329" s="8">
        <f t="shared" si="41"/>
        <v>26.843946749769795</v>
      </c>
      <c r="M1329" s="8">
        <f>(Timetraces!J1411-Timetraces!$J$86)/0.3048+$L$1004</f>
        <v>1.6527570138766068</v>
      </c>
      <c r="N1329" s="13">
        <f>Timetraces!K1411/9.81/0.4536</f>
        <v>1937.3430974449279</v>
      </c>
      <c r="O1329" s="23">
        <f>Timetraces!M1411/1000*0.145</f>
        <v>27.681763913824643</v>
      </c>
      <c r="P1329" s="37">
        <f>Timetraces!O1411</f>
        <v>9.0034872203230948E-2</v>
      </c>
    </row>
    <row r="1330" spans="1:16" x14ac:dyDescent="0.2">
      <c r="A1330" s="37">
        <f>Timetraces!E1412</f>
        <v>132.6</v>
      </c>
      <c r="B1330" s="8">
        <f>Timetraces!B1412-Timetraces!C1412</f>
        <v>45.425362586975098</v>
      </c>
      <c r="C1330" s="8">
        <f t="shared" si="40"/>
        <v>26.855002550941126</v>
      </c>
      <c r="D1330" s="8">
        <f>(Timetraces!C1412-Timetraces!$C$86)/0.3048+$C$1004</f>
        <v>1.7073101258966243</v>
      </c>
      <c r="E1330" s="23">
        <f>Timetraces!F1412/1000*0.145</f>
        <v>28.310256517523445</v>
      </c>
      <c r="F1330" s="8">
        <f>Timetraces!H1412</f>
        <v>9.2079453244045151E-2</v>
      </c>
      <c r="G1330" s="8">
        <f>(Timetraces!G1412-Timetraces!$G$86)/0.3048</f>
        <v>21.372329531692145</v>
      </c>
      <c r="H1330" s="13">
        <f>Timetraces!D1412/9.81/0.4536</f>
        <v>1991.1624751731306</v>
      </c>
      <c r="I1330" s="73">
        <f>Timetraces!F1412/Timetraces!H1412*1000</f>
        <v>2120376930.1197491</v>
      </c>
      <c r="J1330" s="23"/>
      <c r="K1330" s="8">
        <f>Timetraces!I1412-Timetraces!J1412</f>
        <v>45.425362586975098</v>
      </c>
      <c r="L1330" s="8">
        <f t="shared" si="41"/>
        <v>26.855011937499359</v>
      </c>
      <c r="M1330" s="8">
        <f>(Timetraces!J1412-Timetraces!$J$86)/0.3048+$L$1004</f>
        <v>1.7073101258966243</v>
      </c>
      <c r="N1330" s="13">
        <f>Timetraces!K1412/9.81/0.4536</f>
        <v>1991.1620362504875</v>
      </c>
      <c r="O1330" s="23">
        <f>Timetraces!M1412/1000*0.145</f>
        <v>28.294813746338924</v>
      </c>
      <c r="P1330" s="37">
        <f>Timetraces!O1412</f>
        <v>9.202921654863648E-2</v>
      </c>
    </row>
    <row r="1331" spans="1:16" x14ac:dyDescent="0.2">
      <c r="A1331" s="37">
        <f>Timetraces!E1413</f>
        <v>132.70000000000002</v>
      </c>
      <c r="B1331" s="8">
        <f>Timetraces!B1413-Timetraces!C1413</f>
        <v>45.428676128387451</v>
      </c>
      <c r="C1331" s="8">
        <f t="shared" si="40"/>
        <v>26.865873749800553</v>
      </c>
      <c r="D1331" s="8">
        <f>(Timetraces!C1413-Timetraces!$C$86)/0.3048+$C$1004</f>
        <v>1.7620572267867765</v>
      </c>
      <c r="E1331" s="23">
        <f>Timetraces!F1413/1000*0.145</f>
        <v>28.934220318715155</v>
      </c>
      <c r="F1331" s="8">
        <f>Timetraces!H1413</f>
        <v>9.4109299870341043E-2</v>
      </c>
      <c r="G1331" s="8">
        <f>(Timetraces!G1413-Timetraces!$G$86)/0.3048</f>
        <v>21.437947831441722</v>
      </c>
      <c r="H1331" s="13">
        <f>Timetraces!D1413/9.81/0.4536</f>
        <v>2043.4263110542099</v>
      </c>
      <c r="I1331" s="73">
        <f>Timetraces!F1413/Timetraces!H1413*1000</f>
        <v>2120367990.2044377</v>
      </c>
      <c r="J1331" s="23"/>
      <c r="K1331" s="8">
        <f>Timetraces!I1413-Timetraces!J1413</f>
        <v>45.428676128387451</v>
      </c>
      <c r="L1331" s="8">
        <f t="shared" si="41"/>
        <v>26.865883136358786</v>
      </c>
      <c r="M1331" s="8">
        <f>(Timetraces!J1413-Timetraces!$J$86)/0.3048+$L$1004</f>
        <v>1.7620572267867765</v>
      </c>
      <c r="N1331" s="13">
        <f>Timetraces!K1413/9.81/0.4536</f>
        <v>2043.4260915928883</v>
      </c>
      <c r="O1331" s="23">
        <f>Timetraces!M1413/1000*0.145</f>
        <v>28.926542463068213</v>
      </c>
      <c r="P1331" s="37">
        <f>Timetraces!O1413</f>
        <v>9.4084324832621913E-2</v>
      </c>
    </row>
    <row r="1332" spans="1:16" x14ac:dyDescent="0.2">
      <c r="A1332" s="37">
        <f>Timetraces!E1414</f>
        <v>132.80000000000001</v>
      </c>
      <c r="B1332" s="8">
        <f>Timetraces!B1414-Timetraces!C1414</f>
        <v>45.431090354919434</v>
      </c>
      <c r="C1332" s="8">
        <f t="shared" si="40"/>
        <v>26.873794440522278</v>
      </c>
      <c r="D1332" s="8">
        <f>(Timetraces!C1414-Timetraces!$C$86)/0.3048+$C$1004</f>
        <v>1.8197548358146287</v>
      </c>
      <c r="E1332" s="23">
        <f>Timetraces!F1414/1000*0.145</f>
        <v>29.396728322172375</v>
      </c>
      <c r="F1332" s="8">
        <f>Timetraces!H1414</f>
        <v>9.5613921060409973E-2</v>
      </c>
      <c r="G1332" s="8">
        <f>(Timetraces!G1414-Timetraces!$G$86)/0.3048</f>
        <v>21.503559873485813</v>
      </c>
      <c r="H1332" s="13">
        <f>Timetraces!D1414/9.81/0.4536</f>
        <v>2080.8560978279775</v>
      </c>
      <c r="I1332" s="73">
        <f>Timetraces!F1414/Timetraces!H1414*1000</f>
        <v>2120361294.1069667</v>
      </c>
      <c r="J1332" s="23"/>
      <c r="K1332" s="8">
        <f>Timetraces!I1414-Timetraces!J1414</f>
        <v>45.431089878082275</v>
      </c>
      <c r="L1332" s="8">
        <f t="shared" si="41"/>
        <v>26.873802262654142</v>
      </c>
      <c r="M1332" s="8">
        <f>(Timetraces!J1414-Timetraces!$J$86)/0.3048+$L$1004</f>
        <v>1.8197564002410003</v>
      </c>
      <c r="N1332" s="13">
        <f>Timetraces!K1414/9.81/0.4536</f>
        <v>2080.8560978279775</v>
      </c>
      <c r="O1332" s="23">
        <f>Timetraces!M1414/1000*0.145</f>
        <v>29.404567393703477</v>
      </c>
      <c r="P1332" s="37">
        <f>Timetraces!O1414</f>
        <v>9.5639421646464509E-2</v>
      </c>
    </row>
    <row r="1333" spans="1:16" x14ac:dyDescent="0.2">
      <c r="A1333" s="37">
        <f>Timetraces!E1415</f>
        <v>132.9</v>
      </c>
      <c r="B1333" s="8">
        <f>Timetraces!B1415-Timetraces!C1415</f>
        <v>45.432218074798584</v>
      </c>
      <c r="C1333" s="8">
        <f t="shared" si="40"/>
        <v>26.877494308892196</v>
      </c>
      <c r="D1333" s="8">
        <f>(Timetraces!C1415-Timetraces!$C$86)/0.3048+$C$1004</f>
        <v>1.8816732671942926</v>
      </c>
      <c r="E1333" s="23">
        <f>Timetraces!F1415/1000*0.145</f>
        <v>29.623695440949334</v>
      </c>
      <c r="F1333" s="8">
        <f>Timetraces!H1415</f>
        <v>9.6352307866106046E-2</v>
      </c>
      <c r="G1333" s="8">
        <f>(Timetraces!G1415-Timetraces!$G$86)/0.3048</f>
        <v>21.569178173235393</v>
      </c>
      <c r="H1333" s="13">
        <f>Timetraces!D1415/9.81/0.4536</f>
        <v>2097.1480284943241</v>
      </c>
      <c r="I1333" s="73">
        <f>Timetraces!F1415/Timetraces!H1415*1000</f>
        <v>2120357595.92307</v>
      </c>
      <c r="J1333" s="23"/>
      <c r="K1333" s="8">
        <f>Timetraces!I1415-Timetraces!J1415</f>
        <v>45.432218074798584</v>
      </c>
      <c r="L1333" s="8">
        <f t="shared" si="41"/>
        <v>26.877503695450429</v>
      </c>
      <c r="M1333" s="8">
        <f>(Timetraces!J1415-Timetraces!$J$86)/0.3048+$L$1004</f>
        <v>1.8816732671942926</v>
      </c>
      <c r="N1333" s="13">
        <f>Timetraces!K1415/9.81/0.4536</f>
        <v>2097.1482479556457</v>
      </c>
      <c r="O1333" s="23">
        <f>Timetraces!M1415/1000*0.145</f>
        <v>29.623776831425122</v>
      </c>
      <c r="P1333" s="37">
        <f>Timetraces!O1415</f>
        <v>9.6352574083087394E-2</v>
      </c>
    </row>
    <row r="1334" spans="1:16" x14ac:dyDescent="0.2">
      <c r="A1334" s="37">
        <f>Timetraces!E1416</f>
        <v>133</v>
      </c>
      <c r="B1334" s="8">
        <f>Timetraces!B1416-Timetraces!C1416</f>
        <v>45.432279109954834</v>
      </c>
      <c r="C1334" s="8">
        <f t="shared" si="40"/>
        <v>26.877694555467819</v>
      </c>
      <c r="D1334" s="8">
        <f>(Timetraces!C1416-Timetraces!$C$86)/0.3048+$C$1004</f>
        <v>1.9470788049572727</v>
      </c>
      <c r="E1334" s="23">
        <f>Timetraces!F1416/1000*0.145</f>
        <v>29.615510519542365</v>
      </c>
      <c r="F1334" s="8">
        <f>Timetraces!H1416</f>
        <v>9.6325729543584898E-2</v>
      </c>
      <c r="G1334" s="8">
        <f>(Timetraces!G1416-Timetraces!$G$86)/0.3048</f>
        <v>21.634796472984974</v>
      </c>
      <c r="H1334" s="13">
        <f>Timetraces!D1416/9.81/0.4536</f>
        <v>2095.324085450949</v>
      </c>
      <c r="I1334" s="73">
        <f>Timetraces!F1416/Timetraces!H1416*1000</f>
        <v>2120356638.9015453</v>
      </c>
      <c r="J1334" s="23"/>
      <c r="K1334" s="8">
        <f>Timetraces!I1416-Timetraces!J1416</f>
        <v>45.432279109954834</v>
      </c>
      <c r="L1334" s="8">
        <f t="shared" si="41"/>
        <v>26.877703942026052</v>
      </c>
      <c r="M1334" s="8">
        <f>(Timetraces!J1416-Timetraces!$J$86)/0.3048+$L$1004</f>
        <v>1.9470788049572718</v>
      </c>
      <c r="N1334" s="13">
        <f>Timetraces!K1416/9.81/0.4536</f>
        <v>2095.3245243735919</v>
      </c>
      <c r="O1334" s="23">
        <f>Timetraces!M1416/1000*0.145</f>
        <v>29.615601843262276</v>
      </c>
      <c r="P1334" s="37">
        <f>Timetraces!O1416</f>
        <v>9.6326025253686554E-2</v>
      </c>
    </row>
    <row r="1335" spans="1:16" x14ac:dyDescent="0.2">
      <c r="A1335" s="37">
        <f>Timetraces!E1417</f>
        <v>133.1</v>
      </c>
      <c r="B1335" s="8">
        <f>Timetraces!B1417-Timetraces!C1417</f>
        <v>45.431912422180176</v>
      </c>
      <c r="C1335" s="8">
        <f t="shared" si="40"/>
        <v>26.876491511587709</v>
      </c>
      <c r="D1335" s="8">
        <f>(Timetraces!C1417-Timetraces!$C$86)/0.3048+$C$1004</f>
        <v>2.0139001485869645</v>
      </c>
      <c r="E1335" s="23">
        <f>Timetraces!F1417/1000*0.145</f>
        <v>29.485710502667509</v>
      </c>
      <c r="F1335" s="8">
        <f>Timetraces!H1417</f>
        <v>9.5903523876186322E-2</v>
      </c>
      <c r="G1335" s="8">
        <f>(Timetraces!G1417-Timetraces!$G$86)/0.3048</f>
        <v>21.700414772734554</v>
      </c>
      <c r="H1335" s="13">
        <f>Timetraces!D1417/9.81/0.4536</f>
        <v>2084.7289317693135</v>
      </c>
      <c r="I1335" s="73">
        <f>Timetraces!F1417/Timetraces!H1417*1000</f>
        <v>2120357202.5896852</v>
      </c>
      <c r="J1335" s="23"/>
      <c r="K1335" s="8">
        <f>Timetraces!I1417-Timetraces!J1417</f>
        <v>45.431912422180176</v>
      </c>
      <c r="L1335" s="8">
        <f t="shared" si="41"/>
        <v>26.876500898145938</v>
      </c>
      <c r="M1335" s="8">
        <f>(Timetraces!J1417-Timetraces!$J$86)/0.3048+$L$1004</f>
        <v>2.0139001485869636</v>
      </c>
      <c r="N1335" s="13">
        <f>Timetraces!K1417/9.81/0.4536</f>
        <v>2084.7293706919568</v>
      </c>
      <c r="O1335" s="23">
        <f>Timetraces!M1417/1000*0.145</f>
        <v>29.485798366528666</v>
      </c>
      <c r="P1335" s="37">
        <f>Timetraces!O1417</f>
        <v>9.5903809742690957E-2</v>
      </c>
    </row>
    <row r="1336" spans="1:16" x14ac:dyDescent="0.2">
      <c r="A1336" s="37">
        <f>Timetraces!E1418</f>
        <v>133.20000000000002</v>
      </c>
      <c r="B1336" s="8">
        <f>Timetraces!B1418-Timetraces!C1418</f>
        <v>45.431760787963867</v>
      </c>
      <c r="C1336" s="8">
        <f t="shared" si="40"/>
        <v>26.875994024001393</v>
      </c>
      <c r="D1336" s="8">
        <f>(Timetraces!C1418-Timetraces!$C$86)/0.3048+$C$1004</f>
        <v>2.0800159359228578</v>
      </c>
      <c r="E1336" s="23">
        <f>Timetraces!F1418/1000*0.145</f>
        <v>29.365503959875902</v>
      </c>
      <c r="F1336" s="8">
        <f>Timetraces!H1418</f>
        <v>9.5512528483171419E-2</v>
      </c>
      <c r="G1336" s="8">
        <f>(Timetraces!G1418-Timetraces!$G$86)/0.3048</f>
        <v>21.766026814778645</v>
      </c>
      <c r="H1336" s="13">
        <f>Timetraces!D1418/9.81/0.4536</f>
        <v>2075.4716143038272</v>
      </c>
      <c r="I1336" s="73">
        <f>Timetraces!F1418/Timetraces!H1418*1000</f>
        <v>2120357613.6123757</v>
      </c>
      <c r="J1336" s="23"/>
      <c r="K1336" s="8">
        <f>Timetraces!I1418-Timetraces!J1418</f>
        <v>45.431760787963867</v>
      </c>
      <c r="L1336" s="8">
        <f t="shared" si="41"/>
        <v>26.876003410559626</v>
      </c>
      <c r="M1336" s="8">
        <f>(Timetraces!J1418-Timetraces!$J$86)/0.3048+$L$1004</f>
        <v>2.0800159359228578</v>
      </c>
      <c r="N1336" s="13">
        <f>Timetraces!K1418/9.81/0.4536</f>
        <v>2075.4718337651489</v>
      </c>
      <c r="O1336" s="23">
        <f>Timetraces!M1418/1000*0.145</f>
        <v>29.357831487590889</v>
      </c>
      <c r="P1336" s="37">
        <f>Timetraces!O1418</f>
        <v>9.5487566033603255E-2</v>
      </c>
    </row>
    <row r="1337" spans="1:16" x14ac:dyDescent="0.2">
      <c r="A1337" s="37">
        <f>Timetraces!E1419</f>
        <v>133.30000000000001</v>
      </c>
      <c r="B1337" s="8">
        <f>Timetraces!B1419-Timetraces!C1419</f>
        <v>45.432215690612793</v>
      </c>
      <c r="C1337" s="8">
        <f t="shared" si="40"/>
        <v>26.877486486760336</v>
      </c>
      <c r="D1337" s="8">
        <f>(Timetraces!C1419-Timetraces!$C$86)/0.3048+$C$1004</f>
        <v>2.1441417729134953</v>
      </c>
      <c r="E1337" s="23">
        <f>Timetraces!F1419/1000*0.145</f>
        <v>29.338314898168132</v>
      </c>
      <c r="F1337" s="8">
        <f>Timetraces!H1419</f>
        <v>9.5424123848676226E-2</v>
      </c>
      <c r="G1337" s="8">
        <f>(Timetraces!G1419-Timetraces!$G$86)/0.3048</f>
        <v>21.831645114528225</v>
      </c>
      <c r="H1337" s="13">
        <f>Timetraces!D1419/9.81/0.4536</f>
        <v>2074.5759926505948</v>
      </c>
      <c r="I1337" s="73">
        <f>Timetraces!F1419/Timetraces!H1419*1000</f>
        <v>2120356970.8968294</v>
      </c>
      <c r="J1337" s="23"/>
      <c r="K1337" s="8">
        <f>Timetraces!I1419-Timetraces!J1419</f>
        <v>45.432215690612793</v>
      </c>
      <c r="L1337" s="8">
        <f t="shared" si="41"/>
        <v>26.877495873318569</v>
      </c>
      <c r="M1337" s="8">
        <f>(Timetraces!J1419-Timetraces!$J$86)/0.3048+$L$1004</f>
        <v>2.1441417729134944</v>
      </c>
      <c r="N1337" s="13">
        <f>Timetraces!K1419/9.81/0.4536</f>
        <v>2074.5762121119164</v>
      </c>
      <c r="O1337" s="23">
        <f>Timetraces!M1419/1000*0.145</f>
        <v>29.338396782162366</v>
      </c>
      <c r="P1337" s="37">
        <f>Timetraces!O1419</f>
        <v>9.5424393953347453E-2</v>
      </c>
    </row>
    <row r="1338" spans="1:16" x14ac:dyDescent="0.2">
      <c r="A1338" s="37">
        <f>Timetraces!E1420</f>
        <v>133.4</v>
      </c>
      <c r="B1338" s="8">
        <f>Timetraces!B1420-Timetraces!C1420</f>
        <v>45.433433055877686</v>
      </c>
      <c r="C1338" s="8">
        <f t="shared" si="40"/>
        <v>26.881480467288199</v>
      </c>
      <c r="D1338" s="8">
        <f>(Timetraces!C1420-Timetraces!$C$86)/0.3048+$C$1004</f>
        <v>2.205766092135212</v>
      </c>
      <c r="E1338" s="23">
        <f>Timetraces!F1420/1000*0.145</f>
        <v>29.482928931398085</v>
      </c>
      <c r="F1338" s="8">
        <f>Timetraces!H1420</f>
        <v>9.5894614080970386E-2</v>
      </c>
      <c r="G1338" s="8">
        <f>(Timetraces!G1420-Timetraces!$G$86)/0.3048</f>
        <v>21.897263414277806</v>
      </c>
      <c r="H1338" s="13">
        <f>Timetraces!D1420/9.81/0.4536</f>
        <v>2085.7189217908112</v>
      </c>
      <c r="I1338" s="73">
        <f>Timetraces!F1420/Timetraces!H1420*1000</f>
        <v>2120354164.8625195</v>
      </c>
      <c r="J1338" s="23"/>
      <c r="K1338" s="8">
        <f>Timetraces!I1420-Timetraces!J1420</f>
        <v>45.433433055877686</v>
      </c>
      <c r="L1338" s="8">
        <f t="shared" si="41"/>
        <v>26.881489853846432</v>
      </c>
      <c r="M1338" s="8">
        <f>(Timetraces!J1420-Timetraces!$J$86)/0.3048+$L$1004</f>
        <v>2.2057660921352111</v>
      </c>
      <c r="N1338" s="13">
        <f>Timetraces!K1420/9.81/0.4536</f>
        <v>2085.7189217908112</v>
      </c>
      <c r="O1338" s="23">
        <f>Timetraces!M1420/1000*0.145</f>
        <v>29.483014029639836</v>
      </c>
      <c r="P1338" s="37">
        <f>Timetraces!O1420</f>
        <v>9.5894887275471366E-2</v>
      </c>
    </row>
    <row r="1339" spans="1:16" x14ac:dyDescent="0.2">
      <c r="A1339" s="37">
        <f>Timetraces!E1421</f>
        <v>133.5</v>
      </c>
      <c r="B1339" s="8">
        <f>Timetraces!B1421-Timetraces!C1421</f>
        <v>45.435493469238281</v>
      </c>
      <c r="C1339" s="8">
        <f t="shared" si="40"/>
        <v>26.888240353641859</v>
      </c>
      <c r="D1339" s="8">
        <f>(Timetraces!C1421-Timetraces!$C$86)/0.3048+$C$1004</f>
        <v>2.2646245055311311</v>
      </c>
      <c r="E1339" s="23">
        <f>Timetraces!F1421/1000*0.145</f>
        <v>29.821972446359027</v>
      </c>
      <c r="F1339" s="8">
        <f>Timetraces!H1421</f>
        <v>9.6997595206292003E-2</v>
      </c>
      <c r="G1339" s="8">
        <f>(Timetraces!G1421-Timetraces!$G$86)/0.3048</f>
        <v>21.962881714027382</v>
      </c>
      <c r="H1339" s="13">
        <f>Timetraces!D1421/9.81/0.4536</f>
        <v>2110.6427051562355</v>
      </c>
      <c r="I1339" s="73">
        <f>Timetraces!F1421/Timetraces!H1421*1000</f>
        <v>2120349221.5937948</v>
      </c>
      <c r="J1339" s="23"/>
      <c r="K1339" s="8">
        <f>Timetraces!I1421-Timetraces!J1421</f>
        <v>45.435493469238281</v>
      </c>
      <c r="L1339" s="8">
        <f t="shared" si="41"/>
        <v>26.888249740200092</v>
      </c>
      <c r="M1339" s="8">
        <f>(Timetraces!J1421-Timetraces!$J$86)/0.3048+$L$1004</f>
        <v>2.2646245055311303</v>
      </c>
      <c r="N1339" s="13">
        <f>Timetraces!K1421/9.81/0.4536</f>
        <v>2110.6424856949138</v>
      </c>
      <c r="O1339" s="23">
        <f>Timetraces!M1421/1000*0.145</f>
        <v>29.822049229305041</v>
      </c>
      <c r="P1339" s="37">
        <f>Timetraces!O1421</f>
        <v>9.6997843416353008E-2</v>
      </c>
    </row>
    <row r="1340" spans="1:16" x14ac:dyDescent="0.2">
      <c r="A1340" s="37">
        <f>Timetraces!E1422</f>
        <v>133.6</v>
      </c>
      <c r="B1340" s="8">
        <f>Timetraces!B1422-Timetraces!C1422</f>
        <v>45.438425064086914</v>
      </c>
      <c r="C1340" s="8">
        <f t="shared" si="40"/>
        <v>26.897858446977267</v>
      </c>
      <c r="D1340" s="8">
        <f>(Timetraces!C1422-Timetraces!$C$86)/0.3048+$C$1004</f>
        <v>2.3206247119453014</v>
      </c>
      <c r="E1340" s="23">
        <f>Timetraces!F1422/1000*0.145</f>
        <v>30.353394358920639</v>
      </c>
      <c r="F1340" s="8">
        <f>Timetraces!H1422</f>
        <v>9.8726398482904987E-2</v>
      </c>
      <c r="G1340" s="8">
        <f>(Timetraces!G1422-Timetraces!$G$86)/0.3048</f>
        <v>22.028493756071477</v>
      </c>
      <c r="H1340" s="13">
        <f>Timetraces!D1422/9.81/0.4536</f>
        <v>2149.1899889793194</v>
      </c>
      <c r="I1340" s="73">
        <f>Timetraces!F1422/Timetraces!H1422*1000</f>
        <v>2120342253.0975845</v>
      </c>
      <c r="J1340" s="23"/>
      <c r="K1340" s="8">
        <f>Timetraces!I1422-Timetraces!J1422</f>
        <v>45.438425064086914</v>
      </c>
      <c r="L1340" s="8">
        <f t="shared" si="41"/>
        <v>26.8978678335355</v>
      </c>
      <c r="M1340" s="8">
        <f>(Timetraces!J1422-Timetraces!$J$86)/0.3048+$L$1004</f>
        <v>2.3206247119453005</v>
      </c>
      <c r="N1340" s="13">
        <f>Timetraces!K1422/9.81/0.4536</f>
        <v>2149.1897695179978</v>
      </c>
      <c r="O1340" s="23">
        <f>Timetraces!M1422/1000*0.145</f>
        <v>30.345709576273663</v>
      </c>
      <c r="P1340" s="37">
        <f>Timetraces!O1422</f>
        <v>9.8701400833897085E-2</v>
      </c>
    </row>
    <row r="1341" spans="1:16" x14ac:dyDescent="0.2">
      <c r="A1341" s="37">
        <f>Timetraces!E1423</f>
        <v>133.70000000000002</v>
      </c>
      <c r="B1341" s="8">
        <f>Timetraces!B1423-Timetraces!C1423</f>
        <v>45.442038536071777</v>
      </c>
      <c r="C1341" s="8">
        <f t="shared" si="40"/>
        <v>26.909713670024722</v>
      </c>
      <c r="D1341" s="8">
        <f>(Timetraces!C1423-Timetraces!$C$86)/0.3048+$C$1004</f>
        <v>2.3743877886474287</v>
      </c>
      <c r="E1341" s="23">
        <f>Timetraces!F1423/1000*0.145</f>
        <v>31.011081312722336</v>
      </c>
      <c r="F1341" s="8">
        <f>Timetraces!H1423</f>
        <v>0.10086595281231082</v>
      </c>
      <c r="G1341" s="8">
        <f>(Timetraces!G1423-Timetraces!$G$86)/0.3048</f>
        <v>22.094112055821054</v>
      </c>
      <c r="H1341" s="13">
        <f>Timetraces!D1423/9.81/0.4536</f>
        <v>2197.4640180346782</v>
      </c>
      <c r="I1341" s="73">
        <f>Timetraces!F1423/Timetraces!H1423*1000</f>
        <v>2120334169.5745499</v>
      </c>
      <c r="J1341" s="23"/>
      <c r="K1341" s="8">
        <f>Timetraces!I1423-Timetraces!J1423</f>
        <v>45.442038536071777</v>
      </c>
      <c r="L1341" s="8">
        <f t="shared" si="41"/>
        <v>26.909723056582951</v>
      </c>
      <c r="M1341" s="8">
        <f>(Timetraces!J1423-Timetraces!$J$86)/0.3048+$L$1004</f>
        <v>2.3743877886474287</v>
      </c>
      <c r="N1341" s="13">
        <f>Timetraces!K1423/9.81/0.4536</f>
        <v>2197.4635791120349</v>
      </c>
      <c r="O1341" s="23">
        <f>Timetraces!M1423/1000*0.145</f>
        <v>31.011157670273242</v>
      </c>
      <c r="P1341" s="37">
        <f>Timetraces!O1423</f>
        <v>0.10086620124828627</v>
      </c>
    </row>
    <row r="1342" spans="1:16" x14ac:dyDescent="0.2">
      <c r="A1342" s="37">
        <f>Timetraces!E1424</f>
        <v>133.80000000000001</v>
      </c>
      <c r="B1342" s="8">
        <f>Timetraces!B1424-Timetraces!C1424</f>
        <v>45.445799350738525</v>
      </c>
      <c r="C1342" s="8">
        <f t="shared" si="40"/>
        <v>26.922052300821139</v>
      </c>
      <c r="D1342" s="8">
        <f>(Timetraces!C1424-Timetraces!$C$86)/0.3048+$C$1004</f>
        <v>2.4276549421896148</v>
      </c>
      <c r="E1342" s="23">
        <f>Timetraces!F1424/1000*0.145</f>
        <v>31.689815369793411</v>
      </c>
      <c r="F1342" s="8">
        <f>Timetraces!H1424</f>
        <v>0.10307397471663818</v>
      </c>
      <c r="G1342" s="8">
        <f>(Timetraces!G1424-Timetraces!$G$86)/0.3048</f>
        <v>22.159730355570634</v>
      </c>
      <c r="H1342" s="13">
        <f>Timetraces!D1424/9.81/0.4536</f>
        <v>2246.7613952324095</v>
      </c>
      <c r="I1342" s="73">
        <f>Timetraces!F1424/Timetraces!H1424*1000</f>
        <v>2120326216.4574614</v>
      </c>
      <c r="J1342" s="23"/>
      <c r="K1342" s="8">
        <f>Timetraces!I1424-Timetraces!J1424</f>
        <v>45.445799350738525</v>
      </c>
      <c r="L1342" s="8">
        <f t="shared" si="41"/>
        <v>26.922061687379369</v>
      </c>
      <c r="M1342" s="8">
        <f>(Timetraces!J1424-Timetraces!$J$86)/0.3048+$L$1004</f>
        <v>2.4276549421896148</v>
      </c>
      <c r="N1342" s="13">
        <f>Timetraces!K1424/9.81/0.4536</f>
        <v>2246.7611757710879</v>
      </c>
      <c r="O1342" s="23">
        <f>Timetraces!M1424/1000*0.145</f>
        <v>31.689894008179817</v>
      </c>
      <c r="P1342" s="37">
        <f>Timetraces!O1424</f>
        <v>0.1030742291082227</v>
      </c>
    </row>
    <row r="1343" spans="1:16" x14ac:dyDescent="0.2">
      <c r="A1343" s="37">
        <f>Timetraces!E1425</f>
        <v>133.9</v>
      </c>
      <c r="B1343" s="8">
        <f>Timetraces!B1425-Timetraces!C1425</f>
        <v>45.448982238769531</v>
      </c>
      <c r="C1343" s="8">
        <f t="shared" si="40"/>
        <v>26.93249484685462</v>
      </c>
      <c r="D1343" s="8">
        <f>(Timetraces!C1425-Timetraces!$C$86)/0.3048+$C$1004</f>
        <v>2.4828306959057107</v>
      </c>
      <c r="E1343" s="23">
        <f>Timetraces!F1425/1000*0.145</f>
        <v>32.23735011351706</v>
      </c>
      <c r="F1343" s="8">
        <f>Timetraces!H1425</f>
        <v>0.10485519408230894</v>
      </c>
      <c r="G1343" s="8">
        <f>(Timetraces!G1425-Timetraces!$G$86)/0.3048</f>
        <v>22.225348655320214</v>
      </c>
      <c r="H1343" s="13">
        <f>Timetraces!D1425/9.81/0.4536</f>
        <v>2285.9514812663042</v>
      </c>
      <c r="I1343" s="73">
        <f>Timetraces!F1425/Timetraces!H1425*1000</f>
        <v>2120319879.7428477</v>
      </c>
      <c r="J1343" s="23"/>
      <c r="K1343" s="8">
        <f>Timetraces!I1425-Timetraces!J1425</f>
        <v>45.448982238769531</v>
      </c>
      <c r="L1343" s="8">
        <f t="shared" si="41"/>
        <v>26.932504233412853</v>
      </c>
      <c r="M1343" s="8">
        <f>(Timetraces!J1425-Timetraces!$J$86)/0.3048+$L$1004</f>
        <v>2.4828306959057107</v>
      </c>
      <c r="N1343" s="13">
        <f>Timetraces!K1425/9.81/0.4536</f>
        <v>2285.9512618049826</v>
      </c>
      <c r="O1343" s="23">
        <f>Timetraces!M1425/1000*0.145</f>
        <v>32.237428710387256</v>
      </c>
      <c r="P1343" s="37">
        <f>Timetraces!O1425</f>
        <v>0.10485544874893173</v>
      </c>
    </row>
    <row r="1344" spans="1:16" x14ac:dyDescent="0.2">
      <c r="A1344" s="37">
        <f>Timetraces!E1426</f>
        <v>134</v>
      </c>
      <c r="B1344" s="8">
        <f>Timetraces!B1426-Timetraces!C1426</f>
        <v>45.45102071762085</v>
      </c>
      <c r="C1344" s="8">
        <f t="shared" si="40"/>
        <v>26.939182769595167</v>
      </c>
      <c r="D1344" s="8">
        <f>(Timetraces!C1426-Timetraces!$C$86)/0.3048+$C$1004</f>
        <v>2.5417610729147446</v>
      </c>
      <c r="E1344" s="23">
        <f>Timetraces!F1426/1000*0.145</f>
        <v>32.561702323262821</v>
      </c>
      <c r="F1344" s="8">
        <f>Timetraces!H1426</f>
        <v>0.10591038337202825</v>
      </c>
      <c r="G1344" s="8">
        <f>(Timetraces!G1426-Timetraces!$G$86)/0.3048</f>
        <v>22.290960697364305</v>
      </c>
      <c r="H1344" s="13">
        <f>Timetraces!D1426/9.81/0.4536</f>
        <v>2306.7522447838292</v>
      </c>
      <c r="I1344" s="73">
        <f>Timetraces!F1426/Timetraces!H1426*1000</f>
        <v>2120315847.6874447</v>
      </c>
      <c r="J1344" s="23"/>
      <c r="K1344" s="8">
        <f>Timetraces!I1426-Timetraces!J1426</f>
        <v>45.45102071762085</v>
      </c>
      <c r="L1344" s="8">
        <f t="shared" si="41"/>
        <v>26.9391921561534</v>
      </c>
      <c r="M1344" s="8">
        <f>(Timetraces!J1426-Timetraces!$J$86)/0.3048+$L$1004</f>
        <v>2.5417610729147437</v>
      </c>
      <c r="N1344" s="13">
        <f>Timetraces!K1426/9.81/0.4536</f>
        <v>2306.7522447838292</v>
      </c>
      <c r="O1344" s="23">
        <f>Timetraces!M1426/1000*0.145</f>
        <v>32.546262658161467</v>
      </c>
      <c r="P1344" s="37">
        <f>Timetraces!O1426</f>
        <v>0.10586015678577647</v>
      </c>
    </row>
    <row r="1345" spans="1:16" x14ac:dyDescent="0.2">
      <c r="A1345" s="37">
        <f>Timetraces!E1427</f>
        <v>134.1</v>
      </c>
      <c r="B1345" s="8">
        <f>Timetraces!B1427-Timetraces!C1427</f>
        <v>45.451848983764648</v>
      </c>
      <c r="C1345" s="8">
        <f t="shared" si="40"/>
        <v>26.941900178203433</v>
      </c>
      <c r="D1345" s="8">
        <f>(Timetraces!C1427-Timetraces!$C$86)/0.3048+$C$1004</f>
        <v>2.60466196405606</v>
      </c>
      <c r="E1345" s="23">
        <f>Timetraces!F1427/1000*0.145</f>
        <v>32.620955499182074</v>
      </c>
      <c r="F1345" s="8">
        <f>Timetraces!H1427</f>
        <v>0.1061031845912831</v>
      </c>
      <c r="G1345" s="8">
        <f>(Timetraces!G1427-Timetraces!$G$86)/0.3048</f>
        <v>22.356578997113886</v>
      </c>
      <c r="H1345" s="13">
        <f>Timetraces!D1427/9.81/0.4536</f>
        <v>2308.3257824593193</v>
      </c>
      <c r="I1345" s="73">
        <f>Timetraces!F1427/Timetraces!H1427*1000</f>
        <v>2120314369.0504599</v>
      </c>
      <c r="J1345" s="23"/>
      <c r="K1345" s="8">
        <f>Timetraces!I1427-Timetraces!J1427</f>
        <v>45.451848983764648</v>
      </c>
      <c r="L1345" s="8">
        <f t="shared" si="41"/>
        <v>26.941909564761662</v>
      </c>
      <c r="M1345" s="8">
        <f>(Timetraces!J1427-Timetraces!$J$86)/0.3048+$L$1004</f>
        <v>2.60466196405606</v>
      </c>
      <c r="N1345" s="13">
        <f>Timetraces!K1427/9.81/0.4536</f>
        <v>2308.3260019206409</v>
      </c>
      <c r="O1345" s="23">
        <f>Timetraces!M1427/1000*0.145</f>
        <v>32.621039160409168</v>
      </c>
      <c r="P1345" s="37">
        <f>Timetraces!O1427</f>
        <v>0.10610345636089523</v>
      </c>
    </row>
    <row r="1346" spans="1:16" x14ac:dyDescent="0.2">
      <c r="A1346" s="37">
        <f>Timetraces!E1428</f>
        <v>134.20000000000002</v>
      </c>
      <c r="B1346" s="8">
        <f>Timetraces!B1428-Timetraces!C1428</f>
        <v>45.451929569244385</v>
      </c>
      <c r="C1346" s="8">
        <f t="shared" si="40"/>
        <v>26.94216456626031</v>
      </c>
      <c r="D1346" s="8">
        <f>(Timetraces!C1428-Timetraces!$C$86)/0.3048+$C$1004</f>
        <v>2.6700158757487618</v>
      </c>
      <c r="E1346" s="23">
        <f>Timetraces!F1428/1000*0.145</f>
        <v>32.523284132416975</v>
      </c>
      <c r="F1346" s="8">
        <f>Timetraces!H1428</f>
        <v>0.10578549793043739</v>
      </c>
      <c r="G1346" s="8">
        <f>(Timetraces!G1428-Timetraces!$G$86)/0.3048</f>
        <v>22.422197296863466</v>
      </c>
      <c r="H1346" s="13">
        <f>Timetraces!D1428/9.81/0.4536</f>
        <v>2297.8102932374059</v>
      </c>
      <c r="I1346" s="73">
        <f>Timetraces!F1428/Timetraces!H1428*1000</f>
        <v>2120314368.6627326</v>
      </c>
      <c r="J1346" s="23"/>
      <c r="K1346" s="8">
        <f>Timetraces!I1428-Timetraces!J1428</f>
        <v>45.451929569244385</v>
      </c>
      <c r="L1346" s="8">
        <f t="shared" si="41"/>
        <v>26.942173952818543</v>
      </c>
      <c r="M1346" s="8">
        <f>(Timetraces!J1428-Timetraces!$J$86)/0.3048+$L$1004</f>
        <v>2.6700158757487618</v>
      </c>
      <c r="N1346" s="13">
        <f>Timetraces!K1428/9.81/0.4536</f>
        <v>2297.8105126987275</v>
      </c>
      <c r="O1346" s="23">
        <f>Timetraces!M1428/1000*0.145</f>
        <v>32.538889595491618</v>
      </c>
      <c r="P1346" s="37">
        <f>Timetraces!O1428</f>
        <v>0.10583626395047295</v>
      </c>
    </row>
    <row r="1347" spans="1:16" x14ac:dyDescent="0.2">
      <c r="A1347" s="37">
        <f>Timetraces!E1429</f>
        <v>134.30000000000001</v>
      </c>
      <c r="B1347" s="8">
        <f>Timetraces!B1429-Timetraces!C1429</f>
        <v>45.451986312866211</v>
      </c>
      <c r="C1347" s="8">
        <f t="shared" si="40"/>
        <v>26.942350732998584</v>
      </c>
      <c r="D1347" s="8">
        <f>(Timetraces!C1429-Timetraces!$C$86)/0.3048+$C$1004</f>
        <v>2.7354480087600672</v>
      </c>
      <c r="E1347" s="23">
        <f>Timetraces!F1429/1000*0.145</f>
        <v>32.407906596787498</v>
      </c>
      <c r="F1347" s="8">
        <f>Timetraces!H1429</f>
        <v>0.10541021109574944</v>
      </c>
      <c r="G1347" s="8">
        <f>(Timetraces!G1429-Timetraces!$G$86)/0.3048</f>
        <v>22.487815596613043</v>
      </c>
      <c r="H1347" s="13">
        <f>Timetraces!D1429/9.81/0.4536</f>
        <v>2286.5295423872581</v>
      </c>
      <c r="I1347" s="73">
        <f>Timetraces!F1429/Timetraces!H1429*1000</f>
        <v>2120314548.2059317</v>
      </c>
      <c r="J1347" s="23"/>
      <c r="K1347" s="8">
        <f>Timetraces!I1429-Timetraces!J1429</f>
        <v>45.451986312866211</v>
      </c>
      <c r="L1347" s="8">
        <f t="shared" si="41"/>
        <v>26.942360119556817</v>
      </c>
      <c r="M1347" s="8">
        <f>(Timetraces!J1429-Timetraces!$J$86)/0.3048+$L$1004</f>
        <v>2.7354480087600663</v>
      </c>
      <c r="N1347" s="13">
        <f>Timetraces!K1429/9.81/0.4536</f>
        <v>2286.5297618485797</v>
      </c>
      <c r="O1347" s="23">
        <f>Timetraces!M1429/1000*0.145</f>
        <v>32.423509598274109</v>
      </c>
      <c r="P1347" s="37">
        <f>Timetraces!O1429</f>
        <v>0.10546096910776434</v>
      </c>
    </row>
    <row r="1348" spans="1:16" x14ac:dyDescent="0.2">
      <c r="A1348" s="37">
        <f>Timetraces!E1430</f>
        <v>134.4</v>
      </c>
      <c r="B1348" s="8">
        <f>Timetraces!B1430-Timetraces!C1430</f>
        <v>45.452642917633057</v>
      </c>
      <c r="C1348" s="8">
        <f t="shared" si="40"/>
        <v>26.944504948112908</v>
      </c>
      <c r="D1348" s="8">
        <f>(Timetraces!C1430-Timetraces!$C$86)/0.3048+$C$1004</f>
        <v>2.7989120933953231</v>
      </c>
      <c r="E1348" s="23">
        <f>Timetraces!F1430/1000*0.145</f>
        <v>32.40693456403573</v>
      </c>
      <c r="F1348" s="8">
        <f>Timetraces!H1430</f>
        <v>0.10540709428048198</v>
      </c>
      <c r="G1348" s="8">
        <f>(Timetraces!G1430-Timetraces!$G$86)/0.3048</f>
        <v>22.553433896362623</v>
      </c>
      <c r="H1348" s="13">
        <f>Timetraces!D1430/9.81/0.4536</f>
        <v>2284.6621460022166</v>
      </c>
      <c r="I1348" s="73">
        <f>Timetraces!F1430/Timetraces!H1430*1000</f>
        <v>2120313646.5076628</v>
      </c>
      <c r="J1348" s="23"/>
      <c r="K1348" s="8">
        <f>Timetraces!I1430-Timetraces!J1430</f>
        <v>45.452642917633057</v>
      </c>
      <c r="L1348" s="8">
        <f t="shared" si="41"/>
        <v>26.94451433467114</v>
      </c>
      <c r="M1348" s="8">
        <f>(Timetraces!J1430-Timetraces!$J$86)/0.3048+$L$1004</f>
        <v>2.7989120933953231</v>
      </c>
      <c r="N1348" s="13">
        <f>Timetraces!K1430/9.81/0.4536</f>
        <v>2284.6623654635382</v>
      </c>
      <c r="O1348" s="23">
        <f>Timetraces!M1430/1000*0.145</f>
        <v>32.39925883027724</v>
      </c>
      <c r="P1348" s="37">
        <f>Timetraces!O1430</f>
        <v>0.10538212553812842</v>
      </c>
    </row>
    <row r="1349" spans="1:16" x14ac:dyDescent="0.2">
      <c r="A1349" s="37">
        <f>Timetraces!E1431</f>
        <v>134.5</v>
      </c>
      <c r="B1349" s="8">
        <f>Timetraces!B1431-Timetraces!C1431</f>
        <v>45.454198360443115</v>
      </c>
      <c r="C1349" s="8">
        <f t="shared" ref="C1349:C1412" si="42">(B1349-$B$4)/0.3048</f>
        <v>26.949608106938559</v>
      </c>
      <c r="D1349" s="8">
        <f>(Timetraces!C1431-Timetraces!$C$86)/0.3048+$C$1004</f>
        <v>2.8594272343192513</v>
      </c>
      <c r="E1349" s="23">
        <f>Timetraces!F1431/1000*0.145</f>
        <v>32.552378054901148</v>
      </c>
      <c r="F1349" s="8">
        <f>Timetraces!H1431</f>
        <v>0.10588027792049748</v>
      </c>
      <c r="G1349" s="8">
        <f>(Timetraces!G1431-Timetraces!$G$86)/0.3048</f>
        <v>22.619045938406714</v>
      </c>
      <c r="H1349" s="13">
        <f>Timetraces!D1431/9.81/0.4536</f>
        <v>2297.6632541519693</v>
      </c>
      <c r="I1349" s="73">
        <f>Timetraces!F1431/Timetraces!H1431*1000</f>
        <v>2120311387.6211052</v>
      </c>
      <c r="J1349" s="23"/>
      <c r="K1349" s="8">
        <f>Timetraces!I1431-Timetraces!J1431</f>
        <v>45.454198360443115</v>
      </c>
      <c r="L1349" s="8">
        <f t="shared" ref="L1349:L1412" si="43">(K1349-$K$4)/0.3048</f>
        <v>26.949617493496792</v>
      </c>
      <c r="M1349" s="8">
        <f>(Timetraces!J1431-Timetraces!$J$86)/0.3048+$L$1004</f>
        <v>2.8594272343192513</v>
      </c>
      <c r="N1349" s="13">
        <f>Timetraces!K1431/9.81/0.4536</f>
        <v>2297.6632541519693</v>
      </c>
      <c r="O1349" s="23">
        <f>Timetraces!M1431/1000*0.145</f>
        <v>32.567981134199528</v>
      </c>
      <c r="P1349" s="37">
        <f>Timetraces!O1431</f>
        <v>0.10593103618626622</v>
      </c>
    </row>
    <row r="1350" spans="1:16" x14ac:dyDescent="0.2">
      <c r="A1350" s="37">
        <f>Timetraces!E1432</f>
        <v>134.6</v>
      </c>
      <c r="B1350" s="8">
        <f>Timetraces!B1432-Timetraces!C1432</f>
        <v>45.456625461578369</v>
      </c>
      <c r="C1350" s="8">
        <f t="shared" si="42"/>
        <v>26.957571037172332</v>
      </c>
      <c r="D1350" s="8">
        <f>(Timetraces!C1432-Timetraces!$C$86)/0.3048+$C$1004</f>
        <v>2.9170826038350581</v>
      </c>
      <c r="E1350" s="23">
        <f>Timetraces!F1432/1000*0.145</f>
        <v>32.901561373721997</v>
      </c>
      <c r="F1350" s="8">
        <f>Timetraces!H1432</f>
        <v>0.10701624484751254</v>
      </c>
      <c r="G1350" s="8">
        <f>(Timetraces!G1432-Timetraces!$G$86)/0.3048</f>
        <v>22.684664238156294</v>
      </c>
      <c r="H1350" s="13">
        <f>Timetraces!D1432/9.81/0.4536</f>
        <v>2325.7633012241404</v>
      </c>
      <c r="I1350" s="73">
        <f>Timetraces!F1432/Timetraces!H1432*1000</f>
        <v>2120307250.0076289</v>
      </c>
      <c r="J1350" s="23"/>
      <c r="K1350" s="8">
        <f>Timetraces!I1432-Timetraces!J1432</f>
        <v>45.456625461578369</v>
      </c>
      <c r="L1350" s="8">
        <f t="shared" si="43"/>
        <v>26.957580423730562</v>
      </c>
      <c r="M1350" s="8">
        <f>(Timetraces!J1432-Timetraces!$J$86)/0.3048+$L$1004</f>
        <v>2.9170826038350581</v>
      </c>
      <c r="N1350" s="13">
        <f>Timetraces!K1432/9.81/0.4536</f>
        <v>2325.7630817628187</v>
      </c>
      <c r="O1350" s="23">
        <f>Timetraces!M1432/1000*0.145</f>
        <v>32.893880275462209</v>
      </c>
      <c r="P1350" s="37">
        <f>Timetraces!O1432</f>
        <v>0.10699125595684464</v>
      </c>
    </row>
    <row r="1351" spans="1:16" x14ac:dyDescent="0.2">
      <c r="A1351" s="37">
        <f>Timetraces!E1433</f>
        <v>134.70000000000002</v>
      </c>
      <c r="B1351" s="8">
        <f>Timetraces!B1433-Timetraces!C1433</f>
        <v>45.459688663482666</v>
      </c>
      <c r="C1351" s="8">
        <f t="shared" si="42"/>
        <v>26.96762091218643</v>
      </c>
      <c r="D1351" s="8">
        <f>(Timetraces!C1433-Timetraces!$C$86)/0.3048+$C$1004</f>
        <v>2.9726385131595645</v>
      </c>
      <c r="E1351" s="23">
        <f>Timetraces!F1433/1000*0.145</f>
        <v>33.385999013401793</v>
      </c>
      <c r="F1351" s="8">
        <f>Timetraces!H1433</f>
        <v>0.10859220125838166</v>
      </c>
      <c r="G1351" s="8">
        <f>(Timetraces!G1433-Timetraces!$G$86)/0.3048</f>
        <v>22.750282537905875</v>
      </c>
      <c r="H1351" s="13">
        <f>Timetraces!D1433/9.81/0.4536</f>
        <v>2365.479216584461</v>
      </c>
      <c r="I1351" s="73">
        <f>Timetraces!F1433/Timetraces!H1433*1000</f>
        <v>2120302069.4837584</v>
      </c>
      <c r="J1351" s="23"/>
      <c r="K1351" s="8">
        <f>Timetraces!I1433-Timetraces!J1433</f>
        <v>45.459688186645508</v>
      </c>
      <c r="L1351" s="8">
        <f t="shared" si="43"/>
        <v>26.967628734318289</v>
      </c>
      <c r="M1351" s="8">
        <f>(Timetraces!J1433-Timetraces!$J$86)/0.3048+$L$1004</f>
        <v>2.9726400775859361</v>
      </c>
      <c r="N1351" s="13">
        <f>Timetraces!K1433/9.81/0.4536</f>
        <v>2365.4789971231394</v>
      </c>
      <c r="O1351" s="23">
        <f>Timetraces!M1433/1000*0.145</f>
        <v>33.393838685311813</v>
      </c>
      <c r="P1351" s="37">
        <f>Timetraces!O1433</f>
        <v>0.10861770364875198</v>
      </c>
    </row>
    <row r="1352" spans="1:16" x14ac:dyDescent="0.2">
      <c r="A1352" s="37">
        <f>Timetraces!E1434</f>
        <v>134.80000000000001</v>
      </c>
      <c r="B1352" s="8">
        <f>Timetraces!B1434-Timetraces!C1434</f>
        <v>45.463064670562744</v>
      </c>
      <c r="C1352" s="8">
        <f t="shared" si="42"/>
        <v>26.978697050900596</v>
      </c>
      <c r="D1352" s="8">
        <f>(Timetraces!C1434-Timetraces!$C$86)/0.3048+$C$1004</f>
        <v>3.0271806741949767</v>
      </c>
      <c r="E1352" s="23">
        <f>Timetraces!F1434/1000*0.145</f>
        <v>33.964002582334942</v>
      </c>
      <c r="F1352" s="8">
        <f>Timetraces!H1434</f>
        <v>0.11047253757778097</v>
      </c>
      <c r="G1352" s="8">
        <f>(Timetraces!G1434-Timetraces!$G$86)/0.3048</f>
        <v>22.815900837655455</v>
      </c>
      <c r="H1352" s="13">
        <f>Timetraces!D1434/9.81/0.4536</f>
        <v>2411.2072748485552</v>
      </c>
      <c r="I1352" s="73">
        <f>Timetraces!F1434/Timetraces!H1434*1000</f>
        <v>2120296190.3804238</v>
      </c>
      <c r="J1352" s="23"/>
      <c r="K1352" s="8">
        <f>Timetraces!I1434-Timetraces!J1434</f>
        <v>45.463064670562744</v>
      </c>
      <c r="L1352" s="8">
        <f t="shared" si="43"/>
        <v>26.978706437458829</v>
      </c>
      <c r="M1352" s="8">
        <f>(Timetraces!J1434-Timetraces!$J$86)/0.3048+$L$1004</f>
        <v>3.0271806741949767</v>
      </c>
      <c r="N1352" s="13">
        <f>Timetraces!K1434/9.81/0.4536</f>
        <v>2411.207055387234</v>
      </c>
      <c r="O1352" s="23">
        <f>Timetraces!M1434/1000*0.145</f>
        <v>33.956320046451459</v>
      </c>
      <c r="P1352" s="37">
        <f>Timetraces!O1434</f>
        <v>0.11044754483591082</v>
      </c>
    </row>
    <row r="1353" spans="1:16" x14ac:dyDescent="0.2">
      <c r="A1353" s="37">
        <f>Timetraces!E1435</f>
        <v>134.9</v>
      </c>
      <c r="B1353" s="8">
        <f>Timetraces!B1435-Timetraces!C1435</f>
        <v>45.466353416442871</v>
      </c>
      <c r="C1353" s="8">
        <f t="shared" si="42"/>
        <v>26.989486899588677</v>
      </c>
      <c r="D1353" s="8">
        <f>(Timetraces!C1435-Timetraces!$C$86)/0.3048+$C$1004</f>
        <v>3.0820091252564756</v>
      </c>
      <c r="E1353" s="23">
        <f>Timetraces!F1435/1000*0.145</f>
        <v>34.522499624603881</v>
      </c>
      <c r="F1353" s="8">
        <f>Timetraces!H1435</f>
        <v>0.11228941493825893</v>
      </c>
      <c r="G1353" s="8">
        <f>(Timetraces!G1435-Timetraces!$G$86)/0.3048</f>
        <v>22.881512879699546</v>
      </c>
      <c r="H1353" s="13">
        <f>Timetraces!D1435/9.81/0.4536</f>
        <v>2456.0304940839123</v>
      </c>
      <c r="I1353" s="73">
        <f>Timetraces!F1435/Timetraces!H1435*1000</f>
        <v>2120290718.7513802</v>
      </c>
      <c r="J1353" s="23"/>
      <c r="K1353" s="8">
        <f>Timetraces!I1435-Timetraces!J1435</f>
        <v>45.466353416442871</v>
      </c>
      <c r="L1353" s="8">
        <f t="shared" si="43"/>
        <v>26.98949628614691</v>
      </c>
      <c r="M1353" s="8">
        <f>(Timetraces!J1435-Timetraces!$J$86)/0.3048+$L$1004</f>
        <v>3.0820091252564756</v>
      </c>
      <c r="N1353" s="13">
        <f>Timetraces!K1435/9.81/0.4536</f>
        <v>2456.0302746225907</v>
      </c>
      <c r="O1353" s="23">
        <f>Timetraces!M1435/1000*0.145</f>
        <v>34.522575617958083</v>
      </c>
      <c r="P1353" s="37">
        <f>Timetraces!O1435</f>
        <v>0.11228966550722072</v>
      </c>
    </row>
    <row r="1354" spans="1:16" x14ac:dyDescent="0.2">
      <c r="A1354" s="37">
        <f>Timetraces!E1436</f>
        <v>135</v>
      </c>
      <c r="B1354" s="8">
        <f>Timetraces!B1436-Timetraces!C1436</f>
        <v>45.469108104705811</v>
      </c>
      <c r="C1354" s="8">
        <f t="shared" si="42"/>
        <v>26.998524590740054</v>
      </c>
      <c r="D1354" s="8">
        <f>(Timetraces!C1436-Timetraces!$C$86)/0.3048+$C$1004</f>
        <v>3.1385897338546798</v>
      </c>
      <c r="E1354" s="23">
        <f>Timetraces!F1436/1000*0.145</f>
        <v>34.97222364128244</v>
      </c>
      <c r="F1354" s="8">
        <f>Timetraces!H1436</f>
        <v>0.11375245036387202</v>
      </c>
      <c r="G1354" s="8">
        <f>(Timetraces!G1436-Timetraces!$G$86)/0.3048</f>
        <v>22.947131179449126</v>
      </c>
      <c r="H1354" s="13">
        <f>Timetraces!D1436/9.81/0.4536</f>
        <v>2492.4744606012923</v>
      </c>
      <c r="I1354" s="73">
        <f>Timetraces!F1436/Timetraces!H1436*1000</f>
        <v>2120286187.055408</v>
      </c>
      <c r="J1354" s="23"/>
      <c r="K1354" s="8">
        <f>Timetraces!I1436-Timetraces!J1436</f>
        <v>45.469108104705811</v>
      </c>
      <c r="L1354" s="8">
        <f t="shared" si="43"/>
        <v>26.998533977298283</v>
      </c>
      <c r="M1354" s="8">
        <f>(Timetraces!J1436-Timetraces!$J$86)/0.3048+$L$1004</f>
        <v>3.1385897338546789</v>
      </c>
      <c r="N1354" s="13">
        <f>Timetraces!K1436/9.81/0.4536</f>
        <v>2492.4744606012923</v>
      </c>
      <c r="O1354" s="23">
        <f>Timetraces!M1436/1000*0.145</f>
        <v>34.972303819830856</v>
      </c>
      <c r="P1354" s="37">
        <f>Timetraces!O1436</f>
        <v>0.11375270760678288</v>
      </c>
    </row>
    <row r="1355" spans="1:16" x14ac:dyDescent="0.2">
      <c r="A1355" s="37">
        <f>Timetraces!E1437</f>
        <v>135.1</v>
      </c>
      <c r="B1355" s="8">
        <f>Timetraces!B1437-Timetraces!C1437</f>
        <v>45.470932483673096</v>
      </c>
      <c r="C1355" s="8">
        <f t="shared" si="42"/>
        <v>27.004510086039545</v>
      </c>
      <c r="D1355" s="8">
        <f>(Timetraces!C1437-Timetraces!$C$86)/0.3048+$C$1004</f>
        <v>3.1982225383047669</v>
      </c>
      <c r="E1355" s="23">
        <f>Timetraces!F1437/1000*0.145</f>
        <v>35.217369238987885</v>
      </c>
      <c r="F1355" s="8">
        <f>Timetraces!H1437</f>
        <v>0.11454997083702571</v>
      </c>
      <c r="G1355" s="8">
        <f>(Timetraces!G1437-Timetraces!$G$86)/0.3048</f>
        <v>23.012749479198703</v>
      </c>
      <c r="H1355" s="13">
        <f>Timetraces!D1437/9.81/0.4536</f>
        <v>2514.3540959755414</v>
      </c>
      <c r="I1355" s="73">
        <f>Timetraces!F1437/Timetraces!H1437*1000</f>
        <v>2120283460.3100488</v>
      </c>
      <c r="J1355" s="23"/>
      <c r="K1355" s="8">
        <f>Timetraces!I1437-Timetraces!J1437</f>
        <v>45.470932483673096</v>
      </c>
      <c r="L1355" s="8">
        <f t="shared" si="43"/>
        <v>27.004519472597778</v>
      </c>
      <c r="M1355" s="8">
        <f>(Timetraces!J1437-Timetraces!$J$86)/0.3048+$L$1004</f>
        <v>3.1982225383047669</v>
      </c>
      <c r="N1355" s="13">
        <f>Timetraces!K1437/9.81/0.4536</f>
        <v>2514.3540959755414</v>
      </c>
      <c r="O1355" s="23">
        <f>Timetraces!M1437/1000*0.145</f>
        <v>35.232973395383418</v>
      </c>
      <c r="P1355" s="37">
        <f>Timetraces!O1437</f>
        <v>0.11460073261090231</v>
      </c>
    </row>
    <row r="1356" spans="1:16" x14ac:dyDescent="0.2">
      <c r="A1356" s="37">
        <f>Timetraces!E1438</f>
        <v>135.20000000000002</v>
      </c>
      <c r="B1356" s="8">
        <f>Timetraces!B1438-Timetraces!C1438</f>
        <v>45.471668243408203</v>
      </c>
      <c r="C1356" s="8">
        <f t="shared" si="42"/>
        <v>27.006923995931629</v>
      </c>
      <c r="D1356" s="8">
        <f>(Timetraces!C1438-Timetraces!$C$86)/0.3048+$C$1004</f>
        <v>3.2614269281622619</v>
      </c>
      <c r="E1356" s="23">
        <f>Timetraces!F1438/1000*0.145</f>
        <v>35.254073510834957</v>
      </c>
      <c r="F1356" s="8">
        <f>Timetraces!H1438</f>
        <v>0.11466941814090013</v>
      </c>
      <c r="G1356" s="8">
        <f>(Timetraces!G1438-Timetraces!$G$86)/0.3048</f>
        <v>23.078367778948284</v>
      </c>
      <c r="H1356" s="13">
        <f>Timetraces!D1438/9.81/0.4536</f>
        <v>2519.5781532736405</v>
      </c>
      <c r="I1356" s="73">
        <f>Timetraces!F1438/Timetraces!H1438*1000</f>
        <v>2120282333.3008122</v>
      </c>
      <c r="J1356" s="23"/>
      <c r="K1356" s="8">
        <f>Timetraces!I1438-Timetraces!J1438</f>
        <v>45.471668243408203</v>
      </c>
      <c r="L1356" s="8">
        <f t="shared" si="43"/>
        <v>27.006933382489862</v>
      </c>
      <c r="M1356" s="8">
        <f>(Timetraces!J1438-Timetraces!$J$86)/0.3048+$L$1004</f>
        <v>3.2614269281622619</v>
      </c>
      <c r="N1356" s="13">
        <f>Timetraces!K1438/9.81/0.4536</f>
        <v>2519.5783727349622</v>
      </c>
      <c r="O1356" s="23">
        <f>Timetraces!M1438/1000*0.145</f>
        <v>35.261917620100931</v>
      </c>
      <c r="P1356" s="37">
        <f>Timetraces!O1438</f>
        <v>0.11469493672183662</v>
      </c>
    </row>
    <row r="1357" spans="1:16" x14ac:dyDescent="0.2">
      <c r="A1357" s="37">
        <f>Timetraces!E1439</f>
        <v>135.30000000000001</v>
      </c>
      <c r="B1357" s="8">
        <f>Timetraces!B1439-Timetraces!C1439</f>
        <v>45.471547603607178</v>
      </c>
      <c r="C1357" s="8">
        <f t="shared" si="42"/>
        <v>27.006528196059499</v>
      </c>
      <c r="D1357" s="8">
        <f>(Timetraces!C1439-Timetraces!$C$86)/0.3048+$C$1004</f>
        <v>3.3274410277839723</v>
      </c>
      <c r="E1357" s="23">
        <f>Timetraces!F1439/1000*0.145</f>
        <v>35.118546011172462</v>
      </c>
      <c r="F1357" s="8">
        <f>Timetraces!H1439</f>
        <v>0.11422858299671886</v>
      </c>
      <c r="G1357" s="8">
        <f>(Timetraces!G1439-Timetraces!$G$86)/0.3048</f>
        <v>23.143979820992374</v>
      </c>
      <c r="H1357" s="13">
        <f>Timetraces!D1439/9.81/0.4536</f>
        <v>2512.1318306335588</v>
      </c>
      <c r="I1357" s="73">
        <f>Timetraces!F1439/Timetraces!H1439*1000</f>
        <v>2120282530.7701285</v>
      </c>
      <c r="J1357" s="23"/>
      <c r="K1357" s="8">
        <f>Timetraces!I1439-Timetraces!J1439</f>
        <v>45.471548080444336</v>
      </c>
      <c r="L1357" s="8">
        <f t="shared" si="43"/>
        <v>27.006539147044101</v>
      </c>
      <c r="M1357" s="8">
        <f>(Timetraces!J1439-Timetraces!$J$86)/0.3048+$L$1004</f>
        <v>3.3274394633575999</v>
      </c>
      <c r="N1357" s="13">
        <f>Timetraces!K1439/9.81/0.4536</f>
        <v>2512.1322695562017</v>
      </c>
      <c r="O1357" s="23">
        <f>Timetraces!M1439/1000*0.145</f>
        <v>35.134155077463753</v>
      </c>
      <c r="P1357" s="37">
        <f>Timetraces!O1439</f>
        <v>0.1142793607425473</v>
      </c>
    </row>
    <row r="1358" spans="1:16" x14ac:dyDescent="0.2">
      <c r="A1358" s="37">
        <f>Timetraces!E1440</f>
        <v>135.4</v>
      </c>
      <c r="B1358" s="8">
        <f>Timetraces!B1440-Timetraces!C1440</f>
        <v>45.4711594581604</v>
      </c>
      <c r="C1358" s="8">
        <f t="shared" si="42"/>
        <v>27.005254752992645</v>
      </c>
      <c r="D1358" s="8">
        <f>(Timetraces!C1440-Timetraces!$C$86)/0.3048+$C$1004</f>
        <v>3.3943327706004065</v>
      </c>
      <c r="E1358" s="23">
        <f>Timetraces!F1440/1000*0.145</f>
        <v>34.938843908804238</v>
      </c>
      <c r="F1358" s="8">
        <f>Timetraces!H1440</f>
        <v>0.11364404442918909</v>
      </c>
      <c r="G1358" s="8">
        <f>(Timetraces!G1440-Timetraces!$G$86)/0.3048</f>
        <v>23.209598120741955</v>
      </c>
      <c r="H1358" s="13">
        <f>Timetraces!D1440/9.81/0.4536</f>
        <v>2501.2831991255366</v>
      </c>
      <c r="I1358" s="73">
        <f>Timetraces!F1440/Timetraces!H1440*1000</f>
        <v>2120283076.9437206</v>
      </c>
      <c r="J1358" s="23"/>
      <c r="K1358" s="8">
        <f>Timetraces!I1440-Timetraces!J1440</f>
        <v>45.4711594581604</v>
      </c>
      <c r="L1358" s="8">
        <f t="shared" si="43"/>
        <v>27.005264139550874</v>
      </c>
      <c r="M1358" s="8">
        <f>(Timetraces!J1440-Timetraces!$J$86)/0.3048+$L$1004</f>
        <v>3.3943327706004065</v>
      </c>
      <c r="N1358" s="13">
        <f>Timetraces!K1440/9.81/0.4536</f>
        <v>2501.2836380481799</v>
      </c>
      <c r="O1358" s="23">
        <f>Timetraces!M1440/1000*0.145</f>
        <v>34.938929974045742</v>
      </c>
      <c r="P1358" s="37">
        <f>Timetraces!O1440</f>
        <v>0.11364432590840899</v>
      </c>
    </row>
    <row r="1359" spans="1:16" x14ac:dyDescent="0.2">
      <c r="A1359" s="37">
        <f>Timetraces!E1441</f>
        <v>135.5</v>
      </c>
      <c r="B1359" s="8">
        <f>Timetraces!B1441-Timetraces!C1441</f>
        <v>45.471194267272949</v>
      </c>
      <c r="C1359" s="8">
        <f t="shared" si="42"/>
        <v>27.005368956117803</v>
      </c>
      <c r="D1359" s="8">
        <f>(Timetraces!C1441-Timetraces!$C$86)/0.3048+$C$1004</f>
        <v>3.4598243518138498</v>
      </c>
      <c r="E1359" s="23">
        <f>Timetraces!F1441/1000*0.145</f>
        <v>34.82403522243817</v>
      </c>
      <c r="F1359" s="8">
        <f>Timetraces!H1441</f>
        <v>0.11327060878168135</v>
      </c>
      <c r="G1359" s="8">
        <f>(Timetraces!G1441-Timetraces!$G$86)/0.3048</f>
        <v>23.275216420491535</v>
      </c>
      <c r="H1359" s="13">
        <f>Timetraces!D1441/9.81/0.4536</f>
        <v>2497.8260249272103</v>
      </c>
      <c r="I1359" s="73">
        <f>Timetraces!F1441/Timetraces!H1441*1000</f>
        <v>2120283123.2031546</v>
      </c>
      <c r="J1359" s="23"/>
      <c r="K1359" s="8">
        <f>Timetraces!I1441-Timetraces!J1441</f>
        <v>45.471194267272949</v>
      </c>
      <c r="L1359" s="8">
        <f t="shared" si="43"/>
        <v>27.005378342676035</v>
      </c>
      <c r="M1359" s="8">
        <f>(Timetraces!J1441-Timetraces!$J$86)/0.3048+$L$1004</f>
        <v>3.4598243518138494</v>
      </c>
      <c r="N1359" s="13">
        <f>Timetraces!K1441/9.81/0.4536</f>
        <v>2497.8262443885319</v>
      </c>
      <c r="O1359" s="23">
        <f>Timetraces!M1441/1000*0.145</f>
        <v>34.824118506332866</v>
      </c>
      <c r="P1359" s="37">
        <f>Timetraces!O1441</f>
        <v>0.11327088104013641</v>
      </c>
    </row>
    <row r="1360" spans="1:16" x14ac:dyDescent="0.2">
      <c r="A1360" s="37">
        <f>Timetraces!E1442</f>
        <v>135.6</v>
      </c>
      <c r="B1360" s="8">
        <f>Timetraces!B1442-Timetraces!C1442</f>
        <v>45.472145557403564</v>
      </c>
      <c r="C1360" s="8">
        <f t="shared" si="42"/>
        <v>27.008489986730059</v>
      </c>
      <c r="D1360" s="8">
        <f>(Timetraces!C1442-Timetraces!$C$86)/0.3048+$C$1004</f>
        <v>3.5223216209511747</v>
      </c>
      <c r="E1360" s="23">
        <f>Timetraces!F1442/1000*0.145</f>
        <v>34.888952637795938</v>
      </c>
      <c r="F1360" s="8">
        <f>Timetraces!H1442</f>
        <v>0.1134818370235313</v>
      </c>
      <c r="G1360" s="8">
        <f>(Timetraces!G1442-Timetraces!$G$86)/0.3048</f>
        <v>23.340834720241116</v>
      </c>
      <c r="H1360" s="13">
        <f>Timetraces!D1442/9.81/0.4536</f>
        <v>2509.4111686303431</v>
      </c>
      <c r="I1360" s="73">
        <f>Timetraces!F1442/Timetraces!H1442*1000</f>
        <v>2120281736.5184636</v>
      </c>
      <c r="J1360" s="23"/>
      <c r="K1360" s="8">
        <f>Timetraces!I1442-Timetraces!J1442</f>
        <v>45.472145557403564</v>
      </c>
      <c r="L1360" s="8">
        <f t="shared" si="43"/>
        <v>27.008499373288291</v>
      </c>
      <c r="M1360" s="8">
        <f>(Timetraces!J1442-Timetraces!$J$86)/0.3048+$L$1004</f>
        <v>3.5223216209511743</v>
      </c>
      <c r="N1360" s="13">
        <f>Timetraces!K1442/9.81/0.4536</f>
        <v>2509.4111686303431</v>
      </c>
      <c r="O1360" s="23">
        <f>Timetraces!M1442/1000*0.145</f>
        <v>34.889033823838794</v>
      </c>
      <c r="P1360" s="37">
        <f>Timetraces!O1442</f>
        <v>0.11348210006212034</v>
      </c>
    </row>
    <row r="1361" spans="1:16" x14ac:dyDescent="0.2">
      <c r="A1361" s="37">
        <f>Timetraces!E1443</f>
        <v>135.70000000000002</v>
      </c>
      <c r="B1361" s="8">
        <f>Timetraces!B1443-Timetraces!C1443</f>
        <v>45.47409725189209</v>
      </c>
      <c r="C1361" s="8">
        <f t="shared" si="42"/>
        <v>27.014893183870889</v>
      </c>
      <c r="D1361" s="8">
        <f>(Timetraces!C1443-Timetraces!$C$86)/0.3048+$C$1004</f>
        <v>3.5815367235599229</v>
      </c>
      <c r="E1361" s="23">
        <f>Timetraces!F1443/1000*0.145</f>
        <v>35.162729580269492</v>
      </c>
      <c r="F1361" s="8">
        <f>Timetraces!H1443</f>
        <v>0.11437249867809084</v>
      </c>
      <c r="G1361" s="8">
        <f>(Timetraces!G1443-Timetraces!$G$86)/0.3048</f>
        <v>23.406446762285206</v>
      </c>
      <c r="H1361" s="13">
        <f>Timetraces!D1443/9.81/0.4536</f>
        <v>2537.684151223893</v>
      </c>
      <c r="I1361" s="73">
        <f>Timetraces!F1443/Timetraces!H1443*1000</f>
        <v>2120278791.798897</v>
      </c>
      <c r="J1361" s="23"/>
      <c r="K1361" s="8">
        <f>Timetraces!I1443-Timetraces!J1443</f>
        <v>45.47409725189209</v>
      </c>
      <c r="L1361" s="8">
        <f t="shared" si="43"/>
        <v>27.014902570429122</v>
      </c>
      <c r="M1361" s="8">
        <f>(Timetraces!J1443-Timetraces!$J$86)/0.3048+$L$1004</f>
        <v>3.5815367235599225</v>
      </c>
      <c r="N1361" s="13">
        <f>Timetraces!K1443/9.81/0.4536</f>
        <v>2537.684151223893</v>
      </c>
      <c r="O1361" s="23">
        <f>Timetraces!M1443/1000*0.145</f>
        <v>35.162811144870766</v>
      </c>
      <c r="P1361" s="37">
        <f>Timetraces!O1443</f>
        <v>0.11437276515563291</v>
      </c>
    </row>
    <row r="1362" spans="1:16" x14ac:dyDescent="0.2">
      <c r="A1362" s="37">
        <f>Timetraces!E1444</f>
        <v>135.80000000000001</v>
      </c>
      <c r="B1362" s="8">
        <f>Timetraces!B1444-Timetraces!C1444</f>
        <v>45.476773262023926</v>
      </c>
      <c r="C1362" s="8">
        <f t="shared" si="42"/>
        <v>27.023672744670876</v>
      </c>
      <c r="D1362" s="8">
        <f>(Timetraces!C1444-Timetraces!$C$86)/0.3048+$C$1004</f>
        <v>3.6383754625095159</v>
      </c>
      <c r="E1362" s="23">
        <f>Timetraces!F1444/1000*0.145</f>
        <v>35.60736671149381</v>
      </c>
      <c r="F1362" s="8">
        <f>Timetraces!H1444</f>
        <v>0.11581898379067199</v>
      </c>
      <c r="G1362" s="8">
        <f>(Timetraces!G1444-Timetraces!$G$86)/0.3048</f>
        <v>23.472065062034787</v>
      </c>
      <c r="H1362" s="13">
        <f>Timetraces!D1444/9.81/0.4536</f>
        <v>2578.5210750146744</v>
      </c>
      <c r="I1362" s="73">
        <f>Timetraces!F1444/Timetraces!H1444*1000</f>
        <v>2120274571.9993286</v>
      </c>
      <c r="J1362" s="23"/>
      <c r="K1362" s="8">
        <f>Timetraces!I1444-Timetraces!J1444</f>
        <v>45.476773262023926</v>
      </c>
      <c r="L1362" s="8">
        <f t="shared" si="43"/>
        <v>27.023682131229108</v>
      </c>
      <c r="M1362" s="8">
        <f>(Timetraces!J1444-Timetraces!$J$86)/0.3048+$L$1004</f>
        <v>3.6383754625095155</v>
      </c>
      <c r="N1362" s="13">
        <f>Timetraces!K1444/9.81/0.4536</f>
        <v>2578.5208555533532</v>
      </c>
      <c r="O1362" s="23">
        <f>Timetraces!M1444/1000*0.145</f>
        <v>35.607446549662377</v>
      </c>
      <c r="P1362" s="37">
        <f>Timetraces!O1444</f>
        <v>0.11581924446502523</v>
      </c>
    </row>
    <row r="1363" spans="1:16" x14ac:dyDescent="0.2">
      <c r="A1363" s="37">
        <f>Timetraces!E1445</f>
        <v>135.9</v>
      </c>
      <c r="B1363" s="8">
        <f>Timetraces!B1445-Timetraces!C1445</f>
        <v>45.479711055755615</v>
      </c>
      <c r="C1363" s="8">
        <f t="shared" si="42"/>
        <v>27.033311175549123</v>
      </c>
      <c r="D1363" s="8">
        <f>(Timetraces!C1445-Timetraces!$C$86)/0.3048+$C$1004</f>
        <v>3.6943553313808493</v>
      </c>
      <c r="E1363" s="23">
        <f>Timetraces!F1445/1000*0.145</f>
        <v>36.134281288576474</v>
      </c>
      <c r="F1363" s="8">
        <f>Timetraces!H1445</f>
        <v>0.1175331241076084</v>
      </c>
      <c r="G1363" s="8">
        <f>(Timetraces!G1445-Timetraces!$G$86)/0.3048</f>
        <v>23.537683361784367</v>
      </c>
      <c r="H1363" s="13">
        <f>Timetraces!D1445/9.81/0.4536</f>
        <v>2624.4993191853323</v>
      </c>
      <c r="I1363" s="73">
        <f>Timetraces!F1445/Timetraces!H1445*1000</f>
        <v>2120269854.2502644</v>
      </c>
      <c r="J1363" s="23"/>
      <c r="K1363" s="8">
        <f>Timetraces!I1445-Timetraces!J1445</f>
        <v>45.479710578918457</v>
      </c>
      <c r="L1363" s="8">
        <f t="shared" si="43"/>
        <v>27.033318997680983</v>
      </c>
      <c r="M1363" s="8">
        <f>(Timetraces!J1445-Timetraces!$J$86)/0.3048+$L$1004</f>
        <v>3.6943568958072208</v>
      </c>
      <c r="N1363" s="13">
        <f>Timetraces!K1445/9.81/0.4536</f>
        <v>2624.4990997240106</v>
      </c>
      <c r="O1363" s="23">
        <f>Timetraces!M1445/1000*0.145</f>
        <v>36.142119908799891</v>
      </c>
      <c r="P1363" s="37">
        <f>Timetraces!O1445</f>
        <v>0.11755862429676506</v>
      </c>
    </row>
    <row r="1364" spans="1:16" x14ac:dyDescent="0.2">
      <c r="A1364" s="37">
        <f>Timetraces!E1446</f>
        <v>136</v>
      </c>
      <c r="B1364" s="8">
        <f>Timetraces!B1446-Timetraces!C1446</f>
        <v>45.48244047164917</v>
      </c>
      <c r="C1364" s="8">
        <f t="shared" si="42"/>
        <v>27.042265952102781</v>
      </c>
      <c r="D1364" s="8">
        <f>(Timetraces!C1446-Timetraces!$C$86)/0.3048+$C$1004</f>
        <v>3.7510188545767718</v>
      </c>
      <c r="E1364" s="23">
        <f>Timetraces!F1446/1000*0.145</f>
        <v>36.656259088831696</v>
      </c>
      <c r="F1364" s="8">
        <f>Timetraces!H1446</f>
        <v>0.11923120565650083</v>
      </c>
      <c r="G1364" s="8">
        <f>(Timetraces!G1446-Timetraces!$G$86)/0.3048</f>
        <v>23.603301661533944</v>
      </c>
      <c r="H1364" s="13">
        <f>Timetraces!D1446/9.81/0.4536</f>
        <v>2667.7046695582467</v>
      </c>
      <c r="I1364" s="73">
        <f>Timetraces!F1446/Timetraces!H1446*1000</f>
        <v>2120265289.8423114</v>
      </c>
      <c r="J1364" s="23"/>
      <c r="K1364" s="8">
        <f>Timetraces!I1446-Timetraces!J1446</f>
        <v>45.48244047164917</v>
      </c>
      <c r="L1364" s="8">
        <f t="shared" si="43"/>
        <v>27.042275338661014</v>
      </c>
      <c r="M1364" s="8">
        <f>(Timetraces!J1446-Timetraces!$J$86)/0.3048+$L$1004</f>
        <v>3.7510188545767713</v>
      </c>
      <c r="N1364" s="13">
        <f>Timetraces!K1446/9.81/0.4536</f>
        <v>2667.704450096925</v>
      </c>
      <c r="O1364" s="23">
        <f>Timetraces!M1446/1000*0.145</f>
        <v>36.648530609297929</v>
      </c>
      <c r="P1364" s="37">
        <f>Timetraces!O1446</f>
        <v>0.11920621650468001</v>
      </c>
    </row>
    <row r="1365" spans="1:16" x14ac:dyDescent="0.2">
      <c r="A1365" s="37">
        <f>Timetraces!E1447</f>
        <v>136.1</v>
      </c>
      <c r="B1365" s="8">
        <f>Timetraces!B1447-Timetraces!C1447</f>
        <v>45.484589099884033</v>
      </c>
      <c r="C1365" s="8">
        <f t="shared" si="42"/>
        <v>27.04931525733527</v>
      </c>
      <c r="D1365" s="8">
        <f>(Timetraces!C1447-Timetraces!$C$86)/0.3048+$C$1004</f>
        <v>3.8095878490938602</v>
      </c>
      <c r="E1365" s="23">
        <f>Timetraces!F1447/1000*0.145</f>
        <v>37.042248952612773</v>
      </c>
      <c r="F1365" s="8">
        <f>Timetraces!H1447</f>
        <v>0.12048690692127147</v>
      </c>
      <c r="G1365" s="8">
        <f>(Timetraces!G1447-Timetraces!$G$86)/0.3048</f>
        <v>23.668913703578038</v>
      </c>
      <c r="H1365" s="13">
        <f>Timetraces!D1447/9.81/0.4536</f>
        <v>2701.6290006429481</v>
      </c>
      <c r="I1365" s="73">
        <f>Timetraces!F1447/Timetraces!H1447*1000</f>
        <v>2120261797.7986042</v>
      </c>
      <c r="J1365" s="23"/>
      <c r="K1365" s="8">
        <f>Timetraces!I1447-Timetraces!J1447</f>
        <v>45.484589099884033</v>
      </c>
      <c r="L1365" s="8">
        <f t="shared" si="43"/>
        <v>27.049324643893502</v>
      </c>
      <c r="M1365" s="8">
        <f>(Timetraces!J1447-Timetraces!$J$86)/0.3048+$L$1004</f>
        <v>3.8095878490938602</v>
      </c>
      <c r="N1365" s="13">
        <f>Timetraces!K1447/9.81/0.4536</f>
        <v>2701.6287811816264</v>
      </c>
      <c r="O1365" s="23">
        <f>Timetraces!M1447/1000*0.145</f>
        <v>37.04223407867751</v>
      </c>
      <c r="P1365" s="37">
        <f>Timetraces!O1447</f>
        <v>0.12048716415873903</v>
      </c>
    </row>
    <row r="1366" spans="1:16" x14ac:dyDescent="0.2">
      <c r="A1366" s="37">
        <f>Timetraces!E1448</f>
        <v>136.20000000000002</v>
      </c>
      <c r="B1366" s="8">
        <f>Timetraces!B1448-Timetraces!C1448</f>
        <v>45.485922336578369</v>
      </c>
      <c r="C1366" s="8">
        <f t="shared" si="42"/>
        <v>27.053689393471544</v>
      </c>
      <c r="D1366" s="8">
        <f>(Timetraces!C1448-Timetraces!$C$86)/0.3048+$C$1004</f>
        <v>3.8708320127071674</v>
      </c>
      <c r="E1366" s="23">
        <f>Timetraces!F1448/1000*0.145</f>
        <v>37.270720017302288</v>
      </c>
      <c r="F1366" s="8">
        <f>Timetraces!H1448</f>
        <v>0.12123018714874101</v>
      </c>
      <c r="G1366" s="8">
        <f>(Timetraces!G1448-Timetraces!$G$86)/0.3048</f>
        <v>23.734532003327615</v>
      </c>
      <c r="H1366" s="13">
        <f>Timetraces!D1448/9.81/0.4536</f>
        <v>2722.2225926729329</v>
      </c>
      <c r="I1366" s="73">
        <f>Timetraces!F1448/Timetraces!H1448*1000</f>
        <v>2120259437.3612463</v>
      </c>
      <c r="J1366" s="23"/>
      <c r="K1366" s="8">
        <f>Timetraces!I1448-Timetraces!J1448</f>
        <v>45.485922336578369</v>
      </c>
      <c r="L1366" s="8">
        <f t="shared" si="43"/>
        <v>27.053698780029777</v>
      </c>
      <c r="M1366" s="8">
        <f>(Timetraces!J1448-Timetraces!$J$86)/0.3048+$L$1004</f>
        <v>3.8708320127071669</v>
      </c>
      <c r="N1366" s="13">
        <f>Timetraces!K1448/9.81/0.4536</f>
        <v>2722.2228121342546</v>
      </c>
      <c r="O1366" s="23">
        <f>Timetraces!M1448/1000*0.145</f>
        <v>37.262923238294476</v>
      </c>
      <c r="P1366" s="37">
        <f>Timetraces!O1448</f>
        <v>0.12120521469670413</v>
      </c>
    </row>
    <row r="1367" spans="1:16" x14ac:dyDescent="0.2">
      <c r="A1367" s="37">
        <f>Timetraces!E1449</f>
        <v>136.30000000000001</v>
      </c>
      <c r="B1367" s="8">
        <f>Timetraces!B1449-Timetraces!C1449</f>
        <v>45.486385822296143</v>
      </c>
      <c r="C1367" s="8">
        <f t="shared" si="42"/>
        <v>27.055210015905185</v>
      </c>
      <c r="D1367" s="8">
        <f>(Timetraces!C1449-Timetraces!$C$86)/0.3048+$C$1004</f>
        <v>3.9349171746121305</v>
      </c>
      <c r="E1367" s="23">
        <f>Timetraces!F1449/1000*0.145</f>
        <v>37.308686729236364</v>
      </c>
      <c r="F1367" s="8">
        <f>Timetraces!H1449</f>
        <v>0.12135374187960182</v>
      </c>
      <c r="G1367" s="8">
        <f>(Timetraces!G1449-Timetraces!$G$86)/0.3048</f>
        <v>23.800150303077196</v>
      </c>
      <c r="H1367" s="13">
        <f>Timetraces!D1449/9.81/0.4536</f>
        <v>2728.7381798483352</v>
      </c>
      <c r="I1367" s="73">
        <f>Timetraces!F1449/Timetraces!H1449*1000</f>
        <v>2120258376.8954747</v>
      </c>
      <c r="J1367" s="23"/>
      <c r="K1367" s="8">
        <f>Timetraces!I1449-Timetraces!J1449</f>
        <v>45.486385822296143</v>
      </c>
      <c r="L1367" s="8">
        <f t="shared" si="43"/>
        <v>27.055219402463415</v>
      </c>
      <c r="M1367" s="8">
        <f>(Timetraces!J1449-Timetraces!$J$86)/0.3048+$L$1004</f>
        <v>3.9349171746121301</v>
      </c>
      <c r="N1367" s="13">
        <f>Timetraces!K1449/9.81/0.4536</f>
        <v>2728.7383993096569</v>
      </c>
      <c r="O1367" s="23">
        <f>Timetraces!M1449/1000*0.145</f>
        <v>37.300884292773745</v>
      </c>
      <c r="P1367" s="37">
        <f>Timetraces!O1449</f>
        <v>0.12132876548084143</v>
      </c>
    </row>
    <row r="1368" spans="1:16" x14ac:dyDescent="0.2">
      <c r="A1368" s="37">
        <f>Timetraces!E1450</f>
        <v>136.4</v>
      </c>
      <c r="B1368" s="8">
        <f>Timetraces!B1450-Timetraces!C1450</f>
        <v>45.4861741065979</v>
      </c>
      <c r="C1368" s="8">
        <f t="shared" si="42"/>
        <v>27.05451541059599</v>
      </c>
      <c r="D1368" s="8">
        <f>(Timetraces!C1450-Timetraces!$C$86)/0.3048+$C$1004</f>
        <v>4.0012300796709042</v>
      </c>
      <c r="E1368" s="23">
        <f>Timetraces!F1450/1000*0.145</f>
        <v>37.206287961089465</v>
      </c>
      <c r="F1368" s="8">
        <f>Timetraces!H1450</f>
        <v>0.12102067635191929</v>
      </c>
      <c r="G1368" s="8">
        <f>(Timetraces!G1450-Timetraces!$G$86)/0.3048</f>
        <v>23.865768602826776</v>
      </c>
      <c r="H1368" s="13">
        <f>Timetraces!D1450/9.81/0.4536</f>
        <v>2724.4404687884844</v>
      </c>
      <c r="I1368" s="73">
        <f>Timetraces!F1450/Timetraces!H1450*1000</f>
        <v>2120258265.956671</v>
      </c>
      <c r="J1368" s="23"/>
      <c r="K1368" s="8">
        <f>Timetraces!I1450-Timetraces!J1450</f>
        <v>45.4861741065979</v>
      </c>
      <c r="L1368" s="8">
        <f t="shared" si="43"/>
        <v>27.054524797154222</v>
      </c>
      <c r="M1368" s="8">
        <f>(Timetraces!J1450-Timetraces!$J$86)/0.3048+$L$1004</f>
        <v>4.0012300796709033</v>
      </c>
      <c r="N1368" s="13">
        <f>Timetraces!K1450/9.81/0.4536</f>
        <v>2724.440688249806</v>
      </c>
      <c r="O1368" s="23">
        <f>Timetraces!M1450/1000*0.145</f>
        <v>37.206259152552825</v>
      </c>
      <c r="P1368" s="37">
        <f>Timetraces!O1450</f>
        <v>0.12102095183280197</v>
      </c>
    </row>
    <row r="1369" spans="1:16" x14ac:dyDescent="0.2">
      <c r="A1369" s="37">
        <f>Timetraces!E1451</f>
        <v>136.5</v>
      </c>
      <c r="B1369" s="8">
        <f>Timetraces!B1451-Timetraces!C1451</f>
        <v>45.485715866088867</v>
      </c>
      <c r="C1369" s="8">
        <f t="shared" si="42"/>
        <v>27.053011996852444</v>
      </c>
      <c r="D1369" s="8">
        <f>(Timetraces!C1451-Timetraces!$C$86)/0.3048+$C$1004</f>
        <v>4.0683517931640303</v>
      </c>
      <c r="E1369" s="23">
        <f>Timetraces!F1451/1000*0.145</f>
        <v>37.04788088563587</v>
      </c>
      <c r="F1369" s="8">
        <f>Timetraces!H1451</f>
        <v>0.12050541151677303</v>
      </c>
      <c r="G1369" s="8">
        <f>(Timetraces!G1451-Timetraces!$G$86)/0.3048</f>
        <v>23.931380644870867</v>
      </c>
      <c r="H1369" s="13">
        <f>Timetraces!D1451/9.81/0.4536</f>
        <v>2716.4257413255959</v>
      </c>
      <c r="I1369" s="73">
        <f>Timetraces!F1451/Timetraces!H1451*1000</f>
        <v>2120258530.9783006</v>
      </c>
      <c r="J1369" s="23"/>
      <c r="K1369" s="8">
        <f>Timetraces!I1451-Timetraces!J1451</f>
        <v>45.485715866088867</v>
      </c>
      <c r="L1369" s="8">
        <f t="shared" si="43"/>
        <v>27.053021383410677</v>
      </c>
      <c r="M1369" s="8">
        <f>(Timetraces!J1451-Timetraces!$J$86)/0.3048+$L$1004</f>
        <v>4.0683517931640303</v>
      </c>
      <c r="N1369" s="13">
        <f>Timetraces!K1451/9.81/0.4536</f>
        <v>2716.4259607869176</v>
      </c>
      <c r="O1369" s="23">
        <f>Timetraces!M1451/1000*0.145</f>
        <v>37.047870083195427</v>
      </c>
      <c r="P1369" s="37">
        <f>Timetraces!O1451</f>
        <v>0.12050568426688991</v>
      </c>
    </row>
    <row r="1370" spans="1:16" x14ac:dyDescent="0.2">
      <c r="A1370" s="37">
        <f>Timetraces!E1452</f>
        <v>136.6</v>
      </c>
      <c r="B1370" s="8">
        <f>Timetraces!B1452-Timetraces!C1452</f>
        <v>45.485583305358887</v>
      </c>
      <c r="C1370" s="8">
        <f t="shared" si="42"/>
        <v>27.052577086321012</v>
      </c>
      <c r="D1370" s="8">
        <f>(Timetraces!C1452-Timetraces!$C$86)/0.3048+$C$1004</f>
        <v>4.1344050034450426</v>
      </c>
      <c r="E1370" s="23">
        <f>Timetraces!F1452/1000*0.145</f>
        <v>36.974458573961265</v>
      </c>
      <c r="F1370" s="8">
        <f>Timetraces!H1452</f>
        <v>0.12026660971664269</v>
      </c>
      <c r="G1370" s="8">
        <f>(Timetraces!G1452-Timetraces!$G$86)/0.3048</f>
        <v>23.996998944620447</v>
      </c>
      <c r="H1370" s="13">
        <f>Timetraces!D1452/9.81/0.4536</f>
        <v>2713.7619198046618</v>
      </c>
      <c r="I1370" s="73">
        <f>Timetraces!F1452/Timetraces!H1452*1000</f>
        <v>2120258204.9008427</v>
      </c>
      <c r="J1370" s="23"/>
      <c r="K1370" s="8">
        <f>Timetraces!I1452-Timetraces!J1452</f>
        <v>45.485583305358887</v>
      </c>
      <c r="L1370" s="8">
        <f t="shared" si="43"/>
        <v>27.052586472879245</v>
      </c>
      <c r="M1370" s="8">
        <f>(Timetraces!J1452-Timetraces!$J$86)/0.3048+$L$1004</f>
        <v>4.1344050034450417</v>
      </c>
      <c r="N1370" s="13">
        <f>Timetraces!K1452/9.81/0.4536</f>
        <v>2713.762139265983</v>
      </c>
      <c r="O1370" s="23">
        <f>Timetraces!M1452/1000*0.145</f>
        <v>36.982218517661394</v>
      </c>
      <c r="P1370" s="37">
        <f>Timetraces!O1452</f>
        <v>0.12029213564589199</v>
      </c>
    </row>
    <row r="1371" spans="1:16" x14ac:dyDescent="0.2">
      <c r="A1371" s="37">
        <f>Timetraces!E1453</f>
        <v>136.70000000000002</v>
      </c>
      <c r="B1371" s="8">
        <f>Timetraces!B1453-Timetraces!C1453</f>
        <v>45.486276149749756</v>
      </c>
      <c r="C1371" s="8">
        <f t="shared" si="42"/>
        <v>27.05485019783961</v>
      </c>
      <c r="D1371" s="8">
        <f>(Timetraces!C1453-Timetraces!$C$86)/0.3048+$C$1004</f>
        <v>4.1977501916760218</v>
      </c>
      <c r="E1371" s="23">
        <f>Timetraces!F1453/1000*0.145</f>
        <v>37.078848732221005</v>
      </c>
      <c r="F1371" s="8">
        <f>Timetraces!H1453</f>
        <v>0.12060624360326758</v>
      </c>
      <c r="G1371" s="8">
        <f>(Timetraces!G1453-Timetraces!$G$86)/0.3048</f>
        <v>24.062617244370028</v>
      </c>
      <c r="H1371" s="13">
        <f>Timetraces!D1453/9.81/0.4536</f>
        <v>2724.1975251055323</v>
      </c>
      <c r="I1371" s="73">
        <f>Timetraces!F1453/Timetraces!H1453*1000</f>
        <v>2120256717.3422873</v>
      </c>
      <c r="J1371" s="23"/>
      <c r="K1371" s="8">
        <f>Timetraces!I1453-Timetraces!J1453</f>
        <v>45.486276149749756</v>
      </c>
      <c r="L1371" s="8">
        <f t="shared" si="43"/>
        <v>27.054859584397843</v>
      </c>
      <c r="M1371" s="8">
        <f>(Timetraces!J1453-Timetraces!$J$86)/0.3048+$L$1004</f>
        <v>4.1977501916760218</v>
      </c>
      <c r="N1371" s="13">
        <f>Timetraces!K1453/9.81/0.4536</f>
        <v>2724.1975251055323</v>
      </c>
      <c r="O1371" s="23">
        <f>Timetraces!M1453/1000*0.145</f>
        <v>37.071070611527091</v>
      </c>
      <c r="P1371" s="37">
        <f>Timetraces!O1453</f>
        <v>0.12058125913293875</v>
      </c>
    </row>
    <row r="1372" spans="1:16" x14ac:dyDescent="0.2">
      <c r="A1372" s="37">
        <f>Timetraces!E1454</f>
        <v>136.80000000000001</v>
      </c>
      <c r="B1372" s="8">
        <f>Timetraces!B1454-Timetraces!C1454</f>
        <v>45.4880051612854</v>
      </c>
      <c r="C1372" s="8">
        <f t="shared" si="42"/>
        <v>27.06052280786469</v>
      </c>
      <c r="D1372" s="8">
        <f>(Timetraces!C1454-Timetraces!$C$86)/0.3048+$C$1004</f>
        <v>4.2576958814005215</v>
      </c>
      <c r="E1372" s="23">
        <f>Timetraces!F1454/1000*0.145</f>
        <v>37.386984248926453</v>
      </c>
      <c r="F1372" s="8">
        <f>Timetraces!H1454</f>
        <v>0.12160867947453294</v>
      </c>
      <c r="G1372" s="8">
        <f>(Timetraces!G1454-Timetraces!$G$86)/0.3048</f>
        <v>24.128235544119605</v>
      </c>
      <c r="H1372" s="13">
        <f>Timetraces!D1454/9.81/0.4536</f>
        <v>2750.9263778406789</v>
      </c>
      <c r="I1372" s="73">
        <f>Timetraces!F1454/Timetraces!H1454*1000</f>
        <v>2120253848.6263893</v>
      </c>
      <c r="J1372" s="23"/>
      <c r="K1372" s="8">
        <f>Timetraces!I1454-Timetraces!J1454</f>
        <v>45.4880051612854</v>
      </c>
      <c r="L1372" s="8">
        <f t="shared" si="43"/>
        <v>27.060532194422922</v>
      </c>
      <c r="M1372" s="8">
        <f>(Timetraces!J1454-Timetraces!$J$86)/0.3048+$L$1004</f>
        <v>4.2576958814005206</v>
      </c>
      <c r="N1372" s="13">
        <f>Timetraces!K1454/9.81/0.4536</f>
        <v>2750.9261583793577</v>
      </c>
      <c r="O1372" s="23">
        <f>Timetraces!M1454/1000*0.145</f>
        <v>37.402449006425201</v>
      </c>
      <c r="P1372" s="37">
        <f>Timetraces!O1454</f>
        <v>0.12165943292204992</v>
      </c>
    </row>
    <row r="1373" spans="1:16" x14ac:dyDescent="0.2">
      <c r="A1373" s="37">
        <f>Timetraces!E1455</f>
        <v>136.9</v>
      </c>
      <c r="B1373" s="8">
        <f>Timetraces!B1455-Timetraces!C1455</f>
        <v>45.490598678588867</v>
      </c>
      <c r="C1373" s="8">
        <f t="shared" si="42"/>
        <v>27.069031722902313</v>
      </c>
      <c r="D1373" s="8">
        <f>(Timetraces!C1455-Timetraces!$C$86)/0.3048+$C$1004</f>
        <v>4.3148052661124803</v>
      </c>
      <c r="E1373" s="23">
        <f>Timetraces!F1455/1000*0.145</f>
        <v>37.902128974877904</v>
      </c>
      <c r="F1373" s="8">
        <f>Timetraces!H1455</f>
        <v>0.1232845302228687</v>
      </c>
      <c r="G1373" s="8">
        <f>(Timetraces!G1455-Timetraces!$G$86)/0.3048</f>
        <v>24.193853843869185</v>
      </c>
      <c r="H1373" s="13">
        <f>Timetraces!D1455/9.81/0.4536</f>
        <v>2791.2100396398414</v>
      </c>
      <c r="I1373" s="73">
        <f>Timetraces!F1455/Timetraces!H1455*1000</f>
        <v>2120249738.208477</v>
      </c>
      <c r="J1373" s="23"/>
      <c r="K1373" s="8">
        <f>Timetraces!I1455-Timetraces!J1455</f>
        <v>45.490598678588867</v>
      </c>
      <c r="L1373" s="8">
        <f t="shared" si="43"/>
        <v>27.069041109460542</v>
      </c>
      <c r="M1373" s="8">
        <f>(Timetraces!J1455-Timetraces!$J$86)/0.3048+$L$1004</f>
        <v>4.3148052661124794</v>
      </c>
      <c r="N1373" s="13">
        <f>Timetraces!K1455/9.81/0.4536</f>
        <v>2791.2098201785197</v>
      </c>
      <c r="O1373" s="23">
        <f>Timetraces!M1455/1000*0.145</f>
        <v>37.894250362354072</v>
      </c>
      <c r="P1373" s="37">
        <f>Timetraces!O1455</f>
        <v>0.12325953799921777</v>
      </c>
    </row>
    <row r="1374" spans="1:16" x14ac:dyDescent="0.2">
      <c r="A1374" s="37">
        <f>Timetraces!E1456</f>
        <v>137</v>
      </c>
      <c r="B1374" s="8">
        <f>Timetraces!B1456-Timetraces!C1456</f>
        <v>45.49358606338501</v>
      </c>
      <c r="C1374" s="8">
        <f t="shared" si="42"/>
        <v>27.078832854123252</v>
      </c>
      <c r="D1374" s="8">
        <f>(Timetraces!C1456-Timetraces!$C$86)/0.3048+$C$1004</f>
        <v>4.3706224346411204</v>
      </c>
      <c r="E1374" s="23">
        <f>Timetraces!F1456/1000*0.145</f>
        <v>38.497022973808392</v>
      </c>
      <c r="F1374" s="8">
        <f>Timetraces!H1456</f>
        <v>0.12521981439618593</v>
      </c>
      <c r="G1374" s="8">
        <f>(Timetraces!G1456-Timetraces!$G$86)/0.3048</f>
        <v>24.259465885913276</v>
      </c>
      <c r="H1374" s="13">
        <f>Timetraces!D1456/9.81/0.4536</f>
        <v>2837.6368627517404</v>
      </c>
      <c r="I1374" s="73">
        <f>Timetraces!F1456/Timetraces!H1456*1000</f>
        <v>2120245197.9699032</v>
      </c>
      <c r="J1374" s="23"/>
      <c r="K1374" s="8">
        <f>Timetraces!I1456-Timetraces!J1456</f>
        <v>45.49358606338501</v>
      </c>
      <c r="L1374" s="8">
        <f t="shared" si="43"/>
        <v>27.078842240681485</v>
      </c>
      <c r="M1374" s="8">
        <f>(Timetraces!J1456-Timetraces!$J$86)/0.3048+$L$1004</f>
        <v>4.3706224346411195</v>
      </c>
      <c r="N1374" s="13">
        <f>Timetraces!K1456/9.81/0.4536</f>
        <v>2837.6364238290976</v>
      </c>
      <c r="O1374" s="23">
        <f>Timetraces!M1456/1000*0.145</f>
        <v>38.496831212550873</v>
      </c>
      <c r="P1374" s="37">
        <f>Timetraces!O1456</f>
        <v>0.12522006070936928</v>
      </c>
    </row>
    <row r="1375" spans="1:16" x14ac:dyDescent="0.2">
      <c r="A1375" s="37">
        <f>Timetraces!E1457</f>
        <v>137.1</v>
      </c>
      <c r="B1375" s="8">
        <f>Timetraces!B1457-Timetraces!C1457</f>
        <v>45.49640417098999</v>
      </c>
      <c r="C1375" s="8">
        <f t="shared" si="42"/>
        <v>27.088078613982113</v>
      </c>
      <c r="D1375" s="8">
        <f>(Timetraces!C1457-Timetraces!$C$86)/0.3048+$C$1004</f>
        <v>4.4269949745318398</v>
      </c>
      <c r="E1375" s="23">
        <f>Timetraces!F1457/1000*0.145</f>
        <v>39.070648504337235</v>
      </c>
      <c r="F1375" s="8">
        <f>Timetraces!H1457</f>
        <v>0.12708591069583172</v>
      </c>
      <c r="G1375" s="8">
        <f>(Timetraces!G1457-Timetraces!$G$86)/0.3048</f>
        <v>24.325084185662856</v>
      </c>
      <c r="H1375" s="13">
        <f>Timetraces!D1457/9.81/0.4536</f>
        <v>2881.2291234345416</v>
      </c>
      <c r="I1375" s="73">
        <f>Timetraces!F1457/Timetraces!H1457*1000</f>
        <v>2120240920.7318356</v>
      </c>
      <c r="J1375" s="23"/>
      <c r="K1375" s="8">
        <f>Timetraces!I1457-Timetraces!J1457</f>
        <v>45.49640417098999</v>
      </c>
      <c r="L1375" s="8">
        <f t="shared" si="43"/>
        <v>27.088088000540345</v>
      </c>
      <c r="M1375" s="8">
        <f>(Timetraces!J1457-Timetraces!$J$86)/0.3048+$L$1004</f>
        <v>4.4269949745318389</v>
      </c>
      <c r="N1375" s="13">
        <f>Timetraces!K1457/9.81/0.4536</f>
        <v>2881.2289039732204</v>
      </c>
      <c r="O1375" s="23">
        <f>Timetraces!M1457/1000*0.145</f>
        <v>39.062631655003003</v>
      </c>
      <c r="P1375" s="37">
        <f>Timetraces!O1457</f>
        <v>0.12706091844188994</v>
      </c>
    </row>
    <row r="1376" spans="1:16" x14ac:dyDescent="0.2">
      <c r="A1376" s="37">
        <f>Timetraces!E1458</f>
        <v>137.20000000000002</v>
      </c>
      <c r="B1376" s="8">
        <f>Timetraces!B1458-Timetraces!C1458</f>
        <v>45.498604774475098</v>
      </c>
      <c r="C1376" s="8">
        <f t="shared" si="42"/>
        <v>27.095298441689156</v>
      </c>
      <c r="D1376" s="8">
        <f>(Timetraces!C1458-Timetraces!$C$86)/0.3048+$C$1004</f>
        <v>4.4853809311633981</v>
      </c>
      <c r="E1376" s="23">
        <f>Timetraces!F1458/1000*0.145</f>
        <v>39.504943864597898</v>
      </c>
      <c r="F1376" s="8">
        <f>Timetraces!H1458</f>
        <v>0.12849875431221841</v>
      </c>
      <c r="G1376" s="8">
        <f>(Timetraces!G1458-Timetraces!$G$86)/0.3048</f>
        <v>24.390702485412437</v>
      </c>
      <c r="H1376" s="13">
        <f>Timetraces!D1458/9.81/0.4536</f>
        <v>2914.6857824430263</v>
      </c>
      <c r="I1376" s="73">
        <f>Timetraces!F1458/Timetraces!H1458*1000</f>
        <v>2120237586.5791478</v>
      </c>
      <c r="J1376" s="23"/>
      <c r="K1376" s="8">
        <f>Timetraces!I1458-Timetraces!J1458</f>
        <v>45.498604774475098</v>
      </c>
      <c r="L1376" s="8">
        <f t="shared" si="43"/>
        <v>27.095307828247389</v>
      </c>
      <c r="M1376" s="8">
        <f>(Timetraces!J1458-Timetraces!$J$86)/0.3048+$L$1004</f>
        <v>4.4853809311633972</v>
      </c>
      <c r="N1376" s="13">
        <f>Timetraces!K1458/9.81/0.4536</f>
        <v>2914.6857824430263</v>
      </c>
      <c r="O1376" s="23">
        <f>Timetraces!M1458/1000*0.145</f>
        <v>39.512398820385286</v>
      </c>
      <c r="P1376" s="37">
        <f>Timetraces!O1458</f>
        <v>0.12852426737692241</v>
      </c>
    </row>
    <row r="1377" spans="1:16" x14ac:dyDescent="0.2">
      <c r="A1377" s="37">
        <f>Timetraces!E1459</f>
        <v>137.30000000000001</v>
      </c>
      <c r="B1377" s="8">
        <f>Timetraces!B1459-Timetraces!C1459</f>
        <v>45.499983787536621</v>
      </c>
      <c r="C1377" s="8">
        <f t="shared" si="42"/>
        <v>27.099822762757146</v>
      </c>
      <c r="D1377" s="8">
        <f>(Timetraces!C1459-Timetraces!$C$86)/0.3048+$C$1004</f>
        <v>4.5464749098449868</v>
      </c>
      <c r="E1377" s="23">
        <f>Timetraces!F1459/1000*0.145</f>
        <v>39.776029134302767</v>
      </c>
      <c r="F1377" s="8">
        <f>Timetraces!H1459</f>
        <v>0.12938066290831476</v>
      </c>
      <c r="G1377" s="8">
        <f>(Timetraces!G1459-Timetraces!$G$86)/0.3048</f>
        <v>24.456320785162017</v>
      </c>
      <c r="H1377" s="13">
        <f>Timetraces!D1459/9.81/0.4536</f>
        <v>2934.3736575989878</v>
      </c>
      <c r="I1377" s="73">
        <f>Timetraces!F1459/Timetraces!H1459*1000</f>
        <v>2120235251.074039</v>
      </c>
      <c r="J1377" s="23"/>
      <c r="K1377" s="8">
        <f>Timetraces!I1459-Timetraces!J1459</f>
        <v>45.499983787536621</v>
      </c>
      <c r="L1377" s="8">
        <f t="shared" si="43"/>
        <v>27.099832149315379</v>
      </c>
      <c r="M1377" s="8">
        <f>(Timetraces!J1459-Timetraces!$J$86)/0.3048+$L$1004</f>
        <v>4.5464749098449868</v>
      </c>
      <c r="N1377" s="13">
        <f>Timetraces!K1459/9.81/0.4536</f>
        <v>2934.3736575989878</v>
      </c>
      <c r="O1377" s="23">
        <f>Timetraces!M1459/1000*0.145</f>
        <v>39.767932416865854</v>
      </c>
      <c r="P1377" s="37">
        <f>Timetraces!O1459</f>
        <v>0.12935568239808526</v>
      </c>
    </row>
    <row r="1378" spans="1:16" x14ac:dyDescent="0.2">
      <c r="A1378" s="37">
        <f>Timetraces!E1460</f>
        <v>137.4</v>
      </c>
      <c r="B1378" s="8">
        <f>Timetraces!B1460-Timetraces!C1460</f>
        <v>45.500575542449951</v>
      </c>
      <c r="C1378" s="8">
        <f t="shared" si="42"/>
        <v>27.10176421588487</v>
      </c>
      <c r="D1378" s="8">
        <f>(Timetraces!C1460-Timetraces!$C$86)/0.3048+$C$1004</f>
        <v>4.6101517564668431</v>
      </c>
      <c r="E1378" s="23">
        <f>Timetraces!F1460/1000*0.145</f>
        <v>39.874698039878076</v>
      </c>
      <c r="F1378" s="8">
        <f>Timetraces!H1460</f>
        <v>0.12970168754377245</v>
      </c>
      <c r="G1378" s="8">
        <f>(Timetraces!G1460-Timetraces!$G$86)/0.3048</f>
        <v>24.521932827206108</v>
      </c>
      <c r="H1378" s="13">
        <f>Timetraces!D1460/9.81/0.4536</f>
        <v>2940.7792946522954</v>
      </c>
      <c r="I1378" s="73">
        <f>Timetraces!F1460/Timetraces!H1460*1000</f>
        <v>2120233920.8084145</v>
      </c>
      <c r="J1378" s="23"/>
      <c r="K1378" s="8">
        <f>Timetraces!I1460-Timetraces!J1460</f>
        <v>45.500575542449951</v>
      </c>
      <c r="L1378" s="8">
        <f t="shared" si="43"/>
        <v>27.101773602443103</v>
      </c>
      <c r="M1378" s="8">
        <f>(Timetraces!J1460-Timetraces!$J$86)/0.3048+$L$1004</f>
        <v>4.6101517564668431</v>
      </c>
      <c r="N1378" s="13">
        <f>Timetraces!K1460/9.81/0.4536</f>
        <v>2940.7795141136171</v>
      </c>
      <c r="O1378" s="23">
        <f>Timetraces!M1460/1000*0.145</f>
        <v>39.85883051200684</v>
      </c>
      <c r="P1378" s="37">
        <f>Timetraces!O1460</f>
        <v>0.12965146524226864</v>
      </c>
    </row>
    <row r="1379" spans="1:16" x14ac:dyDescent="0.2">
      <c r="A1379" s="37">
        <f>Timetraces!E1461</f>
        <v>137.5</v>
      </c>
      <c r="B1379" s="8">
        <f>Timetraces!B1461-Timetraces!C1461</f>
        <v>45.500622749328613</v>
      </c>
      <c r="C1379" s="8">
        <f t="shared" si="42"/>
        <v>27.101919094095706</v>
      </c>
      <c r="D1379" s="8">
        <f>(Timetraces!C1461-Timetraces!$C$86)/0.3048+$C$1004</f>
        <v>4.6756151780055895</v>
      </c>
      <c r="E1379" s="23">
        <f>Timetraces!F1461/1000*0.145</f>
        <v>39.845695945741241</v>
      </c>
      <c r="F1379" s="8">
        <f>Timetraces!H1461</f>
        <v>0.12960738766402824</v>
      </c>
      <c r="G1379" s="8">
        <f>(Timetraces!G1461-Timetraces!$G$86)/0.3048</f>
        <v>24.587551126955688</v>
      </c>
      <c r="H1379" s="13">
        <f>Timetraces!D1461/9.81/0.4536</f>
        <v>2937.9475852203773</v>
      </c>
      <c r="I1379" s="73">
        <f>Timetraces!F1461/Timetraces!H1461*1000</f>
        <v>2120233329.495199</v>
      </c>
      <c r="J1379" s="23"/>
      <c r="K1379" s="8">
        <f>Timetraces!I1461-Timetraces!J1461</f>
        <v>45.500622749328613</v>
      </c>
      <c r="L1379" s="8">
        <f t="shared" si="43"/>
        <v>27.101928480653935</v>
      </c>
      <c r="M1379" s="8">
        <f>(Timetraces!J1461-Timetraces!$J$86)/0.3048+$L$1004</f>
        <v>4.6756151780055886</v>
      </c>
      <c r="N1379" s="13">
        <f>Timetraces!K1461/9.81/0.4536</f>
        <v>2937.9478046816989</v>
      </c>
      <c r="O1379" s="23">
        <f>Timetraces!M1461/1000*0.145</f>
        <v>39.837591355771387</v>
      </c>
      <c r="P1379" s="37">
        <f>Timetraces!O1461</f>
        <v>0.12958241237827689</v>
      </c>
    </row>
    <row r="1380" spans="1:16" x14ac:dyDescent="0.2">
      <c r="A1380" s="37">
        <f>Timetraces!E1462</f>
        <v>137.6</v>
      </c>
      <c r="B1380" s="8">
        <f>Timetraces!B1462-Timetraces!C1462</f>
        <v>45.500516414642334</v>
      </c>
      <c r="C1380" s="8">
        <f t="shared" si="42"/>
        <v>27.101570227014737</v>
      </c>
      <c r="D1380" s="8">
        <f>(Timetraces!C1462-Timetraces!$C$86)/0.3048+$C$1004</f>
        <v>4.7415823448361376</v>
      </c>
      <c r="E1380" s="23">
        <f>Timetraces!F1462/1000*0.145</f>
        <v>39.781721749370355</v>
      </c>
      <c r="F1380" s="8">
        <f>Timetraces!H1462</f>
        <v>0.12939932207436874</v>
      </c>
      <c r="G1380" s="8">
        <f>(Timetraces!G1462-Timetraces!$G$86)/0.3048</f>
        <v>24.653169426705265</v>
      </c>
      <c r="H1380" s="13">
        <f>Timetraces!D1462/9.81/0.4536</f>
        <v>2932.4217686051511</v>
      </c>
      <c r="I1380" s="73">
        <f>Timetraces!F1462/Timetraces!H1462*1000</f>
        <v>2120232914.0651646</v>
      </c>
      <c r="J1380" s="23"/>
      <c r="K1380" s="8">
        <f>Timetraces!I1462-Timetraces!J1462</f>
        <v>45.500516414642334</v>
      </c>
      <c r="L1380" s="8">
        <f t="shared" si="43"/>
        <v>27.101579613572969</v>
      </c>
      <c r="M1380" s="8">
        <f>(Timetraces!J1462-Timetraces!$J$86)/0.3048+$L$1004</f>
        <v>4.7415823448361376</v>
      </c>
      <c r="N1380" s="13">
        <f>Timetraces!K1462/9.81/0.4536</f>
        <v>2932.4219880664727</v>
      </c>
      <c r="O1380" s="23">
        <f>Timetraces!M1462/1000*0.145</f>
        <v>39.773625243276832</v>
      </c>
      <c r="P1380" s="37">
        <f>Timetraces!O1462</f>
        <v>0.1293743472097636</v>
      </c>
    </row>
    <row r="1381" spans="1:16" x14ac:dyDescent="0.2">
      <c r="A1381" s="37">
        <f>Timetraces!E1463</f>
        <v>137.70000000000002</v>
      </c>
      <c r="B1381" s="8">
        <f>Timetraces!B1463-Timetraces!C1463</f>
        <v>45.500711917877197</v>
      </c>
      <c r="C1381" s="8">
        <f t="shared" si="42"/>
        <v>27.102211641827278</v>
      </c>
      <c r="D1381" s="8">
        <f>(Timetraces!C1463-Timetraces!$C$86)/0.3048+$C$1004</f>
        <v>4.806559229773173</v>
      </c>
      <c r="E1381" s="23">
        <f>Timetraces!F1463/1000*0.145</f>
        <v>39.781317370251848</v>
      </c>
      <c r="F1381" s="8">
        <f>Timetraces!H1463</f>
        <v>0.12939805280702424</v>
      </c>
      <c r="G1381" s="8">
        <f>(Timetraces!G1463-Timetraces!$G$86)/0.3048</f>
        <v>24.718787726454845</v>
      </c>
      <c r="H1381" s="13">
        <f>Timetraces!D1463/9.81/0.4536</f>
        <v>2931.7930119189195</v>
      </c>
      <c r="I1381" s="73">
        <f>Timetraces!F1463/Timetraces!H1463*1000</f>
        <v>2120232159.1920867</v>
      </c>
      <c r="J1381" s="23"/>
      <c r="K1381" s="8">
        <f>Timetraces!I1463-Timetraces!J1463</f>
        <v>45.500711917877197</v>
      </c>
      <c r="L1381" s="8">
        <f t="shared" si="43"/>
        <v>27.102221028385511</v>
      </c>
      <c r="M1381" s="8">
        <f>(Timetraces!J1463-Timetraces!$J$86)/0.3048+$L$1004</f>
        <v>4.806559229773173</v>
      </c>
      <c r="N1381" s="13">
        <f>Timetraces!K1463/9.81/0.4536</f>
        <v>2931.7930119189195</v>
      </c>
      <c r="O1381" s="23">
        <f>Timetraces!M1463/1000*0.145</f>
        <v>39.780978481088454</v>
      </c>
      <c r="P1381" s="37">
        <f>Timetraces!O1463</f>
        <v>0.12939831767071466</v>
      </c>
    </row>
    <row r="1382" spans="1:16" x14ac:dyDescent="0.2">
      <c r="A1382" s="37">
        <f>Timetraces!E1464</f>
        <v>137.80000000000001</v>
      </c>
      <c r="B1382" s="8">
        <f>Timetraces!B1464-Timetraces!C1464</f>
        <v>45.501614093780518</v>
      </c>
      <c r="C1382" s="8">
        <f t="shared" si="42"/>
        <v>27.105171536523212</v>
      </c>
      <c r="D1382" s="8">
        <f>(Timetraces!C1464-Timetraces!$C$86)/0.3048+$C$1004</f>
        <v>4.8692176348268204</v>
      </c>
      <c r="E1382" s="23">
        <f>Timetraces!F1464/1000*0.145</f>
        <v>39.936982280600724</v>
      </c>
      <c r="F1382" s="8">
        <f>Timetraces!H1464</f>
        <v>0.12990449108961188</v>
      </c>
      <c r="G1382" s="8">
        <f>(Timetraces!G1464-Timetraces!$G$86)/0.3048</f>
        <v>24.784399768498936</v>
      </c>
      <c r="H1382" s="13">
        <f>Timetraces!D1464/9.81/0.4536</f>
        <v>2942.5891921710918</v>
      </c>
      <c r="I1382" s="73">
        <f>Timetraces!F1464/Timetraces!H1464*1000</f>
        <v>2120230499.2992516</v>
      </c>
      <c r="J1382" s="23"/>
      <c r="K1382" s="8">
        <f>Timetraces!I1464-Timetraces!J1464</f>
        <v>45.501614093780518</v>
      </c>
      <c r="L1382" s="8">
        <f t="shared" si="43"/>
        <v>27.105180923081445</v>
      </c>
      <c r="M1382" s="8">
        <f>(Timetraces!J1464-Timetraces!$J$86)/0.3048+$L$1004</f>
        <v>4.8692176348268195</v>
      </c>
      <c r="N1382" s="13">
        <f>Timetraces!K1464/9.81/0.4536</f>
        <v>2942.5891921710918</v>
      </c>
      <c r="O1382" s="23">
        <f>Timetraces!M1464/1000*0.145</f>
        <v>39.944385286670155</v>
      </c>
      <c r="P1382" s="37">
        <f>Timetraces!O1464</f>
        <v>0.12993000358869611</v>
      </c>
    </row>
    <row r="1383" spans="1:16" x14ac:dyDescent="0.2">
      <c r="A1383" s="37">
        <f>Timetraces!E1465</f>
        <v>137.9</v>
      </c>
      <c r="B1383" s="8">
        <f>Timetraces!B1465-Timetraces!C1465</f>
        <v>45.50343132019043</v>
      </c>
      <c r="C1383" s="8">
        <f t="shared" si="42"/>
        <v>27.111133565427124</v>
      </c>
      <c r="D1383" s="8">
        <f>(Timetraces!C1465-Timetraces!$C$86)/0.3048+$C$1004</f>
        <v>4.9288739056724893</v>
      </c>
      <c r="E1383" s="23">
        <f>Timetraces!F1465/1000*0.145</f>
        <v>40.275011115295158</v>
      </c>
      <c r="F1383" s="8">
        <f>Timetraces!H1465</f>
        <v>0.1310041733654754</v>
      </c>
      <c r="G1383" s="8">
        <f>(Timetraces!G1465-Timetraces!$G$86)/0.3048</f>
        <v>24.850018068248517</v>
      </c>
      <c r="H1383" s="13">
        <f>Timetraces!D1465/9.81/0.4536</f>
        <v>2968.0317821006529</v>
      </c>
      <c r="I1383" s="73">
        <f>Timetraces!F1465/Timetraces!H1465*1000</f>
        <v>2120227853.9018147</v>
      </c>
      <c r="J1383" s="23"/>
      <c r="K1383" s="8">
        <f>Timetraces!I1465-Timetraces!J1465</f>
        <v>45.50343132019043</v>
      </c>
      <c r="L1383" s="8">
        <f t="shared" si="43"/>
        <v>27.111142951985354</v>
      </c>
      <c r="M1383" s="8">
        <f>(Timetraces!J1465-Timetraces!$J$86)/0.3048+$L$1004</f>
        <v>4.9288739056724884</v>
      </c>
      <c r="N1383" s="13">
        <f>Timetraces!K1465/9.81/0.4536</f>
        <v>2968.0317821006529</v>
      </c>
      <c r="O1383" s="23">
        <f>Timetraces!M1465/1000*0.145</f>
        <v>40.282374538413592</v>
      </c>
      <c r="P1383" s="37">
        <f>Timetraces!O1465</f>
        <v>0.13102968714447477</v>
      </c>
    </row>
    <row r="1384" spans="1:16" x14ac:dyDescent="0.2">
      <c r="A1384" s="37">
        <f>Timetraces!E1466</f>
        <v>138</v>
      </c>
      <c r="B1384" s="8">
        <f>Timetraces!B1466-Timetraces!C1466</f>
        <v>45.506064414978027</v>
      </c>
      <c r="C1384" s="8">
        <f t="shared" si="42"/>
        <v>27.119772327853624</v>
      </c>
      <c r="D1384" s="8">
        <f>(Timetraces!C1466-Timetraces!$C$86)/0.3048+$C$1004</f>
        <v>4.9858409275845901</v>
      </c>
      <c r="E1384" s="23">
        <f>Timetraces!F1466/1000*0.145</f>
        <v>40.797974214287933</v>
      </c>
      <c r="F1384" s="8">
        <f>Timetraces!H1466</f>
        <v>0.13270545986988436</v>
      </c>
      <c r="G1384" s="8">
        <f>(Timetraces!G1466-Timetraces!$G$86)/0.3048</f>
        <v>24.915636367998097</v>
      </c>
      <c r="H1384" s="13">
        <f>Timetraces!D1466/9.81/0.4536</f>
        <v>3006.5250784386367</v>
      </c>
      <c r="I1384" s="73">
        <f>Timetraces!F1466/Timetraces!H1466*1000</f>
        <v>2120224289.8276882</v>
      </c>
      <c r="J1384" s="23"/>
      <c r="K1384" s="8">
        <f>Timetraces!I1466-Timetraces!J1466</f>
        <v>45.506064414978027</v>
      </c>
      <c r="L1384" s="8">
        <f t="shared" si="43"/>
        <v>27.119781714411857</v>
      </c>
      <c r="M1384" s="8">
        <f>(Timetraces!J1466-Timetraces!$J$86)/0.3048+$L$1004</f>
        <v>4.9858409275845901</v>
      </c>
      <c r="N1384" s="13">
        <f>Timetraces!K1466/9.81/0.4536</f>
        <v>3006.524858977315</v>
      </c>
      <c r="O1384" s="23">
        <f>Timetraces!M1466/1000*0.145</f>
        <v>40.781991398344083</v>
      </c>
      <c r="P1384" s="37">
        <f>Timetraces!O1466</f>
        <v>0.13265521997743832</v>
      </c>
    </row>
    <row r="1385" spans="1:16" x14ac:dyDescent="0.2">
      <c r="A1385" s="37">
        <f>Timetraces!E1467</f>
        <v>138.1</v>
      </c>
      <c r="B1385" s="8">
        <f>Timetraces!B1467-Timetraces!C1467</f>
        <v>45.509130001068115</v>
      </c>
      <c r="C1385" s="8">
        <f t="shared" si="42"/>
        <v>27.129830024999581</v>
      </c>
      <c r="D1385" s="8">
        <f>(Timetraces!C1467-Timetraces!$C$86)/0.3048+$C$1004</f>
        <v>5.041401530188212</v>
      </c>
      <c r="E1385" s="23">
        <f>Timetraces!F1467/1000*0.145</f>
        <v>41.394251437620881</v>
      </c>
      <c r="F1385" s="8">
        <f>Timetraces!H1467</f>
        <v>0.13464524338724304</v>
      </c>
      <c r="G1385" s="8">
        <f>(Timetraces!G1467-Timetraces!$G$86)/0.3048</f>
        <v>24.981254667747677</v>
      </c>
      <c r="H1385" s="13">
        <f>Timetraces!D1467/9.81/0.4536</f>
        <v>3051.8620566277345</v>
      </c>
      <c r="I1385" s="73">
        <f>Timetraces!F1467/Timetraces!H1467*1000</f>
        <v>2120220432.1506014</v>
      </c>
      <c r="J1385" s="23"/>
      <c r="K1385" s="8">
        <f>Timetraces!I1467-Timetraces!J1467</f>
        <v>45.509130001068115</v>
      </c>
      <c r="L1385" s="8">
        <f t="shared" si="43"/>
        <v>27.129839411557814</v>
      </c>
      <c r="M1385" s="8">
        <f>(Timetraces!J1467-Timetraces!$J$86)/0.3048+$L$1004</f>
        <v>5.041401530188212</v>
      </c>
      <c r="N1385" s="13">
        <f>Timetraces!K1467/9.81/0.4536</f>
        <v>3051.8618371664129</v>
      </c>
      <c r="O1385" s="23">
        <f>Timetraces!M1467/1000*0.145</f>
        <v>41.385957688330869</v>
      </c>
      <c r="P1385" s="37">
        <f>Timetraces!O1467</f>
        <v>0.13462025105357964</v>
      </c>
    </row>
    <row r="1386" spans="1:16" x14ac:dyDescent="0.2">
      <c r="A1386" s="37">
        <f>Timetraces!E1468</f>
        <v>138.20000000000002</v>
      </c>
      <c r="B1386" s="8">
        <f>Timetraces!B1468-Timetraces!C1468</f>
        <v>45.51207447052002</v>
      </c>
      <c r="C1386" s="8">
        <f t="shared" si="42"/>
        <v>27.139490357847038</v>
      </c>
      <c r="D1386" s="8">
        <f>(Timetraces!C1468-Timetraces!$C$86)/0.3048+$C$1004</f>
        <v>5.0973594970903378</v>
      </c>
      <c r="E1386" s="23">
        <f>Timetraces!F1468/1000*0.145</f>
        <v>41.967038834882146</v>
      </c>
      <c r="F1386" s="8">
        <f>Timetraces!H1468</f>
        <v>0.13650861285746171</v>
      </c>
      <c r="G1386" s="8">
        <f>(Timetraces!G1468-Timetraces!$G$86)/0.3048</f>
        <v>25.046866709791768</v>
      </c>
      <c r="H1386" s="13">
        <f>Timetraces!D1468/9.81/0.4536</f>
        <v>3095.3895762206794</v>
      </c>
      <c r="I1386" s="73">
        <f>Timetraces!F1468/Timetraces!H1468*1000</f>
        <v>2120216797.8652163</v>
      </c>
      <c r="J1386" s="23"/>
      <c r="K1386" s="8">
        <f>Timetraces!I1468-Timetraces!J1468</f>
        <v>45.51207447052002</v>
      </c>
      <c r="L1386" s="8">
        <f t="shared" si="43"/>
        <v>27.139499744405271</v>
      </c>
      <c r="M1386" s="8">
        <f>(Timetraces!J1468-Timetraces!$J$86)/0.3048+$L$1004</f>
        <v>5.0973594970903369</v>
      </c>
      <c r="N1386" s="13">
        <f>Timetraces!K1468/9.81/0.4536</f>
        <v>3095.3893567593577</v>
      </c>
      <c r="O1386" s="23">
        <f>Timetraces!M1468/1000*0.145</f>
        <v>41.958677627198121</v>
      </c>
      <c r="P1386" s="37">
        <f>Timetraces!O1468</f>
        <v>0.13648362180190793</v>
      </c>
    </row>
    <row r="1387" spans="1:16" x14ac:dyDescent="0.2">
      <c r="A1387" s="37">
        <f>Timetraces!E1469</f>
        <v>138.30000000000001</v>
      </c>
      <c r="B1387" s="8">
        <f>Timetraces!B1469-Timetraces!C1469</f>
        <v>45.514400482177734</v>
      </c>
      <c r="C1387" s="8">
        <f t="shared" si="42"/>
        <v>27.147121629689934</v>
      </c>
      <c r="D1387" s="8">
        <f>(Timetraces!C1469-Timetraces!$C$86)/0.3048+$C$1004</f>
        <v>5.1553465249970198</v>
      </c>
      <c r="E1387" s="23">
        <f>Timetraces!F1469/1000*0.145</f>
        <v>42.406505536573661</v>
      </c>
      <c r="F1387" s="8">
        <f>Timetraces!H1469</f>
        <v>0.137938278876335</v>
      </c>
      <c r="G1387" s="8">
        <f>(Timetraces!G1469-Timetraces!$G$86)/0.3048</f>
        <v>25.112485009541349</v>
      </c>
      <c r="H1387" s="13">
        <f>Timetraces!D1469/9.81/0.4536</f>
        <v>3129.2445575277716</v>
      </c>
      <c r="I1387" s="73">
        <f>Timetraces!F1469/Timetraces!H1469*1000</f>
        <v>2120213919.263978</v>
      </c>
      <c r="J1387" s="23"/>
      <c r="K1387" s="8">
        <f>Timetraces!I1469-Timetraces!J1469</f>
        <v>45.514400482177734</v>
      </c>
      <c r="L1387" s="8">
        <f t="shared" si="43"/>
        <v>27.147131016248167</v>
      </c>
      <c r="M1387" s="8">
        <f>(Timetraces!J1469-Timetraces!$J$86)/0.3048+$L$1004</f>
        <v>5.1553465249970198</v>
      </c>
      <c r="N1387" s="13">
        <f>Timetraces!K1469/9.81/0.4536</f>
        <v>3129.2445575277716</v>
      </c>
      <c r="O1387" s="23">
        <f>Timetraces!M1469/1000*0.145</f>
        <v>42.413614616343992</v>
      </c>
      <c r="P1387" s="37">
        <f>Timetraces!O1469</f>
        <v>0.13796379096716957</v>
      </c>
    </row>
    <row r="1388" spans="1:16" x14ac:dyDescent="0.2">
      <c r="A1388" s="37">
        <f>Timetraces!E1470</f>
        <v>138.4</v>
      </c>
      <c r="B1388" s="8">
        <f>Timetraces!B1470-Timetraces!C1470</f>
        <v>45.515841484069824</v>
      </c>
      <c r="C1388" s="8">
        <f t="shared" si="42"/>
        <v>27.151849326186291</v>
      </c>
      <c r="D1388" s="8">
        <f>(Timetraces!C1470-Timetraces!$C$86)/0.3048+$C$1004</f>
        <v>5.216237128250242</v>
      </c>
      <c r="E1388" s="23">
        <f>Timetraces!F1470/1000*0.145</f>
        <v>42.672472364595713</v>
      </c>
      <c r="F1388" s="8">
        <f>Timetraces!H1470</f>
        <v>0.13880353681072707</v>
      </c>
      <c r="G1388" s="8">
        <f>(Timetraces!G1470-Timetraces!$G$86)/0.3048</f>
        <v>25.178103309290925</v>
      </c>
      <c r="H1388" s="13">
        <f>Timetraces!D1470/9.81/0.4536</f>
        <v>3149.1360927901287</v>
      </c>
      <c r="I1388" s="73">
        <f>Timetraces!F1470/Timetraces!H1470*1000</f>
        <v>2120211916.9382517</v>
      </c>
      <c r="J1388" s="23"/>
      <c r="K1388" s="8">
        <f>Timetraces!I1470-Timetraces!J1470</f>
        <v>45.515841484069824</v>
      </c>
      <c r="L1388" s="8">
        <f t="shared" si="43"/>
        <v>27.151858712744524</v>
      </c>
      <c r="M1388" s="8">
        <f>(Timetraces!J1470-Timetraces!$J$86)/0.3048+$L$1004</f>
        <v>5.216237128250242</v>
      </c>
      <c r="N1388" s="13">
        <f>Timetraces!K1470/9.81/0.4536</f>
        <v>3149.1360927901287</v>
      </c>
      <c r="O1388" s="23">
        <f>Timetraces!M1470/1000*0.145</f>
        <v>42.671789906689554</v>
      </c>
      <c r="P1388" s="37">
        <f>Timetraces!O1470</f>
        <v>0.13880380211912438</v>
      </c>
    </row>
    <row r="1389" spans="1:16" x14ac:dyDescent="0.2">
      <c r="A1389" s="37">
        <f>Timetraces!E1471</f>
        <v>138.5</v>
      </c>
      <c r="B1389" s="8">
        <f>Timetraces!B1471-Timetraces!C1471</f>
        <v>45.516432762145996</v>
      </c>
      <c r="C1389" s="8">
        <f t="shared" si="42"/>
        <v>27.153789214887642</v>
      </c>
      <c r="D1389" s="8">
        <f>(Timetraces!C1471-Timetraces!$C$86)/0.3048+$C$1004</f>
        <v>5.2799155392984707</v>
      </c>
      <c r="E1389" s="23">
        <f>Timetraces!F1471/1000*0.145</f>
        <v>42.74763934782758</v>
      </c>
      <c r="F1389" s="8">
        <f>Timetraces!H1471</f>
        <v>0.13904810767029313</v>
      </c>
      <c r="G1389" s="8">
        <f>(Timetraces!G1471-Timetraces!$G$86)/0.3048</f>
        <v>25.243721609040506</v>
      </c>
      <c r="H1389" s="13">
        <f>Timetraces!D1471/9.81/0.4536</f>
        <v>3155.5250507829983</v>
      </c>
      <c r="I1389" s="73">
        <f>Timetraces!F1471/Timetraces!H1471*1000</f>
        <v>2120210844.9122863</v>
      </c>
      <c r="J1389" s="23"/>
      <c r="K1389" s="8">
        <f>Timetraces!I1471-Timetraces!J1471</f>
        <v>45.516432762145996</v>
      </c>
      <c r="L1389" s="8">
        <f t="shared" si="43"/>
        <v>27.153798601445875</v>
      </c>
      <c r="M1389" s="8">
        <f>(Timetraces!J1471-Timetraces!$J$86)/0.3048+$L$1004</f>
        <v>5.2799155392984698</v>
      </c>
      <c r="N1389" s="13">
        <f>Timetraces!K1471/9.81/0.4536</f>
        <v>3155.5252702443199</v>
      </c>
      <c r="O1389" s="23">
        <f>Timetraces!M1471/1000*0.145</f>
        <v>42.754710739529671</v>
      </c>
      <c r="P1389" s="37">
        <f>Timetraces!O1471</f>
        <v>0.13907362900940543</v>
      </c>
    </row>
    <row r="1390" spans="1:16" x14ac:dyDescent="0.2">
      <c r="A1390" s="37">
        <f>Timetraces!E1472</f>
        <v>138.6</v>
      </c>
      <c r="B1390" s="8">
        <f>Timetraces!B1472-Timetraces!C1472</f>
        <v>45.516463279724121</v>
      </c>
      <c r="C1390" s="8">
        <f t="shared" si="42"/>
        <v>27.153889338175453</v>
      </c>
      <c r="D1390" s="8">
        <f>(Timetraces!C1472-Timetraces!$C$86)/0.3048+$C$1004</f>
        <v>5.3454337157602385</v>
      </c>
      <c r="E1390" s="23">
        <f>Timetraces!F1472/1000*0.145</f>
        <v>42.707270909436893</v>
      </c>
      <c r="F1390" s="8">
        <f>Timetraces!H1472</f>
        <v>0.13891683278723568</v>
      </c>
      <c r="G1390" s="8">
        <f>(Timetraces!G1472-Timetraces!$G$86)/0.3048</f>
        <v>25.309333651084597</v>
      </c>
      <c r="H1390" s="13">
        <f>Timetraces!D1472/9.81/0.4536</f>
        <v>3153.0137548805387</v>
      </c>
      <c r="I1390" s="73">
        <f>Timetraces!F1472/Timetraces!H1472*1000</f>
        <v>2120210322.3502641</v>
      </c>
      <c r="J1390" s="23"/>
      <c r="K1390" s="8">
        <f>Timetraces!I1472-Timetraces!J1472</f>
        <v>45.516463279724121</v>
      </c>
      <c r="L1390" s="8">
        <f t="shared" si="43"/>
        <v>27.153898724733686</v>
      </c>
      <c r="M1390" s="8">
        <f>(Timetraces!J1472-Timetraces!$J$86)/0.3048+$L$1004</f>
        <v>5.3454337157602385</v>
      </c>
      <c r="N1390" s="13">
        <f>Timetraces!K1472/9.81/0.4536</f>
        <v>3153.0139743418604</v>
      </c>
      <c r="O1390" s="23">
        <f>Timetraces!M1472/1000*0.145</f>
        <v>42.722107175278644</v>
      </c>
      <c r="P1390" s="37">
        <f>Timetraces!O1472</f>
        <v>0.13896760129917252</v>
      </c>
    </row>
    <row r="1391" spans="1:16" x14ac:dyDescent="0.2">
      <c r="A1391" s="37">
        <f>Timetraces!E1473</f>
        <v>138.70000000000002</v>
      </c>
      <c r="B1391" s="8">
        <f>Timetraces!B1473-Timetraces!C1473</f>
        <v>45.516362190246582</v>
      </c>
      <c r="C1391" s="8">
        <f t="shared" si="42"/>
        <v>27.15355767978458</v>
      </c>
      <c r="D1391" s="8">
        <f>(Timetraces!C1473-Timetraces!$C$86)/0.3048+$C$1004</f>
        <v>5.4113836739006942</v>
      </c>
      <c r="E1391" s="23">
        <f>Timetraces!F1473/1000*0.145</f>
        <v>42.649569781700109</v>
      </c>
      <c r="F1391" s="8">
        <f>Timetraces!H1473</f>
        <v>0.13872917336695154</v>
      </c>
      <c r="G1391" s="8">
        <f>(Timetraces!G1473-Timetraces!$G$86)/0.3048</f>
        <v>25.374951950834177</v>
      </c>
      <c r="H1391" s="13">
        <f>Timetraces!D1473/9.81/0.4536</f>
        <v>3148.5694436578951</v>
      </c>
      <c r="I1391" s="73">
        <f>Timetraces!F1473/Timetraces!H1473*1000</f>
        <v>2120209879.9631033</v>
      </c>
      <c r="J1391" s="23"/>
      <c r="K1391" s="8">
        <f>Timetraces!I1473-Timetraces!J1473</f>
        <v>45.516362190246582</v>
      </c>
      <c r="L1391" s="8">
        <f t="shared" si="43"/>
        <v>27.153567066342809</v>
      </c>
      <c r="M1391" s="8">
        <f>(Timetraces!J1473-Timetraces!$J$86)/0.3048+$L$1004</f>
        <v>5.4113836739006942</v>
      </c>
      <c r="N1391" s="13">
        <f>Timetraces!K1473/9.81/0.4536</f>
        <v>3148.5696631192168</v>
      </c>
      <c r="O1391" s="23">
        <f>Timetraces!M1473/1000*0.145</f>
        <v>42.633372763163237</v>
      </c>
      <c r="P1391" s="37">
        <f>Timetraces!O1473</f>
        <v>0.13867895345897802</v>
      </c>
    </row>
    <row r="1392" spans="1:16" x14ac:dyDescent="0.2">
      <c r="A1392" s="37">
        <f>Timetraces!E1474</f>
        <v>138.80000000000001</v>
      </c>
      <c r="B1392" s="8">
        <f>Timetraces!B1474-Timetraces!C1474</f>
        <v>45.51656436920166</v>
      </c>
      <c r="C1392" s="8">
        <f t="shared" si="42"/>
        <v>27.15422099656633</v>
      </c>
      <c r="D1392" s="8">
        <f>(Timetraces!C1474-Timetraces!$C$86)/0.3048+$C$1004</f>
        <v>5.4763261414575455</v>
      </c>
      <c r="E1392" s="23">
        <f>Timetraces!F1474/1000*0.145</f>
        <v>42.637344230818655</v>
      </c>
      <c r="F1392" s="8">
        <f>Timetraces!H1474</f>
        <v>0.13868944927752858</v>
      </c>
      <c r="G1392" s="8">
        <f>(Timetraces!G1474-Timetraces!$G$86)/0.3048</f>
        <v>25.440570250583757</v>
      </c>
      <c r="H1392" s="13">
        <f>Timetraces!D1474/9.81/0.4536</f>
        <v>3149.4220508921039</v>
      </c>
      <c r="I1392" s="73">
        <f>Timetraces!F1474/Timetraces!H1474*1000</f>
        <v>2120209225.7161984</v>
      </c>
      <c r="J1392" s="23"/>
      <c r="K1392" s="8">
        <f>Timetraces!I1474-Timetraces!J1474</f>
        <v>45.51656436920166</v>
      </c>
      <c r="L1392" s="8">
        <f t="shared" si="43"/>
        <v>27.154230383124563</v>
      </c>
      <c r="M1392" s="8">
        <f>(Timetraces!J1474-Timetraces!$J$86)/0.3048+$L$1004</f>
        <v>5.4763261414575446</v>
      </c>
      <c r="N1392" s="13">
        <f>Timetraces!K1474/9.81/0.4536</f>
        <v>3149.4222703534256</v>
      </c>
      <c r="O1392" s="23">
        <f>Timetraces!M1474/1000*0.145</f>
        <v>42.636668693698716</v>
      </c>
      <c r="P1392" s="37">
        <f>Timetraces!O1474</f>
        <v>0.13868972340292807</v>
      </c>
    </row>
    <row r="1393" spans="1:16" x14ac:dyDescent="0.2">
      <c r="A1393" s="37">
        <f>Timetraces!E1475</f>
        <v>138.9</v>
      </c>
      <c r="B1393" s="8">
        <f>Timetraces!B1475-Timetraces!C1475</f>
        <v>45.517417430877686</v>
      </c>
      <c r="C1393" s="8">
        <f t="shared" si="42"/>
        <v>27.157019755345942</v>
      </c>
      <c r="D1393" s="8">
        <f>(Timetraces!C1475-Timetraces!$C$86)/0.3048+$C$1004</f>
        <v>5.539145682427514</v>
      </c>
      <c r="E1393" s="23">
        <f>Timetraces!F1475/1000*0.145</f>
        <v>42.758716180404079</v>
      </c>
      <c r="F1393" s="8">
        <f>Timetraces!H1475</f>
        <v>0.13908432822525599</v>
      </c>
      <c r="G1393" s="8">
        <f>(Timetraces!G1475-Timetraces!$G$86)/0.3048</f>
        <v>25.506188550333338</v>
      </c>
      <c r="H1393" s="13">
        <f>Timetraces!D1475/9.81/0.4536</f>
        <v>3161.1643289014646</v>
      </c>
      <c r="I1393" s="73">
        <f>Timetraces!F1475/Timetraces!H1475*1000</f>
        <v>2120207945.4868608</v>
      </c>
      <c r="J1393" s="23"/>
      <c r="K1393" s="8">
        <f>Timetraces!I1475-Timetraces!J1475</f>
        <v>45.517417430877686</v>
      </c>
      <c r="L1393" s="8">
        <f t="shared" si="43"/>
        <v>27.157029141904175</v>
      </c>
      <c r="M1393" s="8">
        <f>(Timetraces!J1475-Timetraces!$J$86)/0.3048+$L$1004</f>
        <v>5.5391456824275132</v>
      </c>
      <c r="N1393" s="13">
        <f>Timetraces!K1475/9.81/0.4536</f>
        <v>3161.1643289014646</v>
      </c>
      <c r="O1393" s="23">
        <f>Timetraces!M1475/1000*0.145</f>
        <v>42.765783507395781</v>
      </c>
      <c r="P1393" s="37">
        <f>Timetraces!O1475</f>
        <v>0.13910984067260104</v>
      </c>
    </row>
    <row r="1394" spans="1:16" x14ac:dyDescent="0.2">
      <c r="A1394" s="37">
        <f>Timetraces!E1476</f>
        <v>139</v>
      </c>
      <c r="B1394" s="8">
        <f>Timetraces!B1476-Timetraces!C1476</f>
        <v>45.519073486328125</v>
      </c>
      <c r="C1394" s="8">
        <f t="shared" si="42"/>
        <v>27.162453008136097</v>
      </c>
      <c r="D1394" s="8">
        <f>(Timetraces!C1476-Timetraces!$C$86)/0.3048+$C$1004</f>
        <v>5.5993307293869377</v>
      </c>
      <c r="E1394" s="23">
        <f>Timetraces!F1476/1000*0.145</f>
        <v>43.061354773777701</v>
      </c>
      <c r="F1394" s="8">
        <f>Timetraces!H1476</f>
        <v>0.14006888195003933</v>
      </c>
      <c r="G1394" s="8">
        <f>(Timetraces!G1476-Timetraces!$G$86)/0.3048</f>
        <v>25.571800592377429</v>
      </c>
      <c r="H1394" s="13">
        <f>Timetraces!D1476/9.81/0.4536</f>
        <v>3186.27267923831</v>
      </c>
      <c r="I1394" s="73">
        <f>Timetraces!F1476/Timetraces!H1476*1000</f>
        <v>2120205832.8325818</v>
      </c>
      <c r="J1394" s="23"/>
      <c r="K1394" s="8">
        <f>Timetraces!I1476-Timetraces!J1476</f>
        <v>45.519073486328125</v>
      </c>
      <c r="L1394" s="8">
        <f t="shared" si="43"/>
        <v>27.16246239469433</v>
      </c>
      <c r="M1394" s="8">
        <f>(Timetraces!J1476-Timetraces!$J$86)/0.3048+$L$1004</f>
        <v>5.5993307293869377</v>
      </c>
      <c r="N1394" s="13">
        <f>Timetraces!K1476/9.81/0.4536</f>
        <v>3186.2724597769884</v>
      </c>
      <c r="O1394" s="23">
        <f>Timetraces!M1476/1000*0.145</f>
        <v>43.060623162018302</v>
      </c>
      <c r="P1394" s="37">
        <f>Timetraces!O1476</f>
        <v>0.14006913766453241</v>
      </c>
    </row>
    <row r="1395" spans="1:16" x14ac:dyDescent="0.2">
      <c r="A1395" s="37">
        <f>Timetraces!E1477</f>
        <v>139.1</v>
      </c>
      <c r="B1395" s="8">
        <f>Timetraces!B1477-Timetraces!C1477</f>
        <v>45.521447658538818</v>
      </c>
      <c r="C1395" s="8">
        <f t="shared" si="42"/>
        <v>27.170242287042573</v>
      </c>
      <c r="D1395" s="8">
        <f>(Timetraces!C1477-Timetraces!$C$86)/0.3048+$C$1004</f>
        <v>5.6571597502300435</v>
      </c>
      <c r="E1395" s="23">
        <f>Timetraces!F1477/1000*0.145</f>
        <v>43.510466543816506</v>
      </c>
      <c r="F1395" s="8">
        <f>Timetraces!H1477</f>
        <v>0.14152992359772457</v>
      </c>
      <c r="G1395" s="8">
        <f>(Timetraces!G1477-Timetraces!$G$86)/0.3048</f>
        <v>25.637418892127009</v>
      </c>
      <c r="H1395" s="13">
        <f>Timetraces!D1477/9.81/0.4536</f>
        <v>3223.2624460623765</v>
      </c>
      <c r="I1395" s="73">
        <f>Timetraces!F1477/Timetraces!H1477*1000</f>
        <v>2120203102.1631095</v>
      </c>
      <c r="J1395" s="23"/>
      <c r="K1395" s="8">
        <f>Timetraces!I1477-Timetraces!J1477</f>
        <v>45.521447658538818</v>
      </c>
      <c r="L1395" s="8">
        <f t="shared" si="43"/>
        <v>27.170251673600802</v>
      </c>
      <c r="M1395" s="8">
        <f>(Timetraces!J1477-Timetraces!$J$86)/0.3048+$L$1004</f>
        <v>5.6571597502300435</v>
      </c>
      <c r="N1395" s="13">
        <f>Timetraces!K1477/9.81/0.4536</f>
        <v>3223.2622266010549</v>
      </c>
      <c r="O1395" s="23">
        <f>Timetraces!M1477/1000*0.145</f>
        <v>43.509681327087783</v>
      </c>
      <c r="P1395" s="37">
        <f>Timetraces!O1477</f>
        <v>0.14153017960250069</v>
      </c>
    </row>
    <row r="1396" spans="1:16" x14ac:dyDescent="0.2">
      <c r="A1396" s="37">
        <f>Timetraces!E1478</f>
        <v>139.20000000000002</v>
      </c>
      <c r="B1396" s="8">
        <f>Timetraces!B1478-Timetraces!C1478</f>
        <v>45.52422046661377</v>
      </c>
      <c r="C1396" s="8">
        <f t="shared" si="42"/>
        <v>27.179339426396087</v>
      </c>
      <c r="D1396" s="8">
        <f>(Timetraces!C1478-Timetraces!$C$86)/0.3048+$C$1004</f>
        <v>5.7136809106261088</v>
      </c>
      <c r="E1396" s="23">
        <f>Timetraces!F1478/1000*0.145</f>
        <v>44.04517571031721</v>
      </c>
      <c r="F1396" s="8">
        <f>Timetraces!H1478</f>
        <v>0.14326942155119038</v>
      </c>
      <c r="G1396" s="8">
        <f>(Timetraces!G1478-Timetraces!$G$86)/0.3048</f>
        <v>25.703037191876589</v>
      </c>
      <c r="H1396" s="13">
        <f>Timetraces!D1478/9.81/0.4536</f>
        <v>3266.8461477536371</v>
      </c>
      <c r="I1396" s="73">
        <f>Timetraces!F1478/Timetraces!H1478*1000</f>
        <v>2120200034.28584</v>
      </c>
      <c r="J1396" s="23"/>
      <c r="K1396" s="8">
        <f>Timetraces!I1478-Timetraces!J1478</f>
        <v>45.52422046661377</v>
      </c>
      <c r="L1396" s="8">
        <f t="shared" si="43"/>
        <v>27.179348812954316</v>
      </c>
      <c r="M1396" s="8">
        <f>(Timetraces!J1478-Timetraces!$J$86)/0.3048+$L$1004</f>
        <v>5.7136809106261079</v>
      </c>
      <c r="N1396" s="13">
        <f>Timetraces!K1478/9.81/0.4536</f>
        <v>3266.8459282923159</v>
      </c>
      <c r="O1396" s="23">
        <f>Timetraces!M1478/1000*0.145</f>
        <v>44.044326986050969</v>
      </c>
      <c r="P1396" s="37">
        <f>Timetraces!O1478</f>
        <v>0.14326967731156381</v>
      </c>
    </row>
    <row r="1397" spans="1:16" x14ac:dyDescent="0.2">
      <c r="A1397" s="37">
        <f>Timetraces!E1479</f>
        <v>139.30000000000001</v>
      </c>
      <c r="B1397" s="8">
        <f>Timetraces!B1479-Timetraces!C1479</f>
        <v>45.526917457580566</v>
      </c>
      <c r="C1397" s="8">
        <f t="shared" si="42"/>
        <v>27.188187821956443</v>
      </c>
      <c r="D1397" s="8">
        <f>(Timetraces!C1479-Timetraces!$C$86)/0.3048+$C$1004</f>
        <v>5.7704508148153311</v>
      </c>
      <c r="E1397" s="23">
        <f>Timetraces!F1479/1000*0.145</f>
        <v>44.566223454466567</v>
      </c>
      <c r="F1397" s="8">
        <f>Timetraces!H1479</f>
        <v>0.14496447704000795</v>
      </c>
      <c r="G1397" s="8">
        <f>(Timetraces!G1479-Timetraces!$G$86)/0.3048</f>
        <v>25.768655491626166</v>
      </c>
      <c r="H1397" s="13">
        <f>Timetraces!D1479/9.81/0.4536</f>
        <v>3309.3773129467595</v>
      </c>
      <c r="I1397" s="73">
        <f>Timetraces!F1479/Timetraces!H1479*1000</f>
        <v>2120197109.5194099</v>
      </c>
      <c r="J1397" s="23"/>
      <c r="K1397" s="8">
        <f>Timetraces!I1479-Timetraces!J1479</f>
        <v>45.526917457580566</v>
      </c>
      <c r="L1397" s="8">
        <f t="shared" si="43"/>
        <v>27.188197208514676</v>
      </c>
      <c r="M1397" s="8">
        <f>(Timetraces!J1479-Timetraces!$J$86)/0.3048+$L$1004</f>
        <v>5.7704508148153302</v>
      </c>
      <c r="N1397" s="13">
        <f>Timetraces!K1479/9.81/0.4536</f>
        <v>3309.3770934854383</v>
      </c>
      <c r="O1397" s="23">
        <f>Timetraces!M1479/1000*0.145</f>
        <v>44.565312678021748</v>
      </c>
      <c r="P1397" s="37">
        <f>Timetraces!O1479</f>
        <v>0.1449647327081347</v>
      </c>
    </row>
    <row r="1398" spans="1:16" x14ac:dyDescent="0.2">
      <c r="A1398" s="37">
        <f>Timetraces!E1480</f>
        <v>139.4</v>
      </c>
      <c r="B1398" s="8">
        <f>Timetraces!B1480-Timetraces!C1480</f>
        <v>45.529069423675537</v>
      </c>
      <c r="C1398" s="8">
        <f t="shared" si="42"/>
        <v>27.195248078173538</v>
      </c>
      <c r="D1398" s="8">
        <f>(Timetraces!C1480-Timetraces!$C$86)/0.3048+$C$1004</f>
        <v>5.829008858347815</v>
      </c>
      <c r="E1398" s="23">
        <f>Timetraces!F1480/1000*0.145</f>
        <v>44.983996515122996</v>
      </c>
      <c r="F1398" s="8">
        <f>Timetraces!H1480</f>
        <v>0.14632357234456173</v>
      </c>
      <c r="G1398" s="8">
        <f>(Timetraces!G1480-Timetraces!$G$86)/0.3048</f>
        <v>25.834273791375747</v>
      </c>
      <c r="H1398" s="13">
        <f>Timetraces!D1480/9.81/0.4536</f>
        <v>3343.3547536712749</v>
      </c>
      <c r="I1398" s="73">
        <f>Timetraces!F1480/Timetraces!H1480*1000</f>
        <v>2120194673.7224832</v>
      </c>
      <c r="J1398" s="23"/>
      <c r="K1398" s="8">
        <f>Timetraces!I1480-Timetraces!J1480</f>
        <v>45.529069423675537</v>
      </c>
      <c r="L1398" s="8">
        <f t="shared" si="43"/>
        <v>27.195257464731771</v>
      </c>
      <c r="M1398" s="8">
        <f>(Timetraces!J1480-Timetraces!$J$86)/0.3048+$L$1004</f>
        <v>5.829008858347815</v>
      </c>
      <c r="N1398" s="13">
        <f>Timetraces!K1480/9.81/0.4536</f>
        <v>3343.3547536712749</v>
      </c>
      <c r="O1398" s="23">
        <f>Timetraces!M1480/1000*0.145</f>
        <v>44.975279285808597</v>
      </c>
      <c r="P1398" s="37">
        <f>Timetraces!O1480</f>
        <v>0.14629859151722496</v>
      </c>
    </row>
    <row r="1399" spans="1:16" x14ac:dyDescent="0.2">
      <c r="A1399" s="37">
        <f>Timetraces!E1481</f>
        <v>139.5</v>
      </c>
      <c r="B1399" s="8">
        <f>Timetraces!B1481-Timetraces!C1481</f>
        <v>45.530381202697754</v>
      </c>
      <c r="C1399" s="8">
        <f t="shared" si="42"/>
        <v>27.199551815123069</v>
      </c>
      <c r="D1399" s="8">
        <f>(Timetraces!C1481-Timetraces!$C$86)/0.3048+$C$1004</f>
        <v>5.8903234211478646</v>
      </c>
      <c r="E1399" s="23">
        <f>Timetraces!F1481/1000*0.145</f>
        <v>45.214401216819304</v>
      </c>
      <c r="F1399" s="8">
        <f>Timetraces!H1481</f>
        <v>0.14707314353425324</v>
      </c>
      <c r="G1399" s="8">
        <f>(Timetraces!G1481-Timetraces!$G$86)/0.3048</f>
        <v>25.899885833419837</v>
      </c>
      <c r="H1399" s="13">
        <f>Timetraces!D1481/9.81/0.4536</f>
        <v>3364.0938485574457</v>
      </c>
      <c r="I1399" s="73">
        <f>Timetraces!F1481/Timetraces!H1481*1000</f>
        <v>2120193049.3523166</v>
      </c>
      <c r="J1399" s="23"/>
      <c r="K1399" s="8">
        <f>Timetraces!I1481-Timetraces!J1481</f>
        <v>45.530381202697754</v>
      </c>
      <c r="L1399" s="8">
        <f t="shared" si="43"/>
        <v>27.199561201681302</v>
      </c>
      <c r="M1399" s="8">
        <f>(Timetraces!J1481-Timetraces!$J$86)/0.3048+$L$1004</f>
        <v>5.8903234211478646</v>
      </c>
      <c r="N1399" s="13">
        <f>Timetraces!K1481/9.81/0.4536</f>
        <v>3364.0938485574457</v>
      </c>
      <c r="O1399" s="23">
        <f>Timetraces!M1481/1000*0.145</f>
        <v>45.221175851224466</v>
      </c>
      <c r="P1399" s="37">
        <f>Timetraces!O1481</f>
        <v>0.14709865438024664</v>
      </c>
    </row>
    <row r="1400" spans="1:16" x14ac:dyDescent="0.2">
      <c r="A1400" s="37">
        <f>Timetraces!E1482</f>
        <v>139.6</v>
      </c>
      <c r="B1400" s="8">
        <f>Timetraces!B1482-Timetraces!C1482</f>
        <v>45.530844211578369</v>
      </c>
      <c r="C1400" s="8">
        <f t="shared" si="42"/>
        <v>27.201070873130337</v>
      </c>
      <c r="D1400" s="8">
        <f>(Timetraces!C1482-Timetraces!$C$86)/0.3048+$C$1004</f>
        <v>5.9544226628901766</v>
      </c>
      <c r="E1400" s="23">
        <f>Timetraces!F1482/1000*0.145</f>
        <v>45.278442648910158</v>
      </c>
      <c r="F1400" s="8">
        <f>Timetraces!H1482</f>
        <v>0.14728152200527952</v>
      </c>
      <c r="G1400" s="8">
        <f>(Timetraces!G1482-Timetraces!$G$86)/0.3048</f>
        <v>25.965504133169418</v>
      </c>
      <c r="H1400" s="13">
        <f>Timetraces!D1482/9.81/0.4536</f>
        <v>3371.4192480093557</v>
      </c>
      <c r="I1400" s="73">
        <f>Timetraces!F1482/Timetraces!H1482*1000</f>
        <v>2120192115.5148587</v>
      </c>
      <c r="J1400" s="23"/>
      <c r="K1400" s="8">
        <f>Timetraces!I1482-Timetraces!J1482</f>
        <v>45.530844211578369</v>
      </c>
      <c r="L1400" s="8">
        <f t="shared" si="43"/>
        <v>27.20108025968857</v>
      </c>
      <c r="M1400" s="8">
        <f>(Timetraces!J1482-Timetraces!$J$86)/0.3048+$L$1004</f>
        <v>5.9544226628901757</v>
      </c>
      <c r="N1400" s="13">
        <f>Timetraces!K1482/9.81/0.4536</f>
        <v>3371.4194674706773</v>
      </c>
      <c r="O1400" s="23">
        <f>Timetraces!M1482/1000*0.145</f>
        <v>45.285212372464116</v>
      </c>
      <c r="P1400" s="37">
        <f>Timetraces!O1482</f>
        <v>0.14730704178041698</v>
      </c>
    </row>
    <row r="1401" spans="1:16" x14ac:dyDescent="0.2">
      <c r="A1401" s="37">
        <f>Timetraces!E1483</f>
        <v>139.70000000000002</v>
      </c>
      <c r="B1401" s="8">
        <f>Timetraces!B1483-Timetraces!C1483</f>
        <v>45.530729293823242</v>
      </c>
      <c r="C1401" s="8">
        <f t="shared" si="42"/>
        <v>27.200693846374669</v>
      </c>
      <c r="D1401" s="8">
        <f>(Timetraces!C1483-Timetraces!$C$86)/0.3048+$C$1004</f>
        <v>6.0204054739844457</v>
      </c>
      <c r="E1401" s="23">
        <f>Timetraces!F1483/1000*0.145</f>
        <v>45.224174161315148</v>
      </c>
      <c r="F1401" s="8">
        <f>Timetraces!H1483</f>
        <v>0.14710502930638572</v>
      </c>
      <c r="G1401" s="8">
        <f>(Timetraces!G1483-Timetraces!$G$86)/0.3048</f>
        <v>26.031122432918998</v>
      </c>
      <c r="H1401" s="13">
        <f>Timetraces!D1483/9.81/0.4536</f>
        <v>3369.6306382387497</v>
      </c>
      <c r="I1401" s="73">
        <f>Timetraces!F1483/Timetraces!H1483*1000</f>
        <v>2120191660.0372348</v>
      </c>
      <c r="J1401" s="23"/>
      <c r="K1401" s="8">
        <f>Timetraces!I1483-Timetraces!J1483</f>
        <v>45.530729293823242</v>
      </c>
      <c r="L1401" s="8">
        <f t="shared" si="43"/>
        <v>27.200703232932902</v>
      </c>
      <c r="M1401" s="8">
        <f>(Timetraces!J1483-Timetraces!$J$86)/0.3048+$L$1004</f>
        <v>6.0204054739844448</v>
      </c>
      <c r="N1401" s="13">
        <f>Timetraces!K1483/9.81/0.4536</f>
        <v>3369.6310771613926</v>
      </c>
      <c r="O1401" s="23">
        <f>Timetraces!M1483/1000*0.145</f>
        <v>45.223193867274304</v>
      </c>
      <c r="P1401" s="37">
        <f>Timetraces!O1483</f>
        <v>0.14710531301099203</v>
      </c>
    </row>
    <row r="1402" spans="1:16" x14ac:dyDescent="0.2">
      <c r="A1402" s="37">
        <f>Timetraces!E1484</f>
        <v>139.80000000000001</v>
      </c>
      <c r="B1402" s="8">
        <f>Timetraces!B1484-Timetraces!C1484</f>
        <v>45.530490875244141</v>
      </c>
      <c r="C1402" s="8">
        <f t="shared" si="42"/>
        <v>27.199911633188641</v>
      </c>
      <c r="D1402" s="8">
        <f>(Timetraces!C1484-Timetraces!$C$86)/0.3048+$C$1004</f>
        <v>6.0868059869200541</v>
      </c>
      <c r="E1402" s="23">
        <f>Timetraces!F1484/1000*0.145</f>
        <v>45.136098545974789</v>
      </c>
      <c r="F1402" s="8">
        <f>Timetraces!H1484</f>
        <v>0.14681855894235185</v>
      </c>
      <c r="G1402" s="8">
        <f>(Timetraces!G1484-Timetraces!$G$86)/0.3048</f>
        <v>26.096740732668579</v>
      </c>
      <c r="H1402" s="13">
        <f>Timetraces!D1484/9.81/0.4536</f>
        <v>3365.835493605241</v>
      </c>
      <c r="I1402" s="73">
        <f>Timetraces!F1484/Timetraces!H1484*1000</f>
        <v>2120191346.9967182</v>
      </c>
      <c r="J1402" s="23"/>
      <c r="K1402" s="8">
        <f>Timetraces!I1484-Timetraces!J1484</f>
        <v>45.530490875244141</v>
      </c>
      <c r="L1402" s="8">
        <f t="shared" si="43"/>
        <v>27.199921019746874</v>
      </c>
      <c r="M1402" s="8">
        <f>(Timetraces!J1484-Timetraces!$J$86)/0.3048+$L$1004</f>
        <v>6.0868059869200533</v>
      </c>
      <c r="N1402" s="13">
        <f>Timetraces!K1484/9.81/0.4536</f>
        <v>3365.8357130665627</v>
      </c>
      <c r="O1402" s="23">
        <f>Timetraces!M1484/1000*0.145</f>
        <v>45.142885439353748</v>
      </c>
      <c r="P1402" s="37">
        <f>Timetraces!O1484</f>
        <v>0.1468440791876465</v>
      </c>
    </row>
    <row r="1403" spans="1:16" x14ac:dyDescent="0.2">
      <c r="A1403" s="37">
        <f>Timetraces!E1485</f>
        <v>139.9</v>
      </c>
      <c r="B1403" s="8">
        <f>Timetraces!B1485-Timetraces!C1485</f>
        <v>45.530587196350098</v>
      </c>
      <c r="C1403" s="8">
        <f t="shared" si="42"/>
        <v>27.200227647315799</v>
      </c>
      <c r="D1403" s="8">
        <f>(Timetraces!C1485-Timetraces!$C$86)/0.3048+$C$1004</f>
        <v>6.1521082725424776</v>
      </c>
      <c r="E1403" s="23">
        <f>Timetraces!F1485/1000*0.145</f>
        <v>45.118444466866983</v>
      </c>
      <c r="F1403" s="8">
        <f>Timetraces!H1485</f>
        <v>0.14676117538503616</v>
      </c>
      <c r="G1403" s="8">
        <f>(Timetraces!G1485-Timetraces!$G$86)/0.3048</f>
        <v>26.162352774712669</v>
      </c>
      <c r="H1403" s="13">
        <f>Timetraces!D1485/9.81/0.4536</f>
        <v>3367.4652133790473</v>
      </c>
      <c r="I1403" s="73">
        <f>Timetraces!F1485/Timetraces!H1485*1000</f>
        <v>2120190746.3744614</v>
      </c>
      <c r="J1403" s="23"/>
      <c r="K1403" s="8">
        <f>Timetraces!I1485-Timetraces!J1485</f>
        <v>45.530587196350098</v>
      </c>
      <c r="L1403" s="8">
        <f t="shared" si="43"/>
        <v>27.200237033874028</v>
      </c>
      <c r="M1403" s="8">
        <f>(Timetraces!J1485-Timetraces!$J$86)/0.3048+$L$1004</f>
        <v>6.1521082725424776</v>
      </c>
      <c r="N1403" s="13">
        <f>Timetraces!K1485/9.81/0.4536</f>
        <v>3367.465432840369</v>
      </c>
      <c r="O1403" s="23">
        <f>Timetraces!M1485/1000*0.145</f>
        <v>45.125233534269704</v>
      </c>
      <c r="P1403" s="37">
        <f>Timetraces!O1485</f>
        <v>0.14678669581176707</v>
      </c>
    </row>
    <row r="1404" spans="1:16" x14ac:dyDescent="0.2">
      <c r="A1404" s="37">
        <f>Timetraces!E1486</f>
        <v>140</v>
      </c>
      <c r="B1404" s="8">
        <f>Timetraces!B1486-Timetraces!C1486</f>
        <v>45.531352996826172</v>
      </c>
      <c r="C1404" s="8">
        <f t="shared" si="42"/>
        <v>27.202740116069322</v>
      </c>
      <c r="D1404" s="8">
        <f>(Timetraces!C1486-Timetraces!$C$86)/0.3048+$C$1004</f>
        <v>6.2152141035385329</v>
      </c>
      <c r="E1404" s="23">
        <f>Timetraces!F1486/1000*0.145</f>
        <v>45.257465254385025</v>
      </c>
      <c r="F1404" s="8">
        <f>Timetraces!H1486</f>
        <v>0.14721346830530133</v>
      </c>
      <c r="G1404" s="8">
        <f>(Timetraces!G1486-Timetraces!$G$86)/0.3048</f>
        <v>26.22797107446225</v>
      </c>
      <c r="H1404" s="13">
        <f>Timetraces!D1486/9.81/0.4536</f>
        <v>3379.9685832515315</v>
      </c>
      <c r="I1404" s="73">
        <f>Timetraces!F1486/Timetraces!H1486*1000</f>
        <v>2120189501.8392265</v>
      </c>
      <c r="J1404" s="23"/>
      <c r="K1404" s="8">
        <f>Timetraces!I1486-Timetraces!J1486</f>
        <v>45.531352996826172</v>
      </c>
      <c r="L1404" s="8">
        <f t="shared" si="43"/>
        <v>27.202749502627555</v>
      </c>
      <c r="M1404" s="8">
        <f>(Timetraces!J1486-Timetraces!$J$86)/0.3048+$L$1004</f>
        <v>6.2152141035385329</v>
      </c>
      <c r="N1404" s="13">
        <f>Timetraces!K1486/9.81/0.4536</f>
        <v>3379.9685832515315</v>
      </c>
      <c r="O1404" s="23">
        <f>Timetraces!M1486/1000*0.145</f>
        <v>45.256475275661934</v>
      </c>
      <c r="P1404" s="37">
        <f>Timetraces!O1486</f>
        <v>0.14721373314991462</v>
      </c>
    </row>
    <row r="1405" spans="1:16" x14ac:dyDescent="0.2">
      <c r="A1405" s="37">
        <f>Timetraces!E1487</f>
        <v>140.1</v>
      </c>
      <c r="B1405" s="8">
        <f>Timetraces!B1487-Timetraces!C1487</f>
        <v>45.532909870147705</v>
      </c>
      <c r="C1405" s="8">
        <f t="shared" si="42"/>
        <v>27.207847968174089</v>
      </c>
      <c r="D1405" s="8">
        <f>(Timetraces!C1487-Timetraces!$C$86)/0.3048+$C$1004</f>
        <v>6.2757245511833455</v>
      </c>
      <c r="E1405" s="23">
        <f>Timetraces!F1487/1000*0.145</f>
        <v>45.571465515372871</v>
      </c>
      <c r="F1405" s="8">
        <f>Timetraces!H1487</f>
        <v>0.14823498203573557</v>
      </c>
      <c r="G1405" s="8">
        <f>(Timetraces!G1487-Timetraces!$G$86)/0.3048</f>
        <v>26.293589374211827</v>
      </c>
      <c r="H1405" s="13">
        <f>Timetraces!D1487/9.81/0.4536</f>
        <v>3405.3534548535263</v>
      </c>
      <c r="I1405" s="73">
        <f>Timetraces!F1487/Timetraces!H1487*1000</f>
        <v>2120187588.3505754</v>
      </c>
      <c r="J1405" s="23"/>
      <c r="K1405" s="8">
        <f>Timetraces!I1487-Timetraces!J1487</f>
        <v>45.532909870147705</v>
      </c>
      <c r="L1405" s="8">
        <f t="shared" si="43"/>
        <v>27.207857354732322</v>
      </c>
      <c r="M1405" s="8">
        <f>(Timetraces!J1487-Timetraces!$J$86)/0.3048+$L$1004</f>
        <v>6.2757245511833446</v>
      </c>
      <c r="N1405" s="13">
        <f>Timetraces!K1487/9.81/0.4536</f>
        <v>3405.3532353922046</v>
      </c>
      <c r="O1405" s="23">
        <f>Timetraces!M1487/1000*0.145</f>
        <v>45.554915699712879</v>
      </c>
      <c r="P1405" s="37">
        <f>Timetraces!O1487</f>
        <v>0.14818474562254819</v>
      </c>
    </row>
    <row r="1406" spans="1:16" x14ac:dyDescent="0.2">
      <c r="A1406" s="37">
        <f>Timetraces!E1488</f>
        <v>140.20000000000002</v>
      </c>
      <c r="B1406" s="8">
        <f>Timetraces!B1488-Timetraces!C1488</f>
        <v>45.535145282745361</v>
      </c>
      <c r="C1406" s="8">
        <f t="shared" si="42"/>
        <v>27.215181999006294</v>
      </c>
      <c r="D1406" s="8">
        <f>(Timetraces!C1488-Timetraces!$C$86)/0.3048+$C$1004</f>
        <v>6.3340088201007188</v>
      </c>
      <c r="E1406" s="23">
        <f>Timetraces!F1488/1000*0.145</f>
        <v>46.021110117631444</v>
      </c>
      <c r="F1406" s="8">
        <f>Timetraces!H1488</f>
        <v>0.14969775773615782</v>
      </c>
      <c r="G1406" s="8">
        <f>(Timetraces!G1488-Timetraces!$G$86)/0.3048</f>
        <v>26.359207673961407</v>
      </c>
      <c r="H1406" s="13">
        <f>Timetraces!D1488/9.81/0.4536</f>
        <v>3441.7853509982206</v>
      </c>
      <c r="I1406" s="73">
        <f>Timetraces!F1488/Timetraces!H1488*1000</f>
        <v>2120185172.6322248</v>
      </c>
      <c r="J1406" s="23"/>
      <c r="K1406" s="8">
        <f>Timetraces!I1488-Timetraces!J1488</f>
        <v>45.535145282745361</v>
      </c>
      <c r="L1406" s="8">
        <f t="shared" si="43"/>
        <v>27.215191385564527</v>
      </c>
      <c r="M1406" s="8">
        <f>(Timetraces!J1488-Timetraces!$J$86)/0.3048+$L$1004</f>
        <v>6.3340088201007188</v>
      </c>
      <c r="N1406" s="13">
        <f>Timetraces!K1488/9.81/0.4536</f>
        <v>3441.7851315368994</v>
      </c>
      <c r="O1406" s="23">
        <f>Timetraces!M1488/1000*0.145</f>
        <v>46.004507129399705</v>
      </c>
      <c r="P1406" s="37">
        <f>Timetraces!O1488</f>
        <v>0.14964752240972229</v>
      </c>
    </row>
    <row r="1407" spans="1:16" x14ac:dyDescent="0.2">
      <c r="A1407" s="37">
        <f>Timetraces!E1489</f>
        <v>140.30000000000001</v>
      </c>
      <c r="B1407" s="8">
        <f>Timetraces!B1489-Timetraces!C1489</f>
        <v>45.537750244140625</v>
      </c>
      <c r="C1407" s="8">
        <f t="shared" si="42"/>
        <v>27.223728460276845</v>
      </c>
      <c r="D1407" s="8">
        <f>(Timetraces!C1489-Timetraces!$C$86)/0.3048+$C$1004</f>
        <v>6.3910806585797486</v>
      </c>
      <c r="E1407" s="23">
        <f>Timetraces!F1489/1000*0.145</f>
        <v>46.54801498913239</v>
      </c>
      <c r="F1407" s="8">
        <f>Timetraces!H1489</f>
        <v>0.15141186605551063</v>
      </c>
      <c r="G1407" s="8">
        <f>(Timetraces!G1489-Timetraces!$G$86)/0.3048</f>
        <v>26.424819716005498</v>
      </c>
      <c r="H1407" s="13">
        <f>Timetraces!D1489/9.81/0.4536</f>
        <v>3484.1688187219424</v>
      </c>
      <c r="I1407" s="73">
        <f>Timetraces!F1489/Timetraces!H1489*1000</f>
        <v>2120182528.5661998</v>
      </c>
      <c r="J1407" s="23"/>
      <c r="K1407" s="8">
        <f>Timetraces!I1489-Timetraces!J1489</f>
        <v>45.537750244140625</v>
      </c>
      <c r="L1407" s="8">
        <f t="shared" si="43"/>
        <v>27.223737846835078</v>
      </c>
      <c r="M1407" s="8">
        <f>(Timetraces!J1489-Timetraces!$J$86)/0.3048+$L$1004</f>
        <v>6.3910806585797486</v>
      </c>
      <c r="N1407" s="13">
        <f>Timetraces!K1489/9.81/0.4536</f>
        <v>3484.1685992606212</v>
      </c>
      <c r="O1407" s="23">
        <f>Timetraces!M1489/1000*0.145</f>
        <v>46.546867785101519</v>
      </c>
      <c r="P1407" s="37">
        <f>Timetraces!O1489</f>
        <v>0.1514121215606149</v>
      </c>
    </row>
    <row r="1408" spans="1:16" x14ac:dyDescent="0.2">
      <c r="A1408" s="37">
        <f>Timetraces!E1490</f>
        <v>140.4</v>
      </c>
      <c r="B1408" s="8">
        <f>Timetraces!B1490-Timetraces!C1490</f>
        <v>45.540298461914063</v>
      </c>
      <c r="C1408" s="8">
        <f t="shared" si="42"/>
        <v>27.232088754809119</v>
      </c>
      <c r="D1408" s="8">
        <f>(Timetraces!C1490-Timetraces!$C$86)/0.3048+$C$1004</f>
        <v>6.4483386637970534</v>
      </c>
      <c r="E1408" s="23">
        <f>Timetraces!F1490/1000*0.145</f>
        <v>47.077601294667701</v>
      </c>
      <c r="F1408" s="8">
        <f>Timetraces!H1490</f>
        <v>0.15313469948446728</v>
      </c>
      <c r="G1408" s="8">
        <f>(Timetraces!G1490-Timetraces!$G$86)/0.3048</f>
        <v>26.490438015755078</v>
      </c>
      <c r="H1408" s="13">
        <f>Timetraces!D1490/9.81/0.4536</f>
        <v>3525.5631742694527</v>
      </c>
      <c r="I1408" s="73">
        <f>Timetraces!F1490/Timetraces!H1490*1000</f>
        <v>2120179903.5100522</v>
      </c>
      <c r="J1408" s="23"/>
      <c r="K1408" s="8">
        <f>Timetraces!I1490-Timetraces!J1490</f>
        <v>45.540298461914063</v>
      </c>
      <c r="L1408" s="8">
        <f t="shared" si="43"/>
        <v>27.232098141367352</v>
      </c>
      <c r="M1408" s="8">
        <f>(Timetraces!J1490-Timetraces!$J$86)/0.3048+$L$1004</f>
        <v>6.4483386637970526</v>
      </c>
      <c r="N1408" s="13">
        <f>Timetraces!K1490/9.81/0.4536</f>
        <v>3525.5629548081311</v>
      </c>
      <c r="O1408" s="23">
        <f>Timetraces!M1490/1000*0.145</f>
        <v>47.068631968380025</v>
      </c>
      <c r="P1408" s="37">
        <f>Timetraces!O1490</f>
        <v>0.1531097103593333</v>
      </c>
    </row>
    <row r="1409" spans="1:16" x14ac:dyDescent="0.2">
      <c r="A1409" s="37">
        <f>Timetraces!E1491</f>
        <v>140.5</v>
      </c>
      <c r="B1409" s="8">
        <f>Timetraces!B1491-Timetraces!C1491</f>
        <v>45.542367935180664</v>
      </c>
      <c r="C1409" s="8">
        <f t="shared" si="42"/>
        <v>27.238878365263851</v>
      </c>
      <c r="D1409" s="8">
        <f>(Timetraces!C1491-Timetraces!$C$86)/0.3048+$C$1004</f>
        <v>6.5071548376809272</v>
      </c>
      <c r="E1409" s="23">
        <f>Timetraces!F1491/1000*0.145</f>
        <v>47.498697605249355</v>
      </c>
      <c r="F1409" s="8">
        <f>Timetraces!H1491</f>
        <v>0.15450460584102169</v>
      </c>
      <c r="G1409" s="8">
        <f>(Timetraces!G1491-Timetraces!$G$86)/0.3048</f>
        <v>26.556056315504659</v>
      </c>
      <c r="H1409" s="13">
        <f>Timetraces!D1491/9.81/0.4536</f>
        <v>3559.1978164097118</v>
      </c>
      <c r="I1409" s="73">
        <f>Timetraces!F1491/Timetraces!H1491*1000</f>
        <v>2120177732.4415231</v>
      </c>
      <c r="J1409" s="23"/>
      <c r="K1409" s="8">
        <f>Timetraces!I1491-Timetraces!J1491</f>
        <v>45.542367935180664</v>
      </c>
      <c r="L1409" s="8">
        <f t="shared" si="43"/>
        <v>27.238887751822084</v>
      </c>
      <c r="M1409" s="8">
        <f>(Timetraces!J1491-Timetraces!$J$86)/0.3048+$L$1004</f>
        <v>6.5071548376809263</v>
      </c>
      <c r="N1409" s="13">
        <f>Timetraces!K1491/9.81/0.4536</f>
        <v>3559.1978164097118</v>
      </c>
      <c r="O1409" s="23">
        <f>Timetraces!M1491/1000*0.145</f>
        <v>47.497440441162823</v>
      </c>
      <c r="P1409" s="37">
        <f>Timetraces!O1491</f>
        <v>0.15450487074061786</v>
      </c>
    </row>
    <row r="1410" spans="1:16" x14ac:dyDescent="0.2">
      <c r="A1410" s="37">
        <f>Timetraces!E1492</f>
        <v>140.6</v>
      </c>
      <c r="B1410" s="8">
        <f>Timetraces!B1492-Timetraces!C1492</f>
        <v>45.543685913085937</v>
      </c>
      <c r="C1410" s="8">
        <f t="shared" si="42"/>
        <v>27.243202439756217</v>
      </c>
      <c r="D1410" s="8">
        <f>(Timetraces!C1492-Timetraces!$C$86)/0.3048+$C$1004</f>
        <v>6.5684490629381393</v>
      </c>
      <c r="E1410" s="23">
        <f>Timetraces!F1492/1000*0.145</f>
        <v>47.7768458015018</v>
      </c>
      <c r="F1410" s="8">
        <f>Timetraces!H1492</f>
        <v>0.15540949101282384</v>
      </c>
      <c r="G1410" s="8">
        <f>(Timetraces!G1492-Timetraces!$G$86)/0.3048</f>
        <v>26.621674615254239</v>
      </c>
      <c r="H1410" s="13">
        <f>Timetraces!D1492/9.81/0.4536</f>
        <v>3580.6249225389315</v>
      </c>
      <c r="I1410" s="73">
        <f>Timetraces!F1492/Timetraces!H1492*1000</f>
        <v>2120176098.2476325</v>
      </c>
      <c r="J1410" s="23"/>
      <c r="K1410" s="8">
        <f>Timetraces!I1492-Timetraces!J1492</f>
        <v>45.543685913085937</v>
      </c>
      <c r="L1410" s="8">
        <f t="shared" si="43"/>
        <v>27.24321182631445</v>
      </c>
      <c r="M1410" s="8">
        <f>(Timetraces!J1492-Timetraces!$J$86)/0.3048+$L$1004</f>
        <v>6.5684490629381393</v>
      </c>
      <c r="N1410" s="13">
        <f>Timetraces!K1492/9.81/0.4536</f>
        <v>3580.6249225389315</v>
      </c>
      <c r="O1410" s="23">
        <f>Timetraces!M1492/1000*0.145</f>
        <v>47.767796318682954</v>
      </c>
      <c r="P1410" s="37">
        <f>Timetraces!O1492</f>
        <v>0.15538451180376514</v>
      </c>
    </row>
    <row r="1411" spans="1:16" x14ac:dyDescent="0.2">
      <c r="A1411" s="37">
        <f>Timetraces!E1493</f>
        <v>140.70000000000002</v>
      </c>
      <c r="B1411" s="8">
        <f>Timetraces!B1493-Timetraces!C1493</f>
        <v>45.544210910797119</v>
      </c>
      <c r="C1411" s="8">
        <f t="shared" si="42"/>
        <v>27.244924873191852</v>
      </c>
      <c r="D1411" s="8">
        <f>(Timetraces!C1493-Timetraces!$C$86)/0.3048+$C$1004</f>
        <v>6.632344929252084</v>
      </c>
      <c r="E1411" s="23">
        <f>Timetraces!F1493/1000*0.145</f>
        <v>47.881631930062483</v>
      </c>
      <c r="F1411" s="8">
        <f>Timetraces!H1493</f>
        <v>0.15575041522248997</v>
      </c>
      <c r="G1411" s="8">
        <f>(Timetraces!G1493-Timetraces!$G$86)/0.3048</f>
        <v>26.68728665729833</v>
      </c>
      <c r="H1411" s="13">
        <f>Timetraces!D1493/9.81/0.4536</f>
        <v>3589.2949615079592</v>
      </c>
      <c r="I1411" s="73">
        <f>Timetraces!F1493/Timetraces!H1493*1000</f>
        <v>2120175094.0444846</v>
      </c>
      <c r="J1411" s="23"/>
      <c r="K1411" s="8">
        <f>Timetraces!I1493-Timetraces!J1493</f>
        <v>45.544210910797119</v>
      </c>
      <c r="L1411" s="8">
        <f t="shared" si="43"/>
        <v>27.244934259750085</v>
      </c>
      <c r="M1411" s="8">
        <f>(Timetraces!J1493-Timetraces!$J$86)/0.3048+$L$1004</f>
        <v>6.6323449292520831</v>
      </c>
      <c r="N1411" s="13">
        <f>Timetraces!K1493/9.81/0.4536</f>
        <v>3589.29518096928</v>
      </c>
      <c r="O1411" s="23">
        <f>Timetraces!M1493/1000*0.145</f>
        <v>47.880332352093525</v>
      </c>
      <c r="P1411" s="37">
        <f>Timetraces!O1493</f>
        <v>0.15575068951978838</v>
      </c>
    </row>
    <row r="1412" spans="1:16" x14ac:dyDescent="0.2">
      <c r="A1412" s="37">
        <f>Timetraces!E1494</f>
        <v>140.80000000000001</v>
      </c>
      <c r="B1412" s="8">
        <f>Timetraces!B1494-Timetraces!C1494</f>
        <v>45.544170379638672</v>
      </c>
      <c r="C1412" s="8">
        <f t="shared" si="42"/>
        <v>27.244791896950229</v>
      </c>
      <c r="D1412" s="8">
        <f>(Timetraces!C1494-Timetraces!$C$86)/0.3048+$C$1004</f>
        <v>6.6980962052432886</v>
      </c>
      <c r="E1412" s="23">
        <f>Timetraces!F1494/1000*0.145</f>
        <v>47.860645748113747</v>
      </c>
      <c r="F1412" s="8">
        <f>Timetraces!H1494</f>
        <v>0.15568219373150333</v>
      </c>
      <c r="G1412" s="8">
        <f>(Timetraces!G1494-Timetraces!$G$86)/0.3048</f>
        <v>26.75290495704791</v>
      </c>
      <c r="H1412" s="13">
        <f>Timetraces!D1494/9.81/0.4536</f>
        <v>3588.8740346932323</v>
      </c>
      <c r="I1412" s="73">
        <f>Timetraces!F1494/Timetraces!H1494*1000</f>
        <v>2120174510.9127154</v>
      </c>
      <c r="J1412" s="23"/>
      <c r="K1412" s="8">
        <f>Timetraces!I1494-Timetraces!J1494</f>
        <v>45.544170379638672</v>
      </c>
      <c r="L1412" s="8">
        <f t="shared" si="43"/>
        <v>27.244801283508458</v>
      </c>
      <c r="M1412" s="8">
        <f>(Timetraces!J1494-Timetraces!$J$86)/0.3048+$L$1004</f>
        <v>6.6980962052432877</v>
      </c>
      <c r="N1412" s="13">
        <f>Timetraces!K1494/9.81/0.4536</f>
        <v>3588.8742541545539</v>
      </c>
      <c r="O1412" s="23">
        <f>Timetraces!M1494/1000*0.145</f>
        <v>47.867108356405694</v>
      </c>
      <c r="P1412" s="37">
        <f>Timetraces!O1494</f>
        <v>0.15570771241748224</v>
      </c>
    </row>
    <row r="1413" spans="1:16" x14ac:dyDescent="0.2">
      <c r="A1413" s="37">
        <f>Timetraces!E1495</f>
        <v>140.9</v>
      </c>
      <c r="B1413" s="8">
        <f>Timetraces!B1495-Timetraces!C1495</f>
        <v>45.543982028961182</v>
      </c>
      <c r="C1413" s="8">
        <f t="shared" ref="C1413:C1476" si="44">(B1413-$B$4)/0.3048</f>
        <v>27.244173948533266</v>
      </c>
      <c r="D1413" s="8">
        <f>(Timetraces!C1495-Timetraces!$C$86)/0.3048+$C$1004</f>
        <v>6.764332453409831</v>
      </c>
      <c r="E1413" s="23">
        <f>Timetraces!F1495/1000*0.145</f>
        <v>47.823891787869684</v>
      </c>
      <c r="F1413" s="8">
        <f>Timetraces!H1495</f>
        <v>0.15556267536148985</v>
      </c>
      <c r="G1413" s="8">
        <f>(Timetraces!G1495-Timetraces!$G$86)/0.3048</f>
        <v>26.818523256797487</v>
      </c>
      <c r="H1413" s="13">
        <f>Timetraces!D1495/9.81/0.4536</f>
        <v>3586.0427641839569</v>
      </c>
      <c r="I1413" s="73">
        <f>Timetraces!F1495/Timetraces!H1495*1000</f>
        <v>2120174023.7380028</v>
      </c>
      <c r="J1413" s="23"/>
      <c r="K1413" s="8">
        <f>Timetraces!I1495-Timetraces!J1495</f>
        <v>45.543982028961182</v>
      </c>
      <c r="L1413" s="8">
        <f t="shared" ref="L1413:L1476" si="45">(K1413-$K$4)/0.3048</f>
        <v>27.244183335091495</v>
      </c>
      <c r="M1413" s="8">
        <f>(Timetraces!J1495-Timetraces!$J$86)/0.3048+$L$1004</f>
        <v>6.7643324534098301</v>
      </c>
      <c r="N1413" s="13">
        <f>Timetraces!K1495/9.81/0.4536</f>
        <v>3586.0429836452786</v>
      </c>
      <c r="O1413" s="23">
        <f>Timetraces!M1495/1000*0.145</f>
        <v>47.82259831694325</v>
      </c>
      <c r="P1413" s="37">
        <f>Timetraces!O1495</f>
        <v>0.15556294945784566</v>
      </c>
    </row>
    <row r="1414" spans="1:16" x14ac:dyDescent="0.2">
      <c r="A1414" s="37">
        <f>Timetraces!E1496</f>
        <v>141</v>
      </c>
      <c r="B1414" s="8">
        <f>Timetraces!B1496-Timetraces!C1496</f>
        <v>45.544107913970947</v>
      </c>
      <c r="C1414" s="8">
        <f t="shared" si="44"/>
        <v>27.244586957095489</v>
      </c>
      <c r="D1414" s="8">
        <f>(Timetraces!C1496-Timetraces!$C$86)/0.3048+$C$1004</f>
        <v>6.8295377445971868</v>
      </c>
      <c r="E1414" s="23">
        <f>Timetraces!F1496/1000*0.145</f>
        <v>47.851817432997379</v>
      </c>
      <c r="F1414" s="8">
        <f>Timetraces!H1496</f>
        <v>0.1556535693154025</v>
      </c>
      <c r="G1414" s="8">
        <f>(Timetraces!G1496-Timetraces!$G$86)/0.3048</f>
        <v>26.884141556547068</v>
      </c>
      <c r="H1414" s="13">
        <f>Timetraces!D1496/9.81/0.4536</f>
        <v>3588.1941435190802</v>
      </c>
      <c r="I1414" s="73">
        <f>Timetraces!F1496/Timetraces!H1496*1000</f>
        <v>2120173250.585495</v>
      </c>
      <c r="J1414" s="23"/>
      <c r="K1414" s="8">
        <f>Timetraces!I1496-Timetraces!J1496</f>
        <v>45.544107913970947</v>
      </c>
      <c r="L1414" s="8">
        <f t="shared" si="45"/>
        <v>27.244596343653718</v>
      </c>
      <c r="M1414" s="8">
        <f>(Timetraces!J1496-Timetraces!$J$86)/0.3048+$L$1004</f>
        <v>6.8295377445971868</v>
      </c>
      <c r="N1414" s="13">
        <f>Timetraces!K1496/9.81/0.4536</f>
        <v>3588.1941435190802</v>
      </c>
      <c r="O1414" s="23">
        <f>Timetraces!M1496/1000*0.145</f>
        <v>47.858277953662309</v>
      </c>
      <c r="P1414" s="37">
        <f>Timetraces!O1496</f>
        <v>0.15567907894326991</v>
      </c>
    </row>
    <row r="1415" spans="1:16" x14ac:dyDescent="0.2">
      <c r="A1415" s="37">
        <f>Timetraces!E1497</f>
        <v>141.1</v>
      </c>
      <c r="B1415" s="8">
        <f>Timetraces!B1497-Timetraces!C1497</f>
        <v>45.544895648956299</v>
      </c>
      <c r="C1415" s="8">
        <f t="shared" si="44"/>
        <v>27.247171389462128</v>
      </c>
      <c r="D1415" s="8">
        <f>(Timetraces!C1497-Timetraces!$C$86)/0.3048+$C$1004</f>
        <v>6.8925716119801281</v>
      </c>
      <c r="E1415" s="23">
        <f>Timetraces!F1497/1000*0.145</f>
        <v>48.01719135743452</v>
      </c>
      <c r="F1415" s="8">
        <f>Timetraces!H1497</f>
        <v>0.1561915909907696</v>
      </c>
      <c r="G1415" s="8">
        <f>(Timetraces!G1497-Timetraces!$G$86)/0.3048</f>
        <v>26.949753598591158</v>
      </c>
      <c r="H1415" s="13">
        <f>Timetraces!D1497/9.81/0.4536</f>
        <v>3600.9336537735489</v>
      </c>
      <c r="I1415" s="73">
        <f>Timetraces!F1497/Timetraces!H1497*1000</f>
        <v>2120172038.3522189</v>
      </c>
      <c r="J1415" s="23"/>
      <c r="K1415" s="8">
        <f>Timetraces!I1497-Timetraces!J1497</f>
        <v>45.544895648956299</v>
      </c>
      <c r="L1415" s="8">
        <f t="shared" si="45"/>
        <v>27.247180776020357</v>
      </c>
      <c r="M1415" s="8">
        <f>(Timetraces!J1497-Timetraces!$J$86)/0.3048+$L$1004</f>
        <v>6.8925716119801272</v>
      </c>
      <c r="N1415" s="13">
        <f>Timetraces!K1497/9.81/0.4536</f>
        <v>3600.9336537735489</v>
      </c>
      <c r="O1415" s="23">
        <f>Timetraces!M1497/1000*0.145</f>
        <v>48.023632021567039</v>
      </c>
      <c r="P1415" s="37">
        <f>Timetraces!O1497</f>
        <v>0.15621710005013048</v>
      </c>
    </row>
    <row r="1416" spans="1:16" x14ac:dyDescent="0.2">
      <c r="A1416" s="37">
        <f>Timetraces!E1498</f>
        <v>141.20000000000002</v>
      </c>
      <c r="B1416" s="8">
        <f>Timetraces!B1498-Timetraces!C1498</f>
        <v>45.546470165252686</v>
      </c>
      <c r="C1416" s="8">
        <f t="shared" si="44"/>
        <v>27.25233712534266</v>
      </c>
      <c r="D1416" s="8">
        <f>(Timetraces!C1498-Timetraces!$C$86)/0.3048+$C$1004</f>
        <v>6.9530241758491735</v>
      </c>
      <c r="E1416" s="23">
        <f>Timetraces!F1498/1000*0.145</f>
        <v>48.35460335670075</v>
      </c>
      <c r="F1416" s="8">
        <f>Timetraces!H1498</f>
        <v>0.15728926559435688</v>
      </c>
      <c r="G1416" s="8">
        <f>(Timetraces!G1498-Timetraces!$G$86)/0.3048</f>
        <v>27.015371898340739</v>
      </c>
      <c r="H1416" s="13">
        <f>Timetraces!D1498/9.81/0.4536</f>
        <v>3626.3281816736912</v>
      </c>
      <c r="I1416" s="73">
        <f>Timetraces!F1498/Timetraces!H1498*1000</f>
        <v>2120170260.122473</v>
      </c>
      <c r="J1416" s="23"/>
      <c r="K1416" s="8">
        <f>Timetraces!I1498-Timetraces!J1498</f>
        <v>45.546470165252686</v>
      </c>
      <c r="L1416" s="8">
        <f t="shared" si="45"/>
        <v>27.252346511900893</v>
      </c>
      <c r="M1416" s="8">
        <f>(Timetraces!J1498-Timetraces!$J$86)/0.3048+$L$1004</f>
        <v>6.9530241758491735</v>
      </c>
      <c r="N1416" s="13">
        <f>Timetraces!K1498/9.81/0.4536</f>
        <v>3626.3279622123696</v>
      </c>
      <c r="O1416" s="23">
        <f>Timetraces!M1498/1000*0.145</f>
        <v>48.353241747947635</v>
      </c>
      <c r="P1416" s="37">
        <f>Timetraces!O1498</f>
        <v>0.15728952123424236</v>
      </c>
    </row>
    <row r="1417" spans="1:16" x14ac:dyDescent="0.2">
      <c r="A1417" s="37">
        <f>Timetraces!E1499</f>
        <v>141.30000000000001</v>
      </c>
      <c r="B1417" s="8">
        <f>Timetraces!B1499-Timetraces!C1499</f>
        <v>45.548703193664551</v>
      </c>
      <c r="C1417" s="8">
        <f t="shared" si="44"/>
        <v>27.259663334043005</v>
      </c>
      <c r="D1417" s="8">
        <f>(Timetraces!C1499-Timetraces!$C$86)/0.3048+$C$1004</f>
        <v>7.0113037514874312</v>
      </c>
      <c r="E1417" s="23">
        <f>Timetraces!F1499/1000*0.145</f>
        <v>48.831034619033019</v>
      </c>
      <c r="F1417" s="8">
        <f>Timetraces!H1499</f>
        <v>0.15883918165491354</v>
      </c>
      <c r="G1417" s="8">
        <f>(Timetraces!G1499-Timetraces!$G$86)/0.3048</f>
        <v>27.080990198090319</v>
      </c>
      <c r="H1417" s="13">
        <f>Timetraces!D1499/9.81/0.4536</f>
        <v>3662.4319831426733</v>
      </c>
      <c r="I1417" s="73">
        <f>Timetraces!F1499/Timetraces!H1499*1000</f>
        <v>2120168037.1595752</v>
      </c>
      <c r="J1417" s="23"/>
      <c r="K1417" s="8">
        <f>Timetraces!I1499-Timetraces!J1499</f>
        <v>45.548703193664551</v>
      </c>
      <c r="L1417" s="8">
        <f t="shared" si="45"/>
        <v>27.259672720601237</v>
      </c>
      <c r="M1417" s="8">
        <f>(Timetraces!J1499-Timetraces!$J$86)/0.3048+$L$1004</f>
        <v>7.0113037514874312</v>
      </c>
      <c r="N1417" s="13">
        <f>Timetraces!K1499/9.81/0.4536</f>
        <v>3662.4317636813521</v>
      </c>
      <c r="O1417" s="23">
        <f>Timetraces!M1499/1000*0.145</f>
        <v>48.83737549971395</v>
      </c>
      <c r="P1417" s="37">
        <f>Timetraces!O1499</f>
        <v>0.15886468116551652</v>
      </c>
    </row>
    <row r="1418" spans="1:16" x14ac:dyDescent="0.2">
      <c r="A1418" s="37">
        <f>Timetraces!E1500</f>
        <v>141.4</v>
      </c>
      <c r="B1418" s="8">
        <f>Timetraces!B1500-Timetraces!C1500</f>
        <v>45.551279544830322</v>
      </c>
      <c r="C1418" s="8">
        <f t="shared" si="44"/>
        <v>27.268115929731234</v>
      </c>
      <c r="D1418" s="8">
        <f>(Timetraces!C1500-Timetraces!$C$86)/0.3048+$C$1004</f>
        <v>7.0684694555487848</v>
      </c>
      <c r="E1418" s="23">
        <f>Timetraces!F1500/1000*0.145</f>
        <v>49.387208675001652</v>
      </c>
      <c r="F1418" s="8">
        <f>Timetraces!H1500</f>
        <v>0.16064850592726804</v>
      </c>
      <c r="G1418" s="8">
        <f>(Timetraces!G1500-Timetraces!$G$86)/0.3048</f>
        <v>27.1466084978399</v>
      </c>
      <c r="H1418" s="13">
        <f>Timetraces!D1500/9.81/0.4536</f>
        <v>3704.080913823178</v>
      </c>
      <c r="I1418" s="73">
        <f>Timetraces!F1500/Timetraces!H1500*1000</f>
        <v>2120165619.7919841</v>
      </c>
      <c r="J1418" s="23"/>
      <c r="K1418" s="8">
        <f>Timetraces!I1500-Timetraces!J1500</f>
        <v>45.551279544830322</v>
      </c>
      <c r="L1418" s="8">
        <f t="shared" si="45"/>
        <v>27.268125316289463</v>
      </c>
      <c r="M1418" s="8">
        <f>(Timetraces!J1500-Timetraces!$J$86)/0.3048+$L$1004</f>
        <v>7.0684694555487839</v>
      </c>
      <c r="N1418" s="13">
        <f>Timetraces!K1500/9.81/0.4536</f>
        <v>3704.080913823178</v>
      </c>
      <c r="O1418" s="23">
        <f>Timetraces!M1500/1000*0.145</f>
        <v>49.377967913270631</v>
      </c>
      <c r="P1418" s="37">
        <f>Timetraces!O1500</f>
        <v>0.16062352805599681</v>
      </c>
    </row>
    <row r="1419" spans="1:16" x14ac:dyDescent="0.2">
      <c r="A1419" s="37">
        <f>Timetraces!E1501</f>
        <v>141.5</v>
      </c>
      <c r="B1419" s="8">
        <f>Timetraces!B1501-Timetraces!C1501</f>
        <v>45.553780078887939</v>
      </c>
      <c r="C1419" s="8">
        <f t="shared" si="44"/>
        <v>27.276319781626302</v>
      </c>
      <c r="D1419" s="8">
        <f>(Timetraces!C1501-Timetraces!$C$86)/0.3048+$C$1004</f>
        <v>7.1258839034032944</v>
      </c>
      <c r="E1419" s="23">
        <f>Timetraces!F1501/1000*0.145</f>
        <v>49.912547146051104</v>
      </c>
      <c r="F1419" s="8">
        <f>Timetraces!H1501</f>
        <v>0.16235752043027307</v>
      </c>
      <c r="G1419" s="8">
        <f>(Timetraces!G1501-Timetraces!$G$86)/0.3048</f>
        <v>27.21222053988399</v>
      </c>
      <c r="H1419" s="13">
        <f>Timetraces!D1501/9.81/0.4536</f>
        <v>3744.5500204390469</v>
      </c>
      <c r="I1419" s="73">
        <f>Timetraces!F1501/Timetraces!H1501*1000</f>
        <v>2120163341.7655392</v>
      </c>
      <c r="J1419" s="23"/>
      <c r="K1419" s="8">
        <f>Timetraces!I1501-Timetraces!J1501</f>
        <v>45.553780078887939</v>
      </c>
      <c r="L1419" s="8">
        <f t="shared" si="45"/>
        <v>27.276329168184535</v>
      </c>
      <c r="M1419" s="8">
        <f>(Timetraces!J1501-Timetraces!$J$86)/0.3048+$L$1004</f>
        <v>7.1258839034032944</v>
      </c>
      <c r="N1419" s="13">
        <f>Timetraces!K1501/9.81/0.4536</f>
        <v>3744.549581516404</v>
      </c>
      <c r="O1419" s="23">
        <f>Timetraces!M1501/1000*0.145</f>
        <v>49.910996856513023</v>
      </c>
      <c r="P1419" s="37">
        <f>Timetraces!O1501</f>
        <v>0.16235776703428539</v>
      </c>
    </row>
    <row r="1420" spans="1:16" x14ac:dyDescent="0.2">
      <c r="A1420" s="37">
        <f>Timetraces!E1502</f>
        <v>141.6</v>
      </c>
      <c r="B1420" s="8">
        <f>Timetraces!B1502-Timetraces!C1502</f>
        <v>45.555815696716309</v>
      </c>
      <c r="C1420" s="8">
        <f t="shared" si="44"/>
        <v>27.282998317808616</v>
      </c>
      <c r="D1420" s="8">
        <f>(Timetraces!C1502-Timetraces!$C$86)/0.3048+$C$1004</f>
        <v>7.1848236669705612</v>
      </c>
      <c r="E1420" s="23">
        <f>Timetraces!F1502/1000*0.145</f>
        <v>50.340955144428172</v>
      </c>
      <c r="F1420" s="8">
        <f>Timetraces!H1502</f>
        <v>0.16375121348810603</v>
      </c>
      <c r="G1420" s="8">
        <f>(Timetraces!G1502-Timetraces!$G$86)/0.3048</f>
        <v>27.277838839633571</v>
      </c>
      <c r="H1420" s="13">
        <f>Timetraces!D1502/9.81/0.4536</f>
        <v>3777.5521750506086</v>
      </c>
      <c r="I1420" s="73">
        <f>Timetraces!F1502/Timetraces!H1502*1000</f>
        <v>2120161393.6208999</v>
      </c>
      <c r="J1420" s="23"/>
      <c r="K1420" s="8">
        <f>Timetraces!I1502-Timetraces!J1502</f>
        <v>45.555815696716309</v>
      </c>
      <c r="L1420" s="8">
        <f t="shared" si="45"/>
        <v>27.283007704366849</v>
      </c>
      <c r="M1420" s="8">
        <f>(Timetraces!J1502-Timetraces!$J$86)/0.3048+$L$1004</f>
        <v>7.1848236669705603</v>
      </c>
      <c r="N1420" s="13">
        <f>Timetraces!K1502/9.81/0.4536</f>
        <v>3777.5521750506086</v>
      </c>
      <c r="O1420" s="23">
        <f>Timetraces!M1502/1000*0.145</f>
        <v>50.347118449288629</v>
      </c>
      <c r="P1420" s="37">
        <f>Timetraces!O1502</f>
        <v>0.16377672067248264</v>
      </c>
    </row>
    <row r="1421" spans="1:16" x14ac:dyDescent="0.2">
      <c r="A1421" s="37">
        <f>Timetraces!E1503</f>
        <v>141.70000000000002</v>
      </c>
      <c r="B1421" s="8">
        <f>Timetraces!B1503-Timetraces!C1503</f>
        <v>45.557137489318848</v>
      </c>
      <c r="C1421" s="8">
        <f t="shared" si="44"/>
        <v>27.287334907711958</v>
      </c>
      <c r="D1421" s="8">
        <f>(Timetraces!C1503-Timetraces!$C$86)/0.3048+$C$1004</f>
        <v>7.2461053768167973</v>
      </c>
      <c r="E1421" s="23">
        <f>Timetraces!F1503/1000*0.145</f>
        <v>50.62821169632106</v>
      </c>
      <c r="F1421" s="8">
        <f>Timetraces!H1503</f>
        <v>0.16468572997000491</v>
      </c>
      <c r="G1421" s="8">
        <f>(Timetraces!G1503-Timetraces!$G$86)/0.3048</f>
        <v>27.343457139383151</v>
      </c>
      <c r="H1421" s="13">
        <f>Timetraces!D1503/9.81/0.4536</f>
        <v>3799.0830863849201</v>
      </c>
      <c r="I1421" s="73">
        <f>Timetraces!F1503/Timetraces!H1503*1000</f>
        <v>2120159899.2692177</v>
      </c>
      <c r="J1421" s="23"/>
      <c r="K1421" s="8">
        <f>Timetraces!I1503-Timetraces!J1503</f>
        <v>45.557137489318848</v>
      </c>
      <c r="L1421" s="8">
        <f t="shared" si="45"/>
        <v>27.287344294270191</v>
      </c>
      <c r="M1421" s="8">
        <f>(Timetraces!J1503-Timetraces!$J$86)/0.3048+$L$1004</f>
        <v>7.2461053768167965</v>
      </c>
      <c r="N1421" s="13">
        <f>Timetraces!K1503/9.81/0.4536</f>
        <v>3799.0830863849201</v>
      </c>
      <c r="O1421" s="23">
        <f>Timetraces!M1503/1000*0.145</f>
        <v>50.626582379619293</v>
      </c>
      <c r="P1421" s="37">
        <f>Timetraces!O1503</f>
        <v>0.16468599486869795</v>
      </c>
    </row>
    <row r="1422" spans="1:16" x14ac:dyDescent="0.2">
      <c r="A1422" s="37">
        <f>Timetraces!E1504</f>
        <v>141.80000000000001</v>
      </c>
      <c r="B1422" s="8">
        <f>Timetraces!B1504-Timetraces!C1504</f>
        <v>45.557711601257324</v>
      </c>
      <c r="C1422" s="8">
        <f t="shared" si="44"/>
        <v>27.289218477063915</v>
      </c>
      <c r="D1422" s="8">
        <f>(Timetraces!C1504-Timetraces!$C$86)/0.3048+$C$1004</f>
        <v>7.3098401072144199</v>
      </c>
      <c r="E1422" s="23">
        <f>Timetraces!F1504/1000*0.145</f>
        <v>50.752473531416577</v>
      </c>
      <c r="F1422" s="8">
        <f>Timetraces!H1504</f>
        <v>0.16509001119803715</v>
      </c>
      <c r="G1422" s="8">
        <f>(Timetraces!G1504-Timetraces!$G$86)/0.3048</f>
        <v>27.409075439132728</v>
      </c>
      <c r="H1422" s="13">
        <f>Timetraces!D1504/9.81/0.4536</f>
        <v>3808.6555503081472</v>
      </c>
      <c r="I1422" s="73">
        <f>Timetraces!F1504/Timetraces!H1504*1000</f>
        <v>2120158913.8999176</v>
      </c>
      <c r="J1422" s="23"/>
      <c r="K1422" s="8">
        <f>Timetraces!I1504-Timetraces!J1504</f>
        <v>45.557711601257324</v>
      </c>
      <c r="L1422" s="8">
        <f t="shared" si="45"/>
        <v>27.289227863622148</v>
      </c>
      <c r="M1422" s="8">
        <f>(Timetraces!J1504-Timetraces!$J$86)/0.3048+$L$1004</f>
        <v>7.309840107214419</v>
      </c>
      <c r="N1422" s="13">
        <f>Timetraces!K1504/9.81/0.4536</f>
        <v>3808.6559892307905</v>
      </c>
      <c r="O1422" s="23">
        <f>Timetraces!M1504/1000*0.145</f>
        <v>50.750835433211172</v>
      </c>
      <c r="P1422" s="37">
        <f>Timetraces!O1504</f>
        <v>0.1650902947300899</v>
      </c>
    </row>
    <row r="1423" spans="1:16" x14ac:dyDescent="0.2">
      <c r="A1423" s="37">
        <f>Timetraces!E1505</f>
        <v>141.9</v>
      </c>
      <c r="B1423" s="8">
        <f>Timetraces!B1505-Timetraces!C1505</f>
        <v>45.557737350463867</v>
      </c>
      <c r="C1423" s="8">
        <f t="shared" si="44"/>
        <v>27.289302956088008</v>
      </c>
      <c r="D1423" s="8">
        <f>(Timetraces!C1505-Timetraces!$C$86)/0.3048+$C$1004</f>
        <v>7.3753739279399078</v>
      </c>
      <c r="E1423" s="23">
        <f>Timetraces!F1505/1000*0.145</f>
        <v>50.764011273670405</v>
      </c>
      <c r="F1423" s="8">
        <f>Timetraces!H1505</f>
        <v>0.16512759150223302</v>
      </c>
      <c r="G1423" s="8">
        <f>(Timetraces!G1505-Timetraces!$G$86)/0.3048</f>
        <v>27.474693738882308</v>
      </c>
      <c r="H1423" s="13">
        <f>Timetraces!D1505/9.81/0.4536</f>
        <v>3809.5443686604121</v>
      </c>
      <c r="I1423" s="73">
        <f>Timetraces!F1505/Timetraces!H1505*1000</f>
        <v>2120158274.5113475</v>
      </c>
      <c r="J1423" s="23"/>
      <c r="K1423" s="8">
        <f>Timetraces!I1505-Timetraces!J1505</f>
        <v>45.557737350463867</v>
      </c>
      <c r="L1423" s="8">
        <f t="shared" si="45"/>
        <v>27.289312342646241</v>
      </c>
      <c r="M1423" s="8">
        <f>(Timetraces!J1505-Timetraces!$J$86)/0.3048+$L$1004</f>
        <v>7.3753739279399078</v>
      </c>
      <c r="N1423" s="13">
        <f>Timetraces!K1505/9.81/0.4536</f>
        <v>3809.544807583055</v>
      </c>
      <c r="O1423" s="23">
        <f>Timetraces!M1505/1000*0.145</f>
        <v>50.770129969811492</v>
      </c>
      <c r="P1423" s="37">
        <f>Timetraces!O1505</f>
        <v>0.16515311672292921</v>
      </c>
    </row>
    <row r="1424" spans="1:16" x14ac:dyDescent="0.2">
      <c r="A1424" s="37">
        <f>Timetraces!E1506</f>
        <v>142</v>
      </c>
      <c r="B1424" s="8">
        <f>Timetraces!B1506-Timetraces!C1506</f>
        <v>45.55759334564209</v>
      </c>
      <c r="C1424" s="8">
        <f t="shared" si="44"/>
        <v>27.288830499323645</v>
      </c>
      <c r="D1424" s="8">
        <f>(Timetraces!C1506-Timetraces!$C$86)/0.3048+$C$1004</f>
        <v>7.441464684453849</v>
      </c>
      <c r="E1424" s="23">
        <f>Timetraces!F1506/1000*0.145</f>
        <v>50.74197773390857</v>
      </c>
      <c r="F1424" s="8">
        <f>Timetraces!H1506</f>
        <v>0.16505596216292509</v>
      </c>
      <c r="G1424" s="8">
        <f>(Timetraces!G1506-Timetraces!$G$86)/0.3048</f>
        <v>27.540305780926399</v>
      </c>
      <c r="H1424" s="13">
        <f>Timetraces!D1506/9.81/0.4536</f>
        <v>3807.8470547995689</v>
      </c>
      <c r="I1424" s="73">
        <f>Timetraces!F1506/Timetraces!H1506*1000</f>
        <v>2120157729.7857852</v>
      </c>
      <c r="J1424" s="23"/>
      <c r="K1424" s="8">
        <f>Timetraces!I1506-Timetraces!J1506</f>
        <v>45.55759334564209</v>
      </c>
      <c r="L1424" s="8">
        <f t="shared" si="45"/>
        <v>27.288839885881877</v>
      </c>
      <c r="M1424" s="8">
        <f>(Timetraces!J1506-Timetraces!$J$86)/0.3048+$L$1004</f>
        <v>7.441464684453849</v>
      </c>
      <c r="N1424" s="13">
        <f>Timetraces!K1506/9.81/0.4536</f>
        <v>3807.8474937222118</v>
      </c>
      <c r="O1424" s="23">
        <f>Timetraces!M1506/1000*0.145</f>
        <v>50.732582384086754</v>
      </c>
      <c r="P1424" s="37">
        <f>Timetraces!O1506</f>
        <v>0.16503100356467854</v>
      </c>
    </row>
    <row r="1425" spans="1:16" x14ac:dyDescent="0.2">
      <c r="A1425" s="37">
        <f>Timetraces!E1507</f>
        <v>142.1</v>
      </c>
      <c r="B1425" s="8">
        <f>Timetraces!B1507-Timetraces!C1507</f>
        <v>45.557714939117432</v>
      </c>
      <c r="C1425" s="8">
        <f t="shared" si="44"/>
        <v>27.289229428048522</v>
      </c>
      <c r="D1425" s="8">
        <f>(Timetraces!C1507-Timetraces!$C$86)/0.3048+$C$1004</f>
        <v>7.5066840554785541</v>
      </c>
      <c r="E1425" s="23">
        <f>Timetraces!F1507/1000*0.145</f>
        <v>50.761545473964986</v>
      </c>
      <c r="F1425" s="8">
        <f>Timetraces!H1507</f>
        <v>0.16511966486130286</v>
      </c>
      <c r="G1425" s="8">
        <f>(Timetraces!G1507-Timetraces!$G$86)/0.3048</f>
        <v>27.60592408067598</v>
      </c>
      <c r="H1425" s="13">
        <f>Timetraces!D1507/9.81/0.4536</f>
        <v>3810.5499404357388</v>
      </c>
      <c r="I1425" s="73">
        <f>Timetraces!F1507/Timetraces!H1507*1000</f>
        <v>2120157064.5897257</v>
      </c>
      <c r="J1425" s="23"/>
      <c r="K1425" s="8">
        <f>Timetraces!I1507-Timetraces!J1507</f>
        <v>45.557714939117432</v>
      </c>
      <c r="L1425" s="8">
        <f t="shared" si="45"/>
        <v>27.289238814606751</v>
      </c>
      <c r="M1425" s="8">
        <f>(Timetraces!J1507-Timetraces!$J$86)/0.3048+$L$1004</f>
        <v>7.5066840554785532</v>
      </c>
      <c r="N1425" s="13">
        <f>Timetraces!K1507/9.81/0.4536</f>
        <v>3810.5499404357388</v>
      </c>
      <c r="O1425" s="23">
        <f>Timetraces!M1507/1000*0.145</f>
        <v>50.767658822842648</v>
      </c>
      <c r="P1425" s="37">
        <f>Timetraces!O1507</f>
        <v>0.16514517175284435</v>
      </c>
    </row>
    <row r="1426" spans="1:16" x14ac:dyDescent="0.2">
      <c r="A1426" s="37">
        <f>Timetraces!E1508</f>
        <v>142.20000000000002</v>
      </c>
      <c r="B1426" s="8">
        <f>Timetraces!B1508-Timetraces!C1508</f>
        <v>45.558446884155273</v>
      </c>
      <c r="C1426" s="8">
        <f t="shared" si="44"/>
        <v>27.29163082252963</v>
      </c>
      <c r="D1426" s="8">
        <f>(Timetraces!C1508-Timetraces!$C$86)/0.3048+$C$1004</f>
        <v>7.5698884453360487</v>
      </c>
      <c r="E1426" s="23">
        <f>Timetraces!F1508/1000*0.145</f>
        <v>50.92594852719391</v>
      </c>
      <c r="F1426" s="8">
        <f>Timetraces!H1508</f>
        <v>0.16565452834408778</v>
      </c>
      <c r="G1426" s="8">
        <f>(Timetraces!G1508-Timetraces!$G$86)/0.3048</f>
        <v>27.67154238042556</v>
      </c>
      <c r="H1426" s="13">
        <f>Timetraces!D1508/9.81/0.4536</f>
        <v>3823.2146143795608</v>
      </c>
      <c r="I1426" s="73">
        <f>Timetraces!F1508/Timetraces!H1508*1000</f>
        <v>2120155975.3866732</v>
      </c>
      <c r="J1426" s="23"/>
      <c r="K1426" s="8">
        <f>Timetraces!I1508-Timetraces!J1508</f>
        <v>45.558446884155273</v>
      </c>
      <c r="L1426" s="8">
        <f t="shared" si="45"/>
        <v>27.291640209087863</v>
      </c>
      <c r="M1426" s="8">
        <f>(Timetraces!J1508-Timetraces!$J$86)/0.3048+$L$1004</f>
        <v>7.5698884453360487</v>
      </c>
      <c r="N1426" s="13">
        <f>Timetraces!K1508/9.81/0.4536</f>
        <v>3823.2146143795608</v>
      </c>
      <c r="O1426" s="23">
        <f>Timetraces!M1508/1000*0.145</f>
        <v>50.92428376550707</v>
      </c>
      <c r="P1426" s="37">
        <f>Timetraces!O1508</f>
        <v>0.1656547932429851</v>
      </c>
    </row>
    <row r="1427" spans="1:16" x14ac:dyDescent="0.2">
      <c r="A1427" s="37">
        <f>Timetraces!E1509</f>
        <v>142.30000000000001</v>
      </c>
      <c r="B1427" s="8">
        <f>Timetraces!B1509-Timetraces!C1509</f>
        <v>45.559939384460449</v>
      </c>
      <c r="C1427" s="8">
        <f t="shared" si="44"/>
        <v>27.296527477074168</v>
      </c>
      <c r="D1427" s="8">
        <f>(Timetraces!C1509-Timetraces!$C$86)/0.3048+$C$1004</f>
        <v>7.6306100905410883</v>
      </c>
      <c r="E1427" s="23">
        <f>Timetraces!F1509/1000*0.145</f>
        <v>51.233772010697173</v>
      </c>
      <c r="F1427" s="8">
        <f>Timetraces!H1509</f>
        <v>0.1666559498332901</v>
      </c>
      <c r="G1427" s="8">
        <f>(Timetraces!G1509-Timetraces!$G$86)/0.3048</f>
        <v>27.73716068017514</v>
      </c>
      <c r="H1427" s="13">
        <f>Timetraces!D1509/9.81/0.4536</f>
        <v>3848.1230354524769</v>
      </c>
      <c r="I1427" s="73">
        <f>Timetraces!F1509/Timetraces!H1509*1000</f>
        <v>2120154480.2205622</v>
      </c>
      <c r="J1427" s="23"/>
      <c r="K1427" s="8">
        <f>Timetraces!I1509-Timetraces!J1509</f>
        <v>45.559939384460449</v>
      </c>
      <c r="L1427" s="8">
        <f t="shared" si="45"/>
        <v>27.296536863632401</v>
      </c>
      <c r="M1427" s="8">
        <f>(Timetraces!J1509-Timetraces!$J$86)/0.3048+$L$1004</f>
        <v>7.6306100905410883</v>
      </c>
      <c r="N1427" s="13">
        <f>Timetraces!K1509/9.81/0.4536</f>
        <v>3848.1225965298336</v>
      </c>
      <c r="O1427" s="23">
        <f>Timetraces!M1509/1000*0.145</f>
        <v>51.239823477648635</v>
      </c>
      <c r="P1427" s="37">
        <f>Timetraces!O1509</f>
        <v>0.16668143790012821</v>
      </c>
    </row>
    <row r="1428" spans="1:16" x14ac:dyDescent="0.2">
      <c r="A1428" s="37">
        <f>Timetraces!E1510</f>
        <v>142.4</v>
      </c>
      <c r="B1428" s="8">
        <f>Timetraces!B1510-Timetraces!C1510</f>
        <v>45.562081813812256</v>
      </c>
      <c r="C1428" s="8">
        <f t="shared" si="44"/>
        <v>27.303556444763824</v>
      </c>
      <c r="D1428" s="8">
        <f>(Timetraces!C1510-Timetraces!$C$86)/0.3048+$C$1004</f>
        <v>7.6891994226010141</v>
      </c>
      <c r="E1428" s="23">
        <f>Timetraces!F1510/1000*0.145</f>
        <v>51.693872275696954</v>
      </c>
      <c r="F1428" s="8">
        <f>Timetraces!H1510</f>
        <v>0.16815273912162956</v>
      </c>
      <c r="G1428" s="8">
        <f>(Timetraces!G1510-Timetraces!$G$86)/0.3048</f>
        <v>27.802772722219231</v>
      </c>
      <c r="H1428" s="13">
        <f>Timetraces!D1510/9.81/0.4536</f>
        <v>3883.5664778049245</v>
      </c>
      <c r="I1428" s="73">
        <f>Timetraces!F1510/Timetraces!H1510*1000</f>
        <v>2120152581.7099571</v>
      </c>
      <c r="J1428" s="23"/>
      <c r="K1428" s="8">
        <f>Timetraces!I1510-Timetraces!J1510</f>
        <v>45.562081336975098</v>
      </c>
      <c r="L1428" s="8">
        <f t="shared" si="45"/>
        <v>27.303564266895684</v>
      </c>
      <c r="M1428" s="8">
        <f>(Timetraces!J1510-Timetraces!$J$86)/0.3048+$L$1004</f>
        <v>7.6892009870273856</v>
      </c>
      <c r="N1428" s="13">
        <f>Timetraces!K1510/9.81/0.4536</f>
        <v>3883.5660388822816</v>
      </c>
      <c r="O1428" s="23">
        <f>Timetraces!M1510/1000*0.145</f>
        <v>51.676593955133519</v>
      </c>
      <c r="P1428" s="37">
        <f>Timetraces!O1510</f>
        <v>0.16810250296688381</v>
      </c>
    </row>
    <row r="1429" spans="1:16" x14ac:dyDescent="0.2">
      <c r="A1429" s="37">
        <f>Timetraces!E1511</f>
        <v>142.5</v>
      </c>
      <c r="B1429" s="8">
        <f>Timetraces!B1511-Timetraces!C1511</f>
        <v>45.564558982849121</v>
      </c>
      <c r="C1429" s="8">
        <f t="shared" si="44"/>
        <v>27.311683639766663</v>
      </c>
      <c r="D1429" s="8">
        <f>(Timetraces!C1511-Timetraces!$C$86)/0.3048+$C$1004</f>
        <v>7.7466905273477549</v>
      </c>
      <c r="E1429" s="23">
        <f>Timetraces!F1511/1000*0.145</f>
        <v>52.217623494569686</v>
      </c>
      <c r="F1429" s="8">
        <f>Timetraces!H1511</f>
        <v>0.16985659037757553</v>
      </c>
      <c r="G1429" s="8">
        <f>(Timetraces!G1511-Timetraces!$G$86)/0.3048</f>
        <v>27.868391021968812</v>
      </c>
      <c r="H1429" s="13">
        <f>Timetraces!D1511/9.81/0.4536</f>
        <v>3924.5109376432642</v>
      </c>
      <c r="I1429" s="73">
        <f>Timetraces!F1511/Timetraces!H1511*1000</f>
        <v>2120150537.2346342</v>
      </c>
      <c r="J1429" s="23"/>
      <c r="K1429" s="8">
        <f>Timetraces!I1511-Timetraces!J1511</f>
        <v>45.564558982849121</v>
      </c>
      <c r="L1429" s="8">
        <f t="shared" si="45"/>
        <v>27.311693026324892</v>
      </c>
      <c r="M1429" s="8">
        <f>(Timetraces!J1511-Timetraces!$J$86)/0.3048+$L$1004</f>
        <v>7.7466905273477549</v>
      </c>
      <c r="N1429" s="13">
        <f>Timetraces!K1511/9.81/0.4536</f>
        <v>3924.5109376432642</v>
      </c>
      <c r="O1429" s="23">
        <f>Timetraces!M1511/1000*0.145</f>
        <v>52.200288859573256</v>
      </c>
      <c r="P1429" s="37">
        <f>Timetraces!O1511</f>
        <v>0.16980637377664498</v>
      </c>
    </row>
    <row r="1430" spans="1:16" x14ac:dyDescent="0.2">
      <c r="A1430" s="37">
        <f>Timetraces!E1512</f>
        <v>142.6</v>
      </c>
      <c r="B1430" s="8">
        <f>Timetraces!B1512-Timetraces!C1512</f>
        <v>45.566958904266357</v>
      </c>
      <c r="C1430" s="8">
        <f t="shared" si="44"/>
        <v>27.319557397697228</v>
      </c>
      <c r="D1430" s="8">
        <f>(Timetraces!C1512-Timetraces!$C$86)/0.3048+$C$1004</f>
        <v>7.804435069166769</v>
      </c>
      <c r="E1430" s="23">
        <f>Timetraces!F1512/1000*0.145</f>
        <v>52.711043328587905</v>
      </c>
      <c r="F1430" s="8">
        <f>Timetraces!H1512</f>
        <v>0.17146177071168714</v>
      </c>
      <c r="G1430" s="8">
        <f>(Timetraces!G1512-Timetraces!$G$86)/0.3048</f>
        <v>27.934009321718388</v>
      </c>
      <c r="H1430" s="13">
        <f>Timetraces!D1512/9.81/0.4536</f>
        <v>3964.3141986095602</v>
      </c>
      <c r="I1430" s="73">
        <f>Timetraces!F1512/Timetraces!H1512*1000</f>
        <v>2120148621.1182797</v>
      </c>
      <c r="J1430" s="23"/>
      <c r="K1430" s="8">
        <f>Timetraces!I1512-Timetraces!J1512</f>
        <v>45.566958904266357</v>
      </c>
      <c r="L1430" s="8">
        <f t="shared" si="45"/>
        <v>27.319566784255461</v>
      </c>
      <c r="M1430" s="8">
        <f>(Timetraces!J1512-Timetraces!$J$86)/0.3048+$L$1004</f>
        <v>7.804435069166769</v>
      </c>
      <c r="N1430" s="13">
        <f>Timetraces!K1512/9.81/0.4536</f>
        <v>3964.3137596869174</v>
      </c>
      <c r="O1430" s="23">
        <f>Timetraces!M1512/1000*0.145</f>
        <v>52.71691832664628</v>
      </c>
      <c r="P1430" s="37">
        <f>Timetraces!O1512</f>
        <v>0.17148725735078618</v>
      </c>
    </row>
    <row r="1431" spans="1:16" x14ac:dyDescent="0.2">
      <c r="A1431" s="37">
        <f>Timetraces!E1513</f>
        <v>142.70000000000002</v>
      </c>
      <c r="B1431" s="8">
        <f>Timetraces!B1513-Timetraces!C1513</f>
        <v>45.568902969360352</v>
      </c>
      <c r="C1431" s="8">
        <f t="shared" si="44"/>
        <v>27.325935564016106</v>
      </c>
      <c r="D1431" s="8">
        <f>(Timetraces!C1513-Timetraces!$C$86)/0.3048+$C$1004</f>
        <v>7.8636752025974701</v>
      </c>
      <c r="E1431" s="23">
        <f>Timetraces!F1513/1000*0.145</f>
        <v>53.117896089964177</v>
      </c>
      <c r="F1431" s="8">
        <f>Timetraces!H1513</f>
        <v>0.17278534190113234</v>
      </c>
      <c r="G1431" s="8">
        <f>(Timetraces!G1513-Timetraces!$G$86)/0.3048</f>
        <v>27.999627621467969</v>
      </c>
      <c r="H1431" s="13">
        <f>Timetraces!D1513/9.81/0.4536</f>
        <v>3996.8510952194424</v>
      </c>
      <c r="I1431" s="73">
        <f>Timetraces!F1513/Timetraces!H1513*1000</f>
        <v>2120146962.8797321</v>
      </c>
      <c r="J1431" s="23"/>
      <c r="K1431" s="8">
        <f>Timetraces!I1513-Timetraces!J1513</f>
        <v>45.568902969360352</v>
      </c>
      <c r="L1431" s="8">
        <f t="shared" si="45"/>
        <v>27.325944950574339</v>
      </c>
      <c r="M1431" s="8">
        <f>(Timetraces!J1513-Timetraces!$J$86)/0.3048+$L$1004</f>
        <v>7.8636752025974701</v>
      </c>
      <c r="N1431" s="13">
        <f>Timetraces!K1513/9.81/0.4536</f>
        <v>3996.8506562967996</v>
      </c>
      <c r="O1431" s="23">
        <f>Timetraces!M1513/1000*0.145</f>
        <v>53.123722598725791</v>
      </c>
      <c r="P1431" s="37">
        <f>Timetraces!O1513</f>
        <v>0.17281082850020146</v>
      </c>
    </row>
    <row r="1432" spans="1:16" x14ac:dyDescent="0.2">
      <c r="A1432" s="37">
        <f>Timetraces!E1514</f>
        <v>142.80000000000001</v>
      </c>
      <c r="B1432" s="8">
        <f>Timetraces!B1514-Timetraces!C1514</f>
        <v>45.570160388946533</v>
      </c>
      <c r="C1432" s="8">
        <f t="shared" si="44"/>
        <v>27.330060956359223</v>
      </c>
      <c r="D1432" s="8">
        <f>(Timetraces!C1514-Timetraces!$C$86)/0.3048+$C$1004</f>
        <v>7.9251681100039342</v>
      </c>
      <c r="E1432" s="23">
        <f>Timetraces!F1514/1000*0.145</f>
        <v>53.389385673982659</v>
      </c>
      <c r="F1432" s="8">
        <f>Timetraces!H1514</f>
        <v>0.17366856639783934</v>
      </c>
      <c r="G1432" s="8">
        <f>(Timetraces!G1514-Timetraces!$G$86)/0.3048</f>
        <v>28.06523966351206</v>
      </c>
      <c r="H1432" s="13">
        <f>Timetraces!D1514/9.81/0.4536</f>
        <v>4018.3626939574579</v>
      </c>
      <c r="I1432" s="73">
        <f>Timetraces!F1514/Timetraces!H1514*1000</f>
        <v>2120145674.3593583</v>
      </c>
      <c r="J1432" s="23"/>
      <c r="K1432" s="8">
        <f>Timetraces!I1514-Timetraces!J1514</f>
        <v>45.570160388946533</v>
      </c>
      <c r="L1432" s="8">
        <f t="shared" si="45"/>
        <v>27.330070342917452</v>
      </c>
      <c r="M1432" s="8">
        <f>(Timetraces!J1514-Timetraces!$J$86)/0.3048+$L$1004</f>
        <v>7.9251681100039342</v>
      </c>
      <c r="N1432" s="13">
        <f>Timetraces!K1514/9.81/0.4536</f>
        <v>4018.3626939574579</v>
      </c>
      <c r="O1432" s="23">
        <f>Timetraces!M1514/1000*0.145</f>
        <v>53.379670249266645</v>
      </c>
      <c r="P1432" s="37">
        <f>Timetraces!O1514</f>
        <v>0.17364359164830187</v>
      </c>
    </row>
    <row r="1433" spans="1:16" x14ac:dyDescent="0.2">
      <c r="A1433" s="37">
        <f>Timetraces!E1515</f>
        <v>142.9</v>
      </c>
      <c r="B1433" s="8">
        <f>Timetraces!B1515-Timetraces!C1515</f>
        <v>45.570713043212891</v>
      </c>
      <c r="C1433" s="8">
        <f t="shared" si="44"/>
        <v>27.331874126524436</v>
      </c>
      <c r="D1433" s="8">
        <f>(Timetraces!C1515-Timetraces!$C$86)/0.3048+$C$1004</f>
        <v>7.9889732395882991</v>
      </c>
      <c r="E1433" s="23">
        <f>Timetraces!F1515/1000*0.145</f>
        <v>53.49030055393073</v>
      </c>
      <c r="F1433" s="8">
        <f>Timetraces!H1515</f>
        <v>0.17399689779680813</v>
      </c>
      <c r="G1433" s="8">
        <f>(Timetraces!G1515-Timetraces!$G$86)/0.3048</f>
        <v>28.13085796326164</v>
      </c>
      <c r="H1433" s="13">
        <f>Timetraces!D1515/9.81/0.4536</f>
        <v>4028.5272645262185</v>
      </c>
      <c r="I1433" s="73">
        <f>Timetraces!F1515/Timetraces!H1515*1000</f>
        <v>2120144836.953722</v>
      </c>
      <c r="J1433" s="23"/>
      <c r="K1433" s="8">
        <f>Timetraces!I1515-Timetraces!J1515</f>
        <v>45.570713043212891</v>
      </c>
      <c r="L1433" s="8">
        <f t="shared" si="45"/>
        <v>27.331883513082669</v>
      </c>
      <c r="M1433" s="8">
        <f>(Timetraces!J1515-Timetraces!$J$86)/0.3048+$L$1004</f>
        <v>7.9889732395882991</v>
      </c>
      <c r="N1433" s="13">
        <f>Timetraces!K1515/9.81/0.4536</f>
        <v>4028.5277034488613</v>
      </c>
      <c r="O1433" s="23">
        <f>Timetraces!M1515/1000*0.145</f>
        <v>53.496094235968833</v>
      </c>
      <c r="P1433" s="37">
        <f>Timetraces!O1515</f>
        <v>0.17402242100391949</v>
      </c>
    </row>
    <row r="1434" spans="1:16" x14ac:dyDescent="0.2">
      <c r="A1434" s="37">
        <f>Timetraces!E1516</f>
        <v>143</v>
      </c>
      <c r="B1434" s="8">
        <f>Timetraces!B1516-Timetraces!C1516</f>
        <v>45.570752143859863</v>
      </c>
      <c r="C1434" s="8">
        <f t="shared" si="44"/>
        <v>27.332002409486943</v>
      </c>
      <c r="D1434" s="8">
        <f>(Timetraces!C1516-Timetraces!$C$86)/0.3048+$C$1004</f>
        <v>8.0544507409643931</v>
      </c>
      <c r="E1434" s="23">
        <f>Timetraces!F1516/1000*0.145</f>
        <v>53.500595039368761</v>
      </c>
      <c r="F1434" s="8">
        <f>Timetraces!H1516</f>
        <v>0.17403043333906448</v>
      </c>
      <c r="G1434" s="8">
        <f>(Timetraces!G1516-Timetraces!$G$86)/0.3048</f>
        <v>28.19647626301122</v>
      </c>
      <c r="H1434" s="13">
        <f>Timetraces!D1516/9.81/0.4536</f>
        <v>4030.5155840994325</v>
      </c>
      <c r="I1434" s="73">
        <f>Timetraces!F1516/Timetraces!H1516*1000</f>
        <v>2120144240.7621791</v>
      </c>
      <c r="J1434" s="23"/>
      <c r="K1434" s="8">
        <f>Timetraces!I1516-Timetraces!J1516</f>
        <v>45.570752143859863</v>
      </c>
      <c r="L1434" s="8">
        <f t="shared" si="45"/>
        <v>27.332011796045176</v>
      </c>
      <c r="M1434" s="8">
        <f>(Timetraces!J1516-Timetraces!$J$86)/0.3048+$L$1004</f>
        <v>8.0544507409643931</v>
      </c>
      <c r="N1434" s="13">
        <f>Timetraces!K1516/9.81/0.4536</f>
        <v>4030.5155840994325</v>
      </c>
      <c r="O1434" s="23">
        <f>Timetraces!M1516/1000*0.145</f>
        <v>53.506381681492087</v>
      </c>
      <c r="P1434" s="37">
        <f>Timetraces!O1516</f>
        <v>0.17405593827395482</v>
      </c>
    </row>
    <row r="1435" spans="1:16" x14ac:dyDescent="0.2">
      <c r="A1435" s="37">
        <f>Timetraces!E1517</f>
        <v>143.1</v>
      </c>
      <c r="B1435" s="8">
        <f>Timetraces!B1517-Timetraces!C1517</f>
        <v>45.570639610290527</v>
      </c>
      <c r="C1435" s="8">
        <f t="shared" si="44"/>
        <v>27.331633204863138</v>
      </c>
      <c r="D1435" s="8">
        <f>(Timetraces!C1517-Timetraces!$C$86)/0.3048+$C$1004</f>
        <v>8.1204382453377786</v>
      </c>
      <c r="E1435" s="23">
        <f>Timetraces!F1517/1000*0.145</f>
        <v>53.47106940835382</v>
      </c>
      <c r="F1435" s="8">
        <f>Timetraces!H1517</f>
        <v>0.17393443172955267</v>
      </c>
      <c r="G1435" s="8">
        <f>(Timetraces!G1517-Timetraces!$G$86)/0.3048</f>
        <v>28.262094562760801</v>
      </c>
      <c r="H1435" s="13">
        <f>Timetraces!D1517/9.81/0.4536</f>
        <v>4030.0340859599587</v>
      </c>
      <c r="I1435" s="73">
        <f>Timetraces!F1517/Timetraces!H1517*1000</f>
        <v>2120143736.0779076</v>
      </c>
      <c r="J1435" s="23"/>
      <c r="K1435" s="8">
        <f>Timetraces!I1517-Timetraces!J1517</f>
        <v>45.570639610290527</v>
      </c>
      <c r="L1435" s="8">
        <f t="shared" si="45"/>
        <v>27.331642591421371</v>
      </c>
      <c r="M1435" s="8">
        <f>(Timetraces!J1517-Timetraces!$J$86)/0.3048+$L$1004</f>
        <v>8.1204382453377786</v>
      </c>
      <c r="N1435" s="13">
        <f>Timetraces!K1517/9.81/0.4536</f>
        <v>4030.0340859599587</v>
      </c>
      <c r="O1435" s="23">
        <f>Timetraces!M1517/1000*0.145</f>
        <v>53.469101745712571</v>
      </c>
      <c r="P1435" s="37">
        <f>Timetraces!O1517</f>
        <v>0.17393469654364982</v>
      </c>
    </row>
    <row r="1436" spans="1:16" x14ac:dyDescent="0.2">
      <c r="A1436" s="37">
        <f>Timetraces!E1518</f>
        <v>143.20000000000002</v>
      </c>
      <c r="B1436" s="8">
        <f>Timetraces!B1518-Timetraces!C1518</f>
        <v>45.570775985717773</v>
      </c>
      <c r="C1436" s="8">
        <f t="shared" si="44"/>
        <v>27.332080630805546</v>
      </c>
      <c r="D1436" s="8">
        <f>(Timetraces!C1518-Timetraces!$C$86)/0.3048+$C$1004</f>
        <v>8.1856091191449494</v>
      </c>
      <c r="E1436" s="23">
        <f>Timetraces!F1518/1000*0.145</f>
        <v>53.509480696697302</v>
      </c>
      <c r="F1436" s="8">
        <f>Timetraces!H1518</f>
        <v>0.17405943436802684</v>
      </c>
      <c r="G1436" s="8">
        <f>(Timetraces!G1518-Timetraces!$G$86)/0.3048</f>
        <v>28.327706604804892</v>
      </c>
      <c r="H1436" s="13">
        <f>Timetraces!D1518/9.81/0.4536</f>
        <v>4033.5906761369456</v>
      </c>
      <c r="I1436" s="73">
        <f>Timetraces!F1518/Timetraces!H1518*1000</f>
        <v>2120143057.4355633</v>
      </c>
      <c r="J1436" s="23"/>
      <c r="K1436" s="8">
        <f>Timetraces!I1518-Timetraces!J1518</f>
        <v>45.570775985717773</v>
      </c>
      <c r="L1436" s="8">
        <f t="shared" si="45"/>
        <v>27.332090017363779</v>
      </c>
      <c r="M1436" s="8">
        <f>(Timetraces!J1518-Timetraces!$J$86)/0.3048+$L$1004</f>
        <v>8.1856091191449494</v>
      </c>
      <c r="N1436" s="13">
        <f>Timetraces!K1518/9.81/0.4536</f>
        <v>4033.5906761369456</v>
      </c>
      <c r="O1436" s="23">
        <f>Timetraces!M1518/1000*0.145</f>
        <v>53.499750760649924</v>
      </c>
      <c r="P1436" s="37">
        <f>Timetraces!O1518</f>
        <v>0.17403445949377788</v>
      </c>
    </row>
    <row r="1437" spans="1:16" x14ac:dyDescent="0.2">
      <c r="A1437" s="37">
        <f>Timetraces!E1519</f>
        <v>143.30000000000001</v>
      </c>
      <c r="B1437" s="8">
        <f>Timetraces!B1519-Timetraces!C1519</f>
        <v>45.571489334106445</v>
      </c>
      <c r="C1437" s="8">
        <f t="shared" si="44"/>
        <v>27.334421012658144</v>
      </c>
      <c r="D1437" s="8">
        <f>(Timetraces!C1519-Timetraces!$C$86)/0.3048+$C$1004</f>
        <v>8.248887037041932</v>
      </c>
      <c r="E1437" s="23">
        <f>Timetraces!F1519/1000*0.145</f>
        <v>53.645489560268359</v>
      </c>
      <c r="F1437" s="8">
        <f>Timetraces!H1519</f>
        <v>0.17450192863858741</v>
      </c>
      <c r="G1437" s="8">
        <f>(Timetraces!G1519-Timetraces!$G$86)/0.3048</f>
        <v>28.393324904554472</v>
      </c>
      <c r="H1437" s="13">
        <f>Timetraces!D1519/9.81/0.4536</f>
        <v>4046.4585712645194</v>
      </c>
      <c r="I1437" s="73">
        <f>Timetraces!F1519/Timetraces!H1519*1000</f>
        <v>2120142146.3102465</v>
      </c>
      <c r="J1437" s="23"/>
      <c r="K1437" s="8">
        <f>Timetraces!I1519-Timetraces!J1519</f>
        <v>45.571489334106445</v>
      </c>
      <c r="L1437" s="8">
        <f t="shared" si="45"/>
        <v>27.334430399216377</v>
      </c>
      <c r="M1437" s="8">
        <f>(Timetraces!J1519-Timetraces!$J$86)/0.3048+$L$1004</f>
        <v>8.248887037041932</v>
      </c>
      <c r="N1437" s="13">
        <f>Timetraces!K1519/9.81/0.4536</f>
        <v>4046.4585712645194</v>
      </c>
      <c r="O1437" s="23">
        <f>Timetraces!M1519/1000*0.145</f>
        <v>53.659016554202147</v>
      </c>
      <c r="P1437" s="37">
        <f>Timetraces!O1519</f>
        <v>0.17455267251620857</v>
      </c>
    </row>
    <row r="1438" spans="1:16" x14ac:dyDescent="0.2">
      <c r="A1438" s="37">
        <f>Timetraces!E1520</f>
        <v>143.4</v>
      </c>
      <c r="B1438" s="8">
        <f>Timetraces!B1520-Timetraces!C1520</f>
        <v>45.572927474975586</v>
      </c>
      <c r="C1438" s="8">
        <f t="shared" si="44"/>
        <v>27.339139322596271</v>
      </c>
      <c r="D1438" s="8">
        <f>(Timetraces!C1520-Timetraces!$C$86)/0.3048+$C$1004</f>
        <v>8.3097870268533853</v>
      </c>
      <c r="E1438" s="23">
        <f>Timetraces!F1520/1000*0.145</f>
        <v>53.955834259728867</v>
      </c>
      <c r="F1438" s="8">
        <f>Timetraces!H1520</f>
        <v>0.17551155141773567</v>
      </c>
      <c r="G1438" s="8">
        <f>(Timetraces!G1520-Timetraces!$G$86)/0.3048</f>
        <v>28.458943204304049</v>
      </c>
      <c r="H1438" s="13">
        <f>Timetraces!D1520/9.81/0.4536</f>
        <v>4070.9631835057899</v>
      </c>
      <c r="I1438" s="73">
        <f>Timetraces!F1520/Timetraces!H1520*1000</f>
        <v>2120140804.325609</v>
      </c>
      <c r="J1438" s="23"/>
      <c r="K1438" s="8">
        <f>Timetraces!I1520-Timetraces!J1520</f>
        <v>45.572927474975586</v>
      </c>
      <c r="L1438" s="8">
        <f t="shared" si="45"/>
        <v>27.339148709154504</v>
      </c>
      <c r="M1438" s="8">
        <f>(Timetraces!J1520-Timetraces!$J$86)/0.3048+$L$1004</f>
        <v>8.3097870268533853</v>
      </c>
      <c r="N1438" s="13">
        <f>Timetraces!K1520/9.81/0.4536</f>
        <v>4070.9631835057899</v>
      </c>
      <c r="O1438" s="23">
        <f>Timetraces!M1520/1000*0.145</f>
        <v>53.953809012973245</v>
      </c>
      <c r="P1438" s="37">
        <f>Timetraces!O1520</f>
        <v>0.17551181712824201</v>
      </c>
    </row>
    <row r="1439" spans="1:16" x14ac:dyDescent="0.2">
      <c r="A1439" s="37">
        <f>Timetraces!E1521</f>
        <v>143.5</v>
      </c>
      <c r="B1439" s="8">
        <f>Timetraces!B1521-Timetraces!C1521</f>
        <v>45.575002670288086</v>
      </c>
      <c r="C1439" s="8">
        <f t="shared" si="44"/>
        <v>27.345947706167465</v>
      </c>
      <c r="D1439" s="8">
        <f>(Timetraces!C1521-Timetraces!$C$86)/0.3048+$C$1004</f>
        <v>8.3685969430317719</v>
      </c>
      <c r="E1439" s="23">
        <f>Timetraces!F1521/1000*0.145</f>
        <v>54.391145268530494</v>
      </c>
      <c r="F1439" s="8">
        <f>Timetraces!H1521</f>
        <v>0.176927699566479</v>
      </c>
      <c r="G1439" s="8">
        <f>(Timetraces!G1521-Timetraces!$G$86)/0.3048</f>
        <v>28.524561504053629</v>
      </c>
      <c r="H1439" s="13">
        <f>Timetraces!D1521/9.81/0.4536</f>
        <v>4105.6920597952812</v>
      </c>
      <c r="I1439" s="73">
        <f>Timetraces!F1521/Timetraces!H1521*1000</f>
        <v>2120139173.2252529</v>
      </c>
      <c r="J1439" s="23"/>
      <c r="K1439" s="8">
        <f>Timetraces!I1521-Timetraces!J1521</f>
        <v>45.575002670288086</v>
      </c>
      <c r="L1439" s="8">
        <f t="shared" si="45"/>
        <v>27.345957092725698</v>
      </c>
      <c r="M1439" s="8">
        <f>(Timetraces!J1521-Timetraces!$J$86)/0.3048+$L$1004</f>
        <v>8.3685969430317719</v>
      </c>
      <c r="N1439" s="13">
        <f>Timetraces!K1521/9.81/0.4536</f>
        <v>4105.6920597952812</v>
      </c>
      <c r="O1439" s="23">
        <f>Timetraces!M1521/1000*0.145</f>
        <v>54.396825951487074</v>
      </c>
      <c r="P1439" s="37">
        <f>Timetraces!O1521</f>
        <v>0.17695320398191405</v>
      </c>
    </row>
    <row r="1440" spans="1:16" x14ac:dyDescent="0.2">
      <c r="A1440" s="37">
        <f>Timetraces!E1522</f>
        <v>143.6</v>
      </c>
      <c r="B1440" s="8">
        <f>Timetraces!B1522-Timetraces!C1522</f>
        <v>45.577421188354492</v>
      </c>
      <c r="C1440" s="8">
        <f t="shared" si="44"/>
        <v>27.35388247672654</v>
      </c>
      <c r="D1440" s="8">
        <f>(Timetraces!C1522-Timetraces!$C$86)/0.3048+$C$1004</f>
        <v>8.4262804722222757</v>
      </c>
      <c r="E1440" s="23">
        <f>Timetraces!F1522/1000*0.145</f>
        <v>54.905990535965188</v>
      </c>
      <c r="F1440" s="8">
        <f>Timetraces!H1522</f>
        <v>0.17860257926397397</v>
      </c>
      <c r="G1440" s="8">
        <f>(Timetraces!G1522-Timetraces!$G$86)/0.3048</f>
        <v>28.59017354609772</v>
      </c>
      <c r="H1440" s="13">
        <f>Timetraces!D1522/9.81/0.4536</f>
        <v>4145.9500446198217</v>
      </c>
      <c r="I1440" s="73">
        <f>Timetraces!F1522/Timetraces!H1522*1000</f>
        <v>2120137375.7130942</v>
      </c>
      <c r="J1440" s="23"/>
      <c r="K1440" s="8">
        <f>Timetraces!I1522-Timetraces!J1522</f>
        <v>45.577421188354492</v>
      </c>
      <c r="L1440" s="8">
        <f t="shared" si="45"/>
        <v>27.353891863284773</v>
      </c>
      <c r="M1440" s="8">
        <f>(Timetraces!J1522-Timetraces!$J$86)/0.3048+$L$1004</f>
        <v>8.4262804722222757</v>
      </c>
      <c r="N1440" s="13">
        <f>Timetraces!K1522/9.81/0.4536</f>
        <v>4145.9500446198217</v>
      </c>
      <c r="O1440" s="23">
        <f>Timetraces!M1522/1000*0.145</f>
        <v>54.903852243145913</v>
      </c>
      <c r="P1440" s="37">
        <f>Timetraces!O1522</f>
        <v>0.17860284384924535</v>
      </c>
    </row>
    <row r="1441" spans="1:16" x14ac:dyDescent="0.2">
      <c r="A1441" s="37">
        <f>Timetraces!E1523</f>
        <v>143.70000000000002</v>
      </c>
      <c r="B1441" s="8">
        <f>Timetraces!B1523-Timetraces!C1523</f>
        <v>45.579782485961914</v>
      </c>
      <c r="C1441" s="8">
        <f t="shared" si="44"/>
        <v>27.361629516120971</v>
      </c>
      <c r="D1441" s="8">
        <f>(Timetraces!C1523-Timetraces!$C$86)/0.3048+$C$1004</f>
        <v>8.4841517325774269</v>
      </c>
      <c r="E1441" s="23">
        <f>Timetraces!F1523/1000*0.145</f>
        <v>55.401511304462574</v>
      </c>
      <c r="F1441" s="8">
        <f>Timetraces!H1523</f>
        <v>0.18021459383179197</v>
      </c>
      <c r="G1441" s="8">
        <f>(Timetraces!G1523-Timetraces!$G$86)/0.3048</f>
        <v>28.6557918458473</v>
      </c>
      <c r="H1441" s="13">
        <f>Timetraces!D1523/9.81/0.4536</f>
        <v>4185.3170164788835</v>
      </c>
      <c r="I1441" s="73">
        <f>Timetraces!F1523/Timetraces!H1523*1000</f>
        <v>2120135668.1649339</v>
      </c>
      <c r="J1441" s="23"/>
      <c r="K1441" s="8">
        <f>Timetraces!I1523-Timetraces!J1523</f>
        <v>45.579782485961914</v>
      </c>
      <c r="L1441" s="8">
        <f t="shared" si="45"/>
        <v>27.3616389026792</v>
      </c>
      <c r="M1441" s="8">
        <f>(Timetraces!J1523-Timetraces!$J$86)/0.3048+$L$1004</f>
        <v>8.4841517325774269</v>
      </c>
      <c r="N1441" s="13">
        <f>Timetraces!K1523/9.81/0.4536</f>
        <v>4185.3170164788835</v>
      </c>
      <c r="O1441" s="23">
        <f>Timetraces!M1523/1000*0.145</f>
        <v>55.407071291228242</v>
      </c>
      <c r="P1441" s="37">
        <f>Timetraces!O1523</f>
        <v>0.18024009743432967</v>
      </c>
    </row>
    <row r="1442" spans="1:16" x14ac:dyDescent="0.2">
      <c r="A1442" s="37">
        <f>Timetraces!E1524</f>
        <v>143.80000000000001</v>
      </c>
      <c r="B1442" s="8">
        <f>Timetraces!B1524-Timetraces!C1524</f>
        <v>45.581706047058105</v>
      </c>
      <c r="C1442" s="8">
        <f t="shared" si="44"/>
        <v>27.367940412105849</v>
      </c>
      <c r="D1442" s="8">
        <f>(Timetraces!C1524-Timetraces!$C$86)/0.3048+$C$1004</f>
        <v>8.5434466209311495</v>
      </c>
      <c r="E1442" s="23">
        <f>Timetraces!F1524/1000*0.145</f>
        <v>55.822660050603339</v>
      </c>
      <c r="F1442" s="8">
        <f>Timetraces!H1524</f>
        <v>0.1815846712517524</v>
      </c>
      <c r="G1442" s="8">
        <f>(Timetraces!G1524-Timetraces!$G$86)/0.3048</f>
        <v>28.721410145596881</v>
      </c>
      <c r="H1442" s="13">
        <f>Timetraces!D1524/9.81/0.4536</f>
        <v>4217.7595447205003</v>
      </c>
      <c r="I1442" s="73">
        <f>Timetraces!F1524/Timetraces!H1524*1000</f>
        <v>2120134148.7916963</v>
      </c>
      <c r="J1442" s="23"/>
      <c r="K1442" s="8">
        <f>Timetraces!I1524-Timetraces!J1524</f>
        <v>45.581706047058105</v>
      </c>
      <c r="L1442" s="8">
        <f t="shared" si="45"/>
        <v>27.367949798664082</v>
      </c>
      <c r="M1442" s="8">
        <f>(Timetraces!J1524-Timetraces!$J$86)/0.3048+$L$1004</f>
        <v>8.5434466209311495</v>
      </c>
      <c r="N1442" s="13">
        <f>Timetraces!K1524/9.81/0.4536</f>
        <v>4217.7595447205003</v>
      </c>
      <c r="O1442" s="23">
        <f>Timetraces!M1524/1000*0.145</f>
        <v>55.812655541580618</v>
      </c>
      <c r="P1442" s="37">
        <f>Timetraces!O1524</f>
        <v>0.18155969916488918</v>
      </c>
    </row>
    <row r="1443" spans="1:16" x14ac:dyDescent="0.2">
      <c r="A1443" s="37">
        <f>Timetraces!E1525</f>
        <v>143.9</v>
      </c>
      <c r="B1443" s="8">
        <f>Timetraces!B1525-Timetraces!C1525</f>
        <v>45.582969665527344</v>
      </c>
      <c r="C1443" s="8">
        <f t="shared" si="44"/>
        <v>27.372086141991801</v>
      </c>
      <c r="D1443" s="8">
        <f>(Timetraces!C1525-Timetraces!$C$86)/0.3048+$C$1004</f>
        <v>8.6049191907947762</v>
      </c>
      <c r="E1443" s="23">
        <f>Timetraces!F1525/1000*0.145</f>
        <v>56.097816740328554</v>
      </c>
      <c r="F1443" s="8">
        <f>Timetraces!H1525</f>
        <v>0.18247982462598492</v>
      </c>
      <c r="G1443" s="8">
        <f>(Timetraces!G1525-Timetraces!$G$86)/0.3048</f>
        <v>28.787028445346461</v>
      </c>
      <c r="H1443" s="13">
        <f>Timetraces!D1525/9.81/0.4536</f>
        <v>4239.5533707180248</v>
      </c>
      <c r="I1443" s="73">
        <f>Timetraces!F1525/Timetraces!H1525*1000</f>
        <v>2120132982.119247</v>
      </c>
      <c r="J1443" s="23"/>
      <c r="K1443" s="8">
        <f>Timetraces!I1525-Timetraces!J1525</f>
        <v>45.582969665527344</v>
      </c>
      <c r="L1443" s="8">
        <f t="shared" si="45"/>
        <v>27.372095528550034</v>
      </c>
      <c r="M1443" s="8">
        <f>(Timetraces!J1525-Timetraces!$J$86)/0.3048+$L$1004</f>
        <v>8.6049191907947762</v>
      </c>
      <c r="N1443" s="13">
        <f>Timetraces!K1525/9.81/0.4536</f>
        <v>4239.5533707180248</v>
      </c>
      <c r="O1443" s="23">
        <f>Timetraces!M1525/1000*0.145</f>
        <v>56.08777932838516</v>
      </c>
      <c r="P1443" s="37">
        <f>Timetraces!O1525</f>
        <v>0.18245485207650169</v>
      </c>
    </row>
    <row r="1444" spans="1:16" x14ac:dyDescent="0.2">
      <c r="A1444" s="37">
        <f>Timetraces!E1526</f>
        <v>144</v>
      </c>
      <c r="B1444" s="8">
        <f>Timetraces!B1526-Timetraces!C1526</f>
        <v>45.583551406860352</v>
      </c>
      <c r="C1444" s="8">
        <f t="shared" si="44"/>
        <v>27.373994742165713</v>
      </c>
      <c r="D1444" s="8">
        <f>(Timetraces!C1526-Timetraces!$C$86)/0.3048+$C$1004</f>
        <v>8.6686288903704458</v>
      </c>
      <c r="E1444" s="23">
        <f>Timetraces!F1526/1000*0.145</f>
        <v>56.230755780089176</v>
      </c>
      <c r="F1444" s="8">
        <f>Timetraces!H1526</f>
        <v>0.18291233368227136</v>
      </c>
      <c r="G1444" s="8">
        <f>(Timetraces!G1526-Timetraces!$G$86)/0.3048</f>
        <v>28.852640487390552</v>
      </c>
      <c r="H1444" s="13">
        <f>Timetraces!D1526/9.81/0.4536</f>
        <v>4250.3916875439345</v>
      </c>
      <c r="I1444" s="73">
        <f>Timetraces!F1526/Timetraces!H1526*1000</f>
        <v>2120132130.6106107</v>
      </c>
      <c r="J1444" s="23"/>
      <c r="K1444" s="8">
        <f>Timetraces!I1526-Timetraces!J1526</f>
        <v>45.583551406860352</v>
      </c>
      <c r="L1444" s="8">
        <f t="shared" si="45"/>
        <v>27.374004128723943</v>
      </c>
      <c r="M1444" s="8">
        <f>(Timetraces!J1526-Timetraces!$J$86)/0.3048+$L$1004</f>
        <v>8.6686288903704458</v>
      </c>
      <c r="N1444" s="13">
        <f>Timetraces!K1526/9.81/0.4536</f>
        <v>4250.3921264665778</v>
      </c>
      <c r="O1444" s="23">
        <f>Timetraces!M1526/1000*0.145</f>
        <v>56.220708795151751</v>
      </c>
      <c r="P1444" s="37">
        <f>Timetraces!O1526</f>
        <v>0.18288737970631527</v>
      </c>
    </row>
    <row r="1445" spans="1:16" x14ac:dyDescent="0.2">
      <c r="A1445" s="37">
        <f>Timetraces!E1527</f>
        <v>144.1</v>
      </c>
      <c r="B1445" s="8">
        <f>Timetraces!B1527-Timetraces!C1527</f>
        <v>45.583643913269043</v>
      </c>
      <c r="C1445" s="8">
        <f t="shared" si="44"/>
        <v>27.374298240881892</v>
      </c>
      <c r="D1445" s="8">
        <f>(Timetraces!C1527-Timetraces!$C$86)/0.3048+$C$1004</f>
        <v>8.7339436914038462</v>
      </c>
      <c r="E1445" s="23">
        <f>Timetraces!F1527/1000*0.145</f>
        <v>56.254163466708235</v>
      </c>
      <c r="F1445" s="8">
        <f>Timetraces!H1527</f>
        <v>0.18298852820261777</v>
      </c>
      <c r="G1445" s="8">
        <f>(Timetraces!G1527-Timetraces!$G$86)/0.3048</f>
        <v>28.918258787140132</v>
      </c>
      <c r="H1445" s="13">
        <f>Timetraces!D1527/9.81/0.4536</f>
        <v>4253.3899681189068</v>
      </c>
      <c r="I1445" s="73">
        <f>Timetraces!F1527/Timetraces!H1527*1000</f>
        <v>2120131528.7736909</v>
      </c>
      <c r="J1445" s="23"/>
      <c r="K1445" s="8">
        <f>Timetraces!I1527-Timetraces!J1527</f>
        <v>45.583643913269043</v>
      </c>
      <c r="L1445" s="8">
        <f t="shared" si="45"/>
        <v>27.374307627440125</v>
      </c>
      <c r="M1445" s="8">
        <f>(Timetraces!J1527-Timetraces!$J$86)/0.3048+$L$1004</f>
        <v>8.7339436914038462</v>
      </c>
      <c r="N1445" s="13">
        <f>Timetraces!K1527/9.81/0.4536</f>
        <v>4253.3899681189068</v>
      </c>
      <c r="O1445" s="23">
        <f>Timetraces!M1527/1000*0.145</f>
        <v>56.251864506765322</v>
      </c>
      <c r="P1445" s="37">
        <f>Timetraces!O1527</f>
        <v>0.18298879268358023</v>
      </c>
    </row>
    <row r="1446" spans="1:16" x14ac:dyDescent="0.2">
      <c r="A1446" s="37">
        <f>Timetraces!E1528</f>
        <v>144.20000000000002</v>
      </c>
      <c r="B1446" s="8">
        <f>Timetraces!B1528-Timetraces!C1528</f>
        <v>45.583589553833008</v>
      </c>
      <c r="C1446" s="8">
        <f t="shared" si="44"/>
        <v>27.374119896275477</v>
      </c>
      <c r="D1446" s="8">
        <f>(Timetraces!C1528-Timetraces!$C$86)/0.3048+$C$1004</f>
        <v>8.7997403357598412</v>
      </c>
      <c r="E1446" s="23">
        <f>Timetraces!F1528/1000*0.145</f>
        <v>56.270526311054162</v>
      </c>
      <c r="F1446" s="8">
        <f>Timetraces!H1528</f>
        <v>0.18304180519578156</v>
      </c>
      <c r="G1446" s="8">
        <f>(Timetraces!G1528-Timetraces!$G$86)/0.3048</f>
        <v>28.983877086889709</v>
      </c>
      <c r="H1446" s="13">
        <f>Timetraces!D1528/9.81/0.4536</f>
        <v>4254.0527413099771</v>
      </c>
      <c r="I1446" s="73">
        <f>Timetraces!F1528/Timetraces!H1528*1000</f>
        <v>2120130944.0407171</v>
      </c>
      <c r="J1446" s="23"/>
      <c r="K1446" s="8">
        <f>Timetraces!I1528-Timetraces!J1528</f>
        <v>45.583589553833008</v>
      </c>
      <c r="L1446" s="8">
        <f t="shared" si="45"/>
        <v>27.37412928283371</v>
      </c>
      <c r="M1446" s="8">
        <f>(Timetraces!J1528-Timetraces!$J$86)/0.3048+$L$1004</f>
        <v>8.7997403357598412</v>
      </c>
      <c r="N1446" s="13">
        <f>Timetraces!K1528/9.81/0.4536</f>
        <v>4254.0527413099771</v>
      </c>
      <c r="O1446" s="23">
        <f>Timetraces!M1528/1000*0.145</f>
        <v>56.252711894681084</v>
      </c>
      <c r="P1446" s="37">
        <f>Timetraces!O1528</f>
        <v>0.1829915968330324</v>
      </c>
    </row>
    <row r="1447" spans="1:16" x14ac:dyDescent="0.2">
      <c r="A1447" s="37">
        <f>Timetraces!E1529</f>
        <v>144.30000000000001</v>
      </c>
      <c r="B1447" s="8">
        <f>Timetraces!B1529-Timetraces!C1529</f>
        <v>45.583769798278809</v>
      </c>
      <c r="C1447" s="8">
        <f t="shared" si="44"/>
        <v>27.374711249444115</v>
      </c>
      <c r="D1447" s="8">
        <f>(Timetraces!C1529-Timetraces!$C$86)/0.3048+$C$1004</f>
        <v>8.8647672823407824</v>
      </c>
      <c r="E1447" s="23">
        <f>Timetraces!F1529/1000*0.145</f>
        <v>56.313522810219631</v>
      </c>
      <c r="F1447" s="8">
        <f>Timetraces!H1529</f>
        <v>0.18318172366595253</v>
      </c>
      <c r="G1447" s="8">
        <f>(Timetraces!G1529-Timetraces!$G$86)/0.3048</f>
        <v>29.04949538663929</v>
      </c>
      <c r="H1447" s="13">
        <f>Timetraces!D1529/9.81/0.4536</f>
        <v>4258.5600379319048</v>
      </c>
      <c r="I1447" s="73">
        <f>Timetraces!F1529/Timetraces!H1529*1000</f>
        <v>2120130300.4295621</v>
      </c>
      <c r="J1447" s="23"/>
      <c r="K1447" s="8">
        <f>Timetraces!I1529-Timetraces!J1529</f>
        <v>45.583769798278809</v>
      </c>
      <c r="L1447" s="8">
        <f t="shared" si="45"/>
        <v>27.374720636002348</v>
      </c>
      <c r="M1447" s="8">
        <f>(Timetraces!J1529-Timetraces!$J$86)/0.3048+$L$1004</f>
        <v>8.8647672823407824</v>
      </c>
      <c r="N1447" s="13">
        <f>Timetraces!K1529/9.81/0.4536</f>
        <v>4258.5600379319048</v>
      </c>
      <c r="O1447" s="23">
        <f>Timetraces!M1529/1000*0.145</f>
        <v>56.31121652311262</v>
      </c>
      <c r="P1447" s="37">
        <f>Timetraces!O1529</f>
        <v>0.18318198731081642</v>
      </c>
    </row>
    <row r="1448" spans="1:16" x14ac:dyDescent="0.2">
      <c r="A1448" s="37">
        <f>Timetraces!E1530</f>
        <v>144.4</v>
      </c>
      <c r="B1448" s="8">
        <f>Timetraces!B1530-Timetraces!C1530</f>
        <v>45.584491729736328</v>
      </c>
      <c r="C1448" s="8">
        <f t="shared" si="44"/>
        <v>27.377079790971408</v>
      </c>
      <c r="D1448" s="8">
        <f>(Timetraces!C1530-Timetraces!$C$86)/0.3048+$C$1004</f>
        <v>8.9280170405630681</v>
      </c>
      <c r="E1448" s="23">
        <f>Timetraces!F1530/1000*0.145</f>
        <v>56.486338730161677</v>
      </c>
      <c r="F1448" s="8">
        <f>Timetraces!H1530</f>
        <v>0.18374395409555927</v>
      </c>
      <c r="G1448" s="8">
        <f>(Timetraces!G1530-Timetraces!$G$86)/0.3048</f>
        <v>29.11511368638887</v>
      </c>
      <c r="H1448" s="13">
        <f>Timetraces!D1530/9.81/0.4536</f>
        <v>4271.8725616969332</v>
      </c>
      <c r="I1448" s="73">
        <f>Timetraces!F1530/Timetraces!H1530*1000</f>
        <v>2120129386.9899945</v>
      </c>
      <c r="J1448" s="23"/>
      <c r="K1448" s="8">
        <f>Timetraces!I1530-Timetraces!J1530</f>
        <v>45.584491729736328</v>
      </c>
      <c r="L1448" s="8">
        <f t="shared" si="45"/>
        <v>27.377089177529641</v>
      </c>
      <c r="M1448" s="8">
        <f>(Timetraces!J1530-Timetraces!$J$86)/0.3048+$L$1004</f>
        <v>8.9280170405630663</v>
      </c>
      <c r="N1448" s="13">
        <f>Timetraces!K1530/9.81/0.4536</f>
        <v>4271.8725616969332</v>
      </c>
      <c r="O1448" s="23">
        <f>Timetraces!M1530/1000*0.145</f>
        <v>56.484012176734979</v>
      </c>
      <c r="P1448" s="37">
        <f>Timetraces!O1530</f>
        <v>0.1837442204112614</v>
      </c>
    </row>
    <row r="1449" spans="1:16" x14ac:dyDescent="0.2">
      <c r="A1449" s="37">
        <f>Timetraces!E1531</f>
        <v>144.5</v>
      </c>
      <c r="B1449" s="8">
        <f>Timetraces!B1531-Timetraces!C1531</f>
        <v>45.585892677307129</v>
      </c>
      <c r="C1449" s="8">
        <f t="shared" si="44"/>
        <v>27.381676075652514</v>
      </c>
      <c r="D1449" s="8">
        <f>(Timetraces!C1531-Timetraces!$C$86)/0.3048+$C$1004</f>
        <v>8.989039055631542</v>
      </c>
      <c r="E1449" s="23">
        <f>Timetraces!F1531/1000*0.145</f>
        <v>56.802136340117833</v>
      </c>
      <c r="F1449" s="8">
        <f>Timetraces!H1531</f>
        <v>0.1847713170492995</v>
      </c>
      <c r="G1449" s="8">
        <f>(Timetraces!G1531-Timetraces!$G$86)/0.3048</f>
        <v>29.180725728432961</v>
      </c>
      <c r="H1449" s="13">
        <f>Timetraces!D1531/9.81/0.4536</f>
        <v>4296.19941026775</v>
      </c>
      <c r="I1449" s="73">
        <f>Timetraces!F1531/Timetraces!H1531*1000</f>
        <v>2120128153.9094956</v>
      </c>
      <c r="J1449" s="23"/>
      <c r="K1449" s="8">
        <f>Timetraces!I1531-Timetraces!J1531</f>
        <v>45.585892677307129</v>
      </c>
      <c r="L1449" s="8">
        <f t="shared" si="45"/>
        <v>27.381685462210747</v>
      </c>
      <c r="M1449" s="8">
        <f>(Timetraces!J1531-Timetraces!$J$86)/0.3048+$L$1004</f>
        <v>8.989039055631542</v>
      </c>
      <c r="N1449" s="13">
        <f>Timetraces!K1531/9.81/0.4536</f>
        <v>4296.19941026775</v>
      </c>
      <c r="O1449" s="23">
        <f>Timetraces!M1531/1000*0.145</f>
        <v>56.799772172612272</v>
      </c>
      <c r="P1449" s="37">
        <f>Timetraces!O1531</f>
        <v>0.18477158156162687</v>
      </c>
    </row>
    <row r="1450" spans="1:16" x14ac:dyDescent="0.2">
      <c r="A1450" s="37">
        <f>Timetraces!E1532</f>
        <v>144.6</v>
      </c>
      <c r="B1450" s="8">
        <f>Timetraces!B1532-Timetraces!C1532</f>
        <v>45.587896347045898</v>
      </c>
      <c r="C1450" s="8">
        <f t="shared" si="44"/>
        <v>27.3882497952679</v>
      </c>
      <c r="D1450" s="8">
        <f>(Timetraces!C1532-Timetraces!$C$86)/0.3048+$C$1004</f>
        <v>9.048083635765737</v>
      </c>
      <c r="E1450" s="23">
        <f>Timetraces!F1532/1000*0.145</f>
        <v>57.260178715381407</v>
      </c>
      <c r="F1450" s="8">
        <f>Timetraces!H1532</f>
        <v>0.18626141330447382</v>
      </c>
      <c r="G1450" s="8">
        <f>(Timetraces!G1532-Timetraces!$G$86)/0.3048</f>
        <v>29.246344028182541</v>
      </c>
      <c r="H1450" s="13">
        <f>Timetraces!D1532/9.81/0.4536</f>
        <v>4330.2887762662549</v>
      </c>
      <c r="I1450" s="73">
        <f>Timetraces!F1532/Timetraces!H1532*1000</f>
        <v>2120126639.4263139</v>
      </c>
      <c r="J1450" s="23"/>
      <c r="K1450" s="8">
        <f>Timetraces!I1532-Timetraces!J1532</f>
        <v>45.587896347045898</v>
      </c>
      <c r="L1450" s="8">
        <f t="shared" si="45"/>
        <v>27.388259181826133</v>
      </c>
      <c r="M1450" s="8">
        <f>(Timetraces!J1532-Timetraces!$J$86)/0.3048+$L$1004</f>
        <v>9.0480836357657353</v>
      </c>
      <c r="N1450" s="13">
        <f>Timetraces!K1532/9.81/0.4536</f>
        <v>4330.2887762662549</v>
      </c>
      <c r="O1450" s="23">
        <f>Timetraces!M1532/1000*0.145</f>
        <v>57.250003727759257</v>
      </c>
      <c r="P1450" s="37">
        <f>Timetraces!O1532</f>
        <v>0.18623644165075734</v>
      </c>
    </row>
    <row r="1451" spans="1:16" x14ac:dyDescent="0.2">
      <c r="A1451" s="37">
        <f>Timetraces!E1533</f>
        <v>144.70000000000002</v>
      </c>
      <c r="B1451" s="8">
        <f>Timetraces!B1533-Timetraces!C1533</f>
        <v>45.590228080749512</v>
      </c>
      <c r="C1451" s="8">
        <f t="shared" si="44"/>
        <v>27.395899840227262</v>
      </c>
      <c r="D1451" s="8">
        <f>(Timetraces!C1533-Timetraces!$C$86)/0.3048+$C$1004</f>
        <v>9.1060393751449791</v>
      </c>
      <c r="E1451" s="23">
        <f>Timetraces!F1533/1000*0.145</f>
        <v>57.773023564671426</v>
      </c>
      <c r="F1451" s="8">
        <f>Timetraces!H1533</f>
        <v>0.18792978537099961</v>
      </c>
      <c r="G1451" s="8">
        <f>(Timetraces!G1533-Timetraces!$G$86)/0.3048</f>
        <v>29.311962327932122</v>
      </c>
      <c r="H1451" s="13">
        <f>Timetraces!D1533/9.81/0.4536</f>
        <v>4369.7948866031766</v>
      </c>
      <c r="I1451" s="73">
        <f>Timetraces!F1533/Timetraces!H1533*1000</f>
        <v>2120125048.2302763</v>
      </c>
      <c r="J1451" s="23"/>
      <c r="K1451" s="8">
        <f>Timetraces!I1533-Timetraces!J1533</f>
        <v>45.590228080749512</v>
      </c>
      <c r="L1451" s="8">
        <f t="shared" si="45"/>
        <v>27.395909226785495</v>
      </c>
      <c r="M1451" s="8">
        <f>(Timetraces!J1533-Timetraces!$J$86)/0.3048+$L$1004</f>
        <v>9.1060393751449773</v>
      </c>
      <c r="N1451" s="13">
        <f>Timetraces!K1533/9.81/0.4536</f>
        <v>4369.7948866031766</v>
      </c>
      <c r="O1451" s="23">
        <f>Timetraces!M1533/1000*0.145</f>
        <v>57.770544323714368</v>
      </c>
      <c r="P1451" s="37">
        <f>Timetraces!O1533</f>
        <v>0.18793004972243557</v>
      </c>
    </row>
    <row r="1452" spans="1:16" x14ac:dyDescent="0.2">
      <c r="A1452" s="37">
        <f>Timetraces!E1534</f>
        <v>144.80000000000001</v>
      </c>
      <c r="B1452" s="8">
        <f>Timetraces!B1534-Timetraces!C1534</f>
        <v>45.592516899108887</v>
      </c>
      <c r="C1452" s="8">
        <f t="shared" si="44"/>
        <v>27.403409086813138</v>
      </c>
      <c r="D1452" s="8">
        <f>(Timetraces!C1534-Timetraces!$C$86)/0.3048+$C$1004</f>
        <v>9.1641484283086818</v>
      </c>
      <c r="E1452" s="23">
        <f>Timetraces!F1534/1000*0.145</f>
        <v>58.277429346527448</v>
      </c>
      <c r="F1452" s="8">
        <f>Timetraces!H1534</f>
        <v>0.18957070379063878</v>
      </c>
      <c r="G1452" s="8">
        <f>(Timetraces!G1534-Timetraces!$G$86)/0.3048</f>
        <v>29.377580627681702</v>
      </c>
      <c r="H1452" s="13">
        <f>Timetraces!D1534/9.81/0.4536</f>
        <v>4408.6509525056763</v>
      </c>
      <c r="I1452" s="73">
        <f>Timetraces!F1534/Timetraces!H1534*1000</f>
        <v>2120123509.600893</v>
      </c>
      <c r="J1452" s="23"/>
      <c r="K1452" s="8">
        <f>Timetraces!I1534-Timetraces!J1534</f>
        <v>45.592516899108887</v>
      </c>
      <c r="L1452" s="8">
        <f t="shared" si="45"/>
        <v>27.403418473371371</v>
      </c>
      <c r="M1452" s="8">
        <f>(Timetraces!J1534-Timetraces!$J$86)/0.3048+$L$1004</f>
        <v>9.1641484283086818</v>
      </c>
      <c r="N1452" s="13">
        <f>Timetraces!K1534/9.81/0.4536</f>
        <v>4408.6509525056763</v>
      </c>
      <c r="O1452" s="23">
        <f>Timetraces!M1534/1000*0.145</f>
        <v>58.274889388148992</v>
      </c>
      <c r="P1452" s="37">
        <f>Timetraces!O1534</f>
        <v>0.18957096825170727</v>
      </c>
    </row>
    <row r="1453" spans="1:16" x14ac:dyDescent="0.2">
      <c r="A1453" s="37">
        <f>Timetraces!E1535</f>
        <v>144.9</v>
      </c>
      <c r="B1453" s="8">
        <f>Timetraces!B1535-Timetraces!C1535</f>
        <v>45.594396591186523</v>
      </c>
      <c r="C1453" s="8">
        <f t="shared" si="44"/>
        <v>27.409576055571787</v>
      </c>
      <c r="D1453" s="8">
        <f>(Timetraces!C1535-Timetraces!$C$86)/0.3048+$C$1004</f>
        <v>9.22359975929961</v>
      </c>
      <c r="E1453" s="23">
        <f>Timetraces!F1535/1000*0.145</f>
        <v>58.697690761026919</v>
      </c>
      <c r="F1453" s="8">
        <f>Timetraces!H1535</f>
        <v>0.19093789475004389</v>
      </c>
      <c r="G1453" s="8">
        <f>(Timetraces!G1535-Timetraces!$G$86)/0.3048</f>
        <v>29.443192669725793</v>
      </c>
      <c r="H1453" s="13">
        <f>Timetraces!D1535/9.81/0.4536</f>
        <v>4441.0250088149714</v>
      </c>
      <c r="I1453" s="73">
        <f>Timetraces!F1535/Timetraces!H1535*1000</f>
        <v>2120122152.550246</v>
      </c>
      <c r="J1453" s="23"/>
      <c r="K1453" s="8">
        <f>Timetraces!I1535-Timetraces!J1535</f>
        <v>45.594396591186523</v>
      </c>
      <c r="L1453" s="8">
        <f t="shared" si="45"/>
        <v>27.40958544213002</v>
      </c>
      <c r="M1453" s="8">
        <f>(Timetraces!J1535-Timetraces!$J$86)/0.3048+$L$1004</f>
        <v>9.22359975929961</v>
      </c>
      <c r="N1453" s="13">
        <f>Timetraces!K1535/9.81/0.4536</f>
        <v>4441.0250088149714</v>
      </c>
      <c r="O1453" s="23">
        <f>Timetraces!M1535/1000*0.145</f>
        <v>58.695100788670487</v>
      </c>
      <c r="P1453" s="37">
        <f>Timetraces!O1535</f>
        <v>0.19093815919421059</v>
      </c>
    </row>
    <row r="1454" spans="1:16" x14ac:dyDescent="0.2">
      <c r="A1454" s="37">
        <f>Timetraces!E1536</f>
        <v>145</v>
      </c>
      <c r="B1454" s="8">
        <f>Timetraces!B1536-Timetraces!C1536</f>
        <v>45.595635414123535</v>
      </c>
      <c r="C1454" s="8">
        <f t="shared" si="44"/>
        <v>27.413640435286393</v>
      </c>
      <c r="D1454" s="8">
        <f>(Timetraces!C1536-Timetraces!$C$86)/0.3048+$C$1004</f>
        <v>9.2851536793345844</v>
      </c>
      <c r="E1454" s="23">
        <f>Timetraces!F1536/1000*0.145</f>
        <v>58.985659245962232</v>
      </c>
      <c r="F1454" s="8">
        <f>Timetraces!H1536</f>
        <v>0.19187472649807691</v>
      </c>
      <c r="G1454" s="8">
        <f>(Timetraces!G1536-Timetraces!$G$86)/0.3048</f>
        <v>29.508810969475373</v>
      </c>
      <c r="H1454" s="13">
        <f>Timetraces!D1536/9.81/0.4536</f>
        <v>4463.208159196919</v>
      </c>
      <c r="I1454" s="73">
        <f>Timetraces!F1536/Timetraces!H1536*1000</f>
        <v>2120121067.5144885</v>
      </c>
      <c r="J1454" s="23"/>
      <c r="K1454" s="8">
        <f>Timetraces!I1536-Timetraces!J1536</f>
        <v>45.595635414123535</v>
      </c>
      <c r="L1454" s="8">
        <f t="shared" si="45"/>
        <v>27.413649821844626</v>
      </c>
      <c r="M1454" s="8">
        <f>(Timetraces!J1536-Timetraces!$J$86)/0.3048+$L$1004</f>
        <v>9.2851536793345844</v>
      </c>
      <c r="N1454" s="13">
        <f>Timetraces!K1536/9.81/0.4536</f>
        <v>4463.208159196919</v>
      </c>
      <c r="O1454" s="23">
        <f>Timetraces!M1536/1000*0.145</f>
        <v>58.990791229161374</v>
      </c>
      <c r="P1454" s="37">
        <f>Timetraces!O1536</f>
        <v>0.19190022531402415</v>
      </c>
    </row>
    <row r="1455" spans="1:16" x14ac:dyDescent="0.2">
      <c r="A1455" s="37">
        <f>Timetraces!E1537</f>
        <v>145.1</v>
      </c>
      <c r="B1455" s="8">
        <f>Timetraces!B1537-Timetraces!C1537</f>
        <v>45.596207618713379</v>
      </c>
      <c r="C1455" s="8">
        <f t="shared" si="44"/>
        <v>27.415517746932863</v>
      </c>
      <c r="D1455" s="8">
        <f>(Timetraces!C1537-Timetraces!$C$86)/0.3048+$C$1004</f>
        <v>9.3488946674376958</v>
      </c>
      <c r="E1455" s="23">
        <f>Timetraces!F1537/1000*0.145</f>
        <v>59.143708493221546</v>
      </c>
      <c r="F1455" s="8">
        <f>Timetraces!H1537</f>
        <v>0.1923889213123674</v>
      </c>
      <c r="G1455" s="8">
        <f>(Timetraces!G1537-Timetraces!$G$86)/0.3048</f>
        <v>29.57442926922495</v>
      </c>
      <c r="H1455" s="13">
        <f>Timetraces!D1537/9.81/0.4536</f>
        <v>4474.7856217537983</v>
      </c>
      <c r="I1455" s="73">
        <f>Timetraces!F1537/Timetraces!H1537*1000</f>
        <v>2120120233.5272822</v>
      </c>
      <c r="J1455" s="23"/>
      <c r="K1455" s="8">
        <f>Timetraces!I1537-Timetraces!J1537</f>
        <v>45.596207618713379</v>
      </c>
      <c r="L1455" s="8">
        <f t="shared" si="45"/>
        <v>27.415527133491093</v>
      </c>
      <c r="M1455" s="8">
        <f>(Timetraces!J1537-Timetraces!$J$86)/0.3048+$L$1004</f>
        <v>9.3488946674376958</v>
      </c>
      <c r="N1455" s="13">
        <f>Timetraces!K1537/9.81/0.4536</f>
        <v>4474.7856217537983</v>
      </c>
      <c r="O1455" s="23">
        <f>Timetraces!M1537/1000*0.145</f>
        <v>59.133309517194419</v>
      </c>
      <c r="P1455" s="37">
        <f>Timetraces!O1537</f>
        <v>0.19236395164481584</v>
      </c>
    </row>
    <row r="1456" spans="1:16" x14ac:dyDescent="0.2">
      <c r="A1456" s="37">
        <f>Timetraces!E1538</f>
        <v>145.20000000000002</v>
      </c>
      <c r="B1456" s="8">
        <f>Timetraces!B1538-Timetraces!C1538</f>
        <v>45.59630012512207</v>
      </c>
      <c r="C1456" s="8">
        <f t="shared" si="44"/>
        <v>27.415821245649042</v>
      </c>
      <c r="D1456" s="8">
        <f>(Timetraces!C1538-Timetraces!$C$86)/0.3048+$C$1004</f>
        <v>9.4142094684710962</v>
      </c>
      <c r="E1456" s="23">
        <f>Timetraces!F1538/1000*0.145</f>
        <v>59.186999722642078</v>
      </c>
      <c r="F1456" s="8">
        <f>Timetraces!H1538</f>
        <v>0.19252979839950682</v>
      </c>
      <c r="G1456" s="8">
        <f>(Timetraces!G1538-Timetraces!$G$86)/0.3048</f>
        <v>29.640047568974531</v>
      </c>
      <c r="H1456" s="13">
        <f>Timetraces!D1538/9.81/0.4536</f>
        <v>4478.7179297132734</v>
      </c>
      <c r="I1456" s="73">
        <f>Timetraces!F1538/Timetraces!H1538*1000</f>
        <v>2120119630.1921856</v>
      </c>
      <c r="J1456" s="23"/>
      <c r="K1456" s="8">
        <f>Timetraces!I1538-Timetraces!J1538</f>
        <v>45.59630012512207</v>
      </c>
      <c r="L1456" s="8">
        <f t="shared" si="45"/>
        <v>27.415830632207275</v>
      </c>
      <c r="M1456" s="8">
        <f>(Timetraces!J1538-Timetraces!$J$86)/0.3048+$L$1004</f>
        <v>9.4142094684710962</v>
      </c>
      <c r="N1456" s="13">
        <f>Timetraces!K1538/9.81/0.4536</f>
        <v>4478.7183686359167</v>
      </c>
      <c r="O1456" s="23">
        <f>Timetraces!M1538/1000*0.145</f>
        <v>59.176600387733885</v>
      </c>
      <c r="P1456" s="37">
        <f>Timetraces!O1538</f>
        <v>0.19250484498659776</v>
      </c>
    </row>
    <row r="1457" spans="1:16" x14ac:dyDescent="0.2">
      <c r="A1457" s="37">
        <f>Timetraces!E1539</f>
        <v>145.30000000000001</v>
      </c>
      <c r="B1457" s="8">
        <f>Timetraces!B1539-Timetraces!C1539</f>
        <v>45.596243858337402</v>
      </c>
      <c r="C1457" s="8">
        <f t="shared" si="44"/>
        <v>27.415636643337137</v>
      </c>
      <c r="D1457" s="8">
        <f>(Timetraces!C1539-Timetraces!$C$86)/0.3048+$C$1004</f>
        <v>9.4800123705325792</v>
      </c>
      <c r="E1457" s="23">
        <f>Timetraces!F1539/1000*0.145</f>
        <v>59.200229780097764</v>
      </c>
      <c r="F1457" s="8">
        <f>Timetraces!H1539</f>
        <v>0.19257288491493579</v>
      </c>
      <c r="G1457" s="8">
        <f>(Timetraces!G1539-Timetraces!$G$86)/0.3048</f>
        <v>29.705659611018621</v>
      </c>
      <c r="H1457" s="13">
        <f>Timetraces!D1539/9.81/0.4536</f>
        <v>4480.3344818077867</v>
      </c>
      <c r="I1457" s="73">
        <f>Timetraces!F1539/Timetraces!H1539*1000</f>
        <v>2120119075.6405876</v>
      </c>
      <c r="J1457" s="23"/>
      <c r="K1457" s="8">
        <f>Timetraces!I1539-Timetraces!J1539</f>
        <v>45.596243858337402</v>
      </c>
      <c r="L1457" s="8">
        <f t="shared" si="45"/>
        <v>27.41564602989537</v>
      </c>
      <c r="M1457" s="8">
        <f>(Timetraces!J1539-Timetraces!$J$86)/0.3048+$L$1004</f>
        <v>9.4800123705325774</v>
      </c>
      <c r="N1457" s="13">
        <f>Timetraces!K1539/9.81/0.4536</f>
        <v>4480.33492073043</v>
      </c>
      <c r="O1457" s="23">
        <f>Timetraces!M1539/1000*0.145</f>
        <v>59.205341144168564</v>
      </c>
      <c r="P1457" s="37">
        <f>Timetraces!O1539</f>
        <v>0.19259839969451306</v>
      </c>
    </row>
    <row r="1458" spans="1:16" x14ac:dyDescent="0.2">
      <c r="A1458" s="37">
        <f>Timetraces!E1540</f>
        <v>145.4</v>
      </c>
      <c r="B1458" s="8">
        <f>Timetraces!B1540-Timetraces!C1540</f>
        <v>45.59641170501709</v>
      </c>
      <c r="C1458" s="8">
        <f t="shared" si="44"/>
        <v>27.416187321420104</v>
      </c>
      <c r="D1458" s="8">
        <f>(Timetraces!C1540-Timetraces!$C$86)/0.3048+$C$1004</f>
        <v>9.5450799921991951</v>
      </c>
      <c r="E1458" s="23">
        <f>Timetraces!F1540/1000*0.145</f>
        <v>59.276515494644777</v>
      </c>
      <c r="F1458" s="8">
        <f>Timetraces!H1540</f>
        <v>0.19282109705161241</v>
      </c>
      <c r="G1458" s="8">
        <f>(Timetraces!G1540-Timetraces!$G$86)/0.3048</f>
        <v>29.771277910768202</v>
      </c>
      <c r="H1458" s="13">
        <f>Timetraces!D1540/9.81/0.4536</f>
        <v>4485.6134044362734</v>
      </c>
      <c r="I1458" s="73">
        <f>Timetraces!F1540/Timetraces!H1540*1000</f>
        <v>2120118396.7232425</v>
      </c>
      <c r="J1458" s="23"/>
      <c r="K1458" s="8">
        <f>Timetraces!I1540-Timetraces!J1540</f>
        <v>45.59641170501709</v>
      </c>
      <c r="L1458" s="8">
        <f t="shared" si="45"/>
        <v>27.416196707978333</v>
      </c>
      <c r="M1458" s="8">
        <f>(Timetraces!J1540-Timetraces!$J$86)/0.3048+$L$1004</f>
        <v>9.5450799921991933</v>
      </c>
      <c r="N1458" s="13">
        <f>Timetraces!K1540/9.81/0.4536</f>
        <v>4485.6134044362734</v>
      </c>
      <c r="O1458" s="23">
        <f>Timetraces!M1540/1000*0.145</f>
        <v>59.266101014002047</v>
      </c>
      <c r="P1458" s="37">
        <f>Timetraces!O1540</f>
        <v>0.19279612724233844</v>
      </c>
    </row>
    <row r="1459" spans="1:16" x14ac:dyDescent="0.2">
      <c r="A1459" s="37">
        <f>Timetraces!E1541</f>
        <v>145.5</v>
      </c>
      <c r="B1459" s="8">
        <f>Timetraces!B1541-Timetraces!C1541</f>
        <v>45.597095489501953</v>
      </c>
      <c r="C1459" s="8">
        <f t="shared" si="44"/>
        <v>27.418430708837633</v>
      </c>
      <c r="D1459" s="8">
        <f>(Timetraces!C1541-Timetraces!$C$86)/0.3048+$C$1004</f>
        <v>9.6084423891202668</v>
      </c>
      <c r="E1459" s="23">
        <f>Timetraces!F1541/1000*0.145</f>
        <v>59.454374136689509</v>
      </c>
      <c r="F1459" s="8">
        <f>Timetraces!H1541</f>
        <v>0.19339973245369235</v>
      </c>
      <c r="G1459" s="8">
        <f>(Timetraces!G1541-Timetraces!$G$86)/0.3048</f>
        <v>29.836896210517782</v>
      </c>
      <c r="H1459" s="13">
        <f>Timetraces!D1541/9.81/0.4536</f>
        <v>4499.3143747404383</v>
      </c>
      <c r="I1459" s="73">
        <f>Timetraces!F1541/Timetraces!H1541*1000</f>
        <v>2120117547.5157666</v>
      </c>
      <c r="J1459" s="23"/>
      <c r="K1459" s="8">
        <f>Timetraces!I1541-Timetraces!J1541</f>
        <v>45.597095489501953</v>
      </c>
      <c r="L1459" s="8">
        <f t="shared" si="45"/>
        <v>27.418440095395866</v>
      </c>
      <c r="M1459" s="8">
        <f>(Timetraces!J1541-Timetraces!$J$86)/0.3048+$L$1004</f>
        <v>9.6084423891202668</v>
      </c>
      <c r="N1459" s="13">
        <f>Timetraces!K1541/9.81/0.4536</f>
        <v>4499.3143747404383</v>
      </c>
      <c r="O1459" s="23">
        <f>Timetraces!M1541/1000*0.145</f>
        <v>59.436182462149191</v>
      </c>
      <c r="P1459" s="37">
        <f>Timetraces!O1541</f>
        <v>0.19334952940415437</v>
      </c>
    </row>
    <row r="1460" spans="1:16" x14ac:dyDescent="0.2">
      <c r="A1460" s="37">
        <f>Timetraces!E1542</f>
        <v>145.60000000000002</v>
      </c>
      <c r="B1460" s="8">
        <f>Timetraces!B1542-Timetraces!C1542</f>
        <v>45.598432540893555</v>
      </c>
      <c r="C1460" s="8">
        <f t="shared" si="44"/>
        <v>27.422817360384883</v>
      </c>
      <c r="D1460" s="8">
        <f>(Timetraces!C1542-Timetraces!$C$86)/0.3048+$C$1004</f>
        <v>9.6696740373225971</v>
      </c>
      <c r="E1460" s="23">
        <f>Timetraces!F1542/1000*0.145</f>
        <v>59.760966978668165</v>
      </c>
      <c r="F1460" s="8">
        <f>Timetraces!H1542</f>
        <v>0.19439715034809088</v>
      </c>
      <c r="G1460" s="8">
        <f>(Timetraces!G1542-Timetraces!$G$86)/0.3048</f>
        <v>29.902514510267363</v>
      </c>
      <c r="H1460" s="13">
        <f>Timetraces!D1542/9.81/0.4536</f>
        <v>4523.5297369599102</v>
      </c>
      <c r="I1460" s="73">
        <f>Timetraces!F1542/Timetraces!H1542*1000</f>
        <v>2120116468.3478675</v>
      </c>
      <c r="J1460" s="23"/>
      <c r="K1460" s="8">
        <f>Timetraces!I1542-Timetraces!J1542</f>
        <v>45.598432540893555</v>
      </c>
      <c r="L1460" s="8">
        <f t="shared" si="45"/>
        <v>27.422826746943116</v>
      </c>
      <c r="M1460" s="8">
        <f>(Timetraces!J1542-Timetraces!$J$86)/0.3048+$L$1004</f>
        <v>9.6696740373225971</v>
      </c>
      <c r="N1460" s="13">
        <f>Timetraces!K1542/9.81/0.4536</f>
        <v>4523.5297369599102</v>
      </c>
      <c r="O1460" s="23">
        <f>Timetraces!M1542/1000*0.145</f>
        <v>59.758251205248378</v>
      </c>
      <c r="P1460" s="37">
        <f>Timetraces!O1542</f>
        <v>0.19439741709222205</v>
      </c>
    </row>
    <row r="1461" spans="1:16" x14ac:dyDescent="0.2">
      <c r="A1461" s="37">
        <f>Timetraces!E1543</f>
        <v>145.70000000000002</v>
      </c>
      <c r="B1461" s="8">
        <f>Timetraces!B1543-Timetraces!C1543</f>
        <v>45.600346565246582</v>
      </c>
      <c r="C1461" s="8">
        <f t="shared" si="44"/>
        <v>27.42909696784232</v>
      </c>
      <c r="D1461" s="8">
        <f>(Timetraces!C1543-Timetraces!$C$86)/0.3048+$C$1004</f>
        <v>9.7290127296147375</v>
      </c>
      <c r="E1461" s="23">
        <f>Timetraces!F1543/1000*0.145</f>
        <v>60.180780661649827</v>
      </c>
      <c r="F1461" s="8">
        <f>Timetraces!H1543</f>
        <v>0.19576288530759337</v>
      </c>
      <c r="G1461" s="8">
        <f>(Timetraces!G1543-Timetraces!$G$86)/0.3048</f>
        <v>29.968126552311453</v>
      </c>
      <c r="H1461" s="13">
        <f>Timetraces!D1543/9.81/0.4536</f>
        <v>4557.0643047375443</v>
      </c>
      <c r="I1461" s="73">
        <f>Timetraces!F1543/Timetraces!H1543*1000</f>
        <v>2120115189.2501707</v>
      </c>
      <c r="J1461" s="23"/>
      <c r="K1461" s="8">
        <f>Timetraces!I1543-Timetraces!J1543</f>
        <v>45.600346565246582</v>
      </c>
      <c r="L1461" s="8">
        <f t="shared" si="45"/>
        <v>27.429106354400552</v>
      </c>
      <c r="M1461" s="8">
        <f>(Timetraces!J1543-Timetraces!$J$86)/0.3048+$L$1004</f>
        <v>9.7290127296147375</v>
      </c>
      <c r="N1461" s="13">
        <f>Timetraces!K1543/9.81/0.4536</f>
        <v>4557.0643047375443</v>
      </c>
      <c r="O1461" s="23">
        <f>Timetraces!M1543/1000*0.145</f>
        <v>60.185770116616787</v>
      </c>
      <c r="P1461" s="37">
        <f>Timetraces!O1543</f>
        <v>0.19578838251102559</v>
      </c>
    </row>
    <row r="1462" spans="1:16" x14ac:dyDescent="0.2">
      <c r="A1462" s="37">
        <f>Timetraces!E1544</f>
        <v>145.80000000000001</v>
      </c>
      <c r="B1462" s="8">
        <f>Timetraces!B1544-Timetraces!C1544</f>
        <v>45.602583885192871</v>
      </c>
      <c r="C1462" s="8">
        <f t="shared" si="44"/>
        <v>27.436437256380014</v>
      </c>
      <c r="D1462" s="8">
        <f>(Timetraces!C1544-Timetraces!$C$86)/0.3048+$C$1004</f>
        <v>9.7872907408266236</v>
      </c>
      <c r="E1462" s="23">
        <f>Timetraces!F1544/1000*0.145</f>
        <v>60.683899007650744</v>
      </c>
      <c r="F1462" s="8">
        <f>Timetraces!H1544</f>
        <v>0.19739961644659113</v>
      </c>
      <c r="G1462" s="8">
        <f>(Timetraces!G1544-Timetraces!$G$86)/0.3048</f>
        <v>30.033744852061034</v>
      </c>
      <c r="H1462" s="13">
        <f>Timetraces!D1544/9.81/0.4536</f>
        <v>4595.8211741227051</v>
      </c>
      <c r="I1462" s="73">
        <f>Timetraces!F1544/Timetraces!H1544*1000</f>
        <v>2120113786.7552986</v>
      </c>
      <c r="J1462" s="23"/>
      <c r="K1462" s="8">
        <f>Timetraces!I1544-Timetraces!J1544</f>
        <v>45.602583885192871</v>
      </c>
      <c r="L1462" s="8">
        <f t="shared" si="45"/>
        <v>27.436446642938247</v>
      </c>
      <c r="M1462" s="8">
        <f>(Timetraces!J1544-Timetraces!$J$86)/0.3048+$L$1004</f>
        <v>9.7872907408266236</v>
      </c>
      <c r="N1462" s="13">
        <f>Timetraces!K1544/9.81/0.4536</f>
        <v>4595.8211741227051</v>
      </c>
      <c r="O1462" s="23">
        <f>Timetraces!M1544/1000*0.145</f>
        <v>60.681073015500921</v>
      </c>
      <c r="P1462" s="37">
        <f>Timetraces!O1544</f>
        <v>0.1973998807368432</v>
      </c>
    </row>
    <row r="1463" spans="1:16" x14ac:dyDescent="0.2">
      <c r="A1463" s="37">
        <f>Timetraces!E1545</f>
        <v>145.9</v>
      </c>
      <c r="B1463" s="8">
        <f>Timetraces!B1545-Timetraces!C1545</f>
        <v>45.604790687561035</v>
      </c>
      <c r="C1463" s="8">
        <f t="shared" si="44"/>
        <v>27.443677421629896</v>
      </c>
      <c r="D1463" s="8">
        <f>(Timetraces!C1545-Timetraces!$C$86)/0.3048+$C$1004</f>
        <v>9.8456688753263215</v>
      </c>
      <c r="E1463" s="23">
        <f>Timetraces!F1545/1000*0.145</f>
        <v>61.165003548557323</v>
      </c>
      <c r="F1463" s="8">
        <f>Timetraces!H1545</f>
        <v>0.19896473477407922</v>
      </c>
      <c r="G1463" s="8">
        <f>(Timetraces!G1545-Timetraces!$G$86)/0.3048</f>
        <v>30.099363151810611</v>
      </c>
      <c r="H1463" s="13">
        <f>Timetraces!D1545/9.81/0.4536</f>
        <v>4634.0772327720961</v>
      </c>
      <c r="I1463" s="73">
        <f>Timetraces!F1545/Timetraces!H1545*1000</f>
        <v>2120112446.854882</v>
      </c>
      <c r="J1463" s="23"/>
      <c r="K1463" s="8">
        <f>Timetraces!I1545-Timetraces!J1545</f>
        <v>45.604790687561035</v>
      </c>
      <c r="L1463" s="8">
        <f t="shared" si="45"/>
        <v>27.443686808188129</v>
      </c>
      <c r="M1463" s="8">
        <f>(Timetraces!J1545-Timetraces!$J$86)/0.3048+$L$1004</f>
        <v>9.8456688753263215</v>
      </c>
      <c r="N1463" s="13">
        <f>Timetraces!K1545/9.81/0.4536</f>
        <v>4634.0772327720961</v>
      </c>
      <c r="O1463" s="23">
        <f>Timetraces!M1545/1000*0.145</f>
        <v>61.177630060872779</v>
      </c>
      <c r="P1463" s="37">
        <f>Timetraces!O1545</f>
        <v>0.19901546028750261</v>
      </c>
    </row>
    <row r="1464" spans="1:16" x14ac:dyDescent="0.2">
      <c r="A1464" s="37">
        <f>Timetraces!E1546</f>
        <v>146</v>
      </c>
      <c r="B1464" s="8">
        <f>Timetraces!B1546-Timetraces!C1546</f>
        <v>45.606621742248535</v>
      </c>
      <c r="C1464" s="8">
        <f t="shared" si="44"/>
        <v>27.449684818898596</v>
      </c>
      <c r="D1464" s="8">
        <f>(Timetraces!C1546-Timetraces!$C$86)/0.3048+$C$1004</f>
        <v>9.9052797778072001</v>
      </c>
      <c r="E1464" s="23">
        <f>Timetraces!F1546/1000*0.145</f>
        <v>61.575337552000825</v>
      </c>
      <c r="F1464" s="8">
        <f>Timetraces!H1546</f>
        <v>0.2002996313333347</v>
      </c>
      <c r="G1464" s="8">
        <f>(Timetraces!G1546-Timetraces!$G$86)/0.3048</f>
        <v>30.164981451560191</v>
      </c>
      <c r="H1464" s="13">
        <f>Timetraces!D1546/9.81/0.4536</f>
        <v>4666.2840595543721</v>
      </c>
      <c r="I1464" s="73">
        <f>Timetraces!F1546/Timetraces!H1546*1000</f>
        <v>2120111243.0003417</v>
      </c>
      <c r="J1464" s="23"/>
      <c r="K1464" s="8">
        <f>Timetraces!I1546-Timetraces!J1546</f>
        <v>45.606621742248535</v>
      </c>
      <c r="L1464" s="8">
        <f t="shared" si="45"/>
        <v>27.449694205456829</v>
      </c>
      <c r="M1464" s="8">
        <f>(Timetraces!J1546-Timetraces!$J$86)/0.3048+$L$1004</f>
        <v>9.9052797778072001</v>
      </c>
      <c r="N1464" s="13">
        <f>Timetraces!K1546/9.81/0.4536</f>
        <v>4666.2840595543721</v>
      </c>
      <c r="O1464" s="23">
        <f>Timetraces!M1546/1000*0.145</f>
        <v>61.587915785128352</v>
      </c>
      <c r="P1464" s="37">
        <f>Timetraces!O1546</f>
        <v>0.20035035863572626</v>
      </c>
    </row>
    <row r="1465" spans="1:16" x14ac:dyDescent="0.2">
      <c r="A1465" s="37">
        <f>Timetraces!E1547</f>
        <v>146.10000000000002</v>
      </c>
      <c r="B1465" s="8">
        <f>Timetraces!B1547-Timetraces!C1547</f>
        <v>45.607851982116699</v>
      </c>
      <c r="C1465" s="8">
        <f t="shared" si="44"/>
        <v>27.453721038938507</v>
      </c>
      <c r="D1465" s="8">
        <f>(Timetraces!C1547-Timetraces!$C$86)/0.3048+$C$1004</f>
        <v>9.9668618575168715</v>
      </c>
      <c r="E1465" s="23">
        <f>Timetraces!F1547/1000*0.145</f>
        <v>61.860269529320725</v>
      </c>
      <c r="F1465" s="8">
        <f>Timetraces!H1547</f>
        <v>0.20122658489167283</v>
      </c>
      <c r="G1465" s="8">
        <f>(Timetraces!G1547-Timetraces!$G$86)/0.3048</f>
        <v>30.230593493604282</v>
      </c>
      <c r="H1465" s="13">
        <f>Timetraces!D1547/9.81/0.4536</f>
        <v>4688.8306378848029</v>
      </c>
      <c r="I1465" s="73">
        <f>Timetraces!F1547/Timetraces!H1547*1000</f>
        <v>2120110266.2838488</v>
      </c>
      <c r="J1465" s="23"/>
      <c r="K1465" s="8">
        <f>Timetraces!I1547-Timetraces!J1547</f>
        <v>45.607851982116699</v>
      </c>
      <c r="L1465" s="8">
        <f t="shared" si="45"/>
        <v>27.453730425496737</v>
      </c>
      <c r="M1465" s="8">
        <f>(Timetraces!J1547-Timetraces!$J$86)/0.3048+$L$1004</f>
        <v>9.9668618575168715</v>
      </c>
      <c r="N1465" s="13">
        <f>Timetraces!K1547/9.81/0.4536</f>
        <v>4688.8306378848029</v>
      </c>
      <c r="O1465" s="23">
        <f>Timetraces!M1547/1000*0.145</f>
        <v>61.865057673414562</v>
      </c>
      <c r="P1465" s="37">
        <f>Timetraces!O1547</f>
        <v>0.20125207737001796</v>
      </c>
    </row>
    <row r="1466" spans="1:16" x14ac:dyDescent="0.2">
      <c r="A1466" s="37">
        <f>Timetraces!E1548</f>
        <v>146.20000000000002</v>
      </c>
      <c r="B1466" s="8">
        <f>Timetraces!B1548-Timetraces!C1548</f>
        <v>45.608451843261719</v>
      </c>
      <c r="C1466" s="8">
        <f t="shared" si="44"/>
        <v>27.455689087314553</v>
      </c>
      <c r="D1466" s="8">
        <f>(Timetraces!C1548-Timetraces!$C$86)/0.3048+$C$1004</f>
        <v>10.030512108890402</v>
      </c>
      <c r="E1466" s="23">
        <f>Timetraces!F1548/1000*0.145</f>
        <v>62.013113268124577</v>
      </c>
      <c r="F1466" s="8">
        <f>Timetraces!H1548</f>
        <v>0.20172384438379881</v>
      </c>
      <c r="G1466" s="8">
        <f>(Timetraces!G1548-Timetraces!$G$86)/0.3048</f>
        <v>30.296211793353862</v>
      </c>
      <c r="H1466" s="13">
        <f>Timetraces!D1548/9.81/0.4536</f>
        <v>4701.2021115030375</v>
      </c>
      <c r="I1466" s="73">
        <f>Timetraces!F1548/Timetraces!H1548*1000</f>
        <v>2120109521.6822755</v>
      </c>
      <c r="J1466" s="23"/>
      <c r="K1466" s="8">
        <f>Timetraces!I1548-Timetraces!J1548</f>
        <v>45.608451843261719</v>
      </c>
      <c r="L1466" s="8">
        <f t="shared" si="45"/>
        <v>27.455698473872786</v>
      </c>
      <c r="M1466" s="8">
        <f>(Timetraces!J1548-Timetraces!$J$86)/0.3048+$L$1004</f>
        <v>10.030512108890402</v>
      </c>
      <c r="N1466" s="13">
        <f>Timetraces!K1548/9.81/0.4536</f>
        <v>4701.2021115030375</v>
      </c>
      <c r="O1466" s="23">
        <f>Timetraces!M1548/1000*0.145</f>
        <v>62.010128597548338</v>
      </c>
      <c r="P1466" s="37">
        <f>Timetraces!O1548</f>
        <v>0.20172410877111563</v>
      </c>
    </row>
    <row r="1467" spans="1:16" x14ac:dyDescent="0.2">
      <c r="A1467" s="37">
        <f>Timetraces!E1549</f>
        <v>146.30000000000001</v>
      </c>
      <c r="B1467" s="8">
        <f>Timetraces!B1549-Timetraces!C1549</f>
        <v>45.608586311340332</v>
      </c>
      <c r="C1467" s="8">
        <f t="shared" si="44"/>
        <v>27.456130255551475</v>
      </c>
      <c r="D1467" s="8">
        <f>(Timetraces!C1549-Timetraces!$C$86)/0.3048+$C$1004</f>
        <v>10.095676724992085</v>
      </c>
      <c r="E1467" s="23">
        <f>Timetraces!F1549/1000*0.145</f>
        <v>62.061612121761989</v>
      </c>
      <c r="F1467" s="8">
        <f>Timetraces!H1549</f>
        <v>0.20188166379982836</v>
      </c>
      <c r="G1467" s="8">
        <f>(Timetraces!G1549-Timetraces!$G$86)/0.3048</f>
        <v>30.361830093103443</v>
      </c>
      <c r="H1467" s="13">
        <f>Timetraces!D1549/9.81/0.4536</f>
        <v>4706.1329684755501</v>
      </c>
      <c r="I1467" s="73">
        <f>Timetraces!F1549/Timetraces!H1549*1000</f>
        <v>2120108929.2859352</v>
      </c>
      <c r="J1467" s="23"/>
      <c r="K1467" s="8">
        <f>Timetraces!I1549-Timetraces!J1549</f>
        <v>45.608586311340332</v>
      </c>
      <c r="L1467" s="8">
        <f t="shared" si="45"/>
        <v>27.456139642109708</v>
      </c>
      <c r="M1467" s="8">
        <f>(Timetraces!J1549-Timetraces!$J$86)/0.3048+$L$1004</f>
        <v>10.095676724992085</v>
      </c>
      <c r="N1467" s="13">
        <f>Timetraces!K1549/9.81/0.4536</f>
        <v>4706.1329684755501</v>
      </c>
      <c r="O1467" s="23">
        <f>Timetraces!M1549/1000*0.145</f>
        <v>62.066378161452803</v>
      </c>
      <c r="P1467" s="37">
        <f>Timetraces!O1549</f>
        <v>0.20190716180950238</v>
      </c>
    </row>
    <row r="1468" spans="1:16" x14ac:dyDescent="0.2">
      <c r="A1468" s="37">
        <f>Timetraces!E1550</f>
        <v>146.4</v>
      </c>
      <c r="B1468" s="8">
        <f>Timetraces!B1550-Timetraces!C1550</f>
        <v>45.608582496643066</v>
      </c>
      <c r="C1468" s="8">
        <f t="shared" si="44"/>
        <v>27.456117740140499</v>
      </c>
      <c r="D1468" s="8">
        <f>(Timetraces!C1550-Timetraces!$C$86)/0.3048+$C$1004</f>
        <v>10.161307540152642</v>
      </c>
      <c r="E1468" s="23">
        <f>Timetraces!F1550/1000*0.145</f>
        <v>62.087286240591503</v>
      </c>
      <c r="F1468" s="8">
        <f>Timetraces!H1550</f>
        <v>0.20196523131084873</v>
      </c>
      <c r="G1468" s="8">
        <f>(Timetraces!G1550-Timetraces!$G$86)/0.3048</f>
        <v>30.427448392853023</v>
      </c>
      <c r="H1468" s="13">
        <f>Timetraces!D1550/9.81/0.4536</f>
        <v>4708.7081276225799</v>
      </c>
      <c r="I1468" s="73">
        <f>Timetraces!F1550/Timetraces!H1550*1000</f>
        <v>2120108387.9163516</v>
      </c>
      <c r="J1468" s="23"/>
      <c r="K1468" s="8">
        <f>Timetraces!I1550-Timetraces!J1550</f>
        <v>45.608582496643066</v>
      </c>
      <c r="L1468" s="8">
        <f t="shared" si="45"/>
        <v>27.456127126698732</v>
      </c>
      <c r="M1468" s="8">
        <f>(Timetraces!J1550-Timetraces!$J$86)/0.3048+$L$1004</f>
        <v>10.161307540152642</v>
      </c>
      <c r="N1468" s="13">
        <f>Timetraces!K1550/9.81/0.4536</f>
        <v>4708.7085665452232</v>
      </c>
      <c r="O1468" s="23">
        <f>Timetraces!M1550/1000*0.145</f>
        <v>62.084299822410586</v>
      </c>
      <c r="P1468" s="37">
        <f>Timetraces!O1550</f>
        <v>0.20196551703483556</v>
      </c>
    </row>
    <row r="1469" spans="1:16" x14ac:dyDescent="0.2">
      <c r="A1469" s="37">
        <f>Timetraces!E1551</f>
        <v>146.5</v>
      </c>
      <c r="B1469" s="8">
        <f>Timetraces!B1551-Timetraces!C1551</f>
        <v>45.608795166015625</v>
      </c>
      <c r="C1469" s="8">
        <f t="shared" si="44"/>
        <v>27.456815474302434</v>
      </c>
      <c r="D1469" s="8">
        <f>(Timetraces!C1551-Timetraces!$C$86)/0.3048+$C$1004</f>
        <v>10.226228105740283</v>
      </c>
      <c r="E1469" s="23">
        <f>Timetraces!F1551/1000*0.145</f>
        <v>62.157437878897817</v>
      </c>
      <c r="F1469" s="8">
        <f>Timetraces!H1551</f>
        <v>0.20219348694200961</v>
      </c>
      <c r="G1469" s="8">
        <f>(Timetraces!G1551-Timetraces!$G$86)/0.3048</f>
        <v>30.493060434897114</v>
      </c>
      <c r="H1469" s="13">
        <f>Timetraces!D1551/9.81/0.4536</f>
        <v>4714.7095169215982</v>
      </c>
      <c r="I1469" s="73">
        <f>Timetraces!F1551/Timetraces!H1551*1000</f>
        <v>2120107783.1683815</v>
      </c>
      <c r="J1469" s="23"/>
      <c r="K1469" s="8">
        <f>Timetraces!I1551-Timetraces!J1551</f>
        <v>45.608795166015625</v>
      </c>
      <c r="L1469" s="8">
        <f t="shared" si="45"/>
        <v>27.456824860860667</v>
      </c>
      <c r="M1469" s="8">
        <f>(Timetraces!J1551-Timetraces!$J$86)/0.3048+$L$1004</f>
        <v>10.226228105740283</v>
      </c>
      <c r="N1469" s="13">
        <f>Timetraces!K1551/9.81/0.4536</f>
        <v>4714.7095169215982</v>
      </c>
      <c r="O1469" s="23">
        <f>Timetraces!M1551/1000*0.145</f>
        <v>62.146681999082674</v>
      </c>
      <c r="P1469" s="37">
        <f>Timetraces!O1551</f>
        <v>0.20216852356748335</v>
      </c>
    </row>
    <row r="1470" spans="1:16" x14ac:dyDescent="0.2">
      <c r="A1470" s="37">
        <f>Timetraces!E1552</f>
        <v>146.60000000000002</v>
      </c>
      <c r="B1470" s="8">
        <f>Timetraces!B1552-Timetraces!C1552</f>
        <v>45.609511375427246</v>
      </c>
      <c r="C1470" s="8">
        <f t="shared" si="44"/>
        <v>27.459165242713265</v>
      </c>
      <c r="D1470" s="8">
        <f>(Timetraces!C1552-Timetraces!$C$86)/0.3048+$C$1004</f>
        <v>10.289496637079033</v>
      </c>
      <c r="E1470" s="23">
        <f>Timetraces!F1552/1000*0.145</f>
        <v>62.32446429222702</v>
      </c>
      <c r="F1470" s="8">
        <f>Timetraces!H1552</f>
        <v>0.20273688574971449</v>
      </c>
      <c r="G1470" s="8">
        <f>(Timetraces!G1552-Timetraces!$G$86)/0.3048</f>
        <v>30.558678734646694</v>
      </c>
      <c r="H1470" s="13">
        <f>Timetraces!D1552/9.81/0.4536</f>
        <v>4728.7708427157431</v>
      </c>
      <c r="I1470" s="73">
        <f>Timetraces!F1552/Timetraces!H1552*1000</f>
        <v>2120107005.1019886</v>
      </c>
      <c r="J1470" s="23"/>
      <c r="K1470" s="8">
        <f>Timetraces!I1552-Timetraces!J1552</f>
        <v>45.609511375427246</v>
      </c>
      <c r="L1470" s="8">
        <f t="shared" si="45"/>
        <v>27.459174629271498</v>
      </c>
      <c r="M1470" s="8">
        <f>(Timetraces!J1552-Timetraces!$J$86)/0.3048+$L$1004</f>
        <v>10.289496637079033</v>
      </c>
      <c r="N1470" s="13">
        <f>Timetraces!K1552/9.81/0.4536</f>
        <v>4728.7708427157431</v>
      </c>
      <c r="O1470" s="23">
        <f>Timetraces!M1552/1000*0.145</f>
        <v>62.321442084615676</v>
      </c>
      <c r="P1470" s="37">
        <f>Timetraces!O1552</f>
        <v>0.20273714630878611</v>
      </c>
    </row>
    <row r="1471" spans="1:16" x14ac:dyDescent="0.2">
      <c r="A1471" s="37">
        <f>Timetraces!E1553</f>
        <v>146.70000000000002</v>
      </c>
      <c r="B1471" s="8">
        <f>Timetraces!B1553-Timetraces!C1553</f>
        <v>45.610858917236328</v>
      </c>
      <c r="C1471" s="8">
        <f t="shared" si="44"/>
        <v>27.4635863116407</v>
      </c>
      <c r="D1471" s="8">
        <f>(Timetraces!C1553-Timetraces!$C$86)/0.3048+$C$1004</f>
        <v>10.350693867901178</v>
      </c>
      <c r="E1471" s="23">
        <f>Timetraces!F1553/1000*0.145</f>
        <v>62.630455950461581</v>
      </c>
      <c r="F1471" s="8">
        <f>Timetraces!H1553</f>
        <v>0.2037323475246948</v>
      </c>
      <c r="G1471" s="8">
        <f>(Timetraces!G1553-Timetraces!$G$86)/0.3048</f>
        <v>30.624297034396271</v>
      </c>
      <c r="H1471" s="13">
        <f>Timetraces!D1553/9.81/0.4536</f>
        <v>4752.9396791350473</v>
      </c>
      <c r="I1471" s="73">
        <f>Timetraces!F1553/Timetraces!H1553*1000</f>
        <v>2120106032.3341386</v>
      </c>
      <c r="J1471" s="23"/>
      <c r="K1471" s="8">
        <f>Timetraces!I1553-Timetraces!J1553</f>
        <v>45.610858917236328</v>
      </c>
      <c r="L1471" s="8">
        <f t="shared" si="45"/>
        <v>27.463595698198933</v>
      </c>
      <c r="M1471" s="8">
        <f>(Timetraces!J1553-Timetraces!$J$86)/0.3048+$L$1004</f>
        <v>10.350693867901178</v>
      </c>
      <c r="N1471" s="13">
        <f>Timetraces!K1553/9.81/0.4536</f>
        <v>4752.9396791350473</v>
      </c>
      <c r="O1471" s="23">
        <f>Timetraces!M1553/1000*0.145</f>
        <v>62.627397838652399</v>
      </c>
      <c r="P1471" s="37">
        <f>Timetraces!O1553</f>
        <v>0.20373261144465463</v>
      </c>
    </row>
    <row r="1472" spans="1:16" x14ac:dyDescent="0.2">
      <c r="A1472" s="37">
        <f>Timetraces!E1554</f>
        <v>146.80000000000001</v>
      </c>
      <c r="B1472" s="8">
        <f>Timetraces!B1554-Timetraces!C1554</f>
        <v>45.612765312194824</v>
      </c>
      <c r="C1472" s="8">
        <f t="shared" si="44"/>
        <v>27.469840888276185</v>
      </c>
      <c r="D1472" s="8">
        <f>(Timetraces!C1554-Timetraces!$C$86)/0.3048+$C$1004</f>
        <v>10.410057591015272</v>
      </c>
      <c r="E1472" s="23">
        <f>Timetraces!F1554/1000*0.145</f>
        <v>63.052882684401631</v>
      </c>
      <c r="F1472" s="8">
        <f>Timetraces!H1554</f>
        <v>0.20510658277732874</v>
      </c>
      <c r="G1472" s="8">
        <f>(Timetraces!G1554-Timetraces!$G$86)/0.3048</f>
        <v>30.689915334145851</v>
      </c>
      <c r="H1472" s="13">
        <f>Timetraces!D1554/9.81/0.4536</f>
        <v>4786.0778997659672</v>
      </c>
      <c r="I1472" s="73">
        <f>Timetraces!F1554/Timetraces!H1554*1000</f>
        <v>2120104878.6477187</v>
      </c>
      <c r="J1472" s="23"/>
      <c r="K1472" s="8">
        <f>Timetraces!I1554-Timetraces!J1554</f>
        <v>45.612765312194824</v>
      </c>
      <c r="L1472" s="8">
        <f t="shared" si="45"/>
        <v>27.469850274834418</v>
      </c>
      <c r="M1472" s="8">
        <f>(Timetraces!J1554-Timetraces!$J$86)/0.3048+$L$1004</f>
        <v>10.410057591015272</v>
      </c>
      <c r="N1472" s="13">
        <f>Timetraces!K1554/9.81/0.4536</f>
        <v>4786.0778997659672</v>
      </c>
      <c r="O1472" s="23">
        <f>Timetraces!M1554/1000*0.145</f>
        <v>63.057529278563223</v>
      </c>
      <c r="P1472" s="37">
        <f>Timetraces!O1554</f>
        <v>0.20513207645924031</v>
      </c>
    </row>
    <row r="1473" spans="1:16" x14ac:dyDescent="0.2">
      <c r="A1473" s="37">
        <f>Timetraces!E1555</f>
        <v>146.9</v>
      </c>
      <c r="B1473" s="8">
        <f>Timetraces!B1555-Timetraces!C1555</f>
        <v>45.614985466003418</v>
      </c>
      <c r="C1473" s="8">
        <f t="shared" si="44"/>
        <v>27.477124857464485</v>
      </c>
      <c r="D1473" s="8">
        <f>(Timetraces!C1555-Timetraces!$C$86)/0.3048+$C$1004</f>
        <v>10.468391921576552</v>
      </c>
      <c r="E1473" s="23">
        <f>Timetraces!F1555/1000*0.145</f>
        <v>63.548578934032619</v>
      </c>
      <c r="F1473" s="8">
        <f>Timetraces!H1555</f>
        <v>0.20671916927479767</v>
      </c>
      <c r="G1473" s="8">
        <f>(Timetraces!G1555-Timetraces!$G$86)/0.3048</f>
        <v>30.755533633895432</v>
      </c>
      <c r="H1473" s="13">
        <f>Timetraces!D1555/9.81/0.4536</f>
        <v>4824.2628529471776</v>
      </c>
      <c r="I1473" s="73">
        <f>Timetraces!F1555/Timetraces!H1555*1000</f>
        <v>2120103632.1475277</v>
      </c>
      <c r="J1473" s="23"/>
      <c r="K1473" s="8">
        <f>Timetraces!I1555-Timetraces!J1555</f>
        <v>45.614985466003418</v>
      </c>
      <c r="L1473" s="8">
        <f t="shared" si="45"/>
        <v>27.477134244022718</v>
      </c>
      <c r="M1473" s="8">
        <f>(Timetraces!J1555-Timetraces!$J$86)/0.3048+$L$1004</f>
        <v>10.468391921576552</v>
      </c>
      <c r="N1473" s="13">
        <f>Timetraces!K1555/9.81/0.4536</f>
        <v>4824.2624140245352</v>
      </c>
      <c r="O1473" s="23">
        <f>Timetraces!M1555/1000*0.145</f>
        <v>63.545406086269715</v>
      </c>
      <c r="P1473" s="37">
        <f>Timetraces!O1555</f>
        <v>0.20671941479414377</v>
      </c>
    </row>
    <row r="1474" spans="1:16" x14ac:dyDescent="0.2">
      <c r="A1474" s="37">
        <f>Timetraces!E1556</f>
        <v>147</v>
      </c>
      <c r="B1474" s="8">
        <f>Timetraces!B1556-Timetraces!C1556</f>
        <v>45.617178916931152</v>
      </c>
      <c r="C1474" s="8">
        <f t="shared" si="44"/>
        <v>27.48432121877595</v>
      </c>
      <c r="D1474" s="8">
        <f>(Timetraces!C1556-Timetraces!$C$86)/0.3048+$C$1004</f>
        <v>10.526813860014666</v>
      </c>
      <c r="E1474" s="23">
        <f>Timetraces!F1556/1000*0.145</f>
        <v>64.03114713426632</v>
      </c>
      <c r="F1474" s="8">
        <f>Timetraces!H1556</f>
        <v>0.20828904806244533</v>
      </c>
      <c r="G1474" s="8">
        <f>(Timetraces!G1556-Timetraces!$G$86)/0.3048</f>
        <v>30.821145675939523</v>
      </c>
      <c r="H1474" s="13">
        <f>Timetraces!D1556/9.81/0.4536</f>
        <v>4862.0339020759502</v>
      </c>
      <c r="I1474" s="73">
        <f>Timetraces!F1556/Timetraces!H1556*1000</f>
        <v>2120102435.894582</v>
      </c>
      <c r="J1474" s="23"/>
      <c r="K1474" s="8">
        <f>Timetraces!I1556-Timetraces!J1556</f>
        <v>45.617178916931152</v>
      </c>
      <c r="L1474" s="8">
        <f t="shared" si="45"/>
        <v>27.484330605334183</v>
      </c>
      <c r="M1474" s="8">
        <f>(Timetraces!J1556-Timetraces!$J$86)/0.3048+$L$1004</f>
        <v>10.526813860014666</v>
      </c>
      <c r="N1474" s="13">
        <f>Timetraces!K1556/9.81/0.4536</f>
        <v>4862.0339020759502</v>
      </c>
      <c r="O1474" s="23">
        <f>Timetraces!M1556/1000*0.145</f>
        <v>64.027922162213613</v>
      </c>
      <c r="P1474" s="37">
        <f>Timetraces!O1556</f>
        <v>0.20828931212515106</v>
      </c>
    </row>
    <row r="1475" spans="1:16" x14ac:dyDescent="0.2">
      <c r="A1475" s="37">
        <f>Timetraces!E1557</f>
        <v>147.10000000000002</v>
      </c>
      <c r="B1475" s="8">
        <f>Timetraces!B1557-Timetraces!C1557</f>
        <v>45.619016647338867</v>
      </c>
      <c r="C1475" s="8">
        <f t="shared" si="44"/>
        <v>27.490350518013859</v>
      </c>
      <c r="D1475" s="8">
        <f>(Timetraces!C1557-Timetraces!$C$86)/0.3048+$C$1004</f>
        <v>10.586402860526338</v>
      </c>
      <c r="E1475" s="23">
        <f>Timetraces!F1557/1000*0.145</f>
        <v>64.439711804439867</v>
      </c>
      <c r="F1475" s="8">
        <f>Timetraces!H1557</f>
        <v>0.2096181890411325</v>
      </c>
      <c r="G1475" s="8">
        <f>(Timetraces!G1557-Timetraces!$G$86)/0.3048</f>
        <v>30.886763975689103</v>
      </c>
      <c r="H1475" s="13">
        <f>Timetraces!D1557/9.81/0.4536</f>
        <v>4894.1042239162243</v>
      </c>
      <c r="I1475" s="73">
        <f>Timetraces!F1557/Timetraces!H1557*1000</f>
        <v>2120101349.8912351</v>
      </c>
      <c r="J1475" s="23"/>
      <c r="K1475" s="8">
        <f>Timetraces!I1557-Timetraces!J1557</f>
        <v>45.619016647338867</v>
      </c>
      <c r="L1475" s="8">
        <f t="shared" si="45"/>
        <v>27.490359904572092</v>
      </c>
      <c r="M1475" s="8">
        <f>(Timetraces!J1557-Timetraces!$J$86)/0.3048+$L$1004</f>
        <v>10.586402860526338</v>
      </c>
      <c r="N1475" s="13">
        <f>Timetraces!K1557/9.81/0.4536</f>
        <v>4894.1042239162243</v>
      </c>
      <c r="O1475" s="23">
        <f>Timetraces!M1557/1000*0.145</f>
        <v>64.428684097925597</v>
      </c>
      <c r="P1475" s="37">
        <f>Timetraces!O1557</f>
        <v>0.20959322485860363</v>
      </c>
    </row>
    <row r="1476" spans="1:16" x14ac:dyDescent="0.2">
      <c r="A1476" s="37">
        <f>Timetraces!E1558</f>
        <v>147.20000000000002</v>
      </c>
      <c r="B1476" s="8">
        <f>Timetraces!B1558-Timetraces!C1558</f>
        <v>45.620279312133789</v>
      </c>
      <c r="C1476" s="8">
        <f t="shared" si="44"/>
        <v>27.494493119047068</v>
      </c>
      <c r="D1476" s="8">
        <f>(Timetraces!C1558-Timetraces!$C$86)/0.3048+$C$1004</f>
        <v>10.647866043831733</v>
      </c>
      <c r="E1476" s="23">
        <f>Timetraces!F1558/1000*0.145</f>
        <v>64.72930052711601</v>
      </c>
      <c r="F1476" s="8">
        <f>Timetraces!H1558</f>
        <v>0.21056029118677622</v>
      </c>
      <c r="G1476" s="8">
        <f>(Timetraces!G1558-Timetraces!$G$86)/0.3048</f>
        <v>30.952382275438683</v>
      </c>
      <c r="H1476" s="13">
        <f>Timetraces!D1558/9.81/0.4536</f>
        <v>4917.009402046061</v>
      </c>
      <c r="I1476" s="73">
        <f>Timetraces!F1558/Timetraces!H1558*1000</f>
        <v>2120100455.011909</v>
      </c>
      <c r="J1476" s="23"/>
      <c r="K1476" s="8">
        <f>Timetraces!I1558-Timetraces!J1558</f>
        <v>45.620279312133789</v>
      </c>
      <c r="L1476" s="8">
        <f t="shared" si="45"/>
        <v>27.494502505605301</v>
      </c>
      <c r="M1476" s="8">
        <f>(Timetraces!J1558-Timetraces!$J$86)/0.3048+$L$1004</f>
        <v>10.647866043831732</v>
      </c>
      <c r="N1476" s="13">
        <f>Timetraces!K1558/9.81/0.4536</f>
        <v>4917.009402046061</v>
      </c>
      <c r="O1476" s="23">
        <f>Timetraces!M1558/1000*0.145</f>
        <v>64.718239532723373</v>
      </c>
      <c r="P1476" s="37">
        <f>Timetraces!O1558</f>
        <v>0.21053533096171165</v>
      </c>
    </row>
    <row r="1477" spans="1:16" x14ac:dyDescent="0.2">
      <c r="A1477" s="37">
        <f>Timetraces!E1559</f>
        <v>147.30000000000001</v>
      </c>
      <c r="B1477" s="8">
        <f>Timetraces!B1559-Timetraces!C1559</f>
        <v>45.620938301086426</v>
      </c>
      <c r="C1477" s="8">
        <f t="shared" ref="C1477:C1540" si="46">(B1477-$B$4)/0.3048</f>
        <v>27.496655156293251</v>
      </c>
      <c r="D1477" s="8">
        <f>(Timetraces!C1559-Timetraces!$C$86)/0.3048+$C$1004</f>
        <v>10.711322306335129</v>
      </c>
      <c r="E1477" s="23">
        <f>Timetraces!F1559/1000*0.145</f>
        <v>64.900464472083357</v>
      </c>
      <c r="F1477" s="8">
        <f>Timetraces!H1559</f>
        <v>0.21111714951484248</v>
      </c>
      <c r="G1477" s="8">
        <f>(Timetraces!G1559-Timetraces!$G$86)/0.3048</f>
        <v>31.018000575188264</v>
      </c>
      <c r="H1477" s="13">
        <f>Timetraces!D1559/9.81/0.4536</f>
        <v>4930.1946382445922</v>
      </c>
      <c r="I1477" s="73">
        <f>Timetraces!F1559/Timetraces!H1559*1000</f>
        <v>2120099722.7410533</v>
      </c>
      <c r="J1477" s="23"/>
      <c r="K1477" s="8">
        <f>Timetraces!I1559-Timetraces!J1559</f>
        <v>45.620938301086426</v>
      </c>
      <c r="L1477" s="8">
        <f t="shared" ref="L1477:L1540" si="47">(K1477-$K$4)/0.3048</f>
        <v>27.496664542851484</v>
      </c>
      <c r="M1477" s="8">
        <f>(Timetraces!J1559-Timetraces!$J$86)/0.3048+$L$1004</f>
        <v>10.711322306335129</v>
      </c>
      <c r="N1477" s="13">
        <f>Timetraces!K1559/9.81/0.4536</f>
        <v>4930.1946382445922</v>
      </c>
      <c r="O1477" s="23">
        <f>Timetraces!M1559/1000*0.145</f>
        <v>64.881628199161398</v>
      </c>
      <c r="P1477" s="37">
        <f>Timetraces!O1559</f>
        <v>0.21106695783431298</v>
      </c>
    </row>
    <row r="1478" spans="1:16" x14ac:dyDescent="0.2">
      <c r="A1478" s="37">
        <f>Timetraces!E1560</f>
        <v>147.4</v>
      </c>
      <c r="B1478" s="8">
        <f>Timetraces!B1560-Timetraces!C1560</f>
        <v>45.621146202087402</v>
      </c>
      <c r="C1478" s="8">
        <f t="shared" si="46"/>
        <v>27.497337246191471</v>
      </c>
      <c r="D1478" s="8">
        <f>(Timetraces!C1560-Timetraces!$C$86)/0.3048+$C$1004</f>
        <v>10.776258516186491</v>
      </c>
      <c r="E1478" s="23">
        <f>Timetraces!F1560/1000*0.145</f>
        <v>64.962748035538496</v>
      </c>
      <c r="F1478" s="8">
        <f>Timetraces!H1560</f>
        <v>0.21131981108278292</v>
      </c>
      <c r="G1478" s="8">
        <f>(Timetraces!G1560-Timetraces!$G$86)/0.3048</f>
        <v>31.083612617232355</v>
      </c>
      <c r="H1478" s="13">
        <f>Timetraces!D1560/9.81/0.4536</f>
        <v>4936.1872490907481</v>
      </c>
      <c r="I1478" s="73">
        <f>Timetraces!F1560/Timetraces!H1560*1000</f>
        <v>2120099150.5416548</v>
      </c>
      <c r="J1478" s="23"/>
      <c r="K1478" s="8">
        <f>Timetraces!I1560-Timetraces!J1560</f>
        <v>45.621146202087402</v>
      </c>
      <c r="L1478" s="8">
        <f t="shared" si="47"/>
        <v>27.4973466327497</v>
      </c>
      <c r="M1478" s="8">
        <f>(Timetraces!J1560-Timetraces!$J$86)/0.3048+$L$1004</f>
        <v>10.776258516186491</v>
      </c>
      <c r="N1478" s="13">
        <f>Timetraces!K1560/9.81/0.4536</f>
        <v>4936.1872490907481</v>
      </c>
      <c r="O1478" s="23">
        <f>Timetraces!M1560/1000*0.145</f>
        <v>64.959414056972733</v>
      </c>
      <c r="P1478" s="37">
        <f>Timetraces!O1560</f>
        <v>0.21132007861123439</v>
      </c>
    </row>
    <row r="1479" spans="1:16" x14ac:dyDescent="0.2">
      <c r="A1479" s="37">
        <f>Timetraces!E1561</f>
        <v>147.5</v>
      </c>
      <c r="B1479" s="8">
        <f>Timetraces!B1561-Timetraces!C1561</f>
        <v>45.621201515197754</v>
      </c>
      <c r="C1479" s="8">
        <f t="shared" si="46"/>
        <v>27.497518719650628</v>
      </c>
      <c r="D1479" s="8">
        <f>(Timetraces!C1561-Timetraces!$C$86)/0.3048+$C$1004</f>
        <v>10.841695342476912</v>
      </c>
      <c r="E1479" s="23">
        <f>Timetraces!F1561/1000*0.145</f>
        <v>65.009518628070154</v>
      </c>
      <c r="F1479" s="8">
        <f>Timetraces!H1561</f>
        <v>0.21147200611544059</v>
      </c>
      <c r="G1479" s="8">
        <f>(Timetraces!G1561-Timetraces!$G$86)/0.3048</f>
        <v>31.149230916981935</v>
      </c>
      <c r="H1479" s="13">
        <f>Timetraces!D1561/9.81/0.4536</f>
        <v>4939.7899261452603</v>
      </c>
      <c r="I1479" s="73">
        <f>Timetraces!F1561/Timetraces!H1561*1000</f>
        <v>2120098617.3794026</v>
      </c>
      <c r="J1479" s="23"/>
      <c r="K1479" s="8">
        <f>Timetraces!I1561-Timetraces!J1561</f>
        <v>45.621201515197754</v>
      </c>
      <c r="L1479" s="8">
        <f t="shared" si="47"/>
        <v>27.497528106208861</v>
      </c>
      <c r="M1479" s="8">
        <f>(Timetraces!J1561-Timetraces!$J$86)/0.3048+$L$1004</f>
        <v>10.841695342476912</v>
      </c>
      <c r="N1479" s="13">
        <f>Timetraces!K1561/9.81/0.4536</f>
        <v>4939.7899261452603</v>
      </c>
      <c r="O1479" s="23">
        <f>Timetraces!M1561/1000*0.145</f>
        <v>64.998424485242708</v>
      </c>
      <c r="P1479" s="37">
        <f>Timetraces!O1561</f>
        <v>0.21144704655346266</v>
      </c>
    </row>
    <row r="1480" spans="1:16" x14ac:dyDescent="0.2">
      <c r="A1480" s="37">
        <f>Timetraces!E1562</f>
        <v>147.60000000000002</v>
      </c>
      <c r="B1480" s="8">
        <f>Timetraces!B1562-Timetraces!C1562</f>
        <v>45.621448516845703</v>
      </c>
      <c r="C1480" s="8">
        <f t="shared" si="46"/>
        <v>27.498329092511355</v>
      </c>
      <c r="D1480" s="8">
        <f>(Timetraces!C1562-Timetraces!$C$86)/0.3048+$C$1004</f>
        <v>10.906503269365766</v>
      </c>
      <c r="E1480" s="23">
        <f>Timetraces!F1562/1000*0.145</f>
        <v>65.089410228042198</v>
      </c>
      <c r="F1480" s="8">
        <f>Timetraces!H1562</f>
        <v>0.21173194795156206</v>
      </c>
      <c r="G1480" s="8">
        <f>(Timetraces!G1562-Timetraces!$G$86)/0.3048</f>
        <v>31.214849216731512</v>
      </c>
      <c r="H1480" s="13">
        <f>Timetraces!D1562/9.81/0.4536</f>
        <v>4946.5414342413251</v>
      </c>
      <c r="I1480" s="73">
        <f>Timetraces!F1562/Timetraces!H1562*1000</f>
        <v>2120098023.3460977</v>
      </c>
      <c r="J1480" s="23"/>
      <c r="K1480" s="8">
        <f>Timetraces!I1562-Timetraces!J1562</f>
        <v>45.621448516845703</v>
      </c>
      <c r="L1480" s="8">
        <f t="shared" si="47"/>
        <v>27.498338479069584</v>
      </c>
      <c r="M1480" s="8">
        <f>(Timetraces!J1562-Timetraces!$J$86)/0.3048+$L$1004</f>
        <v>10.906503269365766</v>
      </c>
      <c r="N1480" s="13">
        <f>Timetraces!K1562/9.81/0.4536</f>
        <v>4946.5414342413251</v>
      </c>
      <c r="O1480" s="23">
        <f>Timetraces!M1562/1000*0.145</f>
        <v>65.093812239066253</v>
      </c>
      <c r="P1480" s="37">
        <f>Timetraces!O1562</f>
        <v>0.2117574350310564</v>
      </c>
    </row>
    <row r="1481" spans="1:16" x14ac:dyDescent="0.2">
      <c r="A1481" s="37">
        <f>Timetraces!E1563</f>
        <v>147.70000000000002</v>
      </c>
      <c r="B1481" s="8">
        <f>Timetraces!B1563-Timetraces!C1563</f>
        <v>45.622166633605957</v>
      </c>
      <c r="C1481" s="8">
        <f t="shared" si="46"/>
        <v>27.500685118627672</v>
      </c>
      <c r="D1481" s="8">
        <f>(Timetraces!C1563-Timetraces!$C$86)/0.3048+$C$1004</f>
        <v>10.969765542999028</v>
      </c>
      <c r="E1481" s="23">
        <f>Timetraces!F1563/1000*0.145</f>
        <v>65.276388711493723</v>
      </c>
      <c r="F1481" s="8">
        <f>Timetraces!H1563</f>
        <v>0.21234025066508844</v>
      </c>
      <c r="G1481" s="8">
        <f>(Timetraces!G1563-Timetraces!$G$86)/0.3048</f>
        <v>31.280467516481092</v>
      </c>
      <c r="H1481" s="13">
        <f>Timetraces!D1563/9.81/0.4536</f>
        <v>4960.9446807744407</v>
      </c>
      <c r="I1481" s="73">
        <f>Timetraces!F1563/Timetraces!H1563*1000</f>
        <v>2120097295.2782042</v>
      </c>
      <c r="J1481" s="23"/>
      <c r="K1481" s="8">
        <f>Timetraces!I1563-Timetraces!J1563</f>
        <v>45.622166633605957</v>
      </c>
      <c r="L1481" s="8">
        <f t="shared" si="47"/>
        <v>27.500694505185905</v>
      </c>
      <c r="M1481" s="8">
        <f>(Timetraces!J1563-Timetraces!$J$86)/0.3048+$L$1004</f>
        <v>10.969765542999028</v>
      </c>
      <c r="N1481" s="13">
        <f>Timetraces!K1563/9.81/0.4536</f>
        <v>4960.9446807744407</v>
      </c>
      <c r="O1481" s="23">
        <f>Timetraces!M1563/1000*0.145</f>
        <v>65.27301423656732</v>
      </c>
      <c r="P1481" s="37">
        <f>Timetraces!O1563</f>
        <v>0.21234051063866746</v>
      </c>
    </row>
    <row r="1482" spans="1:16" x14ac:dyDescent="0.2">
      <c r="A1482" s="37">
        <f>Timetraces!E1564</f>
        <v>147.80000000000001</v>
      </c>
      <c r="B1482" s="8">
        <f>Timetraces!B1564-Timetraces!C1564</f>
        <v>45.623481750488281</v>
      </c>
      <c r="C1482" s="8">
        <f t="shared" si="46"/>
        <v>27.504999806561806</v>
      </c>
      <c r="D1482" s="8">
        <f>(Timetraces!C1564-Timetraces!$C$86)/0.3048+$C$1004</f>
        <v>11.031069154814471</v>
      </c>
      <c r="E1482" s="23">
        <f>Timetraces!F1564/1000*0.145</f>
        <v>65.589242259565452</v>
      </c>
      <c r="F1482" s="8">
        <f>Timetraces!H1564</f>
        <v>0.2133580364521383</v>
      </c>
      <c r="G1482" s="8">
        <f>(Timetraces!G1564-Timetraces!$G$86)/0.3048</f>
        <v>31.346079558525183</v>
      </c>
      <c r="H1482" s="13">
        <f>Timetraces!D1564/9.81/0.4536</f>
        <v>4985.044606338779</v>
      </c>
      <c r="I1482" s="73">
        <f>Timetraces!F1564/Timetraces!H1564*1000</f>
        <v>2120096384.9870172</v>
      </c>
      <c r="J1482" s="23"/>
      <c r="K1482" s="8">
        <f>Timetraces!I1564-Timetraces!J1564</f>
        <v>45.623481750488281</v>
      </c>
      <c r="L1482" s="8">
        <f t="shared" si="47"/>
        <v>27.505009193120038</v>
      </c>
      <c r="M1482" s="8">
        <f>(Timetraces!J1564-Timetraces!$J$86)/0.3048+$L$1004</f>
        <v>11.031069154814471</v>
      </c>
      <c r="N1482" s="13">
        <f>Timetraces!K1564/9.81/0.4536</f>
        <v>4985.044606338779</v>
      </c>
      <c r="O1482" s="23">
        <f>Timetraces!M1564/1000*0.145</f>
        <v>65.593585748785557</v>
      </c>
      <c r="P1482" s="37">
        <f>Timetraces!O1564</f>
        <v>0.21338352719295051</v>
      </c>
    </row>
    <row r="1483" spans="1:16" x14ac:dyDescent="0.2">
      <c r="A1483" s="37">
        <f>Timetraces!E1565</f>
        <v>147.9</v>
      </c>
      <c r="B1483" s="8">
        <f>Timetraces!B1565-Timetraces!C1565</f>
        <v>45.625328063964844</v>
      </c>
      <c r="C1483" s="8">
        <f t="shared" si="46"/>
        <v>27.511057265474413</v>
      </c>
      <c r="D1483" s="8">
        <f>(Timetraces!C1565-Timetraces!$C$86)/0.3048+$C$1004</f>
        <v>11.090629995651446</v>
      </c>
      <c r="E1483" s="23">
        <f>Timetraces!F1565/1000*0.145</f>
        <v>66.014531490282678</v>
      </c>
      <c r="F1483" s="8">
        <f>Timetraces!H1565</f>
        <v>0.214741583479163</v>
      </c>
      <c r="G1483" s="8">
        <f>(Timetraces!G1565-Timetraces!$G$86)/0.3048</f>
        <v>31.411697858274763</v>
      </c>
      <c r="H1483" s="13">
        <f>Timetraces!D1565/9.81/0.4536</f>
        <v>5017.8057924192817</v>
      </c>
      <c r="I1483" s="73">
        <f>Timetraces!F1565/Timetraces!H1565*1000</f>
        <v>2120095342.4637625</v>
      </c>
      <c r="J1483" s="23"/>
      <c r="K1483" s="8">
        <f>Timetraces!I1565-Timetraces!J1565</f>
        <v>45.625328063964844</v>
      </c>
      <c r="L1483" s="8">
        <f t="shared" si="47"/>
        <v>27.511066652032646</v>
      </c>
      <c r="M1483" s="8">
        <f>(Timetraces!J1565-Timetraces!$J$86)/0.3048+$L$1004</f>
        <v>11.090629995651444</v>
      </c>
      <c r="N1483" s="13">
        <f>Timetraces!K1565/9.81/0.4536</f>
        <v>5017.8057924192817</v>
      </c>
      <c r="O1483" s="23">
        <f>Timetraces!M1565/1000*0.145</f>
        <v>66.011070824583356</v>
      </c>
      <c r="P1483" s="37">
        <f>Timetraces!O1565</f>
        <v>0.21474184734992027</v>
      </c>
    </row>
    <row r="1484" spans="1:16" x14ac:dyDescent="0.2">
      <c r="A1484" s="37">
        <f>Timetraces!E1566</f>
        <v>148</v>
      </c>
      <c r="B1484" s="8">
        <f>Timetraces!B1566-Timetraces!C1566</f>
        <v>45.627469062805176</v>
      </c>
      <c r="C1484" s="8">
        <f t="shared" si="46"/>
        <v>27.51808153988495</v>
      </c>
      <c r="D1484" s="8">
        <f>(Timetraces!C1566-Timetraces!$C$86)/0.3048+$C$1004</f>
        <v>11.14921150557951</v>
      </c>
      <c r="E1484" s="23">
        <f>Timetraces!F1566/1000*0.145</f>
        <v>66.511373833734595</v>
      </c>
      <c r="F1484" s="8">
        <f>Timetraces!H1566</f>
        <v>0.21635789881500814</v>
      </c>
      <c r="G1484" s="8">
        <f>(Timetraces!G1566-Timetraces!$G$86)/0.3048</f>
        <v>31.477316158024344</v>
      </c>
      <c r="H1484" s="13">
        <f>Timetraces!D1566/9.81/0.4536</f>
        <v>5055.4815953345033</v>
      </c>
      <c r="I1484" s="73">
        <f>Timetraces!F1566/Timetraces!H1566*1000</f>
        <v>2120094216.1119111</v>
      </c>
      <c r="J1484" s="23"/>
      <c r="K1484" s="8">
        <f>Timetraces!I1566-Timetraces!J1566</f>
        <v>45.627469062805176</v>
      </c>
      <c r="L1484" s="8">
        <f t="shared" si="47"/>
        <v>27.518090926443183</v>
      </c>
      <c r="M1484" s="8">
        <f>(Timetraces!J1566-Timetraces!$J$86)/0.3048+$L$1004</f>
        <v>11.14921150557951</v>
      </c>
      <c r="N1484" s="13">
        <f>Timetraces!K1566/9.81/0.4536</f>
        <v>5055.48115641186</v>
      </c>
      <c r="O1484" s="23">
        <f>Timetraces!M1566/1000*0.145</f>
        <v>66.500096187914039</v>
      </c>
      <c r="P1484" s="37">
        <f>Timetraces!O1566</f>
        <v>0.21633292233486701</v>
      </c>
    </row>
    <row r="1485" spans="1:16" x14ac:dyDescent="0.2">
      <c r="A1485" s="37">
        <f>Timetraces!E1567</f>
        <v>148.10000000000002</v>
      </c>
      <c r="B1485" s="8">
        <f>Timetraces!B1567-Timetraces!C1567</f>
        <v>45.629585266113281</v>
      </c>
      <c r="C1485" s="8">
        <f t="shared" si="46"/>
        <v>27.525024464124144</v>
      </c>
      <c r="D1485" s="8">
        <f>(Timetraces!C1567-Timetraces!$C$86)/0.3048+$C$1004</f>
        <v>11.207886881089898</v>
      </c>
      <c r="E1485" s="23">
        <f>Timetraces!F1567/1000*0.145</f>
        <v>66.996189793840969</v>
      </c>
      <c r="F1485" s="8">
        <f>Timetraces!H1567</f>
        <v>0.21793509025647417</v>
      </c>
      <c r="G1485" s="8">
        <f>(Timetraces!G1567-Timetraces!$G$86)/0.3048</f>
        <v>31.542934457773924</v>
      </c>
      <c r="H1485" s="13">
        <f>Timetraces!D1567/9.81/0.4536</f>
        <v>5092.8282062674043</v>
      </c>
      <c r="I1485" s="73">
        <f>Timetraces!F1567/Timetraces!H1567*1000</f>
        <v>2120093132.7288184</v>
      </c>
      <c r="J1485" s="23"/>
      <c r="K1485" s="8">
        <f>Timetraces!I1567-Timetraces!J1567</f>
        <v>45.629585266113281</v>
      </c>
      <c r="L1485" s="8">
        <f t="shared" si="47"/>
        <v>27.525033850682377</v>
      </c>
      <c r="M1485" s="8">
        <f>(Timetraces!J1567-Timetraces!$J$86)/0.3048+$L$1004</f>
        <v>11.207886881089898</v>
      </c>
      <c r="N1485" s="13">
        <f>Timetraces!K1567/9.81/0.4536</f>
        <v>5092.827767344761</v>
      </c>
      <c r="O1485" s="23">
        <f>Timetraces!M1567/1000*0.145</f>
        <v>66.984852980703607</v>
      </c>
      <c r="P1485" s="37">
        <f>Timetraces!O1567</f>
        <v>0.21791011031173105</v>
      </c>
    </row>
    <row r="1486" spans="1:16" x14ac:dyDescent="0.2">
      <c r="A1486" s="37">
        <f>Timetraces!E1568</f>
        <v>148.20000000000002</v>
      </c>
      <c r="B1486" s="8">
        <f>Timetraces!B1568-Timetraces!C1568</f>
        <v>45.631359100341797</v>
      </c>
      <c r="C1486" s="8">
        <f t="shared" si="46"/>
        <v>27.530844130228196</v>
      </c>
      <c r="D1486" s="8">
        <f>(Timetraces!C1568-Timetraces!$C$86)/0.3048+$C$1004</f>
        <v>11.267685514735424</v>
      </c>
      <c r="E1486" s="23">
        <f>Timetraces!F1568/1000*0.145</f>
        <v>67.410771294835584</v>
      </c>
      <c r="F1486" s="8">
        <f>Timetraces!H1568</f>
        <v>0.21928380496079597</v>
      </c>
      <c r="G1486" s="8">
        <f>(Timetraces!G1568-Timetraces!$G$86)/0.3048</f>
        <v>31.608546499818015</v>
      </c>
      <c r="H1486" s="13">
        <f>Timetraces!D1568/9.81/0.4536</f>
        <v>5124.7646567015345</v>
      </c>
      <c r="I1486" s="73">
        <f>Timetraces!F1568/Timetraces!H1568*1000</f>
        <v>2120092138.5050864</v>
      </c>
      <c r="J1486" s="23"/>
      <c r="K1486" s="8">
        <f>Timetraces!I1568-Timetraces!J1568</f>
        <v>45.631359100341797</v>
      </c>
      <c r="L1486" s="8">
        <f t="shared" si="47"/>
        <v>27.530853516786429</v>
      </c>
      <c r="M1486" s="8">
        <f>(Timetraces!J1568-Timetraces!$J$86)/0.3048+$L$1004</f>
        <v>11.267685514735424</v>
      </c>
      <c r="N1486" s="13">
        <f>Timetraces!K1568/9.81/0.4536</f>
        <v>5124.7642177788921</v>
      </c>
      <c r="O1486" s="23">
        <f>Timetraces!M1568/1000*0.145</f>
        <v>67.407138715044624</v>
      </c>
      <c r="P1486" s="37">
        <f>Timetraces!O1568</f>
        <v>0.21928405007524485</v>
      </c>
    </row>
    <row r="1487" spans="1:16" x14ac:dyDescent="0.2">
      <c r="A1487" s="37">
        <f>Timetraces!E1569</f>
        <v>148.30000000000001</v>
      </c>
      <c r="B1487" s="8">
        <f>Timetraces!B1569-Timetraces!C1569</f>
        <v>45.632582664489746</v>
      </c>
      <c r="C1487" s="8">
        <f t="shared" si="46"/>
        <v>27.534858448298895</v>
      </c>
      <c r="D1487" s="8">
        <f>(Timetraces!C1569-Timetraces!$C$86)/0.3048+$C$1004</f>
        <v>11.329289496414304</v>
      </c>
      <c r="E1487" s="23">
        <f>Timetraces!F1569/1000*0.145</f>
        <v>67.696248409036471</v>
      </c>
      <c r="F1487" s="8">
        <f>Timetraces!H1569</f>
        <v>0.2202125321231348</v>
      </c>
      <c r="G1487" s="8">
        <f>(Timetraces!G1569-Timetraces!$G$86)/0.3048</f>
        <v>31.674164799567595</v>
      </c>
      <c r="H1487" s="13">
        <f>Timetraces!D1569/9.81/0.4536</f>
        <v>5147.9503064003093</v>
      </c>
      <c r="I1487" s="73">
        <f>Timetraces!F1569/Timetraces!H1569*1000</f>
        <v>2120091323.5126567</v>
      </c>
      <c r="J1487" s="23"/>
      <c r="K1487" s="8">
        <f>Timetraces!I1569-Timetraces!J1569</f>
        <v>45.632582664489746</v>
      </c>
      <c r="L1487" s="8">
        <f t="shared" si="47"/>
        <v>27.534867834857128</v>
      </c>
      <c r="M1487" s="8">
        <f>(Timetraces!J1569-Timetraces!$J$86)/0.3048+$L$1004</f>
        <v>11.329289496414304</v>
      </c>
      <c r="N1487" s="13">
        <f>Timetraces!K1569/9.81/0.4536</f>
        <v>5147.9503064003093</v>
      </c>
      <c r="O1487" s="23">
        <f>Timetraces!M1569/1000*0.145</f>
        <v>67.708093854805995</v>
      </c>
      <c r="P1487" s="37">
        <f>Timetraces!O1569</f>
        <v>0.22026324517477663</v>
      </c>
    </row>
    <row r="1488" spans="1:16" x14ac:dyDescent="0.2">
      <c r="A1488" s="37">
        <f>Timetraces!E1570</f>
        <v>148.4</v>
      </c>
      <c r="B1488" s="8">
        <f>Timetraces!B1570-Timetraces!C1570</f>
        <v>45.633224487304687</v>
      </c>
      <c r="C1488" s="8">
        <f t="shared" si="46"/>
        <v>27.536964166195684</v>
      </c>
      <c r="D1488" s="8">
        <f>(Timetraces!C1570-Timetraces!$C$86)/0.3048+$C$1004</f>
        <v>11.392802078267096</v>
      </c>
      <c r="E1488" s="23">
        <f>Timetraces!F1570/1000*0.145</f>
        <v>67.87660370692592</v>
      </c>
      <c r="F1488" s="8">
        <f>Timetraces!H1570</f>
        <v>0.2207992893123355</v>
      </c>
      <c r="G1488" s="8">
        <f>(Timetraces!G1570-Timetraces!$G$86)/0.3048</f>
        <v>31.739783099317172</v>
      </c>
      <c r="H1488" s="13">
        <f>Timetraces!D1570/9.81/0.4536</f>
        <v>5161.8435248221494</v>
      </c>
      <c r="I1488" s="73">
        <f>Timetraces!F1570/Timetraces!H1570*1000</f>
        <v>2120090647.8527999</v>
      </c>
      <c r="J1488" s="23"/>
      <c r="K1488" s="8">
        <f>Timetraces!I1570-Timetraces!J1570</f>
        <v>45.633224487304687</v>
      </c>
      <c r="L1488" s="8">
        <f t="shared" si="47"/>
        <v>27.536973552753917</v>
      </c>
      <c r="M1488" s="8">
        <f>(Timetraces!J1570-Timetraces!$J$86)/0.3048+$L$1004</f>
        <v>11.392802078267096</v>
      </c>
      <c r="N1488" s="13">
        <f>Timetraces!K1570/9.81/0.4536</f>
        <v>5161.8435248221494</v>
      </c>
      <c r="O1488" s="23">
        <f>Timetraces!M1570/1000*0.145</f>
        <v>67.87292247348644</v>
      </c>
      <c r="P1488" s="37">
        <f>Timetraces!O1570</f>
        <v>0.22079955771950921</v>
      </c>
    </row>
    <row r="1489" spans="1:16" x14ac:dyDescent="0.2">
      <c r="A1489" s="37">
        <f>Timetraces!E1571</f>
        <v>148.5</v>
      </c>
      <c r="B1489" s="8">
        <f>Timetraces!B1571-Timetraces!C1571</f>
        <v>45.633429527282715</v>
      </c>
      <c r="C1489" s="8">
        <f t="shared" si="46"/>
        <v>27.537636869535671</v>
      </c>
      <c r="D1489" s="8">
        <f>(Timetraces!C1571-Timetraces!$C$86)/0.3048+$C$1004</f>
        <v>11.457747674676689</v>
      </c>
      <c r="E1489" s="23">
        <f>Timetraces!F1571/1000*0.145</f>
        <v>67.959285626109931</v>
      </c>
      <c r="F1489" s="8">
        <f>Timetraces!H1571</f>
        <v>0.22106830898262569</v>
      </c>
      <c r="G1489" s="8">
        <f>(Timetraces!G1571-Timetraces!$G$86)/0.3048</f>
        <v>31.805401399066753</v>
      </c>
      <c r="H1489" s="13">
        <f>Timetraces!D1571/9.81/0.4536</f>
        <v>5168.8101050133309</v>
      </c>
      <c r="I1489" s="73">
        <f>Timetraces!F1571/Timetraces!H1571*1000</f>
        <v>2120090078.0978324</v>
      </c>
      <c r="J1489" s="23"/>
      <c r="K1489" s="8">
        <f>Timetraces!I1571-Timetraces!J1571</f>
        <v>45.633429527282715</v>
      </c>
      <c r="L1489" s="8">
        <f t="shared" si="47"/>
        <v>27.537646256093904</v>
      </c>
      <c r="M1489" s="8">
        <f>(Timetraces!J1571-Timetraces!$J$86)/0.3048+$L$1004</f>
        <v>11.457747674676689</v>
      </c>
      <c r="N1489" s="13">
        <f>Timetraces!K1571/9.81/0.4536</f>
        <v>5168.8105439359733</v>
      </c>
      <c r="O1489" s="23">
        <f>Timetraces!M1571/1000*0.145</f>
        <v>67.963353620979888</v>
      </c>
      <c r="P1489" s="37">
        <f>Timetraces!O1571</f>
        <v>0.22109381984152057</v>
      </c>
    </row>
    <row r="1490" spans="1:16" x14ac:dyDescent="0.2">
      <c r="A1490" s="37">
        <f>Timetraces!E1572</f>
        <v>148.60000000000002</v>
      </c>
      <c r="B1490" s="8">
        <f>Timetraces!B1572-Timetraces!C1572</f>
        <v>45.633482933044434</v>
      </c>
      <c r="C1490" s="8">
        <f t="shared" si="46"/>
        <v>27.537812085289339</v>
      </c>
      <c r="D1490" s="8">
        <f>(Timetraces!C1572-Timetraces!$C$86)/0.3048+$C$1004</f>
        <v>11.523190758672598</v>
      </c>
      <c r="E1490" s="23">
        <f>Timetraces!F1572/1000*0.145</f>
        <v>68.026465064818012</v>
      </c>
      <c r="F1490" s="8">
        <f>Timetraces!H1572</f>
        <v>0.22128689732494547</v>
      </c>
      <c r="G1490" s="8">
        <f>(Timetraces!G1572-Timetraces!$G$86)/0.3048</f>
        <v>31.871013441110843</v>
      </c>
      <c r="H1490" s="13">
        <f>Timetraces!D1572/9.81/0.4536</f>
        <v>5173.3876292581535</v>
      </c>
      <c r="I1490" s="73">
        <f>Timetraces!F1572/Timetraces!H1572*1000</f>
        <v>2120089533.5473292</v>
      </c>
      <c r="J1490" s="23"/>
      <c r="K1490" s="8">
        <f>Timetraces!I1572-Timetraces!J1572</f>
        <v>45.633482933044434</v>
      </c>
      <c r="L1490" s="8">
        <f t="shared" si="47"/>
        <v>27.537821471847572</v>
      </c>
      <c r="M1490" s="8">
        <f>(Timetraces!J1572-Timetraces!$J$86)/0.3048+$L$1004</f>
        <v>11.523190758672598</v>
      </c>
      <c r="N1490" s="13">
        <f>Timetraces!K1572/9.81/0.4536</f>
        <v>5173.3880681807968</v>
      </c>
      <c r="O1490" s="23">
        <f>Timetraces!M1572/1000*0.145</f>
        <v>68.015017894150603</v>
      </c>
      <c r="P1490" s="37">
        <f>Timetraces!O1572</f>
        <v>0.22126195539340648</v>
      </c>
    </row>
    <row r="1491" spans="1:16" x14ac:dyDescent="0.2">
      <c r="A1491" s="37">
        <f>Timetraces!E1573</f>
        <v>148.70000000000002</v>
      </c>
      <c r="B1491" s="8">
        <f>Timetraces!B1573-Timetraces!C1573</f>
        <v>45.633715629577637</v>
      </c>
      <c r="C1491" s="8">
        <f t="shared" si="46"/>
        <v>27.538575525358905</v>
      </c>
      <c r="D1491" s="8">
        <f>(Timetraces!C1573-Timetraces!$C$86)/0.3048+$C$1004</f>
        <v>11.588045618352615</v>
      </c>
      <c r="E1491" s="23">
        <f>Timetraces!F1573/1000*0.145</f>
        <v>68.107937416939279</v>
      </c>
      <c r="F1491" s="8">
        <f>Timetraces!H1573</f>
        <v>0.22155198111079885</v>
      </c>
      <c r="G1491" s="8">
        <f>(Timetraces!G1573-Timetraces!$G$86)/0.3048</f>
        <v>31.936631740860424</v>
      </c>
      <c r="H1491" s="13">
        <f>Timetraces!D1573/9.81/0.4536</f>
        <v>5180.8580926436052</v>
      </c>
      <c r="I1491" s="73">
        <f>Timetraces!F1573/Timetraces!H1573*1000</f>
        <v>2120088978.0595894</v>
      </c>
      <c r="J1491" s="23"/>
      <c r="K1491" s="8">
        <f>Timetraces!I1573-Timetraces!J1573</f>
        <v>45.633715629577637</v>
      </c>
      <c r="L1491" s="8">
        <f t="shared" si="47"/>
        <v>27.538584911917138</v>
      </c>
      <c r="M1491" s="8">
        <f>(Timetraces!J1573-Timetraces!$J$86)/0.3048+$L$1004</f>
        <v>11.588045618352613</v>
      </c>
      <c r="N1491" s="13">
        <f>Timetraces!K1573/9.81/0.4536</f>
        <v>5180.8585315662485</v>
      </c>
      <c r="O1491" s="23">
        <f>Timetraces!M1573/1000*0.145</f>
        <v>68.111986425233312</v>
      </c>
      <c r="P1491" s="37">
        <f>Timetraces!O1573</f>
        <v>0.22157748720300235</v>
      </c>
    </row>
    <row r="1492" spans="1:16" x14ac:dyDescent="0.2">
      <c r="A1492" s="37">
        <f>Timetraces!E1574</f>
        <v>148.80000000000001</v>
      </c>
      <c r="B1492" s="8">
        <f>Timetraces!B1574-Timetraces!C1574</f>
        <v>45.634392738342285</v>
      </c>
      <c r="C1492" s="8">
        <f t="shared" si="46"/>
        <v>27.540797010807225</v>
      </c>
      <c r="D1492" s="8">
        <f>(Timetraces!C1574-Timetraces!$C$86)/0.3048+$C$1004</f>
        <v>11.651429917242897</v>
      </c>
      <c r="E1492" s="23">
        <f>Timetraces!F1574/1000*0.145</f>
        <v>68.298902409910696</v>
      </c>
      <c r="F1492" s="8">
        <f>Timetraces!H1574</f>
        <v>0.2221732519836398</v>
      </c>
      <c r="G1492" s="8">
        <f>(Timetraces!G1574-Timetraces!$G$86)/0.3048</f>
        <v>32.002250040610001</v>
      </c>
      <c r="H1492" s="13">
        <f>Timetraces!D1574/9.81/0.4536</f>
        <v>5195.5685850268865</v>
      </c>
      <c r="I1492" s="73">
        <f>Timetraces!F1574/Timetraces!H1574*1000</f>
        <v>2120088304.8085511</v>
      </c>
      <c r="J1492" s="23"/>
      <c r="K1492" s="8">
        <f>Timetraces!I1574-Timetraces!J1574</f>
        <v>45.634392738342285</v>
      </c>
      <c r="L1492" s="8">
        <f t="shared" si="47"/>
        <v>27.540806397365458</v>
      </c>
      <c r="M1492" s="8">
        <f>(Timetraces!J1574-Timetraces!$J$86)/0.3048+$L$1004</f>
        <v>11.651429917242895</v>
      </c>
      <c r="N1492" s="13">
        <f>Timetraces!K1574/9.81/0.4536</f>
        <v>5195.5685850268865</v>
      </c>
      <c r="O1492" s="23">
        <f>Timetraces!M1574/1000*0.145</f>
        <v>68.295169503519816</v>
      </c>
      <c r="P1492" s="37">
        <f>Timetraces!O1574</f>
        <v>0.22217351579728972</v>
      </c>
    </row>
    <row r="1493" spans="1:16" x14ac:dyDescent="0.2">
      <c r="A1493" s="37">
        <f>Timetraces!E1575</f>
        <v>148.9</v>
      </c>
      <c r="B1493" s="8">
        <f>Timetraces!B1575-Timetraces!C1575</f>
        <v>45.635650634765625</v>
      </c>
      <c r="C1493" s="8">
        <f t="shared" si="46"/>
        <v>27.544923967576715</v>
      </c>
      <c r="D1493" s="8">
        <f>(Timetraces!C1575-Timetraces!$C$86)/0.3048+$C$1004</f>
        <v>11.712921260222988</v>
      </c>
      <c r="E1493" s="23">
        <f>Timetraces!F1575/1000*0.145</f>
        <v>68.602428779943267</v>
      </c>
      <c r="F1493" s="8">
        <f>Timetraces!H1575</f>
        <v>0.22316069591211968</v>
      </c>
      <c r="G1493" s="8">
        <f>(Timetraces!G1575-Timetraces!$G$86)/0.3048</f>
        <v>32.067868340359581</v>
      </c>
      <c r="H1493" s="13">
        <f>Timetraces!D1575/9.81/0.4536</f>
        <v>5219.54736794173</v>
      </c>
      <c r="I1493" s="73">
        <f>Timetraces!F1575/Timetraces!H1575*1000</f>
        <v>2120087484.7095897</v>
      </c>
      <c r="J1493" s="23"/>
      <c r="K1493" s="8">
        <f>Timetraces!I1575-Timetraces!J1575</f>
        <v>45.635650634765625</v>
      </c>
      <c r="L1493" s="8">
        <f t="shared" si="47"/>
        <v>27.544933354134947</v>
      </c>
      <c r="M1493" s="8">
        <f>(Timetraces!J1575-Timetraces!$J$86)/0.3048+$L$1004</f>
        <v>11.712921260222988</v>
      </c>
      <c r="N1493" s="13">
        <f>Timetraces!K1575/9.81/0.4536</f>
        <v>5219.54736794173</v>
      </c>
      <c r="O1493" s="23">
        <f>Timetraces!M1575/1000*0.145</f>
        <v>68.606414231925839</v>
      </c>
      <c r="P1493" s="37">
        <f>Timetraces!O1575</f>
        <v>0.2231861877650424</v>
      </c>
    </row>
    <row r="1494" spans="1:16" x14ac:dyDescent="0.2">
      <c r="A1494" s="37">
        <f>Timetraces!E1576</f>
        <v>149</v>
      </c>
      <c r="B1494" s="8">
        <f>Timetraces!B1576-Timetraces!C1576</f>
        <v>45.637428283691406</v>
      </c>
      <c r="C1494" s="8">
        <f t="shared" si="46"/>
        <v>27.550756149091743</v>
      </c>
      <c r="D1494" s="8">
        <f>(Timetraces!C1576-Timetraces!$C$86)/0.3048+$C$1004</f>
        <v>11.772707378457536</v>
      </c>
      <c r="E1494" s="23">
        <f>Timetraces!F1576/1000*0.145</f>
        <v>69.029922737373141</v>
      </c>
      <c r="F1494" s="8">
        <f>Timetraces!H1576</f>
        <v>0.22455141501644596</v>
      </c>
      <c r="G1494" s="8">
        <f>(Timetraces!G1576-Timetraces!$G$86)/0.3048</f>
        <v>32.133480382403675</v>
      </c>
      <c r="H1494" s="13">
        <f>Timetraces!D1576/9.81/0.4536</f>
        <v>5251.88104336786</v>
      </c>
      <c r="I1494" s="73">
        <f>Timetraces!F1576/Timetraces!H1576*1000</f>
        <v>2120086540.7001424</v>
      </c>
      <c r="J1494" s="23"/>
      <c r="K1494" s="8">
        <f>Timetraces!I1576-Timetraces!J1576</f>
        <v>45.637428283691406</v>
      </c>
      <c r="L1494" s="8">
        <f t="shared" si="47"/>
        <v>27.550765535649976</v>
      </c>
      <c r="M1494" s="8">
        <f>(Timetraces!J1576-Timetraces!$J$86)/0.3048+$L$1004</f>
        <v>11.772707378457536</v>
      </c>
      <c r="N1494" s="13">
        <f>Timetraces!K1576/9.81/0.4536</f>
        <v>5251.88104336786</v>
      </c>
      <c r="O1494" s="23">
        <f>Timetraces!M1576/1000*0.145</f>
        <v>69.018350531061714</v>
      </c>
      <c r="P1494" s="37">
        <f>Timetraces!O1576</f>
        <v>0.22452645592781761</v>
      </c>
    </row>
    <row r="1495" spans="1:16" x14ac:dyDescent="0.2">
      <c r="A1495" s="37">
        <f>Timetraces!E1577</f>
        <v>149.10000000000002</v>
      </c>
      <c r="B1495" s="8">
        <f>Timetraces!B1577-Timetraces!C1577</f>
        <v>45.639506340026855</v>
      </c>
      <c r="C1495" s="8">
        <f t="shared" si="46"/>
        <v>27.55757391922117</v>
      </c>
      <c r="D1495" s="8">
        <f>(Timetraces!C1577-Timetraces!$C$86)/0.3048+$C$1004</f>
        <v>11.83150790807769</v>
      </c>
      <c r="E1495" s="23">
        <f>Timetraces!F1577/1000*0.145</f>
        <v>69.496625897974909</v>
      </c>
      <c r="F1495" s="8">
        <f>Timetraces!H1577</f>
        <v>0.22606968471791342</v>
      </c>
      <c r="G1495" s="8">
        <f>(Timetraces!G1577-Timetraces!$G$86)/0.3048</f>
        <v>32.199098682153256</v>
      </c>
      <c r="H1495" s="13">
        <f>Timetraces!D1577/9.81/0.4536</f>
        <v>5289.0270666528686</v>
      </c>
      <c r="I1495" s="73">
        <f>Timetraces!F1577/Timetraces!H1577*1000</f>
        <v>2120085564.5749023</v>
      </c>
      <c r="J1495" s="23"/>
      <c r="K1495" s="8">
        <f>Timetraces!I1577-Timetraces!J1577</f>
        <v>45.639506340026855</v>
      </c>
      <c r="L1495" s="8">
        <f t="shared" si="47"/>
        <v>27.557583305779403</v>
      </c>
      <c r="M1495" s="8">
        <f>(Timetraces!J1577-Timetraces!$J$86)/0.3048+$L$1004</f>
        <v>11.83150790807769</v>
      </c>
      <c r="N1495" s="13">
        <f>Timetraces!K1577/9.81/0.4536</f>
        <v>5289.0270666528686</v>
      </c>
      <c r="O1495" s="23">
        <f>Timetraces!M1577/1000*0.145</f>
        <v>69.50050319969445</v>
      </c>
      <c r="P1495" s="37">
        <f>Timetraces!O1577</f>
        <v>0.22609517094193346</v>
      </c>
    </row>
    <row r="1496" spans="1:16" x14ac:dyDescent="0.2">
      <c r="A1496" s="37">
        <f>Timetraces!E1578</f>
        <v>149.20000000000002</v>
      </c>
      <c r="B1496" s="8">
        <f>Timetraces!B1578-Timetraces!C1578</f>
        <v>45.641571998596191</v>
      </c>
      <c r="C1496" s="8">
        <f t="shared" si="46"/>
        <v>27.564351014264926</v>
      </c>
      <c r="D1496" s="8">
        <f>(Timetraces!C1578-Timetraces!$C$86)/0.3048+$C$1004</f>
        <v>11.890349112783518</v>
      </c>
      <c r="E1496" s="23">
        <f>Timetraces!F1578/1000*0.145</f>
        <v>69.968332322189696</v>
      </c>
      <c r="F1496" s="8">
        <f>Timetraces!H1578</f>
        <v>0.2276042308026005</v>
      </c>
      <c r="G1496" s="8">
        <f>(Timetraces!G1578-Timetraces!$G$86)/0.3048</f>
        <v>32.264716981902836</v>
      </c>
      <c r="H1496" s="13">
        <f>Timetraces!D1578/9.81/0.4536</f>
        <v>5325.9610903012617</v>
      </c>
      <c r="I1496" s="73">
        <f>Timetraces!F1578/Timetraces!H1578*1000</f>
        <v>2120084592.4966867</v>
      </c>
      <c r="J1496" s="23"/>
      <c r="K1496" s="8">
        <f>Timetraces!I1578-Timetraces!J1578</f>
        <v>45.641571998596191</v>
      </c>
      <c r="L1496" s="8">
        <f t="shared" si="47"/>
        <v>27.564360400823155</v>
      </c>
      <c r="M1496" s="8">
        <f>(Timetraces!J1578-Timetraces!$J$86)/0.3048+$L$1004</f>
        <v>11.890349112783516</v>
      </c>
      <c r="N1496" s="13">
        <f>Timetraces!K1578/9.81/0.4536</f>
        <v>5325.9610903012617</v>
      </c>
      <c r="O1496" s="23">
        <f>Timetraces!M1578/1000*0.145</f>
        <v>69.972151885941813</v>
      </c>
      <c r="P1496" s="37">
        <f>Timetraces!O1578</f>
        <v>0.22762971124918682</v>
      </c>
    </row>
    <row r="1497" spans="1:16" x14ac:dyDescent="0.2">
      <c r="A1497" s="37">
        <f>Timetraces!E1579</f>
        <v>149.30000000000001</v>
      </c>
      <c r="B1497" s="8">
        <f>Timetraces!B1579-Timetraces!C1579</f>
        <v>45.643321990966797</v>
      </c>
      <c r="C1497" s="8">
        <f t="shared" si="46"/>
        <v>27.570092459050375</v>
      </c>
      <c r="D1497" s="8">
        <f>(Timetraces!C1579-Timetraces!$C$86)/0.3048+$C$1004</f>
        <v>11.950225967747645</v>
      </c>
      <c r="E1497" s="23">
        <f>Timetraces!F1579/1000*0.145</f>
        <v>70.381401969423024</v>
      </c>
      <c r="F1497" s="8">
        <f>Timetraces!H1579</f>
        <v>0.22894802669709255</v>
      </c>
      <c r="G1497" s="8">
        <f>(Timetraces!G1579-Timetraces!$G$86)/0.3048</f>
        <v>32.330335281652417</v>
      </c>
      <c r="H1497" s="13">
        <f>Timetraces!D1579/9.81/0.4536</f>
        <v>5357.7812262349717</v>
      </c>
      <c r="I1497" s="73">
        <f>Timetraces!F1579/Timetraces!H1579*1000</f>
        <v>2120083698.0423434</v>
      </c>
      <c r="J1497" s="23"/>
      <c r="K1497" s="8">
        <f>Timetraces!I1579-Timetraces!J1579</f>
        <v>45.643321990966797</v>
      </c>
      <c r="L1497" s="8">
        <f t="shared" si="47"/>
        <v>27.570101845608608</v>
      </c>
      <c r="M1497" s="8">
        <f>(Timetraces!J1579-Timetraces!$J$86)/0.3048+$L$1004</f>
        <v>11.950225967747645</v>
      </c>
      <c r="N1497" s="13">
        <f>Timetraces!K1579/9.81/0.4536</f>
        <v>5357.7812262349717</v>
      </c>
      <c r="O1497" s="23">
        <f>Timetraces!M1579/1000*0.145</f>
        <v>70.377424462431065</v>
      </c>
      <c r="P1497" s="37">
        <f>Timetraces!O1579</f>
        <v>0.22894830016312634</v>
      </c>
    </row>
    <row r="1498" spans="1:16" x14ac:dyDescent="0.2">
      <c r="A1498" s="37">
        <f>Timetraces!E1580</f>
        <v>149.4</v>
      </c>
      <c r="B1498" s="8">
        <f>Timetraces!B1580-Timetraces!C1580</f>
        <v>45.64455509185791</v>
      </c>
      <c r="C1498" s="8">
        <f t="shared" si="46"/>
        <v>27.574138065648516</v>
      </c>
      <c r="D1498" s="8">
        <f>(Timetraces!C1580-Timetraces!$C$86)/0.3048+$C$1004</f>
        <v>12.011798660899085</v>
      </c>
      <c r="E1498" s="23">
        <f>Timetraces!F1580/1000*0.145</f>
        <v>70.678327412083846</v>
      </c>
      <c r="F1498" s="8">
        <f>Timetraces!H1580</f>
        <v>0.22991399605958815</v>
      </c>
      <c r="G1498" s="8">
        <f>(Timetraces!G1580-Timetraces!$G$86)/0.3048</f>
        <v>32.39595358140199</v>
      </c>
      <c r="H1498" s="13">
        <f>Timetraces!D1580/9.81/0.4536</f>
        <v>5381.2512978064715</v>
      </c>
      <c r="I1498" s="73">
        <f>Timetraces!F1580/Timetraces!H1580*1000</f>
        <v>2120082940.2602365</v>
      </c>
      <c r="J1498" s="23"/>
      <c r="K1498" s="8">
        <f>Timetraces!I1580-Timetraces!J1580</f>
        <v>45.64455509185791</v>
      </c>
      <c r="L1498" s="8">
        <f t="shared" si="47"/>
        <v>27.574147452206748</v>
      </c>
      <c r="M1498" s="8">
        <f>(Timetraces!J1580-Timetraces!$J$86)/0.3048+$L$1004</f>
        <v>12.011798660899084</v>
      </c>
      <c r="N1498" s="13">
        <f>Timetraces!K1580/9.81/0.4536</f>
        <v>5381.2512978064715</v>
      </c>
      <c r="O1498" s="23">
        <f>Timetraces!M1580/1000*0.145</f>
        <v>70.674311671411559</v>
      </c>
      <c r="P1498" s="37">
        <f>Timetraces!O1580</f>
        <v>0.22991425967772927</v>
      </c>
    </row>
    <row r="1499" spans="1:16" x14ac:dyDescent="0.2">
      <c r="A1499" s="37">
        <f>Timetraces!E1581</f>
        <v>149.5</v>
      </c>
      <c r="B1499" s="8">
        <f>Timetraces!B1581-Timetraces!C1581</f>
        <v>45.645237922668457</v>
      </c>
      <c r="C1499" s="8">
        <f t="shared" si="46"/>
        <v>27.576378324213302</v>
      </c>
      <c r="D1499" s="8">
        <f>(Timetraces!C1581-Timetraces!$C$86)/0.3048+$C$1004</f>
        <v>12.075176702083878</v>
      </c>
      <c r="E1499" s="23">
        <f>Timetraces!F1581/1000*0.145</f>
        <v>70.859441178959571</v>
      </c>
      <c r="F1499" s="8">
        <f>Timetraces!H1581</f>
        <v>0.23050322095534934</v>
      </c>
      <c r="G1499" s="8">
        <f>(Timetraces!G1581-Timetraces!$G$86)/0.3048</f>
        <v>32.461565623446084</v>
      </c>
      <c r="H1499" s="13">
        <f>Timetraces!D1581/9.81/0.4536</f>
        <v>5395.8002666570928</v>
      </c>
      <c r="I1499" s="73">
        <f>Timetraces!F1581/Timetraces!H1581*1000</f>
        <v>2120082310.3850126</v>
      </c>
      <c r="J1499" s="23"/>
      <c r="K1499" s="8">
        <f>Timetraces!I1581-Timetraces!J1581</f>
        <v>45.645237922668457</v>
      </c>
      <c r="L1499" s="8">
        <f t="shared" si="47"/>
        <v>27.576387710771535</v>
      </c>
      <c r="M1499" s="8">
        <f>(Timetraces!J1581-Timetraces!$J$86)/0.3048+$L$1004</f>
        <v>12.075176702083876</v>
      </c>
      <c r="N1499" s="13">
        <f>Timetraces!K1581/9.81/0.4536</f>
        <v>5395.8007055797361</v>
      </c>
      <c r="O1499" s="23">
        <f>Timetraces!M1581/1000*0.145</f>
        <v>70.855409575738392</v>
      </c>
      <c r="P1499" s="37">
        <f>Timetraces!O1581</f>
        <v>0.23050350309122611</v>
      </c>
    </row>
    <row r="1500" spans="1:16" x14ac:dyDescent="0.2">
      <c r="A1500" s="37">
        <f>Timetraces!E1582</f>
        <v>149.60000000000002</v>
      </c>
      <c r="B1500" s="8">
        <f>Timetraces!B1582-Timetraces!C1582</f>
        <v>45.645509719848633</v>
      </c>
      <c r="C1500" s="8">
        <f t="shared" si="46"/>
        <v>27.577270047245374</v>
      </c>
      <c r="D1500" s="8">
        <f>(Timetraces!C1582-Timetraces!$C$86)/0.3048+$C$1004</f>
        <v>12.139903278801384</v>
      </c>
      <c r="E1500" s="23">
        <f>Timetraces!F1582/1000*0.145</f>
        <v>70.953866218271699</v>
      </c>
      <c r="F1500" s="8">
        <f>Timetraces!H1582</f>
        <v>0.23081044127731798</v>
      </c>
      <c r="G1500" s="8">
        <f>(Timetraces!G1582-Timetraces!$G$86)/0.3048</f>
        <v>32.527183923195665</v>
      </c>
      <c r="H1500" s="13">
        <f>Timetraces!D1582/9.81/0.4536</f>
        <v>5403.6714664156898</v>
      </c>
      <c r="I1500" s="73">
        <f>Timetraces!F1582/Timetraces!H1582*1000</f>
        <v>2120081767.9384663</v>
      </c>
      <c r="J1500" s="23"/>
      <c r="K1500" s="8">
        <f>Timetraces!I1582-Timetraces!J1582</f>
        <v>45.645509719848633</v>
      </c>
      <c r="L1500" s="8">
        <f t="shared" si="47"/>
        <v>27.577279433803607</v>
      </c>
      <c r="M1500" s="8">
        <f>(Timetraces!J1582-Timetraces!$J$86)/0.3048+$L$1004</f>
        <v>12.139903278801384</v>
      </c>
      <c r="N1500" s="13">
        <f>Timetraces!K1582/9.81/0.4536</f>
        <v>5403.6714664156898</v>
      </c>
      <c r="O1500" s="23">
        <f>Timetraces!M1582/1000*0.145</f>
        <v>70.949820817674095</v>
      </c>
      <c r="P1500" s="37">
        <f>Timetraces!O1582</f>
        <v>0.23081071509013532</v>
      </c>
    </row>
    <row r="1501" spans="1:16" x14ac:dyDescent="0.2">
      <c r="A1501" s="37">
        <f>Timetraces!E1583</f>
        <v>149.70000000000002</v>
      </c>
      <c r="B1501" s="8">
        <f>Timetraces!B1583-Timetraces!C1583</f>
        <v>45.645635604858398</v>
      </c>
      <c r="C1501" s="8">
        <f t="shared" si="46"/>
        <v>27.577683055807597</v>
      </c>
      <c r="D1501" s="8">
        <f>(Timetraces!C1583-Timetraces!$C$86)/0.3048+$C$1004</f>
        <v>12.205096054577766</v>
      </c>
      <c r="E1501" s="23">
        <f>Timetraces!F1583/1000*0.145</f>
        <v>71.02552393448623</v>
      </c>
      <c r="F1501" s="8">
        <f>Timetraces!H1583</f>
        <v>0.23104359749389802</v>
      </c>
      <c r="G1501" s="8">
        <f>(Timetraces!G1583-Timetraces!$G$86)/0.3048</f>
        <v>32.592802222945245</v>
      </c>
      <c r="H1501" s="13">
        <f>Timetraces!D1583/9.81/0.4536</f>
        <v>5409.1913575752342</v>
      </c>
      <c r="I1501" s="73">
        <f>Timetraces!F1583/Timetraces!H1583*1000</f>
        <v>2120081252.4619629</v>
      </c>
      <c r="J1501" s="23"/>
      <c r="K1501" s="8">
        <f>Timetraces!I1583-Timetraces!J1583</f>
        <v>45.645635604858398</v>
      </c>
      <c r="L1501" s="8">
        <f t="shared" si="47"/>
        <v>27.57769244236583</v>
      </c>
      <c r="M1501" s="8">
        <f>(Timetraces!J1583-Timetraces!$J$86)/0.3048+$L$1004</f>
        <v>12.205096054577764</v>
      </c>
      <c r="N1501" s="13">
        <f>Timetraces!K1583/9.81/0.4536</f>
        <v>5409.1913575752342</v>
      </c>
      <c r="O1501" s="23">
        <f>Timetraces!M1583/1000*0.145</f>
        <v>71.005963134611079</v>
      </c>
      <c r="P1501" s="37">
        <f>Timetraces!O1583</f>
        <v>0.23099342005531809</v>
      </c>
    </row>
    <row r="1502" spans="1:16" x14ac:dyDescent="0.2">
      <c r="A1502" s="37">
        <f>Timetraces!E1584</f>
        <v>149.80000000000001</v>
      </c>
      <c r="B1502" s="8">
        <f>Timetraces!B1584-Timetraces!C1584</f>
        <v>45.645936965942383</v>
      </c>
      <c r="C1502" s="8">
        <f t="shared" si="46"/>
        <v>27.578671773274738</v>
      </c>
      <c r="D1502" s="8">
        <f>(Timetraces!C1584-Timetraces!$C$86)/0.3048+$C$1004</f>
        <v>12.269725636860205</v>
      </c>
      <c r="E1502" s="23">
        <f>Timetraces!F1584/1000*0.145</f>
        <v>71.108826917792783</v>
      </c>
      <c r="F1502" s="8">
        <f>Timetraces!H1584</f>
        <v>0.23131463664852753</v>
      </c>
      <c r="G1502" s="8">
        <f>(Timetraces!G1584-Timetraces!$G$86)/0.3048</f>
        <v>32.658420522694826</v>
      </c>
      <c r="H1502" s="13">
        <f>Timetraces!D1584/9.81/0.4536</f>
        <v>5417.4000888463697</v>
      </c>
      <c r="I1502" s="73">
        <f>Timetraces!F1584/Timetraces!H1584*1000</f>
        <v>2120080726.3505752</v>
      </c>
      <c r="J1502" s="23"/>
      <c r="K1502" s="8">
        <f>Timetraces!I1584-Timetraces!J1584</f>
        <v>45.645936965942383</v>
      </c>
      <c r="L1502" s="8">
        <f t="shared" si="47"/>
        <v>27.578681159832971</v>
      </c>
      <c r="M1502" s="8">
        <f>(Timetraces!J1584-Timetraces!$J$86)/0.3048+$L$1004</f>
        <v>12.269725636860205</v>
      </c>
      <c r="N1502" s="13">
        <f>Timetraces!K1584/9.81/0.4536</f>
        <v>5417.400527769013</v>
      </c>
      <c r="O1502" s="23">
        <f>Timetraces!M1584/1000*0.145</f>
        <v>71.112520609999621</v>
      </c>
      <c r="P1502" s="37">
        <f>Timetraces!O1584</f>
        <v>0.23134014966652125</v>
      </c>
    </row>
    <row r="1503" spans="1:16" x14ac:dyDescent="0.2">
      <c r="A1503" s="37">
        <f>Timetraces!E1585</f>
        <v>149.9</v>
      </c>
      <c r="B1503" s="8">
        <f>Timetraces!B1585-Timetraces!C1585</f>
        <v>45.646668434143066</v>
      </c>
      <c r="C1503" s="8">
        <f t="shared" si="46"/>
        <v>27.581071603329473</v>
      </c>
      <c r="D1503" s="8">
        <f>(Timetraces!C1585-Timetraces!$C$86)/0.3048+$C$1004</f>
        <v>12.332944106555047</v>
      </c>
      <c r="E1503" s="23">
        <f>Timetraces!F1585/1000*0.145</f>
        <v>71.304414964665895</v>
      </c>
      <c r="F1503" s="8">
        <f>Timetraces!H1585</f>
        <v>0.23195094730810334</v>
      </c>
      <c r="G1503" s="8">
        <f>(Timetraces!G1585-Timetraces!$G$86)/0.3048</f>
        <v>32.724032564738913</v>
      </c>
      <c r="H1503" s="13">
        <f>Timetraces!D1585/9.81/0.4536</f>
        <v>5432.466547493199</v>
      </c>
      <c r="I1503" s="73">
        <f>Timetraces!F1585/Timetraces!H1585*1000</f>
        <v>2120080093.0983453</v>
      </c>
      <c r="J1503" s="23"/>
      <c r="K1503" s="8">
        <f>Timetraces!I1585-Timetraces!J1585</f>
        <v>45.646668434143066</v>
      </c>
      <c r="L1503" s="8">
        <f t="shared" si="47"/>
        <v>27.581080989887706</v>
      </c>
      <c r="M1503" s="8">
        <f>(Timetraces!J1585-Timetraces!$J$86)/0.3048+$L$1004</f>
        <v>12.332944106555047</v>
      </c>
      <c r="N1503" s="13">
        <f>Timetraces!K1585/9.81/0.4536</f>
        <v>5432.466547493199</v>
      </c>
      <c r="O1503" s="23">
        <f>Timetraces!M1585/1000*0.145</f>
        <v>71.300324680673853</v>
      </c>
      <c r="P1503" s="37">
        <f>Timetraces!O1585</f>
        <v>0.23195121083623271</v>
      </c>
    </row>
    <row r="1504" spans="1:16" x14ac:dyDescent="0.2">
      <c r="A1504" s="37">
        <f>Timetraces!E1586</f>
        <v>150</v>
      </c>
      <c r="B1504" s="8">
        <f>Timetraces!B1586-Timetraces!C1586</f>
        <v>45.647951126098633</v>
      </c>
      <c r="C1504" s="8">
        <f t="shared" si="46"/>
        <v>27.585279910270309</v>
      </c>
      <c r="D1504" s="8">
        <f>(Timetraces!C1586-Timetraces!$C$86)/0.3048+$C$1004</f>
        <v>12.394354099363792</v>
      </c>
      <c r="E1504" s="23">
        <f>Timetraces!F1586/1000*0.145</f>
        <v>71.614848743102741</v>
      </c>
      <c r="F1504" s="8">
        <f>Timetraces!H1586</f>
        <v>0.2329608612591553</v>
      </c>
      <c r="G1504" s="8">
        <f>(Timetraces!G1586-Timetraces!$G$86)/0.3048</f>
        <v>32.789650864488493</v>
      </c>
      <c r="H1504" s="13">
        <f>Timetraces!D1586/9.81/0.4536</f>
        <v>5456.379930934223</v>
      </c>
      <c r="I1504" s="73">
        <f>Timetraces!F1586/Timetraces!H1586*1000</f>
        <v>2120079338.235673</v>
      </c>
      <c r="J1504" s="23"/>
      <c r="K1504" s="8">
        <f>Timetraces!I1586-Timetraces!J1586</f>
        <v>45.647951126098633</v>
      </c>
      <c r="L1504" s="8">
        <f t="shared" si="47"/>
        <v>27.585289296828542</v>
      </c>
      <c r="M1504" s="8">
        <f>(Timetraces!J1586-Timetraces!$J$86)/0.3048+$L$1004</f>
        <v>12.394354099363792</v>
      </c>
      <c r="N1504" s="13">
        <f>Timetraces!K1586/9.81/0.4536</f>
        <v>5456.379930934223</v>
      </c>
      <c r="O1504" s="23">
        <f>Timetraces!M1586/1000*0.145</f>
        <v>71.610718288385087</v>
      </c>
      <c r="P1504" s="37">
        <f>Timetraces!O1586</f>
        <v>0.23296111370283279</v>
      </c>
    </row>
    <row r="1505" spans="1:16" x14ac:dyDescent="0.2">
      <c r="A1505" s="37">
        <f>Timetraces!E1587</f>
        <v>150.10000000000002</v>
      </c>
      <c r="B1505" s="8">
        <f>Timetraces!B1587-Timetraces!C1587</f>
        <v>45.649735450744629</v>
      </c>
      <c r="C1505" s="8">
        <f t="shared" si="46"/>
        <v>27.59113399375455</v>
      </c>
      <c r="D1505" s="8">
        <f>(Timetraces!C1587-Timetraces!$C$86)/0.3048+$C$1004</f>
        <v>12.454118315629133</v>
      </c>
      <c r="E1505" s="23">
        <f>Timetraces!F1587/1000*0.145</f>
        <v>72.02190987900093</v>
      </c>
      <c r="F1505" s="8">
        <f>Timetraces!H1587</f>
        <v>0.23428511109124281</v>
      </c>
      <c r="G1505" s="8">
        <f>(Timetraces!G1587-Timetraces!$G$86)/0.3048</f>
        <v>32.855269164238074</v>
      </c>
      <c r="H1505" s="13">
        <f>Timetraces!D1587/9.81/0.4536</f>
        <v>5488.3343771967193</v>
      </c>
      <c r="I1505" s="73">
        <f>Timetraces!F1587/Timetraces!H1587*1000</f>
        <v>2120078499.3899534</v>
      </c>
      <c r="J1505" s="23"/>
      <c r="K1505" s="8">
        <f>Timetraces!I1587-Timetraces!J1587</f>
        <v>45.649735450744629</v>
      </c>
      <c r="L1505" s="8">
        <f t="shared" si="47"/>
        <v>27.591143380312779</v>
      </c>
      <c r="M1505" s="8">
        <f>(Timetraces!J1587-Timetraces!$J$86)/0.3048+$L$1004</f>
        <v>12.454118315629133</v>
      </c>
      <c r="N1505" s="13">
        <f>Timetraces!K1587/9.81/0.4536</f>
        <v>5488.3343771967193</v>
      </c>
      <c r="O1505" s="23">
        <f>Timetraces!M1587/1000*0.145</f>
        <v>72.009989732886268</v>
      </c>
      <c r="P1505" s="37">
        <f>Timetraces!O1587</f>
        <v>0.23426017732404983</v>
      </c>
    </row>
    <row r="1506" spans="1:16" x14ac:dyDescent="0.2">
      <c r="A1506" s="37">
        <f>Timetraces!E1588</f>
        <v>150.20000000000002</v>
      </c>
      <c r="B1506" s="8">
        <f>Timetraces!B1588-Timetraces!C1588</f>
        <v>45.651812553405762</v>
      </c>
      <c r="C1506" s="8">
        <f t="shared" si="46"/>
        <v>27.59794863503123</v>
      </c>
      <c r="D1506" s="8">
        <f>(Timetraces!C1588-Timetraces!$C$86)/0.3048+$C$1004</f>
        <v>12.51292197410203</v>
      </c>
      <c r="E1506" s="23">
        <f>Timetraces!F1588/1000*0.145</f>
        <v>72.497815625497523</v>
      </c>
      <c r="F1506" s="8">
        <f>Timetraces!H1588</f>
        <v>0.23583331654039638</v>
      </c>
      <c r="G1506" s="8">
        <f>(Timetraces!G1588-Timetraces!$G$86)/0.3048</f>
        <v>32.920887463987654</v>
      </c>
      <c r="H1506" s="13">
        <f>Timetraces!D1588/9.81/0.4536</f>
        <v>5524.9945131158229</v>
      </c>
      <c r="I1506" s="73">
        <f>Timetraces!F1588/Timetraces!H1588*1000</f>
        <v>2120077615.3381844</v>
      </c>
      <c r="J1506" s="23"/>
      <c r="K1506" s="8">
        <f>Timetraces!I1588-Timetraces!J1588</f>
        <v>45.651812553405762</v>
      </c>
      <c r="L1506" s="8">
        <f t="shared" si="47"/>
        <v>27.597958021589463</v>
      </c>
      <c r="M1506" s="8">
        <f>(Timetraces!J1588-Timetraces!$J$86)/0.3048+$L$1004</f>
        <v>12.51292197410203</v>
      </c>
      <c r="N1506" s="13">
        <f>Timetraces!K1588/9.81/0.4536</f>
        <v>5524.9945131158229</v>
      </c>
      <c r="O1506" s="23">
        <f>Timetraces!M1588/1000*0.145</f>
        <v>72.49357616978736</v>
      </c>
      <c r="P1506" s="37">
        <f>Timetraces!O1588</f>
        <v>0.23583356927260793</v>
      </c>
    </row>
    <row r="1507" spans="1:16" x14ac:dyDescent="0.2">
      <c r="A1507" s="37">
        <f>Timetraces!E1589</f>
        <v>150.30000000000001</v>
      </c>
      <c r="B1507" s="8">
        <f>Timetraces!B1589-Timetraces!C1589</f>
        <v>45.653881072998047</v>
      </c>
      <c r="C1507" s="8">
        <f t="shared" si="46"/>
        <v>27.604735116633215</v>
      </c>
      <c r="D1507" s="8">
        <f>(Timetraces!C1589-Timetraces!$C$86)/0.3048+$C$1004</f>
        <v>12.571753792249623</v>
      </c>
      <c r="E1507" s="23">
        <f>Timetraces!F1589/1000*0.145</f>
        <v>72.964814541830677</v>
      </c>
      <c r="F1507" s="8">
        <f>Timetraces!H1589</f>
        <v>0.23735254935517547</v>
      </c>
      <c r="G1507" s="8">
        <f>(Timetraces!G1589-Timetraces!$G$86)/0.3048</f>
        <v>32.986499506031748</v>
      </c>
      <c r="H1507" s="13">
        <f>Timetraces!D1589/9.81/0.4536</f>
        <v>5561.5659866610213</v>
      </c>
      <c r="I1507" s="73">
        <f>Timetraces!F1589/Timetraces!H1589*1000</f>
        <v>2120076733.5212715</v>
      </c>
      <c r="J1507" s="23"/>
      <c r="K1507" s="8">
        <f>Timetraces!I1589-Timetraces!J1589</f>
        <v>45.653881072998047</v>
      </c>
      <c r="L1507" s="8">
        <f t="shared" si="47"/>
        <v>27.604744503191448</v>
      </c>
      <c r="M1507" s="8">
        <f>(Timetraces!J1589-Timetraces!$J$86)/0.3048+$L$1004</f>
        <v>12.571753792249623</v>
      </c>
      <c r="N1507" s="13">
        <f>Timetraces!K1589/9.81/0.4536</f>
        <v>5561.565547738378</v>
      </c>
      <c r="O1507" s="23">
        <f>Timetraces!M1589/1000*0.145</f>
        <v>72.958886305375415</v>
      </c>
      <c r="P1507" s="37">
        <f>Timetraces!O1589</f>
        <v>0.23735280513742002</v>
      </c>
    </row>
    <row r="1508" spans="1:16" x14ac:dyDescent="0.2">
      <c r="A1508" s="37">
        <f>Timetraces!E1590</f>
        <v>150.4</v>
      </c>
      <c r="B1508" s="8">
        <f>Timetraces!B1590-Timetraces!C1590</f>
        <v>45.655647277832031</v>
      </c>
      <c r="C1508" s="8">
        <f t="shared" si="46"/>
        <v>27.610529751915315</v>
      </c>
      <c r="D1508" s="8">
        <f>(Timetraces!C1590-Timetraces!$C$86)/0.3048+$C$1004</f>
        <v>12.631577456717103</v>
      </c>
      <c r="E1508" s="23">
        <f>Timetraces!F1590/1000*0.145</f>
        <v>73.377100138280397</v>
      </c>
      <c r="F1508" s="8">
        <f>Timetraces!H1590</f>
        <v>0.23869379464788879</v>
      </c>
      <c r="G1508" s="8">
        <f>(Timetraces!G1590-Timetraces!$G$86)/0.3048</f>
        <v>33.052117805781329</v>
      </c>
      <c r="H1508" s="13">
        <f>Timetraces!D1590/9.81/0.4536</f>
        <v>5593.3255512699843</v>
      </c>
      <c r="I1508" s="73">
        <f>Timetraces!F1590/Timetraces!H1590*1000</f>
        <v>2120075920.7728956</v>
      </c>
      <c r="J1508" s="23"/>
      <c r="K1508" s="8">
        <f>Timetraces!I1590-Timetraces!J1590</f>
        <v>45.655647277832031</v>
      </c>
      <c r="L1508" s="8">
        <f t="shared" si="47"/>
        <v>27.610539138473548</v>
      </c>
      <c r="M1508" s="8">
        <f>(Timetraces!J1590-Timetraces!$J$86)/0.3048+$L$1004</f>
        <v>12.631577456717103</v>
      </c>
      <c r="N1508" s="13">
        <f>Timetraces!K1590/9.81/0.4536</f>
        <v>5593.3255512699843</v>
      </c>
      <c r="O1508" s="23">
        <f>Timetraces!M1590/1000*0.145</f>
        <v>73.361961223766571</v>
      </c>
      <c r="P1508" s="37">
        <f>Timetraces!O1590</f>
        <v>0.23866885144438835</v>
      </c>
    </row>
    <row r="1509" spans="1:16" x14ac:dyDescent="0.2">
      <c r="A1509" s="37">
        <f>Timetraces!E1591</f>
        <v>150.5</v>
      </c>
      <c r="B1509" s="8">
        <f>Timetraces!B1591-Timetraces!C1591</f>
        <v>45.65691089630127</v>
      </c>
      <c r="C1509" s="8">
        <f t="shared" si="46"/>
        <v>27.614675481801271</v>
      </c>
      <c r="D1509" s="8">
        <f>(Timetraces!C1591-Timetraces!$C$86)/0.3048+$C$1004</f>
        <v>12.693037511169754</v>
      </c>
      <c r="E1509" s="23">
        <f>Timetraces!F1591/1000*0.145</f>
        <v>73.670475313127056</v>
      </c>
      <c r="F1509" s="8">
        <f>Timetraces!H1591</f>
        <v>0.23964821430702005</v>
      </c>
      <c r="G1509" s="8">
        <f>(Timetraces!G1591-Timetraces!$G$86)/0.3048</f>
        <v>33.117736105530902</v>
      </c>
      <c r="H1509" s="13">
        <f>Timetraces!D1591/9.81/0.4536</f>
        <v>5617.1191088294436</v>
      </c>
      <c r="I1509" s="73">
        <f>Timetraces!F1591/Timetraces!H1591*1000</f>
        <v>2120075231.9727354</v>
      </c>
      <c r="J1509" s="23"/>
      <c r="K1509" s="8">
        <f>Timetraces!I1591-Timetraces!J1591</f>
        <v>45.65691089630127</v>
      </c>
      <c r="L1509" s="8">
        <f t="shared" si="47"/>
        <v>27.6146848683595</v>
      </c>
      <c r="M1509" s="8">
        <f>(Timetraces!J1591-Timetraces!$J$86)/0.3048+$L$1004</f>
        <v>12.693037511169752</v>
      </c>
      <c r="N1509" s="13">
        <f>Timetraces!K1591/9.81/0.4536</f>
        <v>5617.1191088294436</v>
      </c>
      <c r="O1509" s="23">
        <f>Timetraces!M1591/1000*0.145</f>
        <v>73.669718289242653</v>
      </c>
      <c r="P1509" s="37">
        <f>Timetraces!O1591</f>
        <v>0.23967369525687604</v>
      </c>
    </row>
    <row r="1510" spans="1:16" x14ac:dyDescent="0.2">
      <c r="A1510" s="37">
        <f>Timetraces!E1592</f>
        <v>150.60000000000002</v>
      </c>
      <c r="B1510" s="8">
        <f>Timetraces!B1592-Timetraces!C1592</f>
        <v>45.657642364501953</v>
      </c>
      <c r="C1510" s="8">
        <f t="shared" si="46"/>
        <v>27.617075311856006</v>
      </c>
      <c r="D1510" s="8">
        <f>(Timetraces!C1592-Timetraces!$C$86)/0.3048+$C$1004</f>
        <v>12.756255980864598</v>
      </c>
      <c r="E1510" s="23">
        <f>Timetraces!F1592/1000*0.145</f>
        <v>73.868092194262474</v>
      </c>
      <c r="F1510" s="8">
        <f>Timetraces!H1592</f>
        <v>0.24029112552422138</v>
      </c>
      <c r="G1510" s="8">
        <f>(Timetraces!G1592-Timetraces!$G$86)/0.3048</f>
        <v>33.183354405280483</v>
      </c>
      <c r="H1510" s="13">
        <f>Timetraces!D1592/9.81/0.4536</f>
        <v>5632.341823937214</v>
      </c>
      <c r="I1510" s="73">
        <f>Timetraces!F1592/Timetraces!H1592*1000</f>
        <v>2120074628.0984454</v>
      </c>
      <c r="J1510" s="23"/>
      <c r="K1510" s="8">
        <f>Timetraces!I1592-Timetraces!J1592</f>
        <v>45.657642364501953</v>
      </c>
      <c r="L1510" s="8">
        <f t="shared" si="47"/>
        <v>27.617084698414239</v>
      </c>
      <c r="M1510" s="8">
        <f>(Timetraces!J1592-Timetraces!$J$86)/0.3048+$L$1004</f>
        <v>12.756255980864598</v>
      </c>
      <c r="N1510" s="13">
        <f>Timetraces!K1592/9.81/0.4536</f>
        <v>5632.341823937214</v>
      </c>
      <c r="O1510" s="23">
        <f>Timetraces!M1592/1000*0.145</f>
        <v>73.858895868838033</v>
      </c>
      <c r="P1510" s="37">
        <f>Timetraces!O1592</f>
        <v>0.24029138892513474</v>
      </c>
    </row>
    <row r="1511" spans="1:16" x14ac:dyDescent="0.2">
      <c r="A1511" s="37">
        <f>Timetraces!E1593</f>
        <v>150.70000000000002</v>
      </c>
      <c r="B1511" s="8">
        <f>Timetraces!B1593-Timetraces!C1593</f>
        <v>45.657966613769531</v>
      </c>
      <c r="C1511" s="8">
        <f t="shared" si="46"/>
        <v>27.618139121789003</v>
      </c>
      <c r="D1511" s="8">
        <f>(Timetraces!C1593-Timetraces!$C$86)/0.3048+$C$1004</f>
        <v>12.820810470681177</v>
      </c>
      <c r="E1511" s="23">
        <f>Timetraces!F1593/1000*0.145</f>
        <v>73.981810117534593</v>
      </c>
      <c r="F1511" s="8">
        <f>Timetraces!H1593</f>
        <v>0.24066110688572831</v>
      </c>
      <c r="G1511" s="8">
        <f>(Timetraces!G1593-Timetraces!$G$86)/0.3048</f>
        <v>33.248966447324577</v>
      </c>
      <c r="H1511" s="13">
        <f>Timetraces!D1593/9.81/0.4536</f>
        <v>5641.1018420480759</v>
      </c>
      <c r="I1511" s="73">
        <f>Timetraces!F1593/Timetraces!H1593*1000</f>
        <v>2120074102.2237246</v>
      </c>
      <c r="J1511" s="23"/>
      <c r="K1511" s="8">
        <f>Timetraces!I1593-Timetraces!J1593</f>
        <v>45.657966613769531</v>
      </c>
      <c r="L1511" s="8">
        <f t="shared" si="47"/>
        <v>27.618148508347236</v>
      </c>
      <c r="M1511" s="8">
        <f>(Timetraces!J1593-Timetraces!$J$86)/0.3048+$L$1004</f>
        <v>12.820810470681177</v>
      </c>
      <c r="N1511" s="13">
        <f>Timetraces!K1593/9.81/0.4536</f>
        <v>5641.1018420480759</v>
      </c>
      <c r="O1511" s="23">
        <f>Timetraces!M1593/1000*0.145</f>
        <v>73.964482119540762</v>
      </c>
      <c r="P1511" s="37">
        <f>Timetraces!O1593</f>
        <v>0.2406361650988626</v>
      </c>
    </row>
    <row r="1512" spans="1:16" x14ac:dyDescent="0.2">
      <c r="A1512" s="37">
        <f>Timetraces!E1594</f>
        <v>150.80000000000001</v>
      </c>
      <c r="B1512" s="8">
        <f>Timetraces!B1594-Timetraces!C1594</f>
        <v>45.658143043518066</v>
      </c>
      <c r="C1512" s="8">
        <f t="shared" si="46"/>
        <v>27.618717959546665</v>
      </c>
      <c r="D1512" s="8">
        <f>(Timetraces!C1594-Timetraces!$C$86)/0.3048+$C$1004</f>
        <v>12.885849932673096</v>
      </c>
      <c r="E1512" s="23">
        <f>Timetraces!F1594/1000*0.145</f>
        <v>74.049734864582774</v>
      </c>
      <c r="F1512" s="8">
        <f>Timetraces!H1594</f>
        <v>0.24088211928211997</v>
      </c>
      <c r="G1512" s="8">
        <f>(Timetraces!G1594-Timetraces!$G$86)/0.3048</f>
        <v>33.314584747074157</v>
      </c>
      <c r="H1512" s="13">
        <f>Timetraces!D1594/9.81/0.4536</f>
        <v>5647.5285473882504</v>
      </c>
      <c r="I1512" s="73">
        <f>Timetraces!F1594/Timetraces!H1594*1000</f>
        <v>2120073620.1352491</v>
      </c>
      <c r="J1512" s="23"/>
      <c r="K1512" s="8">
        <f>Timetraces!I1594-Timetraces!J1594</f>
        <v>45.658143043518066</v>
      </c>
      <c r="L1512" s="8">
        <f t="shared" si="47"/>
        <v>27.618727346104897</v>
      </c>
      <c r="M1512" s="8">
        <f>(Timetraces!J1594-Timetraces!$J$86)/0.3048+$L$1004</f>
        <v>12.885849932673096</v>
      </c>
      <c r="N1512" s="13">
        <f>Timetraces!K1594/9.81/0.4536</f>
        <v>5647.5289863108937</v>
      </c>
      <c r="O1512" s="23">
        <f>Timetraces!M1594/1000*0.145</f>
        <v>74.047610205757408</v>
      </c>
      <c r="P1512" s="37">
        <f>Timetraces!O1594</f>
        <v>0.24090761806832445</v>
      </c>
    </row>
    <row r="1513" spans="1:16" x14ac:dyDescent="0.2">
      <c r="A1513" s="37">
        <f>Timetraces!E1595</f>
        <v>150.9</v>
      </c>
      <c r="B1513" s="8">
        <f>Timetraces!B1595-Timetraces!C1595</f>
        <v>45.658469200134277</v>
      </c>
      <c r="C1513" s="8">
        <f t="shared" si="46"/>
        <v>27.619788027185152</v>
      </c>
      <c r="D1513" s="8">
        <f>(Timetraces!C1595-Timetraces!$C$86)/0.3048+$C$1004</f>
        <v>12.950398164784188</v>
      </c>
      <c r="E1513" s="23">
        <f>Timetraces!F1595/1000*0.145</f>
        <v>74.173354109736351</v>
      </c>
      <c r="F1513" s="8">
        <f>Timetraces!H1595</f>
        <v>0.24128431082211815</v>
      </c>
      <c r="G1513" s="8">
        <f>(Timetraces!G1595-Timetraces!$G$86)/0.3048</f>
        <v>33.380203046823738</v>
      </c>
      <c r="H1513" s="13">
        <f>Timetraces!D1595/9.81/0.4536</f>
        <v>5656.4536004129159</v>
      </c>
      <c r="I1513" s="73">
        <f>Timetraces!F1595/Timetraces!H1595*1000</f>
        <v>2120073084.8501711</v>
      </c>
      <c r="J1513" s="23"/>
      <c r="K1513" s="8">
        <f>Timetraces!I1595-Timetraces!J1595</f>
        <v>45.658469200134277</v>
      </c>
      <c r="L1513" s="8">
        <f t="shared" si="47"/>
        <v>27.619797413743385</v>
      </c>
      <c r="M1513" s="8">
        <f>(Timetraces!J1595-Timetraces!$J$86)/0.3048+$L$1004</f>
        <v>12.950398164784188</v>
      </c>
      <c r="N1513" s="13">
        <f>Timetraces!K1595/9.81/0.4536</f>
        <v>5656.4540393355583</v>
      </c>
      <c r="O1513" s="23">
        <f>Timetraces!M1595/1000*0.145</f>
        <v>74.163054740204174</v>
      </c>
      <c r="P1513" s="37">
        <f>Timetraces!O1595</f>
        <v>0.24128458087734819</v>
      </c>
    </row>
    <row r="1514" spans="1:16" x14ac:dyDescent="0.2">
      <c r="A1514" s="37">
        <f>Timetraces!E1596</f>
        <v>151</v>
      </c>
      <c r="B1514" s="8">
        <f>Timetraces!B1596-Timetraces!C1596</f>
        <v>45.659194946289063</v>
      </c>
      <c r="C1514" s="8">
        <f t="shared" si="46"/>
        <v>27.622169084123424</v>
      </c>
      <c r="D1514" s="8">
        <f>(Timetraces!C1596-Timetraces!$C$86)/0.3048+$C$1004</f>
        <v>13.013635407595498</v>
      </c>
      <c r="E1514" s="23">
        <f>Timetraces!F1596/1000*0.145</f>
        <v>74.373715958651132</v>
      </c>
      <c r="F1514" s="8">
        <f>Timetraces!H1596</f>
        <v>0.24193615101062066</v>
      </c>
      <c r="G1514" s="8">
        <f>(Timetraces!G1596-Timetraces!$G$86)/0.3048</f>
        <v>33.445821346573318</v>
      </c>
      <c r="H1514" s="13">
        <f>Timetraces!D1596/9.81/0.4536</f>
        <v>5671.8883151573</v>
      </c>
      <c r="I1514" s="73">
        <f>Timetraces!F1596/Timetraces!H1596*1000</f>
        <v>2120072493.8484445</v>
      </c>
      <c r="J1514" s="23"/>
      <c r="K1514" s="8">
        <f>Timetraces!I1596-Timetraces!J1596</f>
        <v>45.659194946289063</v>
      </c>
      <c r="L1514" s="8">
        <f t="shared" si="47"/>
        <v>27.622178470681657</v>
      </c>
      <c r="M1514" s="8">
        <f>(Timetraces!J1596-Timetraces!$J$86)/0.3048+$L$1004</f>
        <v>13.013635407595496</v>
      </c>
      <c r="N1514" s="13">
        <f>Timetraces!K1596/9.81/0.4536</f>
        <v>5671.8883151573</v>
      </c>
      <c r="O1514" s="23">
        <f>Timetraces!M1596/1000*0.145</f>
        <v>74.362692592555462</v>
      </c>
      <c r="P1514" s="37">
        <f>Timetraces!O1596</f>
        <v>0.2419364265784838</v>
      </c>
    </row>
    <row r="1515" spans="1:16" x14ac:dyDescent="0.2">
      <c r="A1515" s="37">
        <f>Timetraces!E1597</f>
        <v>151.10000000000002</v>
      </c>
      <c r="B1515" s="8">
        <f>Timetraces!B1597-Timetraces!C1597</f>
        <v>45.660440444946289</v>
      </c>
      <c r="C1515" s="8">
        <f t="shared" si="46"/>
        <v>27.626255365807239</v>
      </c>
      <c r="D1515" s="8">
        <f>(Timetraces!C1597-Timetraces!$C$86)/0.3048+$C$1004</f>
        <v>13.075167425661263</v>
      </c>
      <c r="E1515" s="23">
        <f>Timetraces!F1597/1000*0.145</f>
        <v>74.683768646651984</v>
      </c>
      <c r="F1515" s="8">
        <f>Timetraces!H1597</f>
        <v>0.24294482535522846</v>
      </c>
      <c r="G1515" s="8">
        <f>(Timetraces!G1597-Timetraces!$G$86)/0.3048</f>
        <v>33.511433388617405</v>
      </c>
      <c r="H1515" s="13">
        <f>Timetraces!D1597/9.81/0.4536</f>
        <v>5695.7722907812358</v>
      </c>
      <c r="I1515" s="73">
        <f>Timetraces!F1597/Timetraces!H1597*1000</f>
        <v>2120071800.9617054</v>
      </c>
      <c r="J1515" s="23"/>
      <c r="K1515" s="8">
        <f>Timetraces!I1597-Timetraces!J1597</f>
        <v>45.660440444946289</v>
      </c>
      <c r="L1515" s="8">
        <f t="shared" si="47"/>
        <v>27.626264752365472</v>
      </c>
      <c r="M1515" s="8">
        <f>(Timetraces!J1597-Timetraces!$J$86)/0.3048+$L$1004</f>
        <v>13.075167425661261</v>
      </c>
      <c r="N1515" s="13">
        <f>Timetraces!K1597/9.81/0.4536</f>
        <v>5695.7722907812358</v>
      </c>
      <c r="O1515" s="23">
        <f>Timetraces!M1597/1000*0.145</f>
        <v>74.671619688290562</v>
      </c>
      <c r="P1515" s="37">
        <f>Timetraces!O1597</f>
        <v>0.24294508868107872</v>
      </c>
    </row>
    <row r="1516" spans="1:16" x14ac:dyDescent="0.2">
      <c r="A1516" s="37">
        <f>Timetraces!E1598</f>
        <v>151.20000000000002</v>
      </c>
      <c r="B1516" s="8">
        <f>Timetraces!B1598-Timetraces!C1598</f>
        <v>45.662158966064453</v>
      </c>
      <c r="C1516" s="8">
        <f t="shared" si="46"/>
        <v>27.631893558452134</v>
      </c>
      <c r="D1516" s="8">
        <f>(Timetraces!C1598-Timetraces!$C$86)/0.3048+$C$1004</f>
        <v>13.135147532765945</v>
      </c>
      <c r="E1516" s="23">
        <f>Timetraces!F1598/1000*0.145</f>
        <v>75.09408126386883</v>
      </c>
      <c r="F1516" s="8">
        <f>Timetraces!H1598</f>
        <v>0.2442796524463717</v>
      </c>
      <c r="G1516" s="8">
        <f>(Timetraces!G1598-Timetraces!$G$86)/0.3048</f>
        <v>33.577051688366986</v>
      </c>
      <c r="H1516" s="13">
        <f>Timetraces!D1598/9.81/0.4536</f>
        <v>5727.3795492330464</v>
      </c>
      <c r="I1516" s="73">
        <f>Timetraces!F1598/Timetraces!H1598*1000</f>
        <v>2120071035.0878868</v>
      </c>
      <c r="J1516" s="23"/>
      <c r="K1516" s="8">
        <f>Timetraces!I1598-Timetraces!J1598</f>
        <v>45.662158966064453</v>
      </c>
      <c r="L1516" s="8">
        <f t="shared" si="47"/>
        <v>27.631902945010367</v>
      </c>
      <c r="M1516" s="8">
        <f>(Timetraces!J1598-Timetraces!$J$86)/0.3048+$L$1004</f>
        <v>13.135147532765945</v>
      </c>
      <c r="N1516" s="13">
        <f>Timetraces!K1598/9.81/0.4536</f>
        <v>5727.3795492330464</v>
      </c>
      <c r="O1516" s="23">
        <f>Timetraces!M1598/1000*0.145</f>
        <v>75.072727404827489</v>
      </c>
      <c r="P1516" s="37">
        <f>Timetraces!O1598</f>
        <v>0.24425471227951506</v>
      </c>
    </row>
    <row r="1517" spans="1:16" x14ac:dyDescent="0.2">
      <c r="A1517" s="37">
        <f>Timetraces!E1599</f>
        <v>151.30000000000001</v>
      </c>
      <c r="B1517" s="8">
        <f>Timetraces!B1599-Timetraces!C1599</f>
        <v>45.664152145385742</v>
      </c>
      <c r="C1517" s="8">
        <f t="shared" si="46"/>
        <v>27.638432860687335</v>
      </c>
      <c r="D1517" s="8">
        <f>(Timetraces!C1599-Timetraces!$C$86)/0.3048+$C$1004</f>
        <v>13.194214014869349</v>
      </c>
      <c r="E1517" s="23">
        <f>Timetraces!F1599/1000*0.145</f>
        <v>75.563788349837964</v>
      </c>
      <c r="F1517" s="8">
        <f>Timetraces!H1599</f>
        <v>0.24580769439590083</v>
      </c>
      <c r="G1517" s="8">
        <f>(Timetraces!G1599-Timetraces!$G$86)/0.3048</f>
        <v>33.642669988116566</v>
      </c>
      <c r="H1517" s="13">
        <f>Timetraces!D1599/9.81/0.4536</f>
        <v>5763.562137316464</v>
      </c>
      <c r="I1517" s="73">
        <f>Timetraces!F1599/Timetraces!H1599*1000</f>
        <v>2120070228.5060742</v>
      </c>
      <c r="J1517" s="23"/>
      <c r="K1517" s="8">
        <f>Timetraces!I1599-Timetraces!J1599</f>
        <v>45.664152145385742</v>
      </c>
      <c r="L1517" s="8">
        <f t="shared" si="47"/>
        <v>27.638442247245568</v>
      </c>
      <c r="M1517" s="8">
        <f>(Timetraces!J1599-Timetraces!$J$86)/0.3048+$L$1004</f>
        <v>13.194214014869349</v>
      </c>
      <c r="N1517" s="13">
        <f>Timetraces!K1599/9.81/0.4536</f>
        <v>5763.562137316464</v>
      </c>
      <c r="O1517" s="23">
        <f>Timetraces!M1599/1000*0.145</f>
        <v>75.540730860711008</v>
      </c>
      <c r="P1517" s="37">
        <f>Timetraces!O1599</f>
        <v>0.24578274254917423</v>
      </c>
    </row>
    <row r="1518" spans="1:16" x14ac:dyDescent="0.2">
      <c r="A1518" s="37">
        <f>Timetraces!E1600</f>
        <v>151.4</v>
      </c>
      <c r="B1518" s="8">
        <f>Timetraces!B1600-Timetraces!C1600</f>
        <v>45.666143417358398</v>
      </c>
      <c r="C1518" s="8">
        <f t="shared" si="46"/>
        <v>27.644965905217045</v>
      </c>
      <c r="D1518" s="8">
        <f>(Timetraces!C1600-Timetraces!$C$86)/0.3048+$C$1004</f>
        <v>13.253299270089217</v>
      </c>
      <c r="E1518" s="23">
        <f>Timetraces!F1600/1000*0.145</f>
        <v>76.033645694912849</v>
      </c>
      <c r="F1518" s="8">
        <f>Timetraces!H1600</f>
        <v>0.24733622453805273</v>
      </c>
      <c r="G1518" s="8">
        <f>(Timetraces!G1600-Timetraces!$G$86)/0.3048</f>
        <v>33.708288287866147</v>
      </c>
      <c r="H1518" s="13">
        <f>Timetraces!D1600/9.81/0.4536</f>
        <v>5799.7565763112452</v>
      </c>
      <c r="I1518" s="73">
        <f>Timetraces!F1600/Timetraces!H1600*1000</f>
        <v>2120069437.0147526</v>
      </c>
      <c r="J1518" s="23"/>
      <c r="K1518" s="8">
        <f>Timetraces!I1600-Timetraces!J1600</f>
        <v>45.666143417358398</v>
      </c>
      <c r="L1518" s="8">
        <f t="shared" si="47"/>
        <v>27.644975291775278</v>
      </c>
      <c r="M1518" s="8">
        <f>(Timetraces!J1600-Timetraces!$J$86)/0.3048+$L$1004</f>
        <v>13.253299270089215</v>
      </c>
      <c r="N1518" s="13">
        <f>Timetraces!K1600/9.81/0.4536</f>
        <v>5799.7565763112452</v>
      </c>
      <c r="O1518" s="23">
        <f>Timetraces!M1600/1000*0.145</f>
        <v>76.008887042155166</v>
      </c>
      <c r="P1518" s="37">
        <f>Timetraces!O1600</f>
        <v>0.24731127344682213</v>
      </c>
    </row>
    <row r="1519" spans="1:16" x14ac:dyDescent="0.2">
      <c r="A1519" s="37">
        <f>Timetraces!E1601</f>
        <v>151.5</v>
      </c>
      <c r="B1519" s="8">
        <f>Timetraces!B1601-Timetraces!C1601</f>
        <v>45.667847633361816</v>
      </c>
      <c r="C1519" s="8">
        <f t="shared" si="46"/>
        <v>27.650557165070779</v>
      </c>
      <c r="D1519" s="8">
        <f>(Timetraces!C1601-Timetraces!$C$86)/0.3048+$C$1004</f>
        <v>13.313326309985062</v>
      </c>
      <c r="E1519" s="23">
        <f>Timetraces!F1601/1000*0.145</f>
        <v>76.429332222757608</v>
      </c>
      <c r="F1519" s="8">
        <f>Timetraces!H1601</f>
        <v>0.24862347229882417</v>
      </c>
      <c r="G1519" s="8">
        <f>(Timetraces!G1601-Timetraces!$G$86)/0.3048</f>
        <v>33.773900329910234</v>
      </c>
      <c r="H1519" s="13">
        <f>Timetraces!D1601/9.81/0.4536</f>
        <v>5831.4309899274476</v>
      </c>
      <c r="I1519" s="73">
        <f>Timetraces!F1601/Timetraces!H1601*1000</f>
        <v>2120068704.8648489</v>
      </c>
      <c r="J1519" s="23"/>
      <c r="K1519" s="8">
        <f>Timetraces!I1601-Timetraces!J1601</f>
        <v>45.667847633361816</v>
      </c>
      <c r="L1519" s="8">
        <f t="shared" si="47"/>
        <v>27.650566551629012</v>
      </c>
      <c r="M1519" s="8">
        <f>(Timetraces!J1601-Timetraces!$J$86)/0.3048+$L$1004</f>
        <v>13.313326309985062</v>
      </c>
      <c r="N1519" s="13">
        <f>Timetraces!K1601/9.81/0.4536</f>
        <v>5831.4309899274476</v>
      </c>
      <c r="O1519" s="23">
        <f>Timetraces!M1601/1000*0.145</f>
        <v>76.418587052013152</v>
      </c>
      <c r="P1519" s="37">
        <f>Timetraces!O1601</f>
        <v>0.24864894978471846</v>
      </c>
    </row>
    <row r="1520" spans="1:16" x14ac:dyDescent="0.2">
      <c r="A1520" s="37">
        <f>Timetraces!E1602</f>
        <v>151.60000000000002</v>
      </c>
      <c r="B1520" s="8">
        <f>Timetraces!B1602-Timetraces!C1602</f>
        <v>45.669075965881348</v>
      </c>
      <c r="C1520" s="8">
        <f t="shared" si="46"/>
        <v>27.6545871274052</v>
      </c>
      <c r="D1520" s="8">
        <f>(Timetraces!C1602-Timetraces!$C$86)/0.3048+$C$1004</f>
        <v>13.374914647400223</v>
      </c>
      <c r="E1520" s="23">
        <f>Timetraces!F1602/1000*0.145</f>
        <v>76.742010162408008</v>
      </c>
      <c r="F1520" s="8">
        <f>Timetraces!H1602</f>
        <v>0.24964068621960034</v>
      </c>
      <c r="G1520" s="8">
        <f>(Timetraces!G1602-Timetraces!$G$86)/0.3048</f>
        <v>33.839518629659814</v>
      </c>
      <c r="H1520" s="13">
        <f>Timetraces!D1602/9.81/0.4536</f>
        <v>5855.5177478124933</v>
      </c>
      <c r="I1520" s="73">
        <f>Timetraces!F1602/Timetraces!H1602*1000</f>
        <v>2120068048.6585345</v>
      </c>
      <c r="J1520" s="23"/>
      <c r="K1520" s="8">
        <f>Timetraces!I1602-Timetraces!J1602</f>
        <v>45.669075965881348</v>
      </c>
      <c r="L1520" s="8">
        <f t="shared" si="47"/>
        <v>27.654596513963433</v>
      </c>
      <c r="M1520" s="8">
        <f>(Timetraces!J1602-Timetraces!$J$86)/0.3048+$L$1004</f>
        <v>13.374914647400221</v>
      </c>
      <c r="N1520" s="13">
        <f>Timetraces!K1602/9.81/0.4536</f>
        <v>5855.5177478124933</v>
      </c>
      <c r="O1520" s="23">
        <f>Timetraces!M1602/1000*0.145</f>
        <v>76.730136835198849</v>
      </c>
      <c r="P1520" s="37">
        <f>Timetraces!O1602</f>
        <v>0.24966617587634465</v>
      </c>
    </row>
    <row r="1521" spans="1:16" x14ac:dyDescent="0.2">
      <c r="A1521" s="37">
        <f>Timetraces!E1603</f>
        <v>151.70000000000002</v>
      </c>
      <c r="B1521" s="8">
        <f>Timetraces!B1603-Timetraces!C1603</f>
        <v>45.669790267944336</v>
      </c>
      <c r="C1521" s="8">
        <f t="shared" si="46"/>
        <v>27.656930638110541</v>
      </c>
      <c r="D1521" s="8">
        <f>(Timetraces!C1603-Timetraces!$C$86)/0.3048+$C$1004</f>
        <v>13.438189436444461</v>
      </c>
      <c r="E1521" s="23">
        <f>Timetraces!F1603/1000*0.145</f>
        <v>76.947874159914292</v>
      </c>
      <c r="F1521" s="8">
        <f>Timetraces!H1603</f>
        <v>0.25031042543847531</v>
      </c>
      <c r="G1521" s="8">
        <f>(Timetraces!G1603-Timetraces!$G$86)/0.3048</f>
        <v>33.905136929409394</v>
      </c>
      <c r="H1521" s="13">
        <f>Timetraces!D1603/9.81/0.4536</f>
        <v>5871.3760229074633</v>
      </c>
      <c r="I1521" s="73">
        <f>Timetraces!F1603/Timetraces!H1603*1000</f>
        <v>2120067485.3103235</v>
      </c>
      <c r="J1521" s="23"/>
      <c r="K1521" s="8">
        <f>Timetraces!I1603-Timetraces!J1603</f>
        <v>45.669790267944336</v>
      </c>
      <c r="L1521" s="8">
        <f t="shared" si="47"/>
        <v>27.656940024668774</v>
      </c>
      <c r="M1521" s="8">
        <f>(Timetraces!J1603-Timetraces!$J$86)/0.3048+$L$1004</f>
        <v>13.438189436444461</v>
      </c>
      <c r="N1521" s="13">
        <f>Timetraces!K1603/9.81/0.4536</f>
        <v>5871.3760229074633</v>
      </c>
      <c r="O1521" s="23">
        <f>Timetraces!M1603/1000*0.145</f>
        <v>76.927528876737725</v>
      </c>
      <c r="P1521" s="37">
        <f>Timetraces!O1603</f>
        <v>0.25031068896482417</v>
      </c>
    </row>
    <row r="1522" spans="1:16" x14ac:dyDescent="0.2">
      <c r="A1522" s="37">
        <f>Timetraces!E1604</f>
        <v>151.80000000000001</v>
      </c>
      <c r="B1522" s="8">
        <f>Timetraces!B1604-Timetraces!C1604</f>
        <v>45.670113563537598</v>
      </c>
      <c r="C1522" s="8">
        <f t="shared" si="46"/>
        <v>27.657991319190799</v>
      </c>
      <c r="D1522" s="8">
        <f>(Timetraces!C1604-Timetraces!$C$86)/0.3048+$C$1004</f>
        <v>13.502747055113785</v>
      </c>
      <c r="E1522" s="23">
        <f>Timetraces!F1604/1000*0.145</f>
        <v>77.072465943380067</v>
      </c>
      <c r="F1522" s="8">
        <f>Timetraces!H1604</f>
        <v>0.25071578042596382</v>
      </c>
      <c r="G1522" s="8">
        <f>(Timetraces!G1604-Timetraces!$G$86)/0.3048</f>
        <v>33.970755229158975</v>
      </c>
      <c r="H1522" s="13">
        <f>Timetraces!D1604/9.81/0.4536</f>
        <v>5880.9730664987037</v>
      </c>
      <c r="I1522" s="73">
        <f>Timetraces!F1604/Timetraces!H1604*1000</f>
        <v>2120066981.7524371</v>
      </c>
      <c r="J1522" s="23"/>
      <c r="K1522" s="8">
        <f>Timetraces!I1604-Timetraces!J1604</f>
        <v>45.670113563537598</v>
      </c>
      <c r="L1522" s="8">
        <f t="shared" si="47"/>
        <v>27.658000705749028</v>
      </c>
      <c r="M1522" s="8">
        <f>(Timetraces!J1604-Timetraces!$J$86)/0.3048+$L$1004</f>
        <v>13.502747055113783</v>
      </c>
      <c r="N1522" s="13">
        <f>Timetraces!K1604/9.81/0.4536</f>
        <v>5880.9730664987037</v>
      </c>
      <c r="O1522" s="23">
        <f>Timetraces!M1604/1000*0.145</f>
        <v>77.043943192765923</v>
      </c>
      <c r="P1522" s="37">
        <f>Timetraces!O1604</f>
        <v>0.25069081780335356</v>
      </c>
    </row>
    <row r="1523" spans="1:16" x14ac:dyDescent="0.2">
      <c r="A1523" s="37">
        <f>Timetraces!E1605</f>
        <v>151.9</v>
      </c>
      <c r="B1523" s="8">
        <f>Timetraces!B1605-Timetraces!C1605</f>
        <v>45.670291900634766</v>
      </c>
      <c r="C1523" s="8">
        <f t="shared" si="46"/>
        <v>27.658576414653947</v>
      </c>
      <c r="D1523" s="8">
        <f>(Timetraces!C1605-Timetraces!$C$86)/0.3048+$C$1004</f>
        <v>13.567780259400216</v>
      </c>
      <c r="E1523" s="23">
        <f>Timetraces!F1605/1000*0.145</f>
        <v>77.159073528429857</v>
      </c>
      <c r="F1523" s="8">
        <f>Timetraces!H1605</f>
        <v>0.25099757100300801</v>
      </c>
      <c r="G1523" s="8">
        <f>(Timetraces!G1605-Timetraces!$G$86)/0.3048</f>
        <v>34.036373528908555</v>
      </c>
      <c r="H1523" s="13">
        <f>Timetraces!D1605/9.81/0.4536</f>
        <v>5888.2420643909772</v>
      </c>
      <c r="I1523" s="73">
        <f>Timetraces!F1605/Timetraces!H1605*1000</f>
        <v>2120066498.8467209</v>
      </c>
      <c r="J1523" s="23"/>
      <c r="K1523" s="8">
        <f>Timetraces!I1605-Timetraces!J1605</f>
        <v>45.670291900634766</v>
      </c>
      <c r="L1523" s="8">
        <f t="shared" si="47"/>
        <v>27.65858580121218</v>
      </c>
      <c r="M1523" s="8">
        <f>(Timetraces!J1605-Timetraces!$J$86)/0.3048+$L$1004</f>
        <v>13.567780259400214</v>
      </c>
      <c r="N1523" s="13">
        <f>Timetraces!K1605/9.81/0.4536</f>
        <v>5888.2420643909772</v>
      </c>
      <c r="O1523" s="23">
        <f>Timetraces!M1605/1000*0.145</f>
        <v>77.137963992178669</v>
      </c>
      <c r="P1523" s="37">
        <f>Timetraces!O1605</f>
        <v>0.25099783391366481</v>
      </c>
    </row>
    <row r="1524" spans="1:16" x14ac:dyDescent="0.2">
      <c r="A1524" s="37">
        <f>Timetraces!E1606</f>
        <v>152</v>
      </c>
      <c r="B1524" s="8">
        <f>Timetraces!B1606-Timetraces!C1606</f>
        <v>45.670616149902344</v>
      </c>
      <c r="C1524" s="8">
        <f t="shared" si="46"/>
        <v>27.659640224586948</v>
      </c>
      <c r="D1524" s="8">
        <f>(Timetraces!C1606-Timetraces!$C$86)/0.3048+$C$1004</f>
        <v>13.632334749216795</v>
      </c>
      <c r="E1524" s="23">
        <f>Timetraces!F1606/1000*0.145</f>
        <v>77.275667866497173</v>
      </c>
      <c r="F1524" s="8">
        <f>Timetraces!H1606</f>
        <v>0.25137690895199649</v>
      </c>
      <c r="G1524" s="8">
        <f>(Timetraces!G1606-Timetraces!$G$86)/0.3048</f>
        <v>34.10198557095265</v>
      </c>
      <c r="H1524" s="13">
        <f>Timetraces!D1606/9.81/0.4536</f>
        <v>5897.8206732312074</v>
      </c>
      <c r="I1524" s="73">
        <f>Timetraces!F1606/Timetraces!H1606*1000</f>
        <v>2120066010.36045</v>
      </c>
      <c r="J1524" s="23"/>
      <c r="K1524" s="8">
        <f>Timetraces!I1606-Timetraces!J1606</f>
        <v>45.670616149902344</v>
      </c>
      <c r="L1524" s="8">
        <f t="shared" si="47"/>
        <v>27.659649611145177</v>
      </c>
      <c r="M1524" s="8">
        <f>(Timetraces!J1606-Timetraces!$J$86)/0.3048+$L$1004</f>
        <v>13.632334749216795</v>
      </c>
      <c r="N1524" s="13">
        <f>Timetraces!K1606/9.81/0.4536</f>
        <v>5897.8206732312074</v>
      </c>
      <c r="O1524" s="23">
        <f>Timetraces!M1606/1000*0.145</f>
        <v>77.254139972142724</v>
      </c>
      <c r="P1524" s="37">
        <f>Timetraces!O1606</f>
        <v>0.2513771851124898</v>
      </c>
    </row>
    <row r="1525" spans="1:16" x14ac:dyDescent="0.2">
      <c r="A1525" s="37">
        <f>Timetraces!E1607</f>
        <v>152.10000000000002</v>
      </c>
      <c r="B1525" s="8">
        <f>Timetraces!B1607-Timetraces!C1607</f>
        <v>45.671326637268066</v>
      </c>
      <c r="C1525" s="8">
        <f t="shared" si="46"/>
        <v>27.661971219881313</v>
      </c>
      <c r="D1525" s="8">
        <f>(Timetraces!C1607-Timetraces!$C$86)/0.3048+$C$1004</f>
        <v>13.695622053672009</v>
      </c>
      <c r="E1525" s="23">
        <f>Timetraces!F1607/1000*0.145</f>
        <v>77.480284164584148</v>
      </c>
      <c r="F1525" s="8">
        <f>Timetraces!H1607</f>
        <v>0.25204258931623474</v>
      </c>
      <c r="G1525" s="8">
        <f>(Timetraces!G1607-Timetraces!$G$86)/0.3048</f>
        <v>34.167603870702223</v>
      </c>
      <c r="H1525" s="13">
        <f>Timetraces!D1607/9.81/0.4536</f>
        <v>5913.5828242673397</v>
      </c>
      <c r="I1525" s="73">
        <f>Timetraces!F1607/Timetraces!H1607*1000</f>
        <v>2120065457.1578038</v>
      </c>
      <c r="J1525" s="23"/>
      <c r="K1525" s="8">
        <f>Timetraces!I1607-Timetraces!J1607</f>
        <v>45.671326637268066</v>
      </c>
      <c r="L1525" s="8">
        <f t="shared" si="47"/>
        <v>27.661980606439545</v>
      </c>
      <c r="M1525" s="8">
        <f>(Timetraces!J1607-Timetraces!$J$86)/0.3048+$L$1004</f>
        <v>13.695622053672009</v>
      </c>
      <c r="N1525" s="13">
        <f>Timetraces!K1607/9.81/0.4536</f>
        <v>5913.5828242673397</v>
      </c>
      <c r="O1525" s="23">
        <f>Timetraces!M1607/1000*0.145</f>
        <v>77.450293053988787</v>
      </c>
      <c r="P1525" s="37">
        <f>Timetraces!O1607</f>
        <v>0.25201765317081865</v>
      </c>
    </row>
    <row r="1526" spans="1:16" x14ac:dyDescent="0.2">
      <c r="A1526" s="37">
        <f>Timetraces!E1608</f>
        <v>152.20000000000002</v>
      </c>
      <c r="B1526" s="8">
        <f>Timetraces!B1608-Timetraces!C1608</f>
        <v>45.672537803649902</v>
      </c>
      <c r="C1526" s="8">
        <f t="shared" si="46"/>
        <v>27.665944862866336</v>
      </c>
      <c r="D1526" s="8">
        <f>(Timetraces!C1608-Timetraces!$C$86)/0.3048+$C$1004</f>
        <v>13.757254195025586</v>
      </c>
      <c r="E1526" s="23">
        <f>Timetraces!F1608/1000*0.145</f>
        <v>77.789830344221656</v>
      </c>
      <c r="F1526" s="8">
        <f>Timetraces!H1608</f>
        <v>0.25304961646242025</v>
      </c>
      <c r="G1526" s="8">
        <f>(Timetraces!G1608-Timetraces!$G$86)/0.3048</f>
        <v>34.233222170451803</v>
      </c>
      <c r="H1526" s="13">
        <f>Timetraces!D1608/9.81/0.4536</f>
        <v>5937.4277357760411</v>
      </c>
      <c r="I1526" s="73">
        <f>Timetraces!F1608/Timetraces!H1608*1000</f>
        <v>2120064816.0654712</v>
      </c>
      <c r="J1526" s="23"/>
      <c r="K1526" s="8">
        <f>Timetraces!I1608-Timetraces!J1608</f>
        <v>45.672537803649902</v>
      </c>
      <c r="L1526" s="8">
        <f t="shared" si="47"/>
        <v>27.665954249424569</v>
      </c>
      <c r="M1526" s="8">
        <f>(Timetraces!J1608-Timetraces!$J$86)/0.3048+$L$1004</f>
        <v>13.757254195025585</v>
      </c>
      <c r="N1526" s="13">
        <f>Timetraces!K1608/9.81/0.4536</f>
        <v>5937.4277357760411</v>
      </c>
      <c r="O1526" s="23">
        <f>Timetraces!M1608/1000*0.145</f>
        <v>77.758715189321094</v>
      </c>
      <c r="P1526" s="37">
        <f>Timetraces!O1608</f>
        <v>0.25302466729650042</v>
      </c>
    </row>
    <row r="1527" spans="1:16" x14ac:dyDescent="0.2">
      <c r="A1527" s="37">
        <f>Timetraces!E1609</f>
        <v>152.30000000000001</v>
      </c>
      <c r="B1527" s="8">
        <f>Timetraces!B1609-Timetraces!C1609</f>
        <v>45.674217224121094</v>
      </c>
      <c r="C1527" s="8">
        <f t="shared" si="46"/>
        <v>27.671454772548724</v>
      </c>
      <c r="D1527" s="8">
        <f>(Timetraces!C1609-Timetraces!$C$86)/0.3048+$C$1004</f>
        <v>13.817362585092781</v>
      </c>
      <c r="E1527" s="23">
        <f>Timetraces!F1609/1000*0.145</f>
        <v>78.188068954210493</v>
      </c>
      <c r="F1527" s="8">
        <f>Timetraces!H1609</f>
        <v>0.25434516563289999</v>
      </c>
      <c r="G1527" s="8">
        <f>(Timetraces!G1609-Timetraces!$G$86)/0.3048</f>
        <v>34.298840470201384</v>
      </c>
      <c r="H1527" s="13">
        <f>Timetraces!D1609/9.81/0.4536</f>
        <v>5968.7018519417434</v>
      </c>
      <c r="I1527" s="73">
        <f>Timetraces!F1609/Timetraces!H1609*1000</f>
        <v>2120064127.8610005</v>
      </c>
      <c r="J1527" s="23"/>
      <c r="K1527" s="8">
        <f>Timetraces!I1609-Timetraces!J1609</f>
        <v>45.674217224121094</v>
      </c>
      <c r="L1527" s="8">
        <f t="shared" si="47"/>
        <v>27.671464159106957</v>
      </c>
      <c r="M1527" s="8">
        <f>(Timetraces!J1609-Timetraces!$J$86)/0.3048+$L$1004</f>
        <v>13.817362585092779</v>
      </c>
      <c r="N1527" s="13">
        <f>Timetraces!K1609/9.81/0.4536</f>
        <v>5968.7018519417434</v>
      </c>
      <c r="O1527" s="23">
        <f>Timetraces!M1609/1000*0.145</f>
        <v>78.170952191374269</v>
      </c>
      <c r="P1527" s="37">
        <f>Timetraces!O1609</f>
        <v>0.25437062706300279</v>
      </c>
    </row>
    <row r="1528" spans="1:16" x14ac:dyDescent="0.2">
      <c r="A1528" s="37">
        <f>Timetraces!E1610</f>
        <v>152.4</v>
      </c>
      <c r="B1528" s="8">
        <f>Timetraces!B1610-Timetraces!C1610</f>
        <v>45.676175117492676</v>
      </c>
      <c r="C1528" s="8">
        <f t="shared" si="46"/>
        <v>27.677878307232394</v>
      </c>
      <c r="D1528" s="8">
        <f>(Timetraces!C1610-Timetraces!$C$86)/0.3048+$C$1004</f>
        <v>13.876557350158691</v>
      </c>
      <c r="E1528" s="23">
        <f>Timetraces!F1610/1000*0.145</f>
        <v>78.651814443749103</v>
      </c>
      <c r="F1528" s="8">
        <f>Timetraces!H1610</f>
        <v>0.25585381410069213</v>
      </c>
      <c r="G1528" s="8">
        <f>(Timetraces!G1610-Timetraces!$G$86)/0.3048</f>
        <v>34.364452512245478</v>
      </c>
      <c r="H1528" s="13">
        <f>Timetraces!D1610/9.81/0.4536</f>
        <v>6004.4257658631277</v>
      </c>
      <c r="I1528" s="73">
        <f>Timetraces!F1610/Timetraces!H1610*1000</f>
        <v>2120063397.9806173</v>
      </c>
      <c r="J1528" s="23"/>
      <c r="K1528" s="8">
        <f>Timetraces!I1610-Timetraces!J1610</f>
        <v>45.676175117492676</v>
      </c>
      <c r="L1528" s="8">
        <f t="shared" si="47"/>
        <v>27.677887693790623</v>
      </c>
      <c r="M1528" s="8">
        <f>(Timetraces!J1610-Timetraces!$J$86)/0.3048+$L$1004</f>
        <v>13.876557350158691</v>
      </c>
      <c r="N1528" s="13">
        <f>Timetraces!K1610/9.81/0.4536</f>
        <v>6004.4253269404844</v>
      </c>
      <c r="O1528" s="23">
        <f>Timetraces!M1610/1000*0.145</f>
        <v>78.625295476302043</v>
      </c>
      <c r="P1528" s="37">
        <f>Timetraces!O1610</f>
        <v>0.25585405868963512</v>
      </c>
    </row>
    <row r="1529" spans="1:16" x14ac:dyDescent="0.2">
      <c r="A1529" s="37">
        <f>Timetraces!E1611</f>
        <v>152.5</v>
      </c>
      <c r="B1529" s="8">
        <f>Timetraces!B1611-Timetraces!C1611</f>
        <v>45.678142547607422</v>
      </c>
      <c r="C1529" s="8">
        <f t="shared" si="46"/>
        <v>27.684333130443502</v>
      </c>
      <c r="D1529" s="8">
        <f>(Timetraces!C1611-Timetraces!$C$86)/0.3048+$C$1004</f>
        <v>13.93572082669716</v>
      </c>
      <c r="E1529" s="23">
        <f>Timetraces!F1611/1000*0.145</f>
        <v>79.109089189986065</v>
      </c>
      <c r="F1529" s="8">
        <f>Timetraces!H1611</f>
        <v>0.2573414123962231</v>
      </c>
      <c r="G1529" s="8">
        <f>(Timetraces!G1611-Timetraces!$G$86)/0.3048</f>
        <v>34.430070811995058</v>
      </c>
      <c r="H1529" s="13">
        <f>Timetraces!D1611/9.81/0.4536</f>
        <v>6040.247559533922</v>
      </c>
      <c r="I1529" s="73">
        <f>Timetraces!F1611/Timetraces!H1611*1000</f>
        <v>2120062683.9187546</v>
      </c>
      <c r="J1529" s="23"/>
      <c r="K1529" s="8">
        <f>Timetraces!I1611-Timetraces!J1611</f>
        <v>45.678142547607422</v>
      </c>
      <c r="L1529" s="8">
        <f t="shared" si="47"/>
        <v>27.684342517001735</v>
      </c>
      <c r="M1529" s="8">
        <f>(Timetraces!J1611-Timetraces!$J$86)/0.3048+$L$1004</f>
        <v>13.93572082669716</v>
      </c>
      <c r="N1529" s="13">
        <f>Timetraces!K1611/9.81/0.4536</f>
        <v>6040.247559533922</v>
      </c>
      <c r="O1529" s="23">
        <f>Timetraces!M1611/1000*0.145</f>
        <v>79.08091642647743</v>
      </c>
      <c r="P1529" s="37">
        <f>Timetraces!O1611</f>
        <v>0.25734166172481299</v>
      </c>
    </row>
    <row r="1530" spans="1:16" x14ac:dyDescent="0.2">
      <c r="A1530" s="37">
        <f>Timetraces!E1612</f>
        <v>152.60000000000002</v>
      </c>
      <c r="B1530" s="8">
        <f>Timetraces!B1612-Timetraces!C1612</f>
        <v>45.679848670959473</v>
      </c>
      <c r="C1530" s="8">
        <f t="shared" si="46"/>
        <v>27.689930648002722</v>
      </c>
      <c r="D1530" s="8">
        <f>(Timetraces!C1612-Timetraces!$C$86)/0.3048+$C$1004</f>
        <v>13.995741608887521</v>
      </c>
      <c r="E1530" s="23">
        <f>Timetraces!F1612/1000*0.145</f>
        <v>79.511233156334185</v>
      </c>
      <c r="F1530" s="8">
        <f>Timetraces!H1612</f>
        <v>0.25864966592549804</v>
      </c>
      <c r="G1530" s="8">
        <f>(Timetraces!G1612-Timetraces!$G$86)/0.3048</f>
        <v>34.495689111744639</v>
      </c>
      <c r="H1530" s="13">
        <f>Timetraces!D1612/9.81/0.4536</f>
        <v>6071.8227766327864</v>
      </c>
      <c r="I1530" s="73">
        <f>Timetraces!F1612/Timetraces!H1612*1000</f>
        <v>2120062015.7406209</v>
      </c>
      <c r="J1530" s="23"/>
      <c r="K1530" s="8">
        <f>Timetraces!I1612-Timetraces!J1612</f>
        <v>45.679848670959473</v>
      </c>
      <c r="L1530" s="8">
        <f t="shared" si="47"/>
        <v>27.689940034560955</v>
      </c>
      <c r="M1530" s="8">
        <f>(Timetraces!J1612-Timetraces!$J$86)/0.3048+$L$1004</f>
        <v>13.995741608887519</v>
      </c>
      <c r="N1530" s="13">
        <f>Timetraces!K1612/9.81/0.4536</f>
        <v>6071.8227766327864</v>
      </c>
      <c r="O1530" s="23">
        <f>Timetraces!M1612/1000*0.145</f>
        <v>79.481608544436952</v>
      </c>
      <c r="P1530" s="37">
        <f>Timetraces!O1612</f>
        <v>0.25864992901532757</v>
      </c>
    </row>
    <row r="1531" spans="1:16" x14ac:dyDescent="0.2">
      <c r="A1531" s="37">
        <f>Timetraces!E1613</f>
        <v>152.70000000000002</v>
      </c>
      <c r="B1531" s="8">
        <f>Timetraces!B1613-Timetraces!C1613</f>
        <v>45.681109428405762</v>
      </c>
      <c r="C1531" s="8">
        <f t="shared" si="46"/>
        <v>27.694066991330445</v>
      </c>
      <c r="D1531" s="8">
        <f>(Timetraces!C1613-Timetraces!$C$86)/0.3048+$C$1004</f>
        <v>14.057223565309378</v>
      </c>
      <c r="E1531" s="23">
        <f>Timetraces!F1613/1000*0.145</f>
        <v>79.819681355254517</v>
      </c>
      <c r="F1531" s="8">
        <f>Timetraces!H1613</f>
        <v>0.25965312036620858</v>
      </c>
      <c r="G1531" s="8">
        <f>(Timetraces!G1613-Timetraces!$G$86)/0.3048</f>
        <v>34.561307411494212</v>
      </c>
      <c r="H1531" s="13">
        <f>Timetraces!D1613/9.81/0.4536</f>
        <v>6096.1803497886203</v>
      </c>
      <c r="I1531" s="73">
        <f>Timetraces!F1613/Timetraces!H1613*1000</f>
        <v>2120061412.2962825</v>
      </c>
      <c r="J1531" s="23"/>
      <c r="K1531" s="8">
        <f>Timetraces!I1613-Timetraces!J1613</f>
        <v>45.681109428405762</v>
      </c>
      <c r="L1531" s="8">
        <f t="shared" si="47"/>
        <v>27.694076377888674</v>
      </c>
      <c r="M1531" s="8">
        <f>(Timetraces!J1613-Timetraces!$J$86)/0.3048+$L$1004</f>
        <v>14.057223565309378</v>
      </c>
      <c r="N1531" s="13">
        <f>Timetraces!K1613/9.81/0.4536</f>
        <v>6096.1803497886203</v>
      </c>
      <c r="O1531" s="23">
        <f>Timetraces!M1613/1000*0.145</f>
        <v>79.796657752823535</v>
      </c>
      <c r="P1531" s="37">
        <f>Timetraces!O1613</f>
        <v>0.25967857917937914</v>
      </c>
    </row>
    <row r="1532" spans="1:16" x14ac:dyDescent="0.2">
      <c r="A1532" s="37">
        <f>Timetraces!E1614</f>
        <v>152.80000000000001</v>
      </c>
      <c r="B1532" s="8">
        <f>Timetraces!B1614-Timetraces!C1614</f>
        <v>45.681883811950684</v>
      </c>
      <c r="C1532" s="8">
        <f t="shared" si="46"/>
        <v>27.696607619758666</v>
      </c>
      <c r="D1532" s="8">
        <f>(Timetraces!C1614-Timetraces!$C$86)/0.3048+$C$1004</f>
        <v>14.120301236630738</v>
      </c>
      <c r="E1532" s="23">
        <f>Timetraces!F1614/1000*0.145</f>
        <v>80.033522564028402</v>
      </c>
      <c r="F1532" s="8">
        <f>Timetraces!H1614</f>
        <v>0.26034881069419147</v>
      </c>
      <c r="G1532" s="8">
        <f>(Timetraces!G1614-Timetraces!$G$86)/0.3048</f>
        <v>34.626919453538306</v>
      </c>
      <c r="H1532" s="13">
        <f>Timetraces!D1614/9.81/0.4536</f>
        <v>6112.6531165839215</v>
      </c>
      <c r="I1532" s="73">
        <f>Timetraces!F1614/Timetraces!H1614*1000</f>
        <v>2120060877.3900442</v>
      </c>
      <c r="J1532" s="23"/>
      <c r="K1532" s="8">
        <f>Timetraces!I1614-Timetraces!J1614</f>
        <v>45.681883811950684</v>
      </c>
      <c r="L1532" s="8">
        <f t="shared" si="47"/>
        <v>27.696617006316895</v>
      </c>
      <c r="M1532" s="8">
        <f>(Timetraces!J1614-Timetraces!$J$86)/0.3048+$L$1004</f>
        <v>14.120301236630738</v>
      </c>
      <c r="N1532" s="13">
        <f>Timetraces!K1614/9.81/0.4536</f>
        <v>6112.6531165839215</v>
      </c>
      <c r="O1532" s="23">
        <f>Timetraces!M1614/1000*0.145</f>
        <v>80.002003154139217</v>
      </c>
      <c r="P1532" s="37">
        <f>Timetraces!O1614</f>
        <v>0.26034905990320817</v>
      </c>
    </row>
    <row r="1533" spans="1:16" x14ac:dyDescent="0.2">
      <c r="A1533" s="37">
        <f>Timetraces!E1615</f>
        <v>152.9</v>
      </c>
      <c r="B1533" s="8">
        <f>Timetraces!B1615-Timetraces!C1615</f>
        <v>45.682285308837891</v>
      </c>
      <c r="C1533" s="8">
        <f t="shared" si="46"/>
        <v>27.697924866763938</v>
      </c>
      <c r="D1533" s="8">
        <f>(Timetraces!C1615-Timetraces!$C$86)/0.3048+$C$1004</f>
        <v>14.184602289375045</v>
      </c>
      <c r="E1533" s="23">
        <f>Timetraces!F1615/1000*0.145</f>
        <v>80.153269980393077</v>
      </c>
      <c r="F1533" s="8">
        <f>Timetraces!H1615</f>
        <v>0.26073840636998091</v>
      </c>
      <c r="G1533" s="8">
        <f>(Timetraces!G1615-Timetraces!$G$86)/0.3048</f>
        <v>34.692537753287887</v>
      </c>
      <c r="H1533" s="13">
        <f>Timetraces!D1615/9.81/0.4536</f>
        <v>6123.0718233630332</v>
      </c>
      <c r="I1533" s="73">
        <f>Timetraces!F1615/Timetraces!H1615*1000</f>
        <v>2120060408.3396559</v>
      </c>
      <c r="J1533" s="23"/>
      <c r="K1533" s="8">
        <f>Timetraces!I1615-Timetraces!J1615</f>
        <v>45.682285308837891</v>
      </c>
      <c r="L1533" s="8">
        <f t="shared" si="47"/>
        <v>27.69793425332217</v>
      </c>
      <c r="M1533" s="8">
        <f>(Timetraces!J1615-Timetraces!$J$86)/0.3048+$L$1004</f>
        <v>14.184602289375043</v>
      </c>
      <c r="N1533" s="13">
        <f>Timetraces!K1615/9.81/0.4536</f>
        <v>6123.0718233630332</v>
      </c>
      <c r="O1533" s="23">
        <f>Timetraces!M1615/1000*0.145</f>
        <v>80.136768140475581</v>
      </c>
      <c r="P1533" s="37">
        <f>Timetraces!O1615</f>
        <v>0.26078910206131095</v>
      </c>
    </row>
    <row r="1534" spans="1:16" x14ac:dyDescent="0.2">
      <c r="A1534" s="37">
        <f>Timetraces!E1616</f>
        <v>153</v>
      </c>
      <c r="B1534" s="8">
        <f>Timetraces!B1616-Timetraces!C1616</f>
        <v>45.68254280090332</v>
      </c>
      <c r="C1534" s="8">
        <f t="shared" si="46"/>
        <v>27.698769657004849</v>
      </c>
      <c r="D1534" s="8">
        <f>(Timetraces!C1616-Timetraces!$C$86)/0.3048+$C$1004</f>
        <v>14.249363283472736</v>
      </c>
      <c r="E1534" s="23">
        <f>Timetraces!F1616/1000*0.145</f>
        <v>80.266167885800698</v>
      </c>
      <c r="F1534" s="8">
        <f>Timetraces!H1616</f>
        <v>0.2611057205700093</v>
      </c>
      <c r="G1534" s="8">
        <f>(Timetraces!G1616-Timetraces!$G$86)/0.3048</f>
        <v>34.758156053037467</v>
      </c>
      <c r="H1534" s="13">
        <f>Timetraces!D1616/9.81/0.4536</f>
        <v>6131.1717018186819</v>
      </c>
      <c r="I1534" s="73">
        <f>Timetraces!F1616/Timetraces!H1616*1000</f>
        <v>2120059940.9094126</v>
      </c>
      <c r="J1534" s="23"/>
      <c r="K1534" s="8">
        <f>Timetraces!I1616-Timetraces!J1616</f>
        <v>45.68254280090332</v>
      </c>
      <c r="L1534" s="8">
        <f t="shared" si="47"/>
        <v>27.698779043563082</v>
      </c>
      <c r="M1534" s="8">
        <f>(Timetraces!J1616-Timetraces!$J$86)/0.3048+$L$1004</f>
        <v>14.249363283472736</v>
      </c>
      <c r="N1534" s="13">
        <f>Timetraces!K1616/9.81/0.4536</f>
        <v>6131.1721407413252</v>
      </c>
      <c r="O1534" s="23">
        <f>Timetraces!M1616/1000*0.145</f>
        <v>80.233816353632847</v>
      </c>
      <c r="P1534" s="37">
        <f>Timetraces!O1616</f>
        <v>0.26110600182779869</v>
      </c>
    </row>
    <row r="1535" spans="1:16" x14ac:dyDescent="0.2">
      <c r="A1535" s="37">
        <f>Timetraces!E1617</f>
        <v>153.10000000000002</v>
      </c>
      <c r="B1535" s="8">
        <f>Timetraces!B1617-Timetraces!C1617</f>
        <v>45.682939529418945</v>
      </c>
      <c r="C1535" s="8">
        <f t="shared" si="46"/>
        <v>27.700071259746402</v>
      </c>
      <c r="D1535" s="8">
        <f>(Timetraces!C1617-Timetraces!$C$86)/0.3048+$C$1004</f>
        <v>14.313679980480764</v>
      </c>
      <c r="E1535" s="23">
        <f>Timetraces!F1617/1000*0.145</f>
        <v>80.391156396045872</v>
      </c>
      <c r="F1535" s="8">
        <f>Timetraces!H1617</f>
        <v>0.26151236577212494</v>
      </c>
      <c r="G1535" s="8">
        <f>(Timetraces!G1617-Timetraces!$G$86)/0.3048</f>
        <v>34.823774352787048</v>
      </c>
      <c r="H1535" s="13">
        <f>Timetraces!D1617/9.81/0.4536</f>
        <v>6141.3968437121885</v>
      </c>
      <c r="I1535" s="73">
        <f>Timetraces!F1617/Timetraces!H1617*1000</f>
        <v>2120059472.566972</v>
      </c>
      <c r="J1535" s="23"/>
      <c r="K1535" s="8">
        <f>Timetraces!I1617-Timetraces!J1617</f>
        <v>45.682939529418945</v>
      </c>
      <c r="L1535" s="8">
        <f t="shared" si="47"/>
        <v>27.700080646304631</v>
      </c>
      <c r="M1535" s="8">
        <f>(Timetraces!J1617-Timetraces!$J$86)/0.3048+$L$1004</f>
        <v>14.313679980480764</v>
      </c>
      <c r="N1535" s="13">
        <f>Timetraces!K1617/9.81/0.4536</f>
        <v>6141.3968437121885</v>
      </c>
      <c r="O1535" s="23">
        <f>Timetraces!M1617/1000*0.145</f>
        <v>80.358346391125238</v>
      </c>
      <c r="P1535" s="37">
        <f>Timetraces!O1617</f>
        <v>0.261512628781984</v>
      </c>
    </row>
    <row r="1536" spans="1:16" x14ac:dyDescent="0.2">
      <c r="A1536" s="37">
        <f>Timetraces!E1618</f>
        <v>153.20000000000002</v>
      </c>
      <c r="B1536" s="8">
        <f>Timetraces!B1618-Timetraces!C1618</f>
        <v>45.68370246887207</v>
      </c>
      <c r="C1536" s="8">
        <f t="shared" si="46"/>
        <v>27.702574341941691</v>
      </c>
      <c r="D1536" s="8">
        <f>(Timetraces!C1618-Timetraces!$C$86)/0.3048+$C$1004</f>
        <v>14.376795198035051</v>
      </c>
      <c r="E1536" s="23">
        <f>Timetraces!F1618/1000*0.145</f>
        <v>80.59230717285962</v>
      </c>
      <c r="F1536" s="8">
        <f>Timetraces!H1618</f>
        <v>0.262166773243731</v>
      </c>
      <c r="G1536" s="8">
        <f>(Timetraces!G1618-Timetraces!$G$86)/0.3048</f>
        <v>34.889386394831135</v>
      </c>
      <c r="H1536" s="13">
        <f>Timetraces!D1618/9.81/0.4536</f>
        <v>6157.4886256532845</v>
      </c>
      <c r="I1536" s="73">
        <f>Timetraces!F1618/Timetraces!H1618*1000</f>
        <v>2120058953.7275751</v>
      </c>
      <c r="J1536" s="23"/>
      <c r="K1536" s="8">
        <f>Timetraces!I1618-Timetraces!J1618</f>
        <v>45.68370246887207</v>
      </c>
      <c r="L1536" s="8">
        <f t="shared" si="47"/>
        <v>27.702583728499924</v>
      </c>
      <c r="M1536" s="8">
        <f>(Timetraces!J1618-Timetraces!$J$86)/0.3048+$L$1004</f>
        <v>14.376795198035051</v>
      </c>
      <c r="N1536" s="13">
        <f>Timetraces!K1618/9.81/0.4536</f>
        <v>6157.4886256532845</v>
      </c>
      <c r="O1536" s="23">
        <f>Timetraces!M1618/1000*0.145</f>
        <v>80.558769123562641</v>
      </c>
      <c r="P1536" s="37">
        <f>Timetraces!O1618</f>
        <v>0.26216703623753079</v>
      </c>
    </row>
    <row r="1537" spans="1:16" x14ac:dyDescent="0.2">
      <c r="A1537" s="37">
        <f>Timetraces!E1619</f>
        <v>153.30000000000001</v>
      </c>
      <c r="B1537" s="8">
        <f>Timetraces!B1619-Timetraces!C1619</f>
        <v>45.68494701385498</v>
      </c>
      <c r="C1537" s="8">
        <f t="shared" si="46"/>
        <v>27.706657494772763</v>
      </c>
      <c r="D1537" s="8">
        <f>(Timetraces!C1619-Timetraces!$C$86)/0.3048+$C$1004</f>
        <v>14.438330344953561</v>
      </c>
      <c r="E1537" s="23">
        <f>Timetraces!F1619/1000*0.145</f>
        <v>80.901610858677273</v>
      </c>
      <c r="F1537" s="8">
        <f>Timetraces!H1619</f>
        <v>0.26317301042390584</v>
      </c>
      <c r="G1537" s="8">
        <f>(Timetraces!G1619-Timetraces!$G$86)/0.3048</f>
        <v>34.955004694580715</v>
      </c>
      <c r="H1537" s="13">
        <f>Timetraces!D1619/9.81/0.4536</f>
        <v>6181.3151024109757</v>
      </c>
      <c r="I1537" s="73">
        <f>Timetraces!F1619/Timetraces!H1619*1000</f>
        <v>2120058371.3133867</v>
      </c>
      <c r="J1537" s="23"/>
      <c r="K1537" s="8">
        <f>Timetraces!I1619-Timetraces!J1619</f>
        <v>45.68494701385498</v>
      </c>
      <c r="L1537" s="8">
        <f t="shared" si="47"/>
        <v>27.706666881330996</v>
      </c>
      <c r="M1537" s="8">
        <f>(Timetraces!J1619-Timetraces!$J$86)/0.3048+$L$1004</f>
        <v>14.438330344953561</v>
      </c>
      <c r="N1537" s="13">
        <f>Timetraces!K1619/9.81/0.4536</f>
        <v>6181.3151024109757</v>
      </c>
      <c r="O1537" s="23">
        <f>Timetraces!M1619/1000*0.145</f>
        <v>80.866957658395748</v>
      </c>
      <c r="P1537" s="37">
        <f>Timetraces!O1619</f>
        <v>0.2631732875093975</v>
      </c>
    </row>
    <row r="1538" spans="1:16" x14ac:dyDescent="0.2">
      <c r="A1538" s="37">
        <f>Timetraces!E1620</f>
        <v>153.4</v>
      </c>
      <c r="B1538" s="8">
        <f>Timetraces!B1620-Timetraces!C1620</f>
        <v>45.686635971069336</v>
      </c>
      <c r="C1538" s="8">
        <f t="shared" si="46"/>
        <v>27.712198692982589</v>
      </c>
      <c r="D1538" s="8">
        <f>(Timetraces!C1620-Timetraces!$C$86)/0.3048+$C$1004</f>
        <v>14.498407446493314</v>
      </c>
      <c r="E1538" s="23">
        <f>Timetraces!F1620/1000*0.145</f>
        <v>81.303788791939553</v>
      </c>
      <c r="F1538" s="8">
        <f>Timetraces!H1620</f>
        <v>0.26448137427107904</v>
      </c>
      <c r="G1538" s="8">
        <f>(Timetraces!G1620-Timetraces!$G$86)/0.3048</f>
        <v>35.020622994330296</v>
      </c>
      <c r="H1538" s="13">
        <f>Timetraces!D1620/9.81/0.4536</f>
        <v>6212.2955793284482</v>
      </c>
      <c r="I1538" s="73">
        <f>Timetraces!F1620/Timetraces!H1620*1000</f>
        <v>2120057740.6153889</v>
      </c>
      <c r="J1538" s="23"/>
      <c r="K1538" s="8">
        <f>Timetraces!I1620-Timetraces!J1620</f>
        <v>45.686635971069336</v>
      </c>
      <c r="L1538" s="8">
        <f t="shared" si="47"/>
        <v>27.712208079540822</v>
      </c>
      <c r="M1538" s="8">
        <f>(Timetraces!J1620-Timetraces!$J$86)/0.3048+$L$1004</f>
        <v>14.498407446493314</v>
      </c>
      <c r="N1538" s="13">
        <f>Timetraces!K1620/9.81/0.4536</f>
        <v>6212.2955793284482</v>
      </c>
      <c r="O1538" s="23">
        <f>Timetraces!M1620/1000*0.145</f>
        <v>81.267670822773312</v>
      </c>
      <c r="P1538" s="37">
        <f>Timetraces!O1620</f>
        <v>0.26448162272395093</v>
      </c>
    </row>
    <row r="1539" spans="1:16" x14ac:dyDescent="0.2">
      <c r="A1539" s="37">
        <f>Timetraces!E1621</f>
        <v>153.5</v>
      </c>
      <c r="B1539" s="8">
        <f>Timetraces!B1621-Timetraces!C1621</f>
        <v>45.688591003417969</v>
      </c>
      <c r="C1539" s="8">
        <f t="shared" si="46"/>
        <v>27.718612841108026</v>
      </c>
      <c r="D1539" s="8">
        <f>(Timetraces!C1621-Timetraces!$C$86)/0.3048+$C$1004</f>
        <v>14.557611598117457</v>
      </c>
      <c r="E1539" s="23">
        <f>Timetraces!F1621/1000*0.145</f>
        <v>81.754451706924684</v>
      </c>
      <c r="F1539" s="8">
        <f>Timetraces!H1621</f>
        <v>0.2659474636596888</v>
      </c>
      <c r="G1539" s="8">
        <f>(Timetraces!G1621-Timetraces!$G$86)/0.3048</f>
        <v>35.086241294079876</v>
      </c>
      <c r="H1539" s="13">
        <f>Timetraces!D1621/9.81/0.4536</f>
        <v>6247.6082227332536</v>
      </c>
      <c r="I1539" s="73">
        <f>Timetraces!F1621/Timetraces!H1621*1000</f>
        <v>2120057086.1499999</v>
      </c>
      <c r="J1539" s="23"/>
      <c r="K1539" s="8">
        <f>Timetraces!I1621-Timetraces!J1621</f>
        <v>45.688591003417969</v>
      </c>
      <c r="L1539" s="8">
        <f t="shared" si="47"/>
        <v>27.718622227666259</v>
      </c>
      <c r="M1539" s="8">
        <f>(Timetraces!J1621-Timetraces!$J$86)/0.3048+$L$1004</f>
        <v>14.557611598117457</v>
      </c>
      <c r="N1539" s="13">
        <f>Timetraces!K1621/9.81/0.4536</f>
        <v>6247.6077838106112</v>
      </c>
      <c r="O1539" s="23">
        <f>Timetraces!M1621/1000*0.145</f>
        <v>81.720984339914381</v>
      </c>
      <c r="P1539" s="37">
        <f>Timetraces!O1621</f>
        <v>0.26597293009949735</v>
      </c>
    </row>
    <row r="1540" spans="1:16" x14ac:dyDescent="0.2">
      <c r="A1540" s="37">
        <f>Timetraces!E1622</f>
        <v>153.60000000000002</v>
      </c>
      <c r="B1540" s="8">
        <f>Timetraces!B1622-Timetraces!C1622</f>
        <v>45.690552711486816</v>
      </c>
      <c r="C1540" s="8">
        <f t="shared" si="46"/>
        <v>27.725048891202668</v>
      </c>
      <c r="D1540" s="8">
        <f>(Timetraces!C1622-Timetraces!$C$86)/0.3048+$C$1004</f>
        <v>14.616793847772392</v>
      </c>
      <c r="E1540" s="23">
        <f>Timetraces!F1622/1000*0.145</f>
        <v>82.222770121378915</v>
      </c>
      <c r="F1540" s="8">
        <f>Timetraces!H1622</f>
        <v>0.26747098858387458</v>
      </c>
      <c r="G1540" s="8">
        <f>(Timetraces!G1622-Timetraces!$G$86)/0.3048</f>
        <v>35.15185333612397</v>
      </c>
      <c r="H1540" s="13">
        <f>Timetraces!D1622/9.81/0.4536</f>
        <v>6283.08677889715</v>
      </c>
      <c r="I1540" s="73">
        <f>Timetraces!F1622/Timetraces!H1622*1000</f>
        <v>2120056421.992749</v>
      </c>
      <c r="J1540" s="23"/>
      <c r="K1540" s="8">
        <f>Timetraces!I1622-Timetraces!J1622</f>
        <v>45.690552711486816</v>
      </c>
      <c r="L1540" s="8">
        <f t="shared" si="47"/>
        <v>27.725058277760901</v>
      </c>
      <c r="M1540" s="8">
        <f>(Timetraces!J1622-Timetraces!$J$86)/0.3048+$L$1004</f>
        <v>14.616793847772392</v>
      </c>
      <c r="N1540" s="13">
        <f>Timetraces!K1622/9.81/0.4536</f>
        <v>6283.08677889715</v>
      </c>
      <c r="O1540" s="23">
        <f>Timetraces!M1622/1000*0.145</f>
        <v>82.163125969580818</v>
      </c>
      <c r="P1540" s="37">
        <f>Timetraces!O1622</f>
        <v>0.26744602962758152</v>
      </c>
    </row>
    <row r="1541" spans="1:16" x14ac:dyDescent="0.2">
      <c r="A1541" s="37">
        <f>Timetraces!E1623</f>
        <v>153.70000000000002</v>
      </c>
      <c r="B1541" s="8">
        <f>Timetraces!B1623-Timetraces!C1623</f>
        <v>45.692262649536133</v>
      </c>
      <c r="C1541" s="8">
        <f t="shared" ref="C1541:C1604" si="48">(B1541-$B$4)/0.3048</f>
        <v>27.730658924172868</v>
      </c>
      <c r="D1541" s="8">
        <f>(Timetraces!C1623-Timetraces!$C$86)/0.3048+$C$1004</f>
        <v>14.676802114551773</v>
      </c>
      <c r="E1541" s="23">
        <f>Timetraces!F1623/1000*0.145</f>
        <v>82.623809096452931</v>
      </c>
      <c r="F1541" s="8">
        <f>Timetraces!H1623</f>
        <v>0.26877564801603226</v>
      </c>
      <c r="G1541" s="8">
        <f>(Timetraces!G1623-Timetraces!$G$86)/0.3048</f>
        <v>35.217471635873551</v>
      </c>
      <c r="H1541" s="13">
        <f>Timetraces!D1623/9.81/0.4536</f>
        <v>6314.5764060806105</v>
      </c>
      <c r="I1541" s="73">
        <f>Timetraces!F1623/Timetraces!H1623*1000</f>
        <v>2120055805.9672005</v>
      </c>
      <c r="J1541" s="23"/>
      <c r="K1541" s="8">
        <f>Timetraces!I1623-Timetraces!J1623</f>
        <v>45.692262649536133</v>
      </c>
      <c r="L1541" s="8">
        <f t="shared" ref="L1541:L1604" si="49">(K1541-$K$4)/0.3048</f>
        <v>27.730668310731101</v>
      </c>
      <c r="M1541" s="8">
        <f>(Timetraces!J1623-Timetraces!$J$86)/0.3048+$L$1004</f>
        <v>14.676802114551773</v>
      </c>
      <c r="N1541" s="13">
        <f>Timetraces!K1623/9.81/0.4536</f>
        <v>6314.5764060806105</v>
      </c>
      <c r="O1541" s="23">
        <f>Timetraces!M1623/1000*0.145</f>
        <v>82.554705103671168</v>
      </c>
      <c r="P1541" s="37">
        <f>Timetraces!O1623</f>
        <v>0.26875067459581953</v>
      </c>
    </row>
    <row r="1542" spans="1:16" x14ac:dyDescent="0.2">
      <c r="A1542" s="37">
        <f>Timetraces!E1624</f>
        <v>153.80000000000001</v>
      </c>
      <c r="B1542" s="8">
        <f>Timetraces!B1624-Timetraces!C1624</f>
        <v>45.693536758422852</v>
      </c>
      <c r="C1542" s="8">
        <f t="shared" si="48"/>
        <v>27.734839071439005</v>
      </c>
      <c r="D1542" s="8">
        <f>(Timetraces!C1624-Timetraces!$C$86)/0.3048+$C$1004</f>
        <v>14.73822775162424</v>
      </c>
      <c r="E1542" s="23">
        <f>Timetraces!F1624/1000*0.145</f>
        <v>82.935741679876983</v>
      </c>
      <c r="F1542" s="8">
        <f>Timetraces!H1624</f>
        <v>0.26979043622336535</v>
      </c>
      <c r="G1542" s="8">
        <f>(Timetraces!G1624-Timetraces!$G$86)/0.3048</f>
        <v>35.283089935623124</v>
      </c>
      <c r="H1542" s="13">
        <f>Timetraces!D1624/9.81/0.4536</f>
        <v>6339.202599894018</v>
      </c>
      <c r="I1542" s="73">
        <f>Timetraces!F1624/Timetraces!H1624*1000</f>
        <v>2120055255.7818131</v>
      </c>
      <c r="J1542" s="23"/>
      <c r="K1542" s="8">
        <f>Timetraces!I1624-Timetraces!J1624</f>
        <v>45.693536758422852</v>
      </c>
      <c r="L1542" s="8">
        <f t="shared" si="49"/>
        <v>27.734848457997238</v>
      </c>
      <c r="M1542" s="8">
        <f>(Timetraces!J1624-Timetraces!$J$86)/0.3048+$L$1004</f>
        <v>14.73822775162424</v>
      </c>
      <c r="N1542" s="13">
        <f>Timetraces!K1624/9.81/0.4536</f>
        <v>6339.202599894018</v>
      </c>
      <c r="O1542" s="23">
        <f>Timetraces!M1624/1000*0.145</f>
        <v>82.866852888178968</v>
      </c>
      <c r="P1542" s="37">
        <f>Timetraces!O1624</f>
        <v>0.26979068451896238</v>
      </c>
    </row>
    <row r="1543" spans="1:16" x14ac:dyDescent="0.2">
      <c r="A1543" s="37">
        <f>Timetraces!E1625</f>
        <v>153.9</v>
      </c>
      <c r="B1543" s="8">
        <f>Timetraces!B1625-Timetraces!C1625</f>
        <v>45.694338798522949</v>
      </c>
      <c r="C1543" s="8">
        <f t="shared" si="48"/>
        <v>27.737470436596805</v>
      </c>
      <c r="D1543" s="8">
        <f>(Timetraces!C1625-Timetraces!$C$86)/0.3048+$C$1004</f>
        <v>14.801214686216017</v>
      </c>
      <c r="E1543" s="23">
        <f>Timetraces!F1625/1000*0.145</f>
        <v>83.157253455239768</v>
      </c>
      <c r="F1543" s="8">
        <f>Timetraces!H1625</f>
        <v>0.27051108015366837</v>
      </c>
      <c r="G1543" s="8">
        <f>(Timetraces!G1625-Timetraces!$G$86)/0.3048</f>
        <v>35.348708235372705</v>
      </c>
      <c r="H1543" s="13">
        <f>Timetraces!D1625/9.81/0.4536</f>
        <v>6356.2665954895656</v>
      </c>
      <c r="I1543" s="73">
        <f>Timetraces!F1625/Timetraces!H1625*1000</f>
        <v>2120054747.3527644</v>
      </c>
      <c r="J1543" s="23"/>
      <c r="K1543" s="8">
        <f>Timetraces!I1625-Timetraces!J1625</f>
        <v>45.694338798522949</v>
      </c>
      <c r="L1543" s="8">
        <f t="shared" si="49"/>
        <v>27.737479823155038</v>
      </c>
      <c r="M1543" s="8">
        <f>(Timetraces!J1625-Timetraces!$J$86)/0.3048+$L$1004</f>
        <v>14.801214686216017</v>
      </c>
      <c r="N1543" s="13">
        <f>Timetraces!K1625/9.81/0.4536</f>
        <v>6356.2665954895656</v>
      </c>
      <c r="O1543" s="23">
        <f>Timetraces!M1625/1000*0.145</f>
        <v>83.07558539945785</v>
      </c>
      <c r="P1543" s="37">
        <f>Timetraces!O1625</f>
        <v>0.27048615225285555</v>
      </c>
    </row>
    <row r="1544" spans="1:16" x14ac:dyDescent="0.2">
      <c r="A1544" s="37">
        <f>Timetraces!E1626</f>
        <v>154</v>
      </c>
      <c r="B1544" s="8">
        <f>Timetraces!B1626-Timetraces!C1626</f>
        <v>45.69477367401123</v>
      </c>
      <c r="C1544" s="8">
        <f t="shared" si="48"/>
        <v>27.738897193448121</v>
      </c>
      <c r="D1544" s="8">
        <f>(Timetraces!C1626-Timetraces!$C$86)/0.3048+$C$1004</f>
        <v>14.865406229114281</v>
      </c>
      <c r="E1544" s="23">
        <f>Timetraces!F1626/1000*0.145</f>
        <v>83.294999780548352</v>
      </c>
      <c r="F1544" s="8">
        <f>Timetraces!H1626</f>
        <v>0.27095922749093665</v>
      </c>
      <c r="G1544" s="8">
        <f>(Timetraces!G1626-Timetraces!$G$86)/0.3048</f>
        <v>35.414320277416799</v>
      </c>
      <c r="H1544" s="13">
        <f>Timetraces!D1626/9.81/0.4536</f>
        <v>6367.4740462583177</v>
      </c>
      <c r="I1544" s="73">
        <f>Timetraces!F1626/Timetraces!H1626*1000</f>
        <v>2120054296.2421319</v>
      </c>
      <c r="J1544" s="23"/>
      <c r="K1544" s="8">
        <f>Timetraces!I1626-Timetraces!J1626</f>
        <v>45.69477367401123</v>
      </c>
      <c r="L1544" s="8">
        <f t="shared" si="49"/>
        <v>27.738906580006354</v>
      </c>
      <c r="M1544" s="8">
        <f>(Timetraces!J1626-Timetraces!$J$86)/0.3048+$L$1004</f>
        <v>14.865406229114281</v>
      </c>
      <c r="N1544" s="13">
        <f>Timetraces!K1626/9.81/0.4536</f>
        <v>6367.4740462583177</v>
      </c>
      <c r="O1544" s="23">
        <f>Timetraces!M1626/1000*0.145</f>
        <v>83.225210074816189</v>
      </c>
      <c r="P1544" s="37">
        <f>Timetraces!O1626</f>
        <v>0.27098469561010996</v>
      </c>
    </row>
    <row r="1545" spans="1:16" x14ac:dyDescent="0.2">
      <c r="A1545" s="37">
        <f>Timetraces!E1627</f>
        <v>154.10000000000002</v>
      </c>
      <c r="B1545" s="8">
        <f>Timetraces!B1627-Timetraces!C1627</f>
        <v>45.695061683654785</v>
      </c>
      <c r="C1545" s="8">
        <f t="shared" si="48"/>
        <v>27.739842106976845</v>
      </c>
      <c r="D1545" s="8">
        <f>(Timetraces!C1627-Timetraces!$C$86)/0.3048+$C$1004</f>
        <v>14.930079615335138</v>
      </c>
      <c r="E1545" s="23">
        <f>Timetraces!F1627/1000*0.145</f>
        <v>83.410575547347761</v>
      </c>
      <c r="F1545" s="8">
        <f>Timetraces!H1627</f>
        <v>0.27133525324513186</v>
      </c>
      <c r="G1545" s="8">
        <f>(Timetraces!G1627-Timetraces!$G$86)/0.3048</f>
        <v>35.479938577166379</v>
      </c>
      <c r="H1545" s="13">
        <f>Timetraces!D1627/9.81/0.4536</f>
        <v>6376.3771531508264</v>
      </c>
      <c r="I1545" s="73">
        <f>Timetraces!F1627/Timetraces!H1627*1000</f>
        <v>2120053851.1768897</v>
      </c>
      <c r="J1545" s="23"/>
      <c r="K1545" s="8">
        <f>Timetraces!I1627-Timetraces!J1627</f>
        <v>45.695061683654785</v>
      </c>
      <c r="L1545" s="8">
        <f t="shared" si="49"/>
        <v>27.739851493535078</v>
      </c>
      <c r="M1545" s="8">
        <f>(Timetraces!J1627-Timetraces!$J$86)/0.3048+$L$1004</f>
        <v>14.930079615335138</v>
      </c>
      <c r="N1545" s="13">
        <f>Timetraces!K1627/9.81/0.4536</f>
        <v>6376.3775920734697</v>
      </c>
      <c r="O1545" s="23">
        <f>Timetraces!M1627/1000*0.145</f>
        <v>83.330505252483803</v>
      </c>
      <c r="P1545" s="37">
        <f>Timetraces!O1627</f>
        <v>0.27133554953422262</v>
      </c>
    </row>
    <row r="1546" spans="1:16" x14ac:dyDescent="0.2">
      <c r="A1546" s="37">
        <f>Timetraces!E1628</f>
        <v>154.20000000000002</v>
      </c>
      <c r="B1546" s="8">
        <f>Timetraces!B1628-Timetraces!C1628</f>
        <v>45.695466041564941</v>
      </c>
      <c r="C1546" s="8">
        <f t="shared" si="48"/>
        <v>27.741168740540349</v>
      </c>
      <c r="D1546" s="8">
        <f>(Timetraces!C1628-Timetraces!$C$86)/0.3048+$C$1004</f>
        <v>14.994371281521214</v>
      </c>
      <c r="E1546" s="23">
        <f>Timetraces!F1628/1000*0.145</f>
        <v>83.55144893770742</v>
      </c>
      <c r="F1546" s="8">
        <f>Timetraces!H1628</f>
        <v>0.271793573999766</v>
      </c>
      <c r="G1546" s="8">
        <f>(Timetraces!G1628-Timetraces!$G$86)/0.3048</f>
        <v>35.54555687691596</v>
      </c>
      <c r="H1546" s="13">
        <f>Timetraces!D1628/9.81/0.4536</f>
        <v>6387.2286376560287</v>
      </c>
      <c r="I1546" s="73">
        <f>Timetraces!F1628/Timetraces!H1628*1000</f>
        <v>2120053394.7357585</v>
      </c>
      <c r="J1546" s="23"/>
      <c r="K1546" s="8">
        <f>Timetraces!I1628-Timetraces!J1628</f>
        <v>45.695466041564941</v>
      </c>
      <c r="L1546" s="8">
        <f t="shared" si="49"/>
        <v>27.741178127098582</v>
      </c>
      <c r="M1546" s="8">
        <f>(Timetraces!J1628-Timetraces!$J$86)/0.3048+$L$1004</f>
        <v>14.994371281521214</v>
      </c>
      <c r="N1546" s="13">
        <f>Timetraces!K1628/9.81/0.4536</f>
        <v>6387.2286376560287</v>
      </c>
      <c r="O1546" s="23">
        <f>Timetraces!M1628/1000*0.145</f>
        <v>83.468046526043111</v>
      </c>
      <c r="P1546" s="37">
        <f>Timetraces!O1628</f>
        <v>0.27179383653905431</v>
      </c>
    </row>
    <row r="1547" spans="1:16" x14ac:dyDescent="0.2">
      <c r="A1547" s="37">
        <f>Timetraces!E1629</f>
        <v>154.30000000000001</v>
      </c>
      <c r="B1547" s="8">
        <f>Timetraces!B1629-Timetraces!C1629</f>
        <v>45.696212768554687</v>
      </c>
      <c r="C1547" s="8">
        <f t="shared" si="48"/>
        <v>27.743618632238991</v>
      </c>
      <c r="D1547" s="8">
        <f>(Timetraces!C1629-Timetraces!$C$86)/0.3048+$C$1004</f>
        <v>15.057539689572151</v>
      </c>
      <c r="E1547" s="23">
        <f>Timetraces!F1629/1000*0.145</f>
        <v>83.756682312639896</v>
      </c>
      <c r="F1547" s="8">
        <f>Timetraces!H1629</f>
        <v>0.2724612616049592</v>
      </c>
      <c r="G1547" s="8">
        <f>(Timetraces!G1629-Timetraces!$G$86)/0.3048</f>
        <v>35.61117517666554</v>
      </c>
      <c r="H1547" s="13">
        <f>Timetraces!D1629/9.81/0.4536</f>
        <v>6403.6351271322228</v>
      </c>
      <c r="I1547" s="73">
        <f>Timetraces!F1629/Timetraces!H1629*1000</f>
        <v>2120052914.7105579</v>
      </c>
      <c r="J1547" s="23"/>
      <c r="K1547" s="8">
        <f>Timetraces!I1629-Timetraces!J1629</f>
        <v>45.696212768554687</v>
      </c>
      <c r="L1547" s="8">
        <f t="shared" si="49"/>
        <v>27.743628018797224</v>
      </c>
      <c r="M1547" s="8">
        <f>(Timetraces!J1629-Timetraces!$J$86)/0.3048+$L$1004</f>
        <v>15.057539689572151</v>
      </c>
      <c r="N1547" s="13">
        <f>Timetraces!K1629/9.81/0.4536</f>
        <v>6403.6351271322228</v>
      </c>
      <c r="O1547" s="23">
        <f>Timetraces!M1629/1000*0.145</f>
        <v>83.676005676693308</v>
      </c>
      <c r="P1547" s="37">
        <f>Timetraces!O1629</f>
        <v>0.27248672925403167</v>
      </c>
    </row>
    <row r="1548" spans="1:16" x14ac:dyDescent="0.2">
      <c r="A1548" s="37">
        <f>Timetraces!E1630</f>
        <v>154.4</v>
      </c>
      <c r="B1548" s="8">
        <f>Timetraces!B1630-Timetraces!C1630</f>
        <v>45.697414398193359</v>
      </c>
      <c r="C1548" s="8">
        <f t="shared" si="48"/>
        <v>27.747560986696577</v>
      </c>
      <c r="D1548" s="8">
        <f>(Timetraces!C1630-Timetraces!$C$86)/0.3048+$C$1004</f>
        <v>15.119215634864146</v>
      </c>
      <c r="E1548" s="23">
        <f>Timetraces!F1630/1000*0.145</f>
        <v>84.0733457079386</v>
      </c>
      <c r="F1548" s="8">
        <f>Timetraces!H1630</f>
        <v>0.27349144091909205</v>
      </c>
      <c r="G1548" s="8">
        <f>(Timetraces!G1630-Timetraces!$G$86)/0.3048</f>
        <v>35.676793476415114</v>
      </c>
      <c r="H1548" s="13">
        <f>Timetraces!D1630/9.81/0.4536</f>
        <v>6427.43131822754</v>
      </c>
      <c r="I1548" s="73">
        <f>Timetraces!F1630/Timetraces!H1630*1000</f>
        <v>2120052369.2719784</v>
      </c>
      <c r="J1548" s="23"/>
      <c r="K1548" s="8">
        <f>Timetraces!I1630-Timetraces!J1630</f>
        <v>45.697414398193359</v>
      </c>
      <c r="L1548" s="8">
        <f t="shared" si="49"/>
        <v>27.74757037325481</v>
      </c>
      <c r="M1548" s="8">
        <f>(Timetraces!J1630-Timetraces!$J$86)/0.3048+$L$1004</f>
        <v>15.119215634864146</v>
      </c>
      <c r="N1548" s="13">
        <f>Timetraces!K1630/9.81/0.4536</f>
        <v>6427.43131822754</v>
      </c>
      <c r="O1548" s="23">
        <f>Timetraces!M1630/1000*0.145</f>
        <v>83.977637579318724</v>
      </c>
      <c r="P1548" s="37">
        <f>Timetraces!O1630</f>
        <v>0.27349170373675441</v>
      </c>
    </row>
    <row r="1549" spans="1:16" x14ac:dyDescent="0.2">
      <c r="A1549" s="37">
        <f>Timetraces!E1631</f>
        <v>154.5</v>
      </c>
      <c r="B1549" s="8">
        <f>Timetraces!B1631-Timetraces!C1631</f>
        <v>45.699040412902832</v>
      </c>
      <c r="C1549" s="8">
        <f t="shared" si="48"/>
        <v>27.752895680625294</v>
      </c>
      <c r="D1549" s="8">
        <f>(Timetraces!C1631-Timetraces!$C$86)/0.3048+$C$1004</f>
        <v>15.17949924068501</v>
      </c>
      <c r="E1549" s="23">
        <f>Timetraces!F1631/1000*0.145</f>
        <v>84.471644776078051</v>
      </c>
      <c r="F1549" s="8">
        <f>Timetraces!H1631</f>
        <v>0.27478718751668085</v>
      </c>
      <c r="G1549" s="8">
        <f>(Timetraces!G1631-Timetraces!$G$86)/0.3048</f>
        <v>35.742405518459208</v>
      </c>
      <c r="H1549" s="13">
        <f>Timetraces!D1631/9.81/0.4536</f>
        <v>6458.1133277477084</v>
      </c>
      <c r="I1549" s="73">
        <f>Timetraces!F1631/Timetraces!H1631*1000</f>
        <v>2120051785.1141207</v>
      </c>
      <c r="J1549" s="23"/>
      <c r="K1549" s="8">
        <f>Timetraces!I1631-Timetraces!J1631</f>
        <v>45.699040412902832</v>
      </c>
      <c r="L1549" s="8">
        <f t="shared" si="49"/>
        <v>27.752905067183526</v>
      </c>
      <c r="M1549" s="8">
        <f>(Timetraces!J1631-Timetraces!$J$86)/0.3048+$L$1004</f>
        <v>15.179499240685008</v>
      </c>
      <c r="N1549" s="13">
        <f>Timetraces!K1631/9.81/0.4536</f>
        <v>6458.1133277477084</v>
      </c>
      <c r="O1549" s="23">
        <f>Timetraces!M1631/1000*0.145</f>
        <v>84.366545956059113</v>
      </c>
      <c r="P1549" s="37">
        <f>Timetraces!O1631</f>
        <v>0.2747874500074603</v>
      </c>
    </row>
    <row r="1550" spans="1:16" x14ac:dyDescent="0.2">
      <c r="A1550" s="37">
        <f>Timetraces!E1632</f>
        <v>154.60000000000002</v>
      </c>
      <c r="B1550" s="8">
        <f>Timetraces!B1632-Timetraces!C1632</f>
        <v>45.700923919677734</v>
      </c>
      <c r="C1550" s="8">
        <f t="shared" si="48"/>
        <v>27.759075164794922</v>
      </c>
      <c r="D1550" s="8">
        <f>(Timetraces!C1632-Timetraces!$C$86)/0.3048+$C$1004</f>
        <v>15.238938056264963</v>
      </c>
      <c r="E1550" s="23">
        <f>Timetraces!F1632/1000*0.145</f>
        <v>84.916969292349421</v>
      </c>
      <c r="F1550" s="8">
        <f>Timetraces!H1632</f>
        <v>0.27623591087311078</v>
      </c>
      <c r="G1550" s="8">
        <f>(Timetraces!G1632-Timetraces!$G$86)/0.3048</f>
        <v>35.808023818208788</v>
      </c>
      <c r="H1550" s="13">
        <f>Timetraces!D1632/9.81/0.4536</f>
        <v>6493.0142617132933</v>
      </c>
      <c r="I1550" s="73">
        <f>Timetraces!F1632/Timetraces!H1632*1000</f>
        <v>2120051187.8802454</v>
      </c>
      <c r="J1550" s="23"/>
      <c r="K1550" s="8">
        <f>Timetraces!I1632-Timetraces!J1632</f>
        <v>45.700923919677734</v>
      </c>
      <c r="L1550" s="8">
        <f t="shared" si="49"/>
        <v>27.759084551353151</v>
      </c>
      <c r="M1550" s="8">
        <f>(Timetraces!J1632-Timetraces!$J$86)/0.3048+$L$1004</f>
        <v>15.238938056264962</v>
      </c>
      <c r="N1550" s="13">
        <f>Timetraces!K1632/9.81/0.4536</f>
        <v>6493.0142617132933</v>
      </c>
      <c r="O1550" s="23">
        <f>Timetraces!M1632/1000*0.145</f>
        <v>84.801366265603519</v>
      </c>
      <c r="P1550" s="37">
        <f>Timetraces!O1632</f>
        <v>0.27623615770438859</v>
      </c>
    </row>
    <row r="1551" spans="1:16" x14ac:dyDescent="0.2">
      <c r="A1551" s="37">
        <f>Timetraces!E1633</f>
        <v>154.70000000000002</v>
      </c>
      <c r="B1551" s="8">
        <f>Timetraces!B1633-Timetraces!C1633</f>
        <v>45.702816009521484</v>
      </c>
      <c r="C1551" s="8">
        <f t="shared" si="48"/>
        <v>27.765282808639245</v>
      </c>
      <c r="D1551" s="8">
        <f>(Timetraces!C1633-Timetraces!$C$86)/0.3048+$C$1004</f>
        <v>15.298336196759241</v>
      </c>
      <c r="E1551" s="23">
        <f>Timetraces!F1633/1000*0.145</f>
        <v>85.373268258209293</v>
      </c>
      <c r="F1551" s="8">
        <f>Timetraces!H1633</f>
        <v>0.27772033478341662</v>
      </c>
      <c r="G1551" s="8">
        <f>(Timetraces!G1633-Timetraces!$G$86)/0.3048</f>
        <v>35.873642117958369</v>
      </c>
      <c r="H1551" s="13">
        <f>Timetraces!D1633/9.81/0.4536</f>
        <v>6528.1645037401549</v>
      </c>
      <c r="I1551" s="73">
        <f>Timetraces!F1633/Timetraces!H1633*1000</f>
        <v>2120050592.8404961</v>
      </c>
      <c r="J1551" s="23"/>
      <c r="K1551" s="8">
        <f>Timetraces!I1633-Timetraces!J1633</f>
        <v>45.702816009521484</v>
      </c>
      <c r="L1551" s="8">
        <f t="shared" si="49"/>
        <v>27.765292195197478</v>
      </c>
      <c r="M1551" s="8">
        <f>(Timetraces!J1633-Timetraces!$J$86)/0.3048+$L$1004</f>
        <v>15.298336196759241</v>
      </c>
      <c r="N1551" s="13">
        <f>Timetraces!K1633/9.81/0.4536</f>
        <v>6528.1645037401549</v>
      </c>
      <c r="O1551" s="23">
        <f>Timetraces!M1633/1000*0.145</f>
        <v>85.24691139167021</v>
      </c>
      <c r="P1551" s="37">
        <f>Timetraces!O1633</f>
        <v>0.27772059755709677</v>
      </c>
    </row>
    <row r="1552" spans="1:16" x14ac:dyDescent="0.2">
      <c r="A1552" s="37">
        <f>Timetraces!E1634</f>
        <v>154.80000000000001</v>
      </c>
      <c r="B1552" s="8">
        <f>Timetraces!B1634-Timetraces!C1634</f>
        <v>45.704474449157715</v>
      </c>
      <c r="C1552" s="8">
        <f t="shared" si="48"/>
        <v>27.77072388356126</v>
      </c>
      <c r="D1552" s="8">
        <f>(Timetraces!C1634-Timetraces!$C$86)/0.3048+$C$1004</f>
        <v>15.358513421586803</v>
      </c>
      <c r="E1552" s="23">
        <f>Timetraces!F1634/1000*0.145</f>
        <v>85.78078585639328</v>
      </c>
      <c r="F1552" s="8">
        <f>Timetraces!H1634</f>
        <v>0.27904606959521466</v>
      </c>
      <c r="G1552" s="8">
        <f>(Timetraces!G1634-Timetraces!$G$86)/0.3048</f>
        <v>35.939260417707949</v>
      </c>
      <c r="H1552" s="13">
        <f>Timetraces!D1634/9.81/0.4536</f>
        <v>6559.5562511742055</v>
      </c>
      <c r="I1552" s="73">
        <f>Timetraces!F1634/Timetraces!H1634*1000</f>
        <v>2120050024.1912775</v>
      </c>
      <c r="J1552" s="23"/>
      <c r="K1552" s="8">
        <f>Timetraces!I1634-Timetraces!J1634</f>
        <v>45.704474449157715</v>
      </c>
      <c r="L1552" s="8">
        <f t="shared" si="49"/>
        <v>27.770733270119493</v>
      </c>
      <c r="M1552" s="8">
        <f>(Timetraces!J1634-Timetraces!$J$86)/0.3048+$L$1004</f>
        <v>15.358513421586805</v>
      </c>
      <c r="N1552" s="13">
        <f>Timetraces!K1634/9.81/0.4536</f>
        <v>6559.5562511742055</v>
      </c>
      <c r="O1552" s="23">
        <f>Timetraces!M1634/1000*0.145</f>
        <v>85.637256220781339</v>
      </c>
      <c r="P1552" s="37">
        <f>Timetraces!O1634</f>
        <v>0.27902112975776899</v>
      </c>
    </row>
    <row r="1553" spans="1:16" x14ac:dyDescent="0.2">
      <c r="A1553" s="37">
        <f>Timetraces!E1635</f>
        <v>154.9</v>
      </c>
      <c r="B1553" s="8">
        <f>Timetraces!B1635-Timetraces!C1635</f>
        <v>45.70572566986084</v>
      </c>
      <c r="C1553" s="8">
        <f t="shared" si="48"/>
        <v>27.774828938361541</v>
      </c>
      <c r="D1553" s="8">
        <f>(Timetraces!C1635-Timetraces!$C$86)/0.3048+$C$1004</f>
        <v>15.420026666536106</v>
      </c>
      <c r="E1553" s="23">
        <f>Timetraces!F1635/1000*0.145</f>
        <v>86.09559024511988</v>
      </c>
      <c r="F1553" s="8">
        <f>Timetraces!H1635</f>
        <v>0.28007020126836174</v>
      </c>
      <c r="G1553" s="8">
        <f>(Timetraces!G1635-Timetraces!$G$86)/0.3048</f>
        <v>36.004872459752036</v>
      </c>
      <c r="H1553" s="13">
        <f>Timetraces!D1635/9.81/0.4536</f>
        <v>6584.403223077089</v>
      </c>
      <c r="I1553" s="73">
        <f>Timetraces!F1635/Timetraces!H1635*1000</f>
        <v>2120049504.2195306</v>
      </c>
      <c r="J1553" s="23"/>
      <c r="K1553" s="8">
        <f>Timetraces!I1635-Timetraces!J1635</f>
        <v>45.70572566986084</v>
      </c>
      <c r="L1553" s="8">
        <f t="shared" si="49"/>
        <v>27.77483832491977</v>
      </c>
      <c r="M1553" s="8">
        <f>(Timetraces!J1635-Timetraces!$J$86)/0.3048+$L$1004</f>
        <v>15.420026666536105</v>
      </c>
      <c r="N1553" s="13">
        <f>Timetraces!K1635/9.81/0.4536</f>
        <v>6584.403223077089</v>
      </c>
      <c r="O1553" s="23">
        <f>Timetraces!M1635/1000*0.145</f>
        <v>85.959762420515148</v>
      </c>
      <c r="P1553" s="37">
        <f>Timetraces!O1635</f>
        <v>0.28009564999764475</v>
      </c>
    </row>
    <row r="1554" spans="1:16" x14ac:dyDescent="0.2">
      <c r="A1554" s="37">
        <f>Timetraces!E1636</f>
        <v>155</v>
      </c>
      <c r="B1554" s="8">
        <f>Timetraces!B1636-Timetraces!C1636</f>
        <v>45.706527709960938</v>
      </c>
      <c r="C1554" s="8">
        <f t="shared" si="48"/>
        <v>27.777460303519341</v>
      </c>
      <c r="D1554" s="8">
        <f>(Timetraces!C1636-Timetraces!$C$86)/0.3048+$C$1004</f>
        <v>15.483013601127883</v>
      </c>
      <c r="E1554" s="23">
        <f>Timetraces!F1636/1000*0.145</f>
        <v>86.324098425871966</v>
      </c>
      <c r="F1554" s="8">
        <f>Timetraces!H1636</f>
        <v>0.28081360392668869</v>
      </c>
      <c r="G1554" s="8">
        <f>(Timetraces!G1636-Timetraces!$G$86)/0.3048</f>
        <v>36.070490759501617</v>
      </c>
      <c r="H1554" s="13">
        <f>Timetraces!D1636/9.81/0.4536</f>
        <v>6602.0057767557128</v>
      </c>
      <c r="I1554" s="73">
        <f>Timetraces!F1636/Timetraces!H1636*1000</f>
        <v>2120049034.3374653</v>
      </c>
      <c r="J1554" s="23"/>
      <c r="K1554" s="8">
        <f>Timetraces!I1636-Timetraces!J1636</f>
        <v>45.706527709960938</v>
      </c>
      <c r="L1554" s="8">
        <f t="shared" si="49"/>
        <v>27.777469690077574</v>
      </c>
      <c r="M1554" s="8">
        <f>(Timetraces!J1636-Timetraces!$J$86)/0.3048+$L$1004</f>
        <v>15.483013601127883</v>
      </c>
      <c r="N1554" s="13">
        <f>Timetraces!K1636/9.81/0.4536</f>
        <v>6602.0057767557128</v>
      </c>
      <c r="O1554" s="23">
        <f>Timetraces!M1636/1000*0.145</f>
        <v>86.16775836317774</v>
      </c>
      <c r="P1554" s="37">
        <f>Timetraces!O1636</f>
        <v>0.28078866506026023</v>
      </c>
    </row>
    <row r="1555" spans="1:16" x14ac:dyDescent="0.2">
      <c r="A1555" s="37">
        <f>Timetraces!E1637</f>
        <v>155.10000000000002</v>
      </c>
      <c r="B1555" s="8">
        <f>Timetraces!B1637-Timetraces!C1637</f>
        <v>45.706979751586914</v>
      </c>
      <c r="C1555" s="8">
        <f t="shared" si="48"/>
        <v>27.778943379720051</v>
      </c>
      <c r="D1555" s="8">
        <f>(Timetraces!C1637-Timetraces!$C$86)/0.3048+$C$1004</f>
        <v>15.547148824676754</v>
      </c>
      <c r="E1555" s="23">
        <f>Timetraces!F1637/1000*0.145</f>
        <v>86.471471241044057</v>
      </c>
      <c r="F1555" s="8">
        <f>Timetraces!H1637</f>
        <v>0.28129306813569982</v>
      </c>
      <c r="G1555" s="8">
        <f>(Timetraces!G1637-Timetraces!$G$86)/0.3048</f>
        <v>36.136109059251197</v>
      </c>
      <c r="H1555" s="13">
        <f>Timetraces!D1637/9.81/0.4536</f>
        <v>6613.9554457139348</v>
      </c>
      <c r="I1555" s="73">
        <f>Timetraces!F1637/Timetraces!H1637*1000</f>
        <v>2120048595.6819801</v>
      </c>
      <c r="J1555" s="23"/>
      <c r="K1555" s="8">
        <f>Timetraces!I1637-Timetraces!J1637</f>
        <v>45.706979751586914</v>
      </c>
      <c r="L1555" s="8">
        <f t="shared" si="49"/>
        <v>27.778952766278284</v>
      </c>
      <c r="M1555" s="8">
        <f>(Timetraces!J1637-Timetraces!$J$86)/0.3048+$L$1004</f>
        <v>15.547148824676754</v>
      </c>
      <c r="N1555" s="13">
        <f>Timetraces!K1637/9.81/0.4536</f>
        <v>6613.9554457139348</v>
      </c>
      <c r="O1555" s="23">
        <f>Timetraces!M1637/1000*0.145</f>
        <v>86.319220762802786</v>
      </c>
      <c r="P1555" s="37">
        <f>Timetraces!O1637</f>
        <v>0.2812933308527607</v>
      </c>
    </row>
    <row r="1556" spans="1:16" x14ac:dyDescent="0.2">
      <c r="A1556" s="37">
        <f>Timetraces!E1638</f>
        <v>155.20000000000002</v>
      </c>
      <c r="B1556" s="8">
        <f>Timetraces!B1638-Timetraces!C1638</f>
        <v>45.707292556762695</v>
      </c>
      <c r="C1556" s="8">
        <f t="shared" si="48"/>
        <v>27.77996964342012</v>
      </c>
      <c r="D1556" s="8">
        <f>(Timetraces!C1638-Timetraces!$C$86)/0.3048+$C$1004</f>
        <v>15.611740860726265</v>
      </c>
      <c r="E1556" s="23">
        <f>Timetraces!F1638/1000*0.145</f>
        <v>86.59689842658463</v>
      </c>
      <c r="F1556" s="8">
        <f>Timetraces!H1638</f>
        <v>0.28170113971461624</v>
      </c>
      <c r="G1556" s="8">
        <f>(Timetraces!G1638-Timetraces!$G$86)/0.3048</f>
        <v>36.201727359000778</v>
      </c>
      <c r="H1556" s="13">
        <f>Timetraces!D1638/9.81/0.4536</f>
        <v>6623.6170109337108</v>
      </c>
      <c r="I1556" s="73">
        <f>Timetraces!F1638/Timetraces!H1638*1000</f>
        <v>2120048182.1049316</v>
      </c>
      <c r="J1556" s="23"/>
      <c r="K1556" s="8">
        <f>Timetraces!I1638-Timetraces!J1638</f>
        <v>45.707292556762695</v>
      </c>
      <c r="L1556" s="8">
        <f t="shared" si="49"/>
        <v>27.779979029978353</v>
      </c>
      <c r="M1556" s="8">
        <f>(Timetraces!J1638-Timetraces!$J$86)/0.3048+$L$1004</f>
        <v>15.611740860726263</v>
      </c>
      <c r="N1556" s="13">
        <f>Timetraces!K1638/9.81/0.4536</f>
        <v>6623.6170109337108</v>
      </c>
      <c r="O1556" s="23">
        <f>Timetraces!M1638/1000*0.145</f>
        <v>86.441689822142791</v>
      </c>
      <c r="P1556" s="37">
        <f>Timetraces!O1638</f>
        <v>0.28170140272978916</v>
      </c>
    </row>
    <row r="1557" spans="1:16" x14ac:dyDescent="0.2">
      <c r="A1557" s="37">
        <f>Timetraces!E1639</f>
        <v>155.30000000000001</v>
      </c>
      <c r="B1557" s="8">
        <f>Timetraces!B1639-Timetraces!C1639</f>
        <v>45.707719802856445</v>
      </c>
      <c r="C1557" s="8">
        <f t="shared" si="48"/>
        <v>27.781371369449484</v>
      </c>
      <c r="D1557" s="8">
        <f>(Timetraces!C1639-Timetraces!$C$86)/0.3048+$C$1004</f>
        <v>15.675957434446481</v>
      </c>
      <c r="E1557" s="23">
        <f>Timetraces!F1639/1000*0.145</f>
        <v>86.745414552161591</v>
      </c>
      <c r="F1557" s="8">
        <f>Timetraces!H1639</f>
        <v>0.28218432251297143</v>
      </c>
      <c r="G1557" s="8">
        <f>(Timetraces!G1639-Timetraces!$G$86)/0.3048</f>
        <v>36.267339401044872</v>
      </c>
      <c r="H1557" s="13">
        <f>Timetraces!D1639/9.81/0.4536</f>
        <v>6635.0579685485864</v>
      </c>
      <c r="I1557" s="73">
        <f>Timetraces!F1639/Timetraces!H1639*1000</f>
        <v>2120047750.9280112</v>
      </c>
      <c r="J1557" s="23"/>
      <c r="K1557" s="8">
        <f>Timetraces!I1639-Timetraces!J1639</f>
        <v>45.707719802856445</v>
      </c>
      <c r="L1557" s="8">
        <f t="shared" si="49"/>
        <v>27.781380756007717</v>
      </c>
      <c r="M1557" s="8">
        <f>(Timetraces!J1639-Timetraces!$J$86)/0.3048+$L$1004</f>
        <v>15.675957434446479</v>
      </c>
      <c r="N1557" s="13">
        <f>Timetraces!K1639/9.81/0.4536</f>
        <v>6635.0579685485864</v>
      </c>
      <c r="O1557" s="23">
        <f>Timetraces!M1639/1000*0.145</f>
        <v>86.579144628838321</v>
      </c>
      <c r="P1557" s="37">
        <f>Timetraces!O1639</f>
        <v>0.28215940064827955</v>
      </c>
    </row>
    <row r="1558" spans="1:16" x14ac:dyDescent="0.2">
      <c r="A1558" s="37">
        <f>Timetraces!E1640</f>
        <v>155.4</v>
      </c>
      <c r="B1558" s="8">
        <f>Timetraces!B1640-Timetraces!C1640</f>
        <v>45.708477973937988</v>
      </c>
      <c r="C1558" s="8">
        <f t="shared" si="48"/>
        <v>27.783858807381055</v>
      </c>
      <c r="D1558" s="8">
        <f>(Timetraces!C1640-Timetraces!$C$86)/0.3048+$C$1004</f>
        <v>15.739088296264487</v>
      </c>
      <c r="E1558" s="23">
        <f>Timetraces!F1640/1000*0.145</f>
        <v>86.954505863936589</v>
      </c>
      <c r="F1558" s="8">
        <f>Timetraces!H1640</f>
        <v>0.2828645613460985</v>
      </c>
      <c r="G1558" s="8">
        <f>(Timetraces!G1640-Timetraces!$G$86)/0.3048</f>
        <v>36.332957700794445</v>
      </c>
      <c r="H1558" s="13">
        <f>Timetraces!D1640/9.81/0.4536</f>
        <v>6651.7611697315124</v>
      </c>
      <c r="I1558" s="73">
        <f>Timetraces!F1640/Timetraces!H1640*1000</f>
        <v>2120047292.1871207</v>
      </c>
      <c r="J1558" s="23"/>
      <c r="K1558" s="8">
        <f>Timetraces!I1640-Timetraces!J1640</f>
        <v>45.708477973937988</v>
      </c>
      <c r="L1558" s="8">
        <f t="shared" si="49"/>
        <v>27.783868193939288</v>
      </c>
      <c r="M1558" s="8">
        <f>(Timetraces!J1640-Timetraces!$J$86)/0.3048+$L$1004</f>
        <v>15.739088296264487</v>
      </c>
      <c r="N1558" s="13">
        <f>Timetraces!K1640/9.81/0.4536</f>
        <v>6651.7611697315124</v>
      </c>
      <c r="O1558" s="23">
        <f>Timetraces!M1640/1000*0.145</f>
        <v>86.783291068635435</v>
      </c>
      <c r="P1558" s="37">
        <f>Timetraces!O1640</f>
        <v>0.28283959042910717</v>
      </c>
    </row>
    <row r="1559" spans="1:16" x14ac:dyDescent="0.2">
      <c r="A1559" s="37">
        <f>Timetraces!E1641</f>
        <v>155.5</v>
      </c>
      <c r="B1559" s="8">
        <f>Timetraces!B1641-Timetraces!C1641</f>
        <v>45.709675788879395</v>
      </c>
      <c r="C1559" s="8">
        <f t="shared" si="48"/>
        <v>27.787788646427664</v>
      </c>
      <c r="D1559" s="8">
        <f>(Timetraces!C1641-Timetraces!$C$86)/0.3048+$C$1004</f>
        <v>15.800764241556482</v>
      </c>
      <c r="E1559" s="23">
        <f>Timetraces!F1641/1000*0.145</f>
        <v>87.255289732329203</v>
      </c>
      <c r="F1559" s="8">
        <f>Timetraces!H1641</f>
        <v>0.28384308318076812</v>
      </c>
      <c r="G1559" s="8">
        <f>(Timetraces!G1641-Timetraces!$G$86)/0.3048</f>
        <v>36.398576000544026</v>
      </c>
      <c r="H1559" s="13">
        <f>Timetraces!D1641/9.81/0.4536</f>
        <v>6675.528830855028</v>
      </c>
      <c r="I1559" s="73">
        <f>Timetraces!F1641/Timetraces!H1641*1000</f>
        <v>2120046795.2231653</v>
      </c>
      <c r="J1559" s="23"/>
      <c r="K1559" s="8">
        <f>Timetraces!I1641-Timetraces!J1641</f>
        <v>45.709675788879395</v>
      </c>
      <c r="L1559" s="8">
        <f t="shared" si="49"/>
        <v>27.787798032985897</v>
      </c>
      <c r="M1559" s="8">
        <f>(Timetraces!J1641-Timetraces!$J$86)/0.3048+$L$1004</f>
        <v>15.800764241556482</v>
      </c>
      <c r="N1559" s="13">
        <f>Timetraces!K1641/9.81/0.4536</f>
        <v>6675.528830855028</v>
      </c>
      <c r="O1559" s="23">
        <f>Timetraces!M1641/1000*0.145</f>
        <v>87.099690051492928</v>
      </c>
      <c r="P1559" s="37">
        <f>Timetraces!O1641</f>
        <v>0.28389376300421904</v>
      </c>
    </row>
    <row r="1560" spans="1:16" x14ac:dyDescent="0.2">
      <c r="A1560" s="37">
        <f>Timetraces!E1642</f>
        <v>155.60000000000002</v>
      </c>
      <c r="B1560" s="8">
        <f>Timetraces!B1642-Timetraces!C1642</f>
        <v>45.711292266845703</v>
      </c>
      <c r="C1560" s="8">
        <f t="shared" si="48"/>
        <v>27.793092051828939</v>
      </c>
      <c r="D1560" s="8">
        <f>(Timetraces!C1642-Timetraces!$C$86)/0.3048+$C$1004</f>
        <v>15.861079135904788</v>
      </c>
      <c r="E1560" s="23">
        <f>Timetraces!F1642/1000*0.145</f>
        <v>87.657631647082354</v>
      </c>
      <c r="F1560" s="8">
        <f>Timetraces!H1642</f>
        <v>0.28515198087532179</v>
      </c>
      <c r="G1560" s="8">
        <f>(Timetraces!G1642-Timetraces!$G$86)/0.3048</f>
        <v>36.464194300293606</v>
      </c>
      <c r="H1560" s="13">
        <f>Timetraces!D1642/9.81/0.4536</f>
        <v>6705.9251017345441</v>
      </c>
      <c r="I1560" s="73">
        <f>Timetraces!F1642/Timetraces!H1642*1000</f>
        <v>2120046260.2918305</v>
      </c>
      <c r="J1560" s="23"/>
      <c r="K1560" s="8">
        <f>Timetraces!I1642-Timetraces!J1642</f>
        <v>45.711292266845703</v>
      </c>
      <c r="L1560" s="8">
        <f t="shared" si="49"/>
        <v>27.793101438387172</v>
      </c>
      <c r="M1560" s="8">
        <f>(Timetraces!J1642-Timetraces!$J$86)/0.3048+$L$1004</f>
        <v>15.861079135904786</v>
      </c>
      <c r="N1560" s="13">
        <f>Timetraces!K1642/9.81/0.4536</f>
        <v>6705.9251017345441</v>
      </c>
      <c r="O1560" s="23">
        <f>Timetraces!M1642/1000*0.145</f>
        <v>87.462285208987097</v>
      </c>
      <c r="P1560" s="37">
        <f>Timetraces!O1642</f>
        <v>0.28510184352906176</v>
      </c>
    </row>
    <row r="1561" spans="1:16" x14ac:dyDescent="0.2">
      <c r="A1561" s="37">
        <f>Timetraces!E1643</f>
        <v>155.70000000000002</v>
      </c>
      <c r="B1561" s="8">
        <f>Timetraces!B1643-Timetraces!C1643</f>
        <v>45.713166236877441</v>
      </c>
      <c r="C1561" s="8">
        <f t="shared" si="48"/>
        <v>27.799240247471126</v>
      </c>
      <c r="D1561" s="8">
        <f>(Timetraces!C1643-Timetraces!$C$86)/0.3048+$C$1004</f>
        <v>15.920549240012182</v>
      </c>
      <c r="E1561" s="23">
        <f>Timetraces!F1643/1000*0.145</f>
        <v>88.097847027145917</v>
      </c>
      <c r="F1561" s="8">
        <f>Timetraces!H1643</f>
        <v>0.28658408429506177</v>
      </c>
      <c r="G1561" s="8">
        <f>(Timetraces!G1643-Timetraces!$G$86)/0.3048</f>
        <v>36.5298063423377</v>
      </c>
      <c r="H1561" s="13">
        <f>Timetraces!D1643/9.81/0.4536</f>
        <v>6740.4323220892729</v>
      </c>
      <c r="I1561" s="73">
        <f>Timetraces!F1643/Timetraces!H1643*1000</f>
        <v>2120045711.199923</v>
      </c>
      <c r="J1561" s="23"/>
      <c r="K1561" s="8">
        <f>Timetraces!I1643-Timetraces!J1643</f>
        <v>45.713166236877441</v>
      </c>
      <c r="L1561" s="8">
        <f t="shared" si="49"/>
        <v>27.799249634029358</v>
      </c>
      <c r="M1561" s="8">
        <f>(Timetraces!J1643-Timetraces!$J$86)/0.3048+$L$1004</f>
        <v>15.92054924001218</v>
      </c>
      <c r="N1561" s="13">
        <f>Timetraces!K1643/9.81/0.4536</f>
        <v>6740.4323220892729</v>
      </c>
      <c r="O1561" s="23">
        <f>Timetraces!M1643/1000*0.145</f>
        <v>87.90724903507099</v>
      </c>
      <c r="P1561" s="37">
        <f>Timetraces!O1643</f>
        <v>0.28658434692553741</v>
      </c>
    </row>
    <row r="1562" spans="1:16" x14ac:dyDescent="0.2">
      <c r="A1562" s="37">
        <f>Timetraces!E1644</f>
        <v>155.80000000000001</v>
      </c>
      <c r="B1562" s="8">
        <f>Timetraces!B1644-Timetraces!C1644</f>
        <v>45.715063095092773</v>
      </c>
      <c r="C1562" s="8">
        <f t="shared" si="48"/>
        <v>27.805463535579168</v>
      </c>
      <c r="D1562" s="8">
        <f>(Timetraces!C1644-Timetraces!$C$86)/0.3048+$C$1004</f>
        <v>15.979944251653716</v>
      </c>
      <c r="E1562" s="23">
        <f>Timetraces!F1644/1000*0.145</f>
        <v>88.542257085027558</v>
      </c>
      <c r="F1562" s="8">
        <f>Timetraces!H1644</f>
        <v>0.28802983275151006</v>
      </c>
      <c r="G1562" s="8">
        <f>(Timetraces!G1644-Timetraces!$G$86)/0.3048</f>
        <v>36.595424642087281</v>
      </c>
      <c r="H1562" s="13">
        <f>Timetraces!D1644/9.81/0.4536</f>
        <v>6775.2630284319621</v>
      </c>
      <c r="I1562" s="73">
        <f>Timetraces!F1644/Timetraces!H1644*1000</f>
        <v>2120045170.062716</v>
      </c>
      <c r="J1562" s="23"/>
      <c r="K1562" s="8">
        <f>Timetraces!I1644-Timetraces!J1644</f>
        <v>45.715063095092773</v>
      </c>
      <c r="L1562" s="8">
        <f t="shared" si="49"/>
        <v>27.805472922137401</v>
      </c>
      <c r="M1562" s="8">
        <f>(Timetraces!J1644-Timetraces!$J$86)/0.3048+$L$1004</f>
        <v>15.979944251653716</v>
      </c>
      <c r="N1562" s="13">
        <f>Timetraces!K1644/9.81/0.4536</f>
        <v>6775.2625895093188</v>
      </c>
      <c r="O1562" s="23">
        <f>Timetraces!M1644/1000*0.145</f>
        <v>88.341175611492972</v>
      </c>
      <c r="P1562" s="37">
        <f>Timetraces!O1644</f>
        <v>0.28803007660300389</v>
      </c>
    </row>
    <row r="1563" spans="1:16" x14ac:dyDescent="0.2">
      <c r="A1563" s="37">
        <f>Timetraces!E1645</f>
        <v>155.9</v>
      </c>
      <c r="B1563" s="8">
        <f>Timetraces!B1645-Timetraces!C1645</f>
        <v>45.716741561889648</v>
      </c>
      <c r="C1563" s="8">
        <f t="shared" si="48"/>
        <v>27.810970316408813</v>
      </c>
      <c r="D1563" s="8">
        <f>(Timetraces!C1645-Timetraces!$C$86)/0.3048+$C$1004</f>
        <v>16.040055770573652</v>
      </c>
      <c r="E1563" s="23">
        <f>Timetraces!F1645/1000*0.145</f>
        <v>88.94858501818743</v>
      </c>
      <c r="F1563" s="8">
        <f>Timetraces!H1645</f>
        <v>0.28935169800204336</v>
      </c>
      <c r="G1563" s="8">
        <f>(Timetraces!G1645-Timetraces!$G$86)/0.3048</f>
        <v>36.661042941836861</v>
      </c>
      <c r="H1563" s="13">
        <f>Timetraces!D1645/9.81/0.4536</f>
        <v>6806.5634799562495</v>
      </c>
      <c r="I1563" s="73">
        <f>Timetraces!F1645/Timetraces!H1645*1000</f>
        <v>2120044643.2579014</v>
      </c>
      <c r="J1563" s="23"/>
      <c r="K1563" s="8">
        <f>Timetraces!I1645-Timetraces!J1645</f>
        <v>45.716741561889648</v>
      </c>
      <c r="L1563" s="8">
        <f t="shared" si="49"/>
        <v>27.810979702967042</v>
      </c>
      <c r="M1563" s="8">
        <f>(Timetraces!J1645-Timetraces!$J$86)/0.3048+$L$1004</f>
        <v>16.040055770573652</v>
      </c>
      <c r="N1563" s="13">
        <f>Timetraces!K1645/9.81/0.4536</f>
        <v>6806.5634799562495</v>
      </c>
      <c r="O1563" s="23">
        <f>Timetraces!M1645/1000*0.145</f>
        <v>88.730360694308217</v>
      </c>
      <c r="P1563" s="37">
        <f>Timetraces!O1645</f>
        <v>0.28932674491593546</v>
      </c>
    </row>
    <row r="1564" spans="1:16" x14ac:dyDescent="0.2">
      <c r="A1564" s="37">
        <f>Timetraces!E1646</f>
        <v>156</v>
      </c>
      <c r="B1564" s="8">
        <f>Timetraces!B1646-Timetraces!C1646</f>
        <v>45.718034744262695</v>
      </c>
      <c r="C1564" s="8">
        <f t="shared" si="48"/>
        <v>27.81521304072983</v>
      </c>
      <c r="D1564" s="8">
        <f>(Timetraces!C1646-Timetraces!$C$86)/0.3048+$C$1004</f>
        <v>16.101431346002212</v>
      </c>
      <c r="E1564" s="23">
        <f>Timetraces!F1646/1000*0.145</f>
        <v>89.266245696302349</v>
      </c>
      <c r="F1564" s="8">
        <f>Timetraces!H1646</f>
        <v>0.29038512132885635</v>
      </c>
      <c r="G1564" s="8">
        <f>(Timetraces!G1646-Timetraces!$G$86)/0.3048</f>
        <v>36.726661241586442</v>
      </c>
      <c r="H1564" s="13">
        <f>Timetraces!D1646/9.81/0.4536</f>
        <v>6831.6303521033224</v>
      </c>
      <c r="I1564" s="73">
        <f>Timetraces!F1646/Timetraces!H1646*1000</f>
        <v>2120044160.13782</v>
      </c>
      <c r="J1564" s="23"/>
      <c r="K1564" s="8">
        <f>Timetraces!I1646-Timetraces!J1646</f>
        <v>45.718034744262695</v>
      </c>
      <c r="L1564" s="8">
        <f t="shared" si="49"/>
        <v>27.815222427288063</v>
      </c>
      <c r="M1564" s="8">
        <f>(Timetraces!J1646-Timetraces!$J$86)/0.3048+$L$1004</f>
        <v>16.101431346002212</v>
      </c>
      <c r="N1564" s="13">
        <f>Timetraces!K1646/9.81/0.4536</f>
        <v>6831.6303521033224</v>
      </c>
      <c r="O1564" s="23">
        <f>Timetraces!M1646/1000*0.145</f>
        <v>89.048094862312738</v>
      </c>
      <c r="P1564" s="37">
        <f>Timetraces!O1646</f>
        <v>0.29038536672361881</v>
      </c>
    </row>
    <row r="1565" spans="1:16" x14ac:dyDescent="0.2">
      <c r="A1565" s="37">
        <f>Timetraces!E1647</f>
        <v>156.10000000000002</v>
      </c>
      <c r="B1565" s="8">
        <f>Timetraces!B1647-Timetraces!C1647</f>
        <v>45.718898773193359</v>
      </c>
      <c r="C1565" s="8">
        <f t="shared" si="48"/>
        <v>27.818047781316</v>
      </c>
      <c r="D1565" s="8">
        <f>(Timetraces!C1647-Timetraces!$C$86)/0.3048+$C$1004</f>
        <v>16.164214905165625</v>
      </c>
      <c r="E1565" s="23">
        <f>Timetraces!F1647/1000*0.145</f>
        <v>89.493726096327748</v>
      </c>
      <c r="F1565" s="8">
        <f>Timetraces!H1647</f>
        <v>0.29112518073679838</v>
      </c>
      <c r="G1565" s="8">
        <f>(Timetraces!G1647-Timetraces!$G$86)/0.3048</f>
        <v>36.792273283630529</v>
      </c>
      <c r="H1565" s="13">
        <f>Timetraces!D1647/9.81/0.4536</f>
        <v>6849.750395578154</v>
      </c>
      <c r="I1565" s="73">
        <f>Timetraces!F1647/Timetraces!H1647*1000</f>
        <v>2120043719.4993305</v>
      </c>
      <c r="J1565" s="23"/>
      <c r="K1565" s="8">
        <f>Timetraces!I1647-Timetraces!J1647</f>
        <v>45.718898773193359</v>
      </c>
      <c r="L1565" s="8">
        <f t="shared" si="49"/>
        <v>27.818057167874233</v>
      </c>
      <c r="M1565" s="8">
        <f>(Timetraces!J1647-Timetraces!$J$86)/0.3048+$L$1004</f>
        <v>16.164214905165622</v>
      </c>
      <c r="N1565" s="13">
        <f>Timetraces!K1647/9.81/0.4536</f>
        <v>6849.750395578154</v>
      </c>
      <c r="O1565" s="23">
        <f>Timetraces!M1647/1000*0.145</f>
        <v>89.277774633795346</v>
      </c>
      <c r="P1565" s="37">
        <f>Timetraces!O1647</f>
        <v>0.29115062380521567</v>
      </c>
    </row>
    <row r="1566" spans="1:16" x14ac:dyDescent="0.2">
      <c r="A1566" s="37">
        <f>Timetraces!E1648</f>
        <v>156.20000000000002</v>
      </c>
      <c r="B1566" s="8">
        <f>Timetraces!B1648-Timetraces!C1648</f>
        <v>45.719424247741699</v>
      </c>
      <c r="C1566" s="8">
        <f t="shared" si="48"/>
        <v>27.819771779178009</v>
      </c>
      <c r="D1566" s="8">
        <f>(Timetraces!C1648-Timetraces!$C$86)/0.3048+$C$1004</f>
        <v>16.228109207053198</v>
      </c>
      <c r="E1566" s="23">
        <f>Timetraces!F1648/1000*0.145</f>
        <v>89.65804298373159</v>
      </c>
      <c r="F1566" s="8">
        <f>Timetraces!H1648</f>
        <v>0.29165976408024341</v>
      </c>
      <c r="G1566" s="8">
        <f>(Timetraces!G1648-Timetraces!$G$86)/0.3048</f>
        <v>36.857891583380109</v>
      </c>
      <c r="H1566" s="13">
        <f>Timetraces!D1648/9.81/0.4536</f>
        <v>6862.4089246049716</v>
      </c>
      <c r="I1566" s="73">
        <f>Timetraces!F1648/Timetraces!H1648*1000</f>
        <v>2120043307.5580742</v>
      </c>
      <c r="J1566" s="23"/>
      <c r="K1566" s="8">
        <f>Timetraces!I1648-Timetraces!J1648</f>
        <v>45.719424247741699</v>
      </c>
      <c r="L1566" s="8">
        <f t="shared" si="49"/>
        <v>27.819781165736238</v>
      </c>
      <c r="M1566" s="8">
        <f>(Timetraces!J1648-Timetraces!$J$86)/0.3048+$L$1004</f>
        <v>16.228109207053194</v>
      </c>
      <c r="N1566" s="13">
        <f>Timetraces!K1648/9.81/0.4536</f>
        <v>6862.4089246049716</v>
      </c>
      <c r="O1566" s="23">
        <f>Timetraces!M1648/1000*0.145</f>
        <v>89.438227140592033</v>
      </c>
      <c r="P1566" s="37">
        <f>Timetraces!O1648</f>
        <v>0.29168524108062133</v>
      </c>
    </row>
    <row r="1567" spans="1:16" x14ac:dyDescent="0.2">
      <c r="A1567" s="37">
        <f>Timetraces!E1649</f>
        <v>156.30000000000001</v>
      </c>
      <c r="B1567" s="8">
        <f>Timetraces!B1649-Timetraces!C1649</f>
        <v>45.719807624816895</v>
      </c>
      <c r="C1567" s="8">
        <f t="shared" si="48"/>
        <v>27.821029577981143</v>
      </c>
      <c r="D1567" s="8">
        <f>(Timetraces!C1649-Timetraces!$C$86)/0.3048+$C$1004</f>
        <v>16.292457192588664</v>
      </c>
      <c r="E1567" s="23">
        <f>Timetraces!F1649/1000*0.145</f>
        <v>89.793002819402389</v>
      </c>
      <c r="F1567" s="8">
        <f>Timetraces!H1649</f>
        <v>0.2920988476971213</v>
      </c>
      <c r="G1567" s="8">
        <f>(Timetraces!G1649-Timetraces!$G$86)/0.3048</f>
        <v>36.92350988312969</v>
      </c>
      <c r="H1567" s="13">
        <f>Timetraces!D1649/9.81/0.4536</f>
        <v>6872.8048074066428</v>
      </c>
      <c r="I1567" s="73">
        <f>Timetraces!F1649/Timetraces!H1649*1000</f>
        <v>2120042900.8600111</v>
      </c>
      <c r="J1567" s="23"/>
      <c r="K1567" s="8">
        <f>Timetraces!I1649-Timetraces!J1649</f>
        <v>45.719807624816895</v>
      </c>
      <c r="L1567" s="8">
        <f t="shared" si="49"/>
        <v>27.821038964539373</v>
      </c>
      <c r="M1567" s="8">
        <f>(Timetraces!J1649-Timetraces!$J$86)/0.3048+$L$1004</f>
        <v>16.292457192588664</v>
      </c>
      <c r="N1567" s="13">
        <f>Timetraces!K1649/9.81/0.4536</f>
        <v>6872.8048074066428</v>
      </c>
      <c r="O1567" s="23">
        <f>Timetraces!M1649/1000*0.145</f>
        <v>89.554868168823106</v>
      </c>
      <c r="P1567" s="37">
        <f>Timetraces!O1649</f>
        <v>0.29207389540945478</v>
      </c>
    </row>
    <row r="1568" spans="1:16" x14ac:dyDescent="0.2">
      <c r="A1568" s="37">
        <f>Timetraces!E1650</f>
        <v>156.4</v>
      </c>
      <c r="B1568" s="8">
        <f>Timetraces!B1650-Timetraces!C1650</f>
        <v>45.720296859741211</v>
      </c>
      <c r="C1568" s="8">
        <f t="shared" si="48"/>
        <v>27.822634679438874</v>
      </c>
      <c r="D1568" s="8">
        <f>(Timetraces!C1650-Timetraces!$C$86)/0.3048+$C$1004</f>
        <v>16.356470390880514</v>
      </c>
      <c r="E1568" s="23">
        <f>Timetraces!F1650/1000*0.145</f>
        <v>89.94135135748661</v>
      </c>
      <c r="F1568" s="8">
        <f>Timetraces!H1650</f>
        <v>0.29258148538884349</v>
      </c>
      <c r="G1568" s="8">
        <f>(Timetraces!G1650-Timetraces!$G$86)/0.3048</f>
        <v>36.98912818287927</v>
      </c>
      <c r="H1568" s="13">
        <f>Timetraces!D1650/9.81/0.4536</f>
        <v>6884.8295321368341</v>
      </c>
      <c r="I1568" s="73">
        <f>Timetraces!F1650/Timetraces!H1650*1000</f>
        <v>2120042493.2951756</v>
      </c>
      <c r="J1568" s="23"/>
      <c r="K1568" s="8">
        <f>Timetraces!I1650-Timetraces!J1650</f>
        <v>45.720296859741211</v>
      </c>
      <c r="L1568" s="8">
        <f t="shared" si="49"/>
        <v>27.822644065997103</v>
      </c>
      <c r="M1568" s="8">
        <f>(Timetraces!J1650-Timetraces!$J$86)/0.3048+$L$1004</f>
        <v>16.356470390880514</v>
      </c>
      <c r="N1568" s="13">
        <f>Timetraces!K1650/9.81/0.4536</f>
        <v>6884.8299710594765</v>
      </c>
      <c r="O1568" s="23">
        <f>Timetraces!M1650/1000*0.145</f>
        <v>89.714860503195979</v>
      </c>
      <c r="P1568" s="37">
        <f>Timetraces!O1650</f>
        <v>0.29260698058947798</v>
      </c>
    </row>
    <row r="1569" spans="1:16" x14ac:dyDescent="0.2">
      <c r="A1569" s="37">
        <f>Timetraces!E1651</f>
        <v>156.5</v>
      </c>
      <c r="B1569" s="8">
        <f>Timetraces!B1651-Timetraces!C1651</f>
        <v>45.721096038818359</v>
      </c>
      <c r="C1569" s="8">
        <f t="shared" si="48"/>
        <v>27.825256658038441</v>
      </c>
      <c r="D1569" s="8">
        <f>(Timetraces!C1651-Timetraces!$C$86)/0.3048+$C$1004</f>
        <v>16.419466712030527</v>
      </c>
      <c r="E1569" s="23">
        <f>Timetraces!F1651/1000*0.145</f>
        <v>90.169884586438911</v>
      </c>
      <c r="F1569" s="8">
        <f>Timetraces!H1651</f>
        <v>0.29332496870757335</v>
      </c>
      <c r="G1569" s="8">
        <f>(Timetraces!G1651-Timetraces!$G$86)/0.3048</f>
        <v>37.054740224923357</v>
      </c>
      <c r="H1569" s="13">
        <f>Timetraces!D1651/9.81/0.4536</f>
        <v>6901.8369067114227</v>
      </c>
      <c r="I1569" s="73">
        <f>Timetraces!F1651/Timetraces!H1651*1000</f>
        <v>2120042067.1650372</v>
      </c>
      <c r="J1569" s="23"/>
      <c r="K1569" s="8">
        <f>Timetraces!I1651-Timetraces!J1651</f>
        <v>45.721096038818359</v>
      </c>
      <c r="L1569" s="8">
        <f t="shared" si="49"/>
        <v>27.825266044596674</v>
      </c>
      <c r="M1569" s="8">
        <f>(Timetraces!J1651-Timetraces!$J$86)/0.3048+$L$1004</f>
        <v>16.419466712030527</v>
      </c>
      <c r="N1569" s="13">
        <f>Timetraces!K1651/9.81/0.4536</f>
        <v>6901.8369067114227</v>
      </c>
      <c r="O1569" s="23">
        <f>Timetraces!M1651/1000*0.145</f>
        <v>89.922868231078496</v>
      </c>
      <c r="P1569" s="37">
        <f>Timetraces!O1651</f>
        <v>0.29330003474354038</v>
      </c>
    </row>
    <row r="1570" spans="1:16" x14ac:dyDescent="0.2">
      <c r="A1570" s="37">
        <f>Timetraces!E1652</f>
        <v>156.60000000000002</v>
      </c>
      <c r="B1570" s="8">
        <f>Timetraces!B1652-Timetraces!C1652</f>
        <v>45.722312927246094</v>
      </c>
      <c r="C1570" s="8">
        <f t="shared" si="48"/>
        <v>27.829249074139931</v>
      </c>
      <c r="D1570" s="8">
        <f>(Timetraces!C1652-Timetraces!$C$86)/0.3048+$C$1004</f>
        <v>16.481092595678614</v>
      </c>
      <c r="E1570" s="23">
        <f>Timetraces!F1652/1000*0.145</f>
        <v>90.478231531052273</v>
      </c>
      <c r="F1570" s="8">
        <f>Timetraces!H1652</f>
        <v>0.29432809477552113</v>
      </c>
      <c r="G1570" s="8">
        <f>(Timetraces!G1652-Timetraces!$G$86)/0.3048</f>
        <v>37.120358524672938</v>
      </c>
      <c r="H1570" s="13">
        <f>Timetraces!D1652/9.81/0.4536</f>
        <v>6925.5896444650743</v>
      </c>
      <c r="I1570" s="73">
        <f>Timetraces!F1652/Timetraces!H1652*1000</f>
        <v>2120041595.547765</v>
      </c>
      <c r="J1570" s="23"/>
      <c r="K1570" s="8">
        <f>Timetraces!I1652-Timetraces!J1652</f>
        <v>45.722312927246094</v>
      </c>
      <c r="L1570" s="8">
        <f t="shared" si="49"/>
        <v>27.829258460698163</v>
      </c>
      <c r="M1570" s="8">
        <f>(Timetraces!J1652-Timetraces!$J$86)/0.3048+$L$1004</f>
        <v>16.481092595678614</v>
      </c>
      <c r="N1570" s="13">
        <f>Timetraces!K1652/9.81/0.4536</f>
        <v>6925.5896444650743</v>
      </c>
      <c r="O1570" s="23">
        <f>Timetraces!M1652/1000*0.145</f>
        <v>90.22394552465434</v>
      </c>
      <c r="P1570" s="37">
        <f>Timetraces!O1652</f>
        <v>0.29430316085482039</v>
      </c>
    </row>
    <row r="1571" spans="1:16" x14ac:dyDescent="0.2">
      <c r="A1571" s="37">
        <f>Timetraces!E1653</f>
        <v>156.70000000000002</v>
      </c>
      <c r="B1571" s="8">
        <f>Timetraces!B1653-Timetraces!C1653</f>
        <v>45.723922729492188</v>
      </c>
      <c r="C1571" s="8">
        <f t="shared" si="48"/>
        <v>27.834530577571996</v>
      </c>
      <c r="D1571" s="8">
        <f>(Timetraces!C1653-Timetraces!$C$86)/0.3048+$C$1004</f>
        <v>16.541429391996129</v>
      </c>
      <c r="E1571" s="23">
        <f>Timetraces!F1653/1000*0.145</f>
        <v>90.85386135614641</v>
      </c>
      <c r="F1571" s="8">
        <f>Timetraces!H1653</f>
        <v>0.2955500959256166</v>
      </c>
      <c r="G1571" s="8">
        <f>(Timetraces!G1653-Timetraces!$G$86)/0.3048</f>
        <v>37.185976824422518</v>
      </c>
      <c r="H1571" s="13">
        <f>Timetraces!D1653/9.81/0.4536</f>
        <v>6955.7181725323017</v>
      </c>
      <c r="I1571" s="73">
        <f>Timetraces!F1653/Timetraces!H1653*1000</f>
        <v>2120041112.5497184</v>
      </c>
      <c r="J1571" s="23"/>
      <c r="K1571" s="8">
        <f>Timetraces!I1653-Timetraces!J1653</f>
        <v>45.723922729492188</v>
      </c>
      <c r="L1571" s="8">
        <f t="shared" si="49"/>
        <v>27.834539964130229</v>
      </c>
      <c r="M1571" s="8">
        <f>(Timetraces!J1653-Timetraces!$J$86)/0.3048+$L$1004</f>
        <v>16.541429391996125</v>
      </c>
      <c r="N1571" s="13">
        <f>Timetraces!K1653/9.81/0.4536</f>
        <v>6955.7177336096584</v>
      </c>
      <c r="O1571" s="23">
        <f>Timetraces!M1653/1000*0.145</f>
        <v>90.613359605191349</v>
      </c>
      <c r="P1571" s="37">
        <f>Timetraces!O1653</f>
        <v>0.29560073175023022</v>
      </c>
    </row>
    <row r="1572" spans="1:16" x14ac:dyDescent="0.2">
      <c r="A1572" s="37">
        <f>Timetraces!E1654</f>
        <v>156.80000000000001</v>
      </c>
      <c r="B1572" s="8">
        <f>Timetraces!B1654-Timetraces!C1654</f>
        <v>45.725777626037598</v>
      </c>
      <c r="C1572" s="8">
        <f t="shared" si="48"/>
        <v>27.840616196159303</v>
      </c>
      <c r="D1572" s="8">
        <f>(Timetraces!C1654-Timetraces!$C$86)/0.3048+$C$1004</f>
        <v>16.600962073158403</v>
      </c>
      <c r="E1572" s="23">
        <f>Timetraces!F1654/1000*0.145</f>
        <v>91.304675049355012</v>
      </c>
      <c r="F1572" s="8">
        <f>Timetraces!H1654</f>
        <v>0.29701667611799121</v>
      </c>
      <c r="G1572" s="8">
        <f>(Timetraces!G1654-Timetraces!$G$86)/0.3048</f>
        <v>37.251595124172098</v>
      </c>
      <c r="H1572" s="13">
        <f>Timetraces!D1654/9.81/0.4536</f>
        <v>6989.8487972592566</v>
      </c>
      <c r="I1572" s="73">
        <f>Timetraces!F1654/Timetraces!H1654*1000</f>
        <v>2120040606.3507922</v>
      </c>
      <c r="J1572" s="23"/>
      <c r="K1572" s="8">
        <f>Timetraces!I1654-Timetraces!J1654</f>
        <v>45.725777626037598</v>
      </c>
      <c r="L1572" s="8">
        <f t="shared" si="49"/>
        <v>27.840625582717532</v>
      </c>
      <c r="M1572" s="8">
        <f>(Timetraces!J1654-Timetraces!$J$86)/0.3048+$L$1004</f>
        <v>16.600962073158403</v>
      </c>
      <c r="N1572" s="13">
        <f>Timetraces!K1654/9.81/0.4536</f>
        <v>6989.8487972592566</v>
      </c>
      <c r="O1572" s="23">
        <f>Timetraces!M1654/1000*0.145</f>
        <v>91.008723002646207</v>
      </c>
      <c r="P1572" s="37">
        <f>Timetraces!O1654</f>
        <v>0.2969917434020718</v>
      </c>
    </row>
    <row r="1573" spans="1:16" x14ac:dyDescent="0.2">
      <c r="A1573" s="37">
        <f>Timetraces!E1655</f>
        <v>156.9</v>
      </c>
      <c r="B1573" s="8">
        <f>Timetraces!B1655-Timetraces!C1655</f>
        <v>45.727652549743652</v>
      </c>
      <c r="C1573" s="8">
        <f t="shared" si="48"/>
        <v>27.846767520654232</v>
      </c>
      <c r="D1573" s="8">
        <f>(Timetraces!C1655-Timetraces!$C$86)/0.3048+$C$1004</f>
        <v>16.660429048413054</v>
      </c>
      <c r="E1573" s="23">
        <f>Timetraces!F1655/1000*0.145</f>
        <v>91.752814581726227</v>
      </c>
      <c r="F1573" s="8">
        <f>Timetraces!H1655</f>
        <v>0.29847455721412436</v>
      </c>
      <c r="G1573" s="8">
        <f>(Timetraces!G1655-Timetraces!$G$86)/0.3048</f>
        <v>37.317213423921679</v>
      </c>
      <c r="H1573" s="13">
        <f>Timetraces!D1655/9.81/0.4536</f>
        <v>7024.3700631385655</v>
      </c>
      <c r="I1573" s="73">
        <f>Timetraces!F1655/Timetraces!H1655*1000</f>
        <v>2120040104.9398649</v>
      </c>
      <c r="J1573" s="23"/>
      <c r="K1573" s="8">
        <f>Timetraces!I1655-Timetraces!J1655</f>
        <v>45.727652549743652</v>
      </c>
      <c r="L1573" s="8">
        <f t="shared" si="49"/>
        <v>27.846776907212465</v>
      </c>
      <c r="M1573" s="8">
        <f>(Timetraces!J1655-Timetraces!$J$86)/0.3048+$L$1004</f>
        <v>16.660429048413054</v>
      </c>
      <c r="N1573" s="13">
        <f>Timetraces!K1655/9.81/0.4536</f>
        <v>7024.3700631385655</v>
      </c>
      <c r="O1573" s="23">
        <f>Timetraces!M1655/1000*0.145</f>
        <v>91.43025488145058</v>
      </c>
      <c r="P1573" s="37">
        <f>Timetraces!O1655</f>
        <v>0.29847481967612416</v>
      </c>
    </row>
    <row r="1574" spans="1:16" x14ac:dyDescent="0.2">
      <c r="A1574" s="37">
        <f>Timetraces!E1656</f>
        <v>157</v>
      </c>
      <c r="B1574" s="8">
        <f>Timetraces!B1656-Timetraces!C1656</f>
        <v>45.729316711425781</v>
      </c>
      <c r="C1574" s="8">
        <f t="shared" si="48"/>
        <v>27.852227368692713</v>
      </c>
      <c r="D1574" s="8">
        <f>(Timetraces!C1656-Timetraces!$C$86)/0.3048+$C$1004</f>
        <v>16.720587500124154</v>
      </c>
      <c r="E1574" s="23">
        <f>Timetraces!F1656/1000*0.145</f>
        <v>92.150201598839303</v>
      </c>
      <c r="F1574" s="8">
        <f>Timetraces!H1656</f>
        <v>0.29976733657159099</v>
      </c>
      <c r="G1574" s="8">
        <f>(Timetraces!G1656-Timetraces!$G$86)/0.3048</f>
        <v>37.382825465965773</v>
      </c>
      <c r="H1574" s="13">
        <f>Timetraces!D1656/9.81/0.4536</f>
        <v>7055.578340907804</v>
      </c>
      <c r="I1574" s="73">
        <f>Timetraces!F1656/Timetraces!H1656*1000</f>
        <v>2120039624.6785796</v>
      </c>
      <c r="J1574" s="23"/>
      <c r="K1574" s="8">
        <f>Timetraces!I1656-Timetraces!J1656</f>
        <v>45.729316711425781</v>
      </c>
      <c r="L1574" s="8">
        <f t="shared" si="49"/>
        <v>27.852236755250946</v>
      </c>
      <c r="M1574" s="8">
        <f>(Timetraces!J1656-Timetraces!$J$86)/0.3048+$L$1004</f>
        <v>16.720587500124154</v>
      </c>
      <c r="N1574" s="13">
        <f>Timetraces!K1656/9.81/0.4536</f>
        <v>7055.578340907804</v>
      </c>
      <c r="O1574" s="23">
        <f>Timetraces!M1656/1000*0.145</f>
        <v>91.797701639267174</v>
      </c>
      <c r="P1574" s="37">
        <f>Timetraces!O1656</f>
        <v>0.29976761686340947</v>
      </c>
    </row>
    <row r="1575" spans="1:16" x14ac:dyDescent="0.2">
      <c r="A1575" s="37">
        <f>Timetraces!E1657</f>
        <v>157.10000000000002</v>
      </c>
      <c r="B1575" s="8">
        <f>Timetraces!B1657-Timetraces!C1657</f>
        <v>45.730607986450195</v>
      </c>
      <c r="C1575" s="8">
        <f t="shared" si="48"/>
        <v>27.856463835308244</v>
      </c>
      <c r="D1575" s="8">
        <f>(Timetraces!C1657-Timetraces!$C$86)/0.3048+$C$1004</f>
        <v>16.7819693332582</v>
      </c>
      <c r="E1575" s="23">
        <f>Timetraces!F1657/1000*0.145</f>
        <v>92.478263567268115</v>
      </c>
      <c r="F1575" s="8">
        <f>Timetraces!H1657</f>
        <v>0.3008345959948544</v>
      </c>
      <c r="G1575" s="8">
        <f>(Timetraces!G1657-Timetraces!$G$86)/0.3048</f>
        <v>37.448443765715346</v>
      </c>
      <c r="H1575" s="13">
        <f>Timetraces!D1657/9.81/0.4536</f>
        <v>7080.8493120839157</v>
      </c>
      <c r="I1575" s="73">
        <f>Timetraces!F1657/Timetraces!H1657*1000</f>
        <v>2120039172.8251688</v>
      </c>
      <c r="J1575" s="23"/>
      <c r="K1575" s="8">
        <f>Timetraces!I1657-Timetraces!J1657</f>
        <v>45.730607986450195</v>
      </c>
      <c r="L1575" s="8">
        <f t="shared" si="49"/>
        <v>27.856473221866477</v>
      </c>
      <c r="M1575" s="8">
        <f>(Timetraces!J1657-Timetraces!$J$86)/0.3048+$L$1004</f>
        <v>16.7819693332582</v>
      </c>
      <c r="N1575" s="13">
        <f>Timetraces!K1657/9.81/0.4536</f>
        <v>7080.8493120839157</v>
      </c>
      <c r="O1575" s="23">
        <f>Timetraces!M1657/1000*0.145</f>
        <v>92.101026743606027</v>
      </c>
      <c r="P1575" s="37">
        <f>Timetraces!O1657</f>
        <v>0.30083482236716197</v>
      </c>
    </row>
    <row r="1576" spans="1:16" x14ac:dyDescent="0.2">
      <c r="A1576" s="37">
        <f>Timetraces!E1658</f>
        <v>157.20000000000002</v>
      </c>
      <c r="B1576" s="8">
        <f>Timetraces!B1658-Timetraces!C1658</f>
        <v>45.731477737426758</v>
      </c>
      <c r="C1576" s="8">
        <f t="shared" si="48"/>
        <v>27.859317349010876</v>
      </c>
      <c r="D1576" s="8">
        <f>(Timetraces!C1658-Timetraces!$C$86)/0.3048+$C$1004</f>
        <v>16.844721603894172</v>
      </c>
      <c r="E1576" s="23">
        <f>Timetraces!F1658/1000*0.145</f>
        <v>92.712047517959945</v>
      </c>
      <c r="F1576" s="8">
        <f>Timetraces!H1658</f>
        <v>0.30159516133604836</v>
      </c>
      <c r="G1576" s="8">
        <f>(Timetraces!G1658-Timetraces!$G$86)/0.3048</f>
        <v>37.514062065464927</v>
      </c>
      <c r="H1576" s="13">
        <f>Timetraces!D1658/9.81/0.4536</f>
        <v>7099.4556818472938</v>
      </c>
      <c r="I1576" s="73">
        <f>Timetraces!F1658/Timetraces!H1658*1000</f>
        <v>2120038757.6706145</v>
      </c>
      <c r="J1576" s="23"/>
      <c r="K1576" s="8">
        <f>Timetraces!I1658-Timetraces!J1658</f>
        <v>45.731477737426758</v>
      </c>
      <c r="L1576" s="8">
        <f t="shared" si="49"/>
        <v>27.859326735569109</v>
      </c>
      <c r="M1576" s="8">
        <f>(Timetraces!J1658-Timetraces!$J$86)/0.3048+$L$1004</f>
        <v>16.844721603894172</v>
      </c>
      <c r="N1576" s="13">
        <f>Timetraces!K1658/9.81/0.4536</f>
        <v>7099.4561207699371</v>
      </c>
      <c r="O1576" s="23">
        <f>Timetraces!M1658/1000*0.145</f>
        <v>92.324374834229289</v>
      </c>
      <c r="P1576" s="37">
        <f>Timetraces!O1658</f>
        <v>0.3016206538536258</v>
      </c>
    </row>
    <row r="1577" spans="1:16" x14ac:dyDescent="0.2">
      <c r="A1577" s="37">
        <f>Timetraces!E1659</f>
        <v>157.30000000000001</v>
      </c>
      <c r="B1577" s="8">
        <f>Timetraces!B1659-Timetraces!C1659</f>
        <v>45.732022285461426</v>
      </c>
      <c r="C1577" s="8">
        <f t="shared" si="48"/>
        <v>27.861103923927768</v>
      </c>
      <c r="D1577" s="8">
        <f>(Timetraces!C1659-Timetraces!$C$86)/0.3048+$C$1004</f>
        <v>16.90855332872686</v>
      </c>
      <c r="E1577" s="23">
        <f>Timetraces!F1659/1000*0.145</f>
        <v>92.892785945429921</v>
      </c>
      <c r="F1577" s="8">
        <f>Timetraces!H1659</f>
        <v>0.3021831656109325</v>
      </c>
      <c r="G1577" s="8">
        <f>(Timetraces!G1659-Timetraces!$G$86)/0.3048</f>
        <v>37.579680365214507</v>
      </c>
      <c r="H1577" s="13">
        <f>Timetraces!D1659/9.81/0.4536</f>
        <v>7112.7818122142571</v>
      </c>
      <c r="I1577" s="73">
        <f>Timetraces!F1659/Timetraces!H1659*1000</f>
        <v>2120038360.7628512</v>
      </c>
      <c r="J1577" s="23"/>
      <c r="K1577" s="8">
        <f>Timetraces!I1659-Timetraces!J1659</f>
        <v>45.732022285461426</v>
      </c>
      <c r="L1577" s="8">
        <f t="shared" si="49"/>
        <v>27.861113310485997</v>
      </c>
      <c r="M1577" s="8">
        <f>(Timetraces!J1659-Timetraces!$J$86)/0.3048+$L$1004</f>
        <v>16.90855332872686</v>
      </c>
      <c r="N1577" s="13">
        <f>Timetraces!K1659/9.81/0.4536</f>
        <v>7112.7818122142571</v>
      </c>
      <c r="O1577" s="23">
        <f>Timetraces!M1659/1000*0.145</f>
        <v>92.477165038927936</v>
      </c>
      <c r="P1577" s="37">
        <f>Timetraces!O1659</f>
        <v>0.30215825281993414</v>
      </c>
    </row>
    <row r="1578" spans="1:16" x14ac:dyDescent="0.2">
      <c r="A1578" s="37">
        <f>Timetraces!E1660</f>
        <v>157.4</v>
      </c>
      <c r="B1578" s="8">
        <f>Timetraces!B1660-Timetraces!C1660</f>
        <v>45.732425689697266</v>
      </c>
      <c r="C1578" s="8">
        <f t="shared" si="48"/>
        <v>27.862427428638526</v>
      </c>
      <c r="D1578" s="8">
        <f>(Timetraces!C1660-Timetraces!$C$86)/0.3048+$C$1004</f>
        <v>16.972848123765679</v>
      </c>
      <c r="E1578" s="23">
        <f>Timetraces!F1660/1000*0.145</f>
        <v>93.021208804852364</v>
      </c>
      <c r="F1578" s="8">
        <f>Timetraces!H1660</f>
        <v>0.3026009832446141</v>
      </c>
      <c r="G1578" s="8">
        <f>(Timetraces!G1660-Timetraces!$G$86)/0.3048</f>
        <v>37.645292407258601</v>
      </c>
      <c r="H1578" s="13">
        <f>Timetraces!D1660/9.81/0.4536</f>
        <v>7123.8672424882279</v>
      </c>
      <c r="I1578" s="73">
        <f>Timetraces!F1660/Timetraces!H1660*1000</f>
        <v>2120037982.3151729</v>
      </c>
      <c r="J1578" s="23"/>
      <c r="K1578" s="8">
        <f>Timetraces!I1660-Timetraces!J1660</f>
        <v>45.732425689697266</v>
      </c>
      <c r="L1578" s="8">
        <f t="shared" si="49"/>
        <v>27.862436815196759</v>
      </c>
      <c r="M1578" s="8">
        <f>(Timetraces!J1660-Timetraces!$J$86)/0.3048+$L$1004</f>
        <v>16.972848123765679</v>
      </c>
      <c r="N1578" s="13">
        <f>Timetraces!K1660/9.81/0.4536</f>
        <v>7123.8672424882279</v>
      </c>
      <c r="O1578" s="23">
        <f>Timetraces!M1660/1000*0.145</f>
        <v>92.610230866529122</v>
      </c>
      <c r="P1578" s="37">
        <f>Timetraces!O1660</f>
        <v>0.30262645718003606</v>
      </c>
    </row>
    <row r="1579" spans="1:16" x14ac:dyDescent="0.2">
      <c r="A1579" s="37">
        <f>Timetraces!E1661</f>
        <v>157.5</v>
      </c>
      <c r="B1579" s="8">
        <f>Timetraces!B1661-Timetraces!C1661</f>
        <v>45.73292064666748</v>
      </c>
      <c r="C1579" s="8">
        <f t="shared" si="48"/>
        <v>27.864051303212722</v>
      </c>
      <c r="D1579" s="8">
        <f>(Timetraces!C1661-Timetraces!$C$86)/0.3048+$C$1004</f>
        <v>17.036842548941063</v>
      </c>
      <c r="E1579" s="23">
        <f>Timetraces!F1661/1000*0.145</f>
        <v>93.184390899537647</v>
      </c>
      <c r="F1579" s="8">
        <f>Timetraces!H1661</f>
        <v>0.30313187608599051</v>
      </c>
      <c r="G1579" s="8">
        <f>(Timetraces!G1661-Timetraces!$G$86)/0.3048</f>
        <v>37.710910707008182</v>
      </c>
      <c r="H1579" s="13">
        <f>Timetraces!D1661/9.81/0.4536</f>
        <v>7136.4375480637846</v>
      </c>
      <c r="I1579" s="73">
        <f>Timetraces!F1661/Timetraces!H1661*1000</f>
        <v>2120037588.9820511</v>
      </c>
      <c r="J1579" s="23"/>
      <c r="K1579" s="8">
        <f>Timetraces!I1661-Timetraces!J1661</f>
        <v>45.73292064666748</v>
      </c>
      <c r="L1579" s="8">
        <f t="shared" si="49"/>
        <v>27.864060689770955</v>
      </c>
      <c r="M1579" s="8">
        <f>(Timetraces!J1661-Timetraces!$J$86)/0.3048+$L$1004</f>
        <v>17.036842548941063</v>
      </c>
      <c r="N1579" s="13">
        <f>Timetraces!K1661/9.81/0.4536</f>
        <v>7136.4375480637846</v>
      </c>
      <c r="O1579" s="23">
        <f>Timetraces!M1661/1000*0.145</f>
        <v>92.761109855619992</v>
      </c>
      <c r="P1579" s="37">
        <f>Timetraces!O1661</f>
        <v>0.30315733127710504</v>
      </c>
    </row>
    <row r="1580" spans="1:16" x14ac:dyDescent="0.2">
      <c r="A1580" s="37">
        <f>Timetraces!E1662</f>
        <v>157.60000000000002</v>
      </c>
      <c r="B1580" s="8">
        <f>Timetraces!B1662-Timetraces!C1662</f>
        <v>45.733707427978516</v>
      </c>
      <c r="C1580" s="8">
        <f t="shared" si="48"/>
        <v>27.866632606726618</v>
      </c>
      <c r="D1580" s="8">
        <f>(Timetraces!C1662-Timetraces!$C$86)/0.3048+$C$1004</f>
        <v>17.099879545176748</v>
      </c>
      <c r="E1580" s="23">
        <f>Timetraces!F1662/1000*0.145</f>
        <v>93.401069947842984</v>
      </c>
      <c r="F1580" s="8">
        <f>Timetraces!H1662</f>
        <v>0.30383679784770984</v>
      </c>
      <c r="G1580" s="8">
        <f>(Timetraces!G1662-Timetraces!$G$86)/0.3048</f>
        <v>37.776529006757762</v>
      </c>
      <c r="H1580" s="13">
        <f>Timetraces!D1662/9.81/0.4536</f>
        <v>7153.7253942073112</v>
      </c>
      <c r="I1580" s="73">
        <f>Timetraces!F1662/Timetraces!H1662*1000</f>
        <v>2120037186.2396495</v>
      </c>
      <c r="J1580" s="23"/>
      <c r="K1580" s="8">
        <f>Timetraces!I1662-Timetraces!J1662</f>
        <v>45.733707427978516</v>
      </c>
      <c r="L1580" s="8">
        <f t="shared" si="49"/>
        <v>27.866641993284851</v>
      </c>
      <c r="M1580" s="8">
        <f>(Timetraces!J1662-Timetraces!$J$86)/0.3048+$L$1004</f>
        <v>17.099879545176748</v>
      </c>
      <c r="N1580" s="13">
        <f>Timetraces!K1662/9.81/0.4536</f>
        <v>7153.7253942073112</v>
      </c>
      <c r="O1580" s="23">
        <f>Timetraces!M1662/1000*0.145</f>
        <v>92.961459943812898</v>
      </c>
      <c r="P1580" s="37">
        <f>Timetraces!O1662</f>
        <v>0.30386225272631279</v>
      </c>
    </row>
    <row r="1581" spans="1:16" x14ac:dyDescent="0.2">
      <c r="A1581" s="37">
        <f>Timetraces!E1663</f>
        <v>157.70000000000002</v>
      </c>
      <c r="B1581" s="8">
        <f>Timetraces!B1663-Timetraces!C1663</f>
        <v>45.734894752502441</v>
      </c>
      <c r="C1581" s="8">
        <f t="shared" si="48"/>
        <v>27.870528028393039</v>
      </c>
      <c r="D1581" s="8">
        <f>(Timetraces!C1663-Timetraces!$C$86)/0.3048+$C$1004</f>
        <v>17.161602423259904</v>
      </c>
      <c r="E1581" s="23">
        <f>Timetraces!F1663/1000*0.145</f>
        <v>93.724621001592382</v>
      </c>
      <c r="F1581" s="8">
        <f>Timetraces!H1663</f>
        <v>0.30488938311383623</v>
      </c>
      <c r="G1581" s="8">
        <f>(Timetraces!G1663-Timetraces!$G$86)/0.3048</f>
        <v>37.842147306507336</v>
      </c>
      <c r="H1581" s="13">
        <f>Timetraces!D1663/9.81/0.4536</f>
        <v>7177.4557469061638</v>
      </c>
      <c r="I1581" s="73">
        <f>Timetraces!F1663/Timetraces!H1663*1000</f>
        <v>2120036748.9391034</v>
      </c>
      <c r="J1581" s="23"/>
      <c r="K1581" s="8">
        <f>Timetraces!I1663-Timetraces!J1663</f>
        <v>45.734894752502441</v>
      </c>
      <c r="L1581" s="8">
        <f t="shared" si="49"/>
        <v>27.870537414951272</v>
      </c>
      <c r="M1581" s="8">
        <f>(Timetraces!J1663-Timetraces!$J$86)/0.3048+$L$1004</f>
        <v>17.161602423259904</v>
      </c>
      <c r="N1581" s="13">
        <f>Timetraces!K1663/9.81/0.4536</f>
        <v>7177.4557469061638</v>
      </c>
      <c r="O1581" s="23">
        <f>Timetraces!M1663/1000*0.145</f>
        <v>93.246302959635884</v>
      </c>
      <c r="P1581" s="37">
        <f>Timetraces!O1663</f>
        <v>0.30486443441029165</v>
      </c>
    </row>
    <row r="1582" spans="1:16" x14ac:dyDescent="0.2">
      <c r="A1582" s="37">
        <f>Timetraces!E1664</f>
        <v>157.80000000000001</v>
      </c>
      <c r="B1582" s="8">
        <f>Timetraces!B1664-Timetraces!C1664</f>
        <v>45.736462593078613</v>
      </c>
      <c r="C1582" s="8">
        <f t="shared" si="48"/>
        <v>27.875671862304365</v>
      </c>
      <c r="D1582" s="8">
        <f>(Timetraces!C1664-Timetraces!$C$86)/0.3048+$C$1004</f>
        <v>17.222076889098158</v>
      </c>
      <c r="E1582" s="23">
        <f>Timetraces!F1664/1000*0.145</f>
        <v>94.104505134921737</v>
      </c>
      <c r="F1582" s="8">
        <f>Timetraces!H1664</f>
        <v>0.30612522373301854</v>
      </c>
      <c r="G1582" s="8">
        <f>(Timetraces!G1664-Timetraces!$G$86)/0.3048</f>
        <v>37.90775934855143</v>
      </c>
      <c r="H1582" s="13">
        <f>Timetraces!D1664/9.81/0.4536</f>
        <v>7207.3160932384617</v>
      </c>
      <c r="I1582" s="73">
        <f>Timetraces!F1664/Timetraces!H1664*1000</f>
        <v>2120036301.5607028</v>
      </c>
      <c r="J1582" s="23"/>
      <c r="K1582" s="8">
        <f>Timetraces!I1664-Timetraces!J1664</f>
        <v>45.736462593078613</v>
      </c>
      <c r="L1582" s="8">
        <f t="shared" si="49"/>
        <v>27.875681248862598</v>
      </c>
      <c r="M1582" s="8">
        <f>(Timetraces!J1664-Timetraces!$J$86)/0.3048+$L$1004</f>
        <v>17.222076889098158</v>
      </c>
      <c r="N1582" s="13">
        <f>Timetraces!K1664/9.81/0.4536</f>
        <v>7207.3156543158184</v>
      </c>
      <c r="O1582" s="23">
        <f>Timetraces!M1664/1000*0.145</f>
        <v>93.604726263475101</v>
      </c>
      <c r="P1582" s="37">
        <f>Timetraces!O1664</f>
        <v>0.30612548602927625</v>
      </c>
    </row>
    <row r="1583" spans="1:16" x14ac:dyDescent="0.2">
      <c r="A1583" s="37">
        <f>Timetraces!E1665</f>
        <v>157.9</v>
      </c>
      <c r="B1583" s="8">
        <f>Timetraces!B1665-Timetraces!C1665</f>
        <v>45.738271713256836</v>
      </c>
      <c r="C1583" s="8">
        <f t="shared" si="48"/>
        <v>27.881607295959952</v>
      </c>
      <c r="D1583" s="8">
        <f>(Timetraces!C1665-Timetraces!$C$86)/0.3048+$C$1004</f>
        <v>17.281759755192152</v>
      </c>
      <c r="E1583" s="23">
        <f>Timetraces!F1665/1000*0.145</f>
        <v>94.534929749356976</v>
      </c>
      <c r="F1583" s="8">
        <f>Timetraces!H1665</f>
        <v>0.3075254770253848</v>
      </c>
      <c r="G1583" s="8">
        <f>(Timetraces!G1665-Timetraces!$G$86)/0.3048</f>
        <v>37.97337764830101</v>
      </c>
      <c r="H1583" s="13">
        <f>Timetraces!D1665/9.81/0.4536</f>
        <v>7241.0692444923561</v>
      </c>
      <c r="I1583" s="73">
        <f>Timetraces!F1665/Timetraces!H1665*1000</f>
        <v>2120035839.1781938</v>
      </c>
      <c r="J1583" s="23"/>
      <c r="K1583" s="8">
        <f>Timetraces!I1665-Timetraces!J1665</f>
        <v>45.738271713256836</v>
      </c>
      <c r="L1583" s="8">
        <f t="shared" si="49"/>
        <v>27.881616682518185</v>
      </c>
      <c r="M1583" s="8">
        <f>(Timetraces!J1665-Timetraces!$J$86)/0.3048+$L$1004</f>
        <v>17.281759755192155</v>
      </c>
      <c r="N1583" s="13">
        <f>Timetraces!K1665/9.81/0.4536</f>
        <v>7241.0688055697128</v>
      </c>
      <c r="O1583" s="23">
        <f>Timetraces!M1665/1000*0.145</f>
        <v>94.002716537582216</v>
      </c>
      <c r="P1583" s="37">
        <f>Timetraces!O1665</f>
        <v>0.30752573938521932</v>
      </c>
    </row>
    <row r="1584" spans="1:16" x14ac:dyDescent="0.2">
      <c r="A1584" s="37">
        <f>Timetraces!E1666</f>
        <v>158</v>
      </c>
      <c r="B1584" s="8">
        <f>Timetraces!B1666-Timetraces!C1666</f>
        <v>45.740104675292969</v>
      </c>
      <c r="C1584" s="8">
        <f t="shared" si="48"/>
        <v>27.887620950934142</v>
      </c>
      <c r="D1584" s="8">
        <f>(Timetraces!C1666-Timetraces!$C$86)/0.3048+$C$1004</f>
        <v>17.341351884556566</v>
      </c>
      <c r="E1584" s="23">
        <f>Timetraces!F1666/1000*0.145</f>
        <v>94.986682435975553</v>
      </c>
      <c r="F1584" s="8">
        <f>Timetraces!H1666</f>
        <v>0.30899511236284405</v>
      </c>
      <c r="G1584" s="8">
        <f>(Timetraces!G1666-Timetraces!$G$86)/0.3048</f>
        <v>38.038995948050591</v>
      </c>
      <c r="H1584" s="13">
        <f>Timetraces!D1666/9.81/0.4536</f>
        <v>7275.2718525327782</v>
      </c>
      <c r="I1584" s="73">
        <f>Timetraces!F1666/Timetraces!H1666*1000</f>
        <v>2120035373.7463887</v>
      </c>
      <c r="J1584" s="23"/>
      <c r="K1584" s="8">
        <f>Timetraces!I1666-Timetraces!J1666</f>
        <v>45.740104675292969</v>
      </c>
      <c r="L1584" s="8">
        <f t="shared" si="49"/>
        <v>27.887630337492372</v>
      </c>
      <c r="M1584" s="8">
        <f>(Timetraces!J1666-Timetraces!$J$86)/0.3048+$L$1004</f>
        <v>17.341351884556566</v>
      </c>
      <c r="N1584" s="13">
        <f>Timetraces!K1666/9.81/0.4536</f>
        <v>7275.2714136101349</v>
      </c>
      <c r="O1584" s="23">
        <f>Timetraces!M1666/1000*0.145</f>
        <v>94.413262367651953</v>
      </c>
      <c r="P1584" s="37">
        <f>Timetraces!O1666</f>
        <v>0.30897016508516717</v>
      </c>
    </row>
    <row r="1585" spans="1:16" x14ac:dyDescent="0.2">
      <c r="A1585" s="37">
        <f>Timetraces!E1667</f>
        <v>158.10000000000002</v>
      </c>
      <c r="B1585" s="8">
        <f>Timetraces!B1667-Timetraces!C1667</f>
        <v>45.741748809814453</v>
      </c>
      <c r="C1585" s="8">
        <f t="shared" si="48"/>
        <v>27.893015093064996</v>
      </c>
      <c r="D1585" s="8">
        <f>(Timetraces!C1667-Timetraces!$C$86)/0.3048+$C$1004</f>
        <v>17.401576042175293</v>
      </c>
      <c r="E1585" s="23">
        <f>Timetraces!F1667/1000*0.145</f>
        <v>95.382629481984779</v>
      </c>
      <c r="F1585" s="8">
        <f>Timetraces!H1667</f>
        <v>0.31028320693706918</v>
      </c>
      <c r="G1585" s="8">
        <f>(Timetraces!G1667-Timetraces!$G$86)/0.3048</f>
        <v>38.104614247800171</v>
      </c>
      <c r="H1585" s="13">
        <f>Timetraces!D1667/9.81/0.4536</f>
        <v>7306.3690828733133</v>
      </c>
      <c r="I1585" s="73">
        <f>Timetraces!F1667/Timetraces!H1667*1000</f>
        <v>2120034932.9256709</v>
      </c>
      <c r="J1585" s="23"/>
      <c r="K1585" s="8">
        <f>Timetraces!I1667-Timetraces!J1667</f>
        <v>45.741748809814453</v>
      </c>
      <c r="L1585" s="8">
        <f t="shared" si="49"/>
        <v>27.893024479623229</v>
      </c>
      <c r="M1585" s="8">
        <f>(Timetraces!J1667-Timetraces!$J$86)/0.3048+$L$1004</f>
        <v>17.401576042175293</v>
      </c>
      <c r="N1585" s="13">
        <f>Timetraces!K1667/9.81/0.4536</f>
        <v>7306.3690828733133</v>
      </c>
      <c r="O1585" s="23">
        <f>Timetraces!M1667/1000*0.145</f>
        <v>94.793698082213609</v>
      </c>
      <c r="P1585" s="37">
        <f>Timetraces!O1667</f>
        <v>0.31030865986620443</v>
      </c>
    </row>
    <row r="1586" spans="1:16" x14ac:dyDescent="0.2">
      <c r="A1586" s="37">
        <f>Timetraces!E1668</f>
        <v>158.20000000000002</v>
      </c>
      <c r="B1586" s="8">
        <f>Timetraces!B1668-Timetraces!C1668</f>
        <v>45.743043899536133</v>
      </c>
      <c r="C1586" s="8">
        <f t="shared" si="48"/>
        <v>27.897264075091503</v>
      </c>
      <c r="D1586" s="8">
        <f>(Timetraces!C1668-Timetraces!$C$86)/0.3048+$C$1004</f>
        <v>17.462945359898363</v>
      </c>
      <c r="E1586" s="23">
        <f>Timetraces!F1668/1000*0.145</f>
        <v>95.712970864274311</v>
      </c>
      <c r="F1586" s="8">
        <f>Timetraces!H1668</f>
        <v>0.31135788192853031</v>
      </c>
      <c r="G1586" s="8">
        <f>(Timetraces!G1668-Timetraces!$G$86)/0.3048</f>
        <v>38.170226289844258</v>
      </c>
      <c r="H1586" s="13">
        <f>Timetraces!D1668/9.81/0.4536</f>
        <v>7331.8165009519489</v>
      </c>
      <c r="I1586" s="73">
        <f>Timetraces!F1668/Timetraces!H1668*1000</f>
        <v>2120034508.6747887</v>
      </c>
      <c r="J1586" s="23"/>
      <c r="K1586" s="8">
        <f>Timetraces!I1668-Timetraces!J1668</f>
        <v>45.743043899536133</v>
      </c>
      <c r="L1586" s="8">
        <f t="shared" si="49"/>
        <v>27.897273461649736</v>
      </c>
      <c r="M1586" s="8">
        <f>(Timetraces!J1668-Timetraces!$J$86)/0.3048+$L$1004</f>
        <v>17.462945359898363</v>
      </c>
      <c r="N1586" s="13">
        <f>Timetraces!K1668/9.81/0.4536</f>
        <v>7331.8165009519489</v>
      </c>
      <c r="O1586" s="23">
        <f>Timetraces!M1668/1000*0.145</f>
        <v>95.084831668461405</v>
      </c>
      <c r="P1586" s="37">
        <f>Timetraces!O1668</f>
        <v>0.31133297279433325</v>
      </c>
    </row>
    <row r="1587" spans="1:16" x14ac:dyDescent="0.2">
      <c r="A1587" s="37">
        <f>Timetraces!E1669</f>
        <v>158.30000000000001</v>
      </c>
      <c r="B1587" s="8">
        <f>Timetraces!B1669-Timetraces!C1669</f>
        <v>45.743945121765137</v>
      </c>
      <c r="C1587" s="8">
        <f t="shared" si="48"/>
        <v>27.900220840934693</v>
      </c>
      <c r="D1587" s="8">
        <f>(Timetraces!C1669-Timetraces!$C$86)/0.3048+$C$1004</f>
        <v>17.525606893804756</v>
      </c>
      <c r="E1587" s="23">
        <f>Timetraces!F1669/1000*0.145</f>
        <v>95.952630427985468</v>
      </c>
      <c r="F1587" s="8">
        <f>Timetraces!H1669</f>
        <v>0.31213756115141639</v>
      </c>
      <c r="G1587" s="8">
        <f>(Timetraces!G1669-Timetraces!$G$86)/0.3048</f>
        <v>38.235844589593839</v>
      </c>
      <c r="H1587" s="13">
        <f>Timetraces!D1669/9.81/0.4536</f>
        <v>7350.8745221150712</v>
      </c>
      <c r="I1587" s="73">
        <f>Timetraces!F1669/Timetraces!H1669*1000</f>
        <v>2120034116.9215612</v>
      </c>
      <c r="J1587" s="23"/>
      <c r="K1587" s="8">
        <f>Timetraces!I1669-Timetraces!J1669</f>
        <v>45.743945121765137</v>
      </c>
      <c r="L1587" s="8">
        <f t="shared" si="49"/>
        <v>27.900230227492923</v>
      </c>
      <c r="M1587" s="8">
        <f>(Timetraces!J1669-Timetraces!$J$86)/0.3048+$L$1004</f>
        <v>17.525606893804756</v>
      </c>
      <c r="N1587" s="13">
        <f>Timetraces!K1669/9.81/0.4536</f>
        <v>7350.8749610377145</v>
      </c>
      <c r="O1587" s="23">
        <f>Timetraces!M1669/1000*0.145</f>
        <v>95.298619181580094</v>
      </c>
      <c r="P1587" s="37">
        <f>Timetraces!O1669</f>
        <v>0.31213784197155092</v>
      </c>
    </row>
    <row r="1588" spans="1:16" x14ac:dyDescent="0.2">
      <c r="A1588" s="37">
        <f>Timetraces!E1670</f>
        <v>158.4</v>
      </c>
      <c r="B1588" s="8">
        <f>Timetraces!B1670-Timetraces!C1670</f>
        <v>45.744532585144043</v>
      </c>
      <c r="C1588" s="8">
        <f t="shared" si="48"/>
        <v>27.902148214225068</v>
      </c>
      <c r="D1588" s="8">
        <f>(Timetraces!C1670-Timetraces!$C$86)/0.3048+$C$1004</f>
        <v>17.589297820263958</v>
      </c>
      <c r="E1588" s="23">
        <f>Timetraces!F1670/1000*0.145</f>
        <v>96.133766824761594</v>
      </c>
      <c r="F1588" s="8">
        <f>Timetraces!H1670</f>
        <v>0.31272686023225554</v>
      </c>
      <c r="G1588" s="8">
        <f>(Timetraces!G1670-Timetraces!$G$86)/0.3048</f>
        <v>38.301462889343419</v>
      </c>
      <c r="H1588" s="13">
        <f>Timetraces!D1670/9.81/0.4536</f>
        <v>7364.8278729390158</v>
      </c>
      <c r="I1588" s="73">
        <f>Timetraces!F1670/Timetraces!H1670*1000</f>
        <v>2120033740.788348</v>
      </c>
      <c r="J1588" s="23"/>
      <c r="K1588" s="8">
        <f>Timetraces!I1670-Timetraces!J1670</f>
        <v>45.744532585144043</v>
      </c>
      <c r="L1588" s="8">
        <f t="shared" si="49"/>
        <v>27.902157600783298</v>
      </c>
      <c r="M1588" s="8">
        <f>(Timetraces!J1670-Timetraces!$J$86)/0.3048+$L$1004</f>
        <v>17.589297820263958</v>
      </c>
      <c r="N1588" s="13">
        <f>Timetraces!K1670/9.81/0.4536</f>
        <v>7364.8278729390158</v>
      </c>
      <c r="O1588" s="23">
        <f>Timetraces!M1670/1000*0.145</f>
        <v>95.451429824652138</v>
      </c>
      <c r="P1588" s="37">
        <f>Timetraces!O1670</f>
        <v>0.31272712218932963</v>
      </c>
    </row>
    <row r="1589" spans="1:16" x14ac:dyDescent="0.2">
      <c r="A1589" s="37">
        <f>Timetraces!E1671</f>
        <v>158.5</v>
      </c>
      <c r="B1589" s="8">
        <f>Timetraces!B1671-Timetraces!C1671</f>
        <v>45.744986534118652</v>
      </c>
      <c r="C1589" s="8">
        <f t="shared" si="48"/>
        <v>27.903637548131265</v>
      </c>
      <c r="D1589" s="8">
        <f>(Timetraces!C1671-Timetraces!$C$86)/0.3048+$C$1004</f>
        <v>17.653426786107339</v>
      </c>
      <c r="E1589" s="23">
        <f>Timetraces!F1671/1000*0.145</f>
        <v>96.278385653817011</v>
      </c>
      <c r="F1589" s="8">
        <f>Timetraces!H1671</f>
        <v>0.31319736447790764</v>
      </c>
      <c r="G1589" s="8">
        <f>(Timetraces!G1671-Timetraces!$G$86)/0.3048</f>
        <v>38.367081189093</v>
      </c>
      <c r="H1589" s="13">
        <f>Timetraces!D1671/9.81/0.4536</f>
        <v>7376.5646644153367</v>
      </c>
      <c r="I1589" s="73">
        <f>Timetraces!F1671/Timetraces!H1671*1000</f>
        <v>2120033377.9465277</v>
      </c>
      <c r="J1589" s="23"/>
      <c r="K1589" s="8">
        <f>Timetraces!I1671-Timetraces!J1671</f>
        <v>45.744986534118652</v>
      </c>
      <c r="L1589" s="8">
        <f t="shared" si="49"/>
        <v>27.903646934689498</v>
      </c>
      <c r="M1589" s="8">
        <f>(Timetraces!J1671-Timetraces!$J$86)/0.3048+$L$1004</f>
        <v>17.653426786107339</v>
      </c>
      <c r="N1589" s="13">
        <f>Timetraces!K1671/9.81/0.4536</f>
        <v>7376.5646644153367</v>
      </c>
      <c r="O1589" s="23">
        <f>Timetraces!M1671/1000*0.145</f>
        <v>95.573436017217347</v>
      </c>
      <c r="P1589" s="37">
        <f>Timetraces!O1671</f>
        <v>0.31319762673754598</v>
      </c>
    </row>
    <row r="1590" spans="1:16" x14ac:dyDescent="0.2">
      <c r="A1590" s="37">
        <f>Timetraces!E1672</f>
        <v>158.60000000000002</v>
      </c>
      <c r="B1590" s="8">
        <f>Timetraces!B1672-Timetraces!C1672</f>
        <v>45.745529174804688</v>
      </c>
      <c r="C1590" s="8">
        <f t="shared" si="48"/>
        <v>27.905417865342667</v>
      </c>
      <c r="D1590" s="8">
        <f>(Timetraces!C1672-Timetraces!$C$86)/0.3048+$C$1004</f>
        <v>17.717264768645517</v>
      </c>
      <c r="E1590" s="23">
        <f>Timetraces!F1672/1000*0.145</f>
        <v>96.448257086027553</v>
      </c>
      <c r="F1590" s="8">
        <f>Timetraces!H1672</f>
        <v>0.31375001773041733</v>
      </c>
      <c r="G1590" s="8">
        <f>(Timetraces!G1672-Timetraces!$G$86)/0.3048</f>
        <v>38.432693231137094</v>
      </c>
      <c r="H1590" s="13">
        <f>Timetraces!D1672/9.81/0.4536</f>
        <v>7389.6507040965289</v>
      </c>
      <c r="I1590" s="73">
        <f>Timetraces!F1672/Timetraces!H1672*1000</f>
        <v>2120033007.5144916</v>
      </c>
      <c r="J1590" s="23"/>
      <c r="K1590" s="8">
        <f>Timetraces!I1672-Timetraces!J1672</f>
        <v>45.745529174804688</v>
      </c>
      <c r="L1590" s="8">
        <f t="shared" si="49"/>
        <v>27.9054272519009</v>
      </c>
      <c r="M1590" s="8">
        <f>(Timetraces!J1672-Timetraces!$J$86)/0.3048+$L$1004</f>
        <v>17.717264768645521</v>
      </c>
      <c r="N1590" s="13">
        <f>Timetraces!K1672/9.81/0.4536</f>
        <v>7389.6515819418146</v>
      </c>
      <c r="O1590" s="23">
        <f>Timetraces!M1672/1000*0.145</f>
        <v>95.710229397002493</v>
      </c>
      <c r="P1590" s="37">
        <f>Timetraces!O1672</f>
        <v>0.31372514707014271</v>
      </c>
    </row>
    <row r="1591" spans="1:16" x14ac:dyDescent="0.2">
      <c r="A1591" s="37">
        <f>Timetraces!E1673</f>
        <v>158.70000000000002</v>
      </c>
      <c r="B1591" s="8">
        <f>Timetraces!B1673-Timetraces!C1673</f>
        <v>45.746353149414063</v>
      </c>
      <c r="C1591" s="8">
        <f t="shared" si="48"/>
        <v>27.908121194113583</v>
      </c>
      <c r="D1591" s="8">
        <f>(Timetraces!C1673-Timetraces!$C$86)/0.3048+$C$1004</f>
        <v>17.780179739624185</v>
      </c>
      <c r="E1591" s="23">
        <f>Timetraces!F1673/1000*0.145</f>
        <v>96.668401962781601</v>
      </c>
      <c r="F1591" s="8">
        <f>Timetraces!H1673</f>
        <v>0.31446621454719303</v>
      </c>
      <c r="G1591" s="8">
        <f>(Timetraces!G1673-Timetraces!$G$86)/0.3048</f>
        <v>38.498311530886667</v>
      </c>
      <c r="H1591" s="13">
        <f>Timetraces!D1673/9.81/0.4536</f>
        <v>7407.2049762844117</v>
      </c>
      <c r="I1591" s="73">
        <f>Timetraces!F1673/Timetraces!H1673*1000</f>
        <v>2120032624.7639847</v>
      </c>
      <c r="J1591" s="23"/>
      <c r="K1591" s="8">
        <f>Timetraces!I1673-Timetraces!J1673</f>
        <v>45.746353149414063</v>
      </c>
      <c r="L1591" s="8">
        <f t="shared" si="49"/>
        <v>27.908130580671816</v>
      </c>
      <c r="M1591" s="8">
        <f>(Timetraces!J1673-Timetraces!$J$86)/0.3048+$L$1004</f>
        <v>17.780179739624181</v>
      </c>
      <c r="N1591" s="13">
        <f>Timetraces!K1673/9.81/0.4536</f>
        <v>7407.2049762844117</v>
      </c>
      <c r="O1591" s="23">
        <f>Timetraces!M1673/1000*0.145</f>
        <v>95.909005915432118</v>
      </c>
      <c r="P1591" s="37">
        <f>Timetraces!O1673</f>
        <v>0.31449166526756078</v>
      </c>
    </row>
    <row r="1592" spans="1:16" x14ac:dyDescent="0.2">
      <c r="A1592" s="37">
        <f>Timetraces!E1674</f>
        <v>158.80000000000001</v>
      </c>
      <c r="B1592" s="8">
        <f>Timetraces!B1674-Timetraces!C1674</f>
        <v>45.74755859375</v>
      </c>
      <c r="C1592" s="8">
        <f t="shared" si="48"/>
        <v>27.912076063982145</v>
      </c>
      <c r="D1592" s="8">
        <f>(Timetraces!C1674-Timetraces!$C$86)/0.3048+$C$1004</f>
        <v>17.841830654094224</v>
      </c>
      <c r="E1592" s="23">
        <f>Timetraces!F1674/1000*0.145</f>
        <v>96.976191506626392</v>
      </c>
      <c r="F1592" s="8">
        <f>Timetraces!H1674</f>
        <v>0.31546752616636697</v>
      </c>
      <c r="G1592" s="8">
        <f>(Timetraces!G1674-Timetraces!$G$86)/0.3048</f>
        <v>38.563929830636248</v>
      </c>
      <c r="H1592" s="13">
        <f>Timetraces!D1674/9.81/0.4536</f>
        <v>7430.9146996190402</v>
      </c>
      <c r="I1592" s="73">
        <f>Timetraces!F1674/Timetraces!H1674*1000</f>
        <v>2120032222.8496222</v>
      </c>
      <c r="J1592" s="23"/>
      <c r="K1592" s="8">
        <f>Timetraces!I1674-Timetraces!J1674</f>
        <v>45.74755859375</v>
      </c>
      <c r="L1592" s="8">
        <f t="shared" si="49"/>
        <v>27.912085450540378</v>
      </c>
      <c r="M1592" s="8">
        <f>(Timetraces!J1674-Timetraces!$J$86)/0.3048+$L$1004</f>
        <v>17.841830654094224</v>
      </c>
      <c r="N1592" s="13">
        <f>Timetraces!K1674/9.81/0.4536</f>
        <v>7430.9146996190402</v>
      </c>
      <c r="O1592" s="23">
        <f>Timetraces!M1674/1000*0.145</f>
        <v>96.168674893993114</v>
      </c>
      <c r="P1592" s="37">
        <f>Timetraces!O1674</f>
        <v>0.31549297649989533</v>
      </c>
    </row>
    <row r="1593" spans="1:16" x14ac:dyDescent="0.2">
      <c r="A1593" s="37">
        <f>Timetraces!E1675</f>
        <v>158.9</v>
      </c>
      <c r="B1593" s="8">
        <f>Timetraces!B1675-Timetraces!C1675</f>
        <v>45.749136924743652</v>
      </c>
      <c r="C1593" s="8">
        <f t="shared" si="48"/>
        <v>27.917254315273652</v>
      </c>
      <c r="D1593" s="8">
        <f>(Timetraces!C1675-Timetraces!$C$86)/0.3048+$C$1004</f>
        <v>17.902270702552293</v>
      </c>
      <c r="E1593" s="23">
        <f>Timetraces!F1675/1000*0.145</f>
        <v>97.360401429639523</v>
      </c>
      <c r="F1593" s="8">
        <f>Timetraces!H1675</f>
        <v>0.31671743874979152</v>
      </c>
      <c r="G1593" s="8">
        <f>(Timetraces!G1675-Timetraces!$G$86)/0.3048</f>
        <v>38.629548130385828</v>
      </c>
      <c r="H1593" s="13">
        <f>Timetraces!D1675/9.81/0.4536</f>
        <v>7460.511253442839</v>
      </c>
      <c r="I1593" s="73">
        <f>Timetraces!F1675/Timetraces!H1675*1000</f>
        <v>2120031808.1404781</v>
      </c>
      <c r="J1593" s="23"/>
      <c r="K1593" s="8">
        <f>Timetraces!I1675-Timetraces!J1675</f>
        <v>45.749136924743652</v>
      </c>
      <c r="L1593" s="8">
        <f t="shared" si="49"/>
        <v>27.917263701831885</v>
      </c>
      <c r="M1593" s="8">
        <f>(Timetraces!J1675-Timetraces!$J$86)/0.3048+$L$1004</f>
        <v>17.902270702552293</v>
      </c>
      <c r="N1593" s="13">
        <f>Timetraces!K1675/9.81/0.4536</f>
        <v>7460.511253442839</v>
      </c>
      <c r="O1593" s="23">
        <f>Timetraces!M1675/1000*0.145</f>
        <v>96.486285354341561</v>
      </c>
      <c r="P1593" s="37">
        <f>Timetraces!O1675</f>
        <v>0.31671770126845489</v>
      </c>
    </row>
    <row r="1594" spans="1:16" x14ac:dyDescent="0.2">
      <c r="A1594" s="37">
        <f>Timetraces!E1676</f>
        <v>159</v>
      </c>
      <c r="B1594" s="8">
        <f>Timetraces!B1676-Timetraces!C1676</f>
        <v>45.750951766967773</v>
      </c>
      <c r="C1594" s="8">
        <f t="shared" si="48"/>
        <v>27.923208522045705</v>
      </c>
      <c r="D1594" s="8">
        <f>(Timetraces!C1676-Timetraces!$C$86)/0.3048+$C$1004</f>
        <v>17.961934795529825</v>
      </c>
      <c r="E1594" s="23">
        <f>Timetraces!F1676/1000*0.145</f>
        <v>97.793818422146259</v>
      </c>
      <c r="F1594" s="8">
        <f>Timetraces!H1676</f>
        <v>0.31812742625982426</v>
      </c>
      <c r="G1594" s="8">
        <f>(Timetraces!G1676-Timetraces!$G$86)/0.3048</f>
        <v>38.695160172429922</v>
      </c>
      <c r="H1594" s="13">
        <f>Timetraces!D1676/9.81/0.4536</f>
        <v>7493.8983432123932</v>
      </c>
      <c r="I1594" s="73">
        <f>Timetraces!F1676/Timetraces!H1676*1000</f>
        <v>2120031381.6968706</v>
      </c>
      <c r="J1594" s="23"/>
      <c r="K1594" s="8">
        <f>Timetraces!I1676-Timetraces!J1676</f>
        <v>45.750951766967773</v>
      </c>
      <c r="L1594" s="8">
        <f t="shared" si="49"/>
        <v>27.923217908603938</v>
      </c>
      <c r="M1594" s="8">
        <f>(Timetraces!J1676-Timetraces!$J$86)/0.3048+$L$1004</f>
        <v>17.961934795529821</v>
      </c>
      <c r="N1594" s="13">
        <f>Timetraces!K1676/9.81/0.4536</f>
        <v>7493.8983432123932</v>
      </c>
      <c r="O1594" s="23">
        <f>Timetraces!M1676/1000*0.145</f>
        <v>96.851943186240391</v>
      </c>
      <c r="P1594" s="37">
        <f>Timetraces!O1676</f>
        <v>0.31812768845639772</v>
      </c>
    </row>
    <row r="1595" spans="1:16" x14ac:dyDescent="0.2">
      <c r="A1595" s="37">
        <f>Timetraces!E1677</f>
        <v>159.10000000000002</v>
      </c>
      <c r="B1595" s="8">
        <f>Timetraces!B1677-Timetraces!C1677</f>
        <v>45.752796173095703</v>
      </c>
      <c r="C1595" s="8">
        <f t="shared" si="48"/>
        <v>27.929259723252823</v>
      </c>
      <c r="D1595" s="8">
        <f>(Timetraces!C1677-Timetraces!$C$86)/0.3048+$C$1004</f>
        <v>18.021501894072284</v>
      </c>
      <c r="E1595" s="23">
        <f>Timetraces!F1677/1000*0.145</f>
        <v>98.226210453985274</v>
      </c>
      <c r="F1595" s="8">
        <f>Timetraces!H1677</f>
        <v>0.31953407911423276</v>
      </c>
      <c r="G1595" s="8">
        <f>(Timetraces!G1677-Timetraces!$G$86)/0.3048</f>
        <v>38.760778472179503</v>
      </c>
      <c r="H1595" s="13">
        <f>Timetraces!D1677/9.81/0.4536</f>
        <v>7527.8033617007986</v>
      </c>
      <c r="I1595" s="73">
        <f>Timetraces!F1677/Timetraces!H1677*1000</f>
        <v>2120030961.7672749</v>
      </c>
      <c r="J1595" s="23"/>
      <c r="K1595" s="8">
        <f>Timetraces!I1677-Timetraces!J1677</f>
        <v>45.752796173095703</v>
      </c>
      <c r="L1595" s="8">
        <f t="shared" si="49"/>
        <v>27.929269109811056</v>
      </c>
      <c r="M1595" s="8">
        <f>(Timetraces!J1677-Timetraces!$J$86)/0.3048+$L$1004</f>
        <v>18.021501894072284</v>
      </c>
      <c r="N1595" s="13">
        <f>Timetraces!K1677/9.81/0.4536</f>
        <v>7527.8033617007986</v>
      </c>
      <c r="O1595" s="23">
        <f>Timetraces!M1677/1000*0.145</f>
        <v>97.216736206205312</v>
      </c>
      <c r="P1595" s="37">
        <f>Timetraces!O1677</f>
        <v>0.3195343416041167</v>
      </c>
    </row>
    <row r="1596" spans="1:16" x14ac:dyDescent="0.2">
      <c r="A1596" s="37">
        <f>Timetraces!E1678</f>
        <v>159.20000000000002</v>
      </c>
      <c r="B1596" s="8">
        <f>Timetraces!B1678-Timetraces!C1678</f>
        <v>45.754459381103516</v>
      </c>
      <c r="C1596" s="8">
        <f t="shared" si="48"/>
        <v>27.93471644243856</v>
      </c>
      <c r="D1596" s="8">
        <f>(Timetraces!C1678-Timetraces!$C$86)/0.3048+$C$1004</f>
        <v>18.081663474636127</v>
      </c>
      <c r="E1596" s="23">
        <f>Timetraces!F1678/1000*0.145</f>
        <v>98.628539718406287</v>
      </c>
      <c r="F1596" s="8">
        <f>Timetraces!H1678</f>
        <v>0.32084293582916656</v>
      </c>
      <c r="G1596" s="8">
        <f>(Timetraces!G1678-Timetraces!$G$86)/0.3048</f>
        <v>38.826396771929083</v>
      </c>
      <c r="H1596" s="13">
        <f>Timetraces!D1678/9.81/0.4536</f>
        <v>7558.7956895296338</v>
      </c>
      <c r="I1596" s="73">
        <f>Timetraces!F1678/Timetraces!H1678*1000</f>
        <v>2120030549.7963448</v>
      </c>
      <c r="J1596" s="23"/>
      <c r="K1596" s="8">
        <f>Timetraces!I1678-Timetraces!J1678</f>
        <v>45.754459381103516</v>
      </c>
      <c r="L1596" s="8">
        <f t="shared" si="49"/>
        <v>27.934725828996793</v>
      </c>
      <c r="M1596" s="8">
        <f>(Timetraces!J1678-Timetraces!$J$86)/0.3048+$L$1004</f>
        <v>18.081663474636127</v>
      </c>
      <c r="N1596" s="13">
        <f>Timetraces!K1678/9.81/0.4536</f>
        <v>7558.7956895296338</v>
      </c>
      <c r="O1596" s="23">
        <f>Timetraces!M1678/1000*0.145</f>
        <v>97.556171191311307</v>
      </c>
      <c r="P1596" s="37">
        <f>Timetraces!O1678</f>
        <v>0.32084321788828452</v>
      </c>
    </row>
    <row r="1597" spans="1:16" x14ac:dyDescent="0.2">
      <c r="A1597" s="37">
        <f>Timetraces!E1679</f>
        <v>159.30000000000001</v>
      </c>
      <c r="B1597" s="8">
        <f>Timetraces!B1679-Timetraces!C1679</f>
        <v>45.755786895751953</v>
      </c>
      <c r="C1597" s="8">
        <f t="shared" si="48"/>
        <v>27.939071805458369</v>
      </c>
      <c r="D1597" s="8">
        <f>(Timetraces!C1679-Timetraces!$C$86)/0.3048+$C$1004</f>
        <v>18.142926411365899</v>
      </c>
      <c r="E1597" s="23">
        <f>Timetraces!F1679/1000*0.145</f>
        <v>98.953218610526676</v>
      </c>
      <c r="F1597" s="8">
        <f>Timetraces!H1679</f>
        <v>0.32189919049039312</v>
      </c>
      <c r="G1597" s="8">
        <f>(Timetraces!G1679-Timetraces!$G$86)/0.3048</f>
        <v>38.892015071678664</v>
      </c>
      <c r="H1597" s="13">
        <f>Timetraces!D1679/9.81/0.4536</f>
        <v>7584.4033143729985</v>
      </c>
      <c r="I1597" s="73">
        <f>Timetraces!F1679/Timetraces!H1679*1000</f>
        <v>2120030154.0919602</v>
      </c>
      <c r="J1597" s="23"/>
      <c r="K1597" s="8">
        <f>Timetraces!I1679-Timetraces!J1679</f>
        <v>45.755786895751953</v>
      </c>
      <c r="L1597" s="8">
        <f t="shared" si="49"/>
        <v>27.939081192016602</v>
      </c>
      <c r="M1597" s="8">
        <f>(Timetraces!J1679-Timetraces!$J$86)/0.3048+$L$1004</f>
        <v>18.142926411365899</v>
      </c>
      <c r="N1597" s="13">
        <f>Timetraces!K1679/9.81/0.4536</f>
        <v>7584.4033143729985</v>
      </c>
      <c r="O1597" s="23">
        <f>Timetraces!M1679/1000*0.145</f>
        <v>97.830089744104711</v>
      </c>
      <c r="P1597" s="37">
        <f>Timetraces!O1679</f>
        <v>0.32189947230481586</v>
      </c>
    </row>
    <row r="1598" spans="1:16" x14ac:dyDescent="0.2">
      <c r="A1598" s="37">
        <f>Timetraces!E1680</f>
        <v>159.4</v>
      </c>
      <c r="B1598" s="8">
        <f>Timetraces!B1680-Timetraces!C1680</f>
        <v>45.756734848022461</v>
      </c>
      <c r="C1598" s="8">
        <f t="shared" si="48"/>
        <v>27.942181885086018</v>
      </c>
      <c r="D1598" s="8">
        <f>(Timetraces!C1680-Timetraces!$C$86)/0.3048+$C$1004</f>
        <v>18.205434631487829</v>
      </c>
      <c r="E1598" s="23">
        <f>Timetraces!F1680/1000*0.145</f>
        <v>99.206137694201402</v>
      </c>
      <c r="F1598" s="8">
        <f>Timetraces!H1680</f>
        <v>0.32272200313329558</v>
      </c>
      <c r="G1598" s="8">
        <f>(Timetraces!G1680-Timetraces!$G$86)/0.3048</f>
        <v>38.957633371428237</v>
      </c>
      <c r="H1598" s="13">
        <f>Timetraces!D1680/9.81/0.4536</f>
        <v>7603.8862126546355</v>
      </c>
      <c r="I1598" s="73">
        <f>Timetraces!F1680/Timetraces!H1680*1000</f>
        <v>2120029788.2305198</v>
      </c>
      <c r="J1598" s="23"/>
      <c r="K1598" s="8">
        <f>Timetraces!I1680-Timetraces!J1680</f>
        <v>45.756734848022461</v>
      </c>
      <c r="L1598" s="8">
        <f t="shared" si="49"/>
        <v>27.942191271644251</v>
      </c>
      <c r="M1598" s="8">
        <f>(Timetraces!J1680-Timetraces!$J$86)/0.3048+$L$1004</f>
        <v>18.205434631487826</v>
      </c>
      <c r="N1598" s="13">
        <f>Timetraces!K1680/9.81/0.4536</f>
        <v>7603.8862126546355</v>
      </c>
      <c r="O1598" s="23">
        <f>Timetraces!M1680/1000*0.145</f>
        <v>98.043466057197477</v>
      </c>
      <c r="P1598" s="37">
        <f>Timetraces!O1680</f>
        <v>0.32272228531783836</v>
      </c>
    </row>
    <row r="1599" spans="1:16" x14ac:dyDescent="0.2">
      <c r="A1599" s="37">
        <f>Timetraces!E1681</f>
        <v>159.5</v>
      </c>
      <c r="B1599" s="8">
        <f>Timetraces!B1681-Timetraces!C1681</f>
        <v>45.757375717163086</v>
      </c>
      <c r="C1599" s="8">
        <f t="shared" si="48"/>
        <v>27.944284474130065</v>
      </c>
      <c r="D1599" s="8">
        <f>(Timetraces!C1681-Timetraces!$C$86)/0.3048+$C$1004</f>
        <v>18.268950342193364</v>
      </c>
      <c r="E1599" s="23">
        <f>Timetraces!F1681/1000*0.145</f>
        <v>99.387326696978221</v>
      </c>
      <c r="F1599" s="8">
        <f>Timetraces!H1681</f>
        <v>0.32331147406651417</v>
      </c>
      <c r="G1599" s="8">
        <f>(Timetraces!G1681-Timetraces!$G$86)/0.3048</f>
        <v>39.023245413472331</v>
      </c>
      <c r="H1599" s="13">
        <f>Timetraces!D1681/9.81/0.4536</f>
        <v>7618.4400096543313</v>
      </c>
      <c r="I1599" s="73">
        <f>Timetraces!F1681/Timetraces!H1681*1000</f>
        <v>2120029427.562144</v>
      </c>
      <c r="J1599" s="23"/>
      <c r="K1599" s="8">
        <f>Timetraces!I1681-Timetraces!J1681</f>
        <v>45.757375717163086</v>
      </c>
      <c r="L1599" s="8">
        <f t="shared" si="49"/>
        <v>27.944293860688294</v>
      </c>
      <c r="M1599" s="8">
        <f>(Timetraces!J1681-Timetraces!$J$86)/0.3048+$L$1004</f>
        <v>18.268950342193364</v>
      </c>
      <c r="N1599" s="13">
        <f>Timetraces!K1681/9.81/0.4536</f>
        <v>7618.4400096543313</v>
      </c>
      <c r="O1599" s="23">
        <f>Timetraces!M1681/1000*0.145</f>
        <v>98.196320887821514</v>
      </c>
      <c r="P1599" s="37">
        <f>Timetraces!O1681</f>
        <v>0.32331173620041159</v>
      </c>
    </row>
    <row r="1600" spans="1:16" x14ac:dyDescent="0.2">
      <c r="A1600" s="37">
        <f>Timetraces!E1682</f>
        <v>159.60000000000002</v>
      </c>
      <c r="B1600" s="8">
        <f>Timetraces!B1682-Timetraces!C1682</f>
        <v>45.757880210876465</v>
      </c>
      <c r="C1600" s="8">
        <f t="shared" si="48"/>
        <v>27.945939637231699</v>
      </c>
      <c r="D1600" s="8">
        <f>(Timetraces!C1682-Timetraces!$C$86)/0.3048+$C$1004</f>
        <v>18.332913478841306</v>
      </c>
      <c r="E1600" s="23">
        <f>Timetraces!F1682/1000*0.145</f>
        <v>99.540031929920062</v>
      </c>
      <c r="F1600" s="8">
        <f>Timetraces!H1682</f>
        <v>0.32380828395494804</v>
      </c>
      <c r="G1600" s="8">
        <f>(Timetraces!G1682-Timetraces!$G$86)/0.3048</f>
        <v>39.088863713221912</v>
      </c>
      <c r="H1600" s="13">
        <f>Timetraces!D1682/9.81/0.4536</f>
        <v>7630.8000712838457</v>
      </c>
      <c r="I1600" s="73">
        <f>Timetraces!F1682/Timetraces!H1682*1000</f>
        <v>2120029081.5368588</v>
      </c>
      <c r="J1600" s="23"/>
      <c r="K1600" s="8">
        <f>Timetraces!I1682-Timetraces!J1682</f>
        <v>45.757880210876465</v>
      </c>
      <c r="L1600" s="8">
        <f t="shared" si="49"/>
        <v>27.945949023789932</v>
      </c>
      <c r="M1600" s="8">
        <f>(Timetraces!J1682-Timetraces!$J$86)/0.3048+$L$1004</f>
        <v>18.332913478841306</v>
      </c>
      <c r="N1600" s="13">
        <f>Timetraces!K1682/9.81/0.4536</f>
        <v>7630.8000712838457</v>
      </c>
      <c r="O1600" s="23">
        <f>Timetraces!M1682/1000*0.145</f>
        <v>98.331686489415759</v>
      </c>
      <c r="P1600" s="37">
        <f>Timetraces!O1682</f>
        <v>0.32383375099508627</v>
      </c>
    </row>
    <row r="1601" spans="1:16" x14ac:dyDescent="0.2">
      <c r="A1601" s="37">
        <f>Timetraces!E1683</f>
        <v>159.70000000000002</v>
      </c>
      <c r="B1601" s="8">
        <f>Timetraces!B1683-Timetraces!C1683</f>
        <v>45.758456230163574</v>
      </c>
      <c r="C1601" s="8">
        <f t="shared" si="48"/>
        <v>27.947829464289146</v>
      </c>
      <c r="D1601" s="8">
        <f>(Timetraces!C1683-Timetraces!$C$86)/0.3048+$C$1004</f>
        <v>18.396629436122463</v>
      </c>
      <c r="E1601" s="23">
        <f>Timetraces!F1683/1000*0.145</f>
        <v>99.716320100862234</v>
      </c>
      <c r="F1601" s="8">
        <f>Timetraces!H1683</f>
        <v>0.32438181132911331</v>
      </c>
      <c r="G1601" s="8">
        <f>(Timetraces!G1683-Timetraces!$G$86)/0.3048</f>
        <v>39.154482012971492</v>
      </c>
      <c r="H1601" s="13">
        <f>Timetraces!D1683/9.81/0.4536</f>
        <v>7644.3794600158744</v>
      </c>
      <c r="I1601" s="73">
        <f>Timetraces!F1683/Timetraces!H1683*1000</f>
        <v>2120028729.4115937</v>
      </c>
      <c r="J1601" s="23"/>
      <c r="K1601" s="8">
        <f>Timetraces!I1683-Timetraces!J1683</f>
        <v>45.758456230163574</v>
      </c>
      <c r="L1601" s="8">
        <f t="shared" si="49"/>
        <v>27.947838850847379</v>
      </c>
      <c r="M1601" s="8">
        <f>(Timetraces!J1683-Timetraces!$J$86)/0.3048+$L$1004</f>
        <v>18.396629436122463</v>
      </c>
      <c r="N1601" s="13">
        <f>Timetraces!K1683/9.81/0.4536</f>
        <v>7644.3794600158744</v>
      </c>
      <c r="O1601" s="23">
        <f>Timetraces!M1683/1000*0.145</f>
        <v>98.480406289764872</v>
      </c>
      <c r="P1601" s="37">
        <f>Timetraces!O1683</f>
        <v>0.32440725821287386</v>
      </c>
    </row>
    <row r="1602" spans="1:16" x14ac:dyDescent="0.2">
      <c r="A1602" s="37">
        <f>Timetraces!E1684</f>
        <v>159.80000000000001</v>
      </c>
      <c r="B1602" s="8">
        <f>Timetraces!B1684-Timetraces!C1684</f>
        <v>45.759297370910645</v>
      </c>
      <c r="C1602" s="8">
        <f t="shared" si="48"/>
        <v>27.950589112409457</v>
      </c>
      <c r="D1602" s="8">
        <f>(Timetraces!C1684-Timetraces!$C$86)/0.3048+$C$1004</f>
        <v>18.459488087751733</v>
      </c>
      <c r="E1602" s="23">
        <f>Timetraces!F1684/1000*0.145</f>
        <v>99.947450369319441</v>
      </c>
      <c r="F1602" s="8">
        <f>Timetraces!H1684</f>
        <v>0.32513374372776654</v>
      </c>
      <c r="G1602" s="8">
        <f>(Timetraces!G1684-Timetraces!$G$86)/0.3048</f>
        <v>39.220100312721073</v>
      </c>
      <c r="H1602" s="13">
        <f>Timetraces!D1684/9.81/0.4536</f>
        <v>7662.1839181103214</v>
      </c>
      <c r="I1602" s="73">
        <f>Timetraces!F1684/Timetraces!H1684*1000</f>
        <v>2120028371.2934544</v>
      </c>
      <c r="J1602" s="23"/>
      <c r="K1602" s="8">
        <f>Timetraces!I1684-Timetraces!J1684</f>
        <v>45.759297370910645</v>
      </c>
      <c r="L1602" s="8">
        <f t="shared" si="49"/>
        <v>27.950598498967686</v>
      </c>
      <c r="M1602" s="8">
        <f>(Timetraces!J1684-Timetraces!$J$86)/0.3048+$L$1004</f>
        <v>18.459488087751733</v>
      </c>
      <c r="N1602" s="13">
        <f>Timetraces!K1684/9.81/0.4536</f>
        <v>7662.1839181103214</v>
      </c>
      <c r="O1602" s="23">
        <f>Timetraces!M1684/1000*0.145</f>
        <v>98.668868283431394</v>
      </c>
      <c r="P1602" s="37">
        <f>Timetraces!O1684</f>
        <v>0.32513400612506277</v>
      </c>
    </row>
    <row r="1603" spans="1:16" x14ac:dyDescent="0.2">
      <c r="A1603" s="37">
        <f>Timetraces!E1685</f>
        <v>159.9</v>
      </c>
      <c r="B1603" s="8">
        <f>Timetraces!B1685-Timetraces!C1685</f>
        <v>45.760501861572266</v>
      </c>
      <c r="C1603" s="8">
        <f t="shared" si="48"/>
        <v>27.954540853425272</v>
      </c>
      <c r="D1603" s="8">
        <f>(Timetraces!C1685-Timetraces!$C$86)/0.3048+$C$1004</f>
        <v>18.521154646485495</v>
      </c>
      <c r="E1603" s="23">
        <f>Timetraces!F1685/1000*0.145</f>
        <v>100.25488048543797</v>
      </c>
      <c r="F1603" s="8">
        <f>Timetraces!H1685</f>
        <v>0.32613388715947489</v>
      </c>
      <c r="G1603" s="8">
        <f>(Timetraces!G1685-Timetraces!$G$86)/0.3048</f>
        <v>39.28571235476516</v>
      </c>
      <c r="H1603" s="13">
        <f>Timetraces!D1685/9.81/0.4536</f>
        <v>7685.8664282410773</v>
      </c>
      <c r="I1603" s="73">
        <f>Timetraces!F1685/Timetraces!H1685*1000</f>
        <v>2120027988.77198</v>
      </c>
      <c r="J1603" s="23"/>
      <c r="K1603" s="8">
        <f>Timetraces!I1685-Timetraces!J1685</f>
        <v>45.760501861572266</v>
      </c>
      <c r="L1603" s="8">
        <f t="shared" si="49"/>
        <v>27.954550239983504</v>
      </c>
      <c r="M1603" s="8">
        <f>(Timetraces!J1685-Timetraces!$J$86)/0.3048+$L$1004</f>
        <v>18.521154646485495</v>
      </c>
      <c r="N1603" s="13">
        <f>Timetraces!K1685/9.81/0.4536</f>
        <v>7685.8664282410773</v>
      </c>
      <c r="O1603" s="23">
        <f>Timetraces!M1685/1000*0.145</f>
        <v>98.928234642923101</v>
      </c>
      <c r="P1603" s="37">
        <f>Timetraces!O1685</f>
        <v>0.32613414924897444</v>
      </c>
    </row>
    <row r="1604" spans="1:16" x14ac:dyDescent="0.2">
      <c r="A1604" s="37">
        <f>Timetraces!E1686</f>
        <v>160</v>
      </c>
      <c r="B1604" s="8">
        <f>Timetraces!B1686-Timetraces!C1686</f>
        <v>45.762055397033691</v>
      </c>
      <c r="C1604" s="8">
        <f t="shared" si="48"/>
        <v>27.959637754545437</v>
      </c>
      <c r="D1604" s="8">
        <f>(Timetraces!C1686-Timetraces!$C$86)/0.3048+$C$1004</f>
        <v>18.581676045114911</v>
      </c>
      <c r="E1604" s="23">
        <f>Timetraces!F1686/1000*0.145</f>
        <v>100.62820517075596</v>
      </c>
      <c r="F1604" s="8">
        <f>Timetraces!H1686</f>
        <v>0.32734838884929796</v>
      </c>
      <c r="G1604" s="8">
        <f>(Timetraces!G1686-Timetraces!$G$86)/0.3048</f>
        <v>39.35133065451474</v>
      </c>
      <c r="H1604" s="13">
        <f>Timetraces!D1686/9.81/0.4536</f>
        <v>7715.2198189206019</v>
      </c>
      <c r="I1604" s="73">
        <f>Timetraces!F1686/Timetraces!H1686*1000</f>
        <v>2120027608.2213283</v>
      </c>
      <c r="J1604" s="23"/>
      <c r="K1604" s="8">
        <f>Timetraces!I1686-Timetraces!J1686</f>
        <v>45.762055397033691</v>
      </c>
      <c r="L1604" s="8">
        <f t="shared" si="49"/>
        <v>27.95964714110367</v>
      </c>
      <c r="M1604" s="8">
        <f>(Timetraces!J1686-Timetraces!$J$86)/0.3048+$L$1004</f>
        <v>18.581676045114911</v>
      </c>
      <c r="N1604" s="13">
        <f>Timetraces!K1686/9.81/0.4536</f>
        <v>7715.2198189206019</v>
      </c>
      <c r="O1604" s="23">
        <f>Timetraces!M1686/1000*0.145</f>
        <v>99.249720184557106</v>
      </c>
      <c r="P1604" s="37">
        <f>Timetraces!O1686</f>
        <v>0.32737381445291691</v>
      </c>
    </row>
    <row r="1605" spans="1:16" x14ac:dyDescent="0.2">
      <c r="A1605" s="37">
        <f>Timetraces!E1687</f>
        <v>160.10000000000002</v>
      </c>
      <c r="B1605" s="8">
        <f>Timetraces!B1687-Timetraces!C1687</f>
        <v>45.763835906982422</v>
      </c>
      <c r="C1605" s="8">
        <f t="shared" ref="C1605:C1668" si="50">(B1605-$B$4)/0.3048</f>
        <v>27.965479322618698</v>
      </c>
      <c r="D1605" s="8">
        <f>(Timetraces!C1687-Timetraces!$C$86)/0.3048+$C$1004</f>
        <v>18.64145277679123</v>
      </c>
      <c r="E1605" s="23">
        <f>Timetraces!F1687/1000*0.145</f>
        <v>101.06479949508385</v>
      </c>
      <c r="F1605" s="8">
        <f>Timetraces!H1687</f>
        <v>0.32876871284971365</v>
      </c>
      <c r="G1605" s="8">
        <f>(Timetraces!G1687-Timetraces!$G$86)/0.3048</f>
        <v>39.416948954264321</v>
      </c>
      <c r="H1605" s="13">
        <f>Timetraces!D1687/9.81/0.4536</f>
        <v>7748.2557705756817</v>
      </c>
      <c r="I1605" s="73">
        <f>Timetraces!F1687/Timetraces!H1687*1000</f>
        <v>2120027210.5152714</v>
      </c>
      <c r="J1605" s="23"/>
      <c r="K1605" s="8">
        <f>Timetraces!I1687-Timetraces!J1687</f>
        <v>45.763835906982422</v>
      </c>
      <c r="L1605" s="8">
        <f t="shared" ref="L1605:L1668" si="51">(K1605-$K$4)/0.3048</f>
        <v>27.965488709176931</v>
      </c>
      <c r="M1605" s="8">
        <f>(Timetraces!J1687-Timetraces!$J$86)/0.3048+$L$1004</f>
        <v>18.641452776791226</v>
      </c>
      <c r="N1605" s="13">
        <f>Timetraces!K1687/9.81/0.4536</f>
        <v>7748.2557705756817</v>
      </c>
      <c r="O1605" s="23">
        <f>Timetraces!M1687/1000*0.145</f>
        <v>99.60500132966483</v>
      </c>
      <c r="P1605" s="37">
        <f>Timetraces!O1687</f>
        <v>0.32874379138568072</v>
      </c>
    </row>
    <row r="1606" spans="1:16" x14ac:dyDescent="0.2">
      <c r="A1606" s="37">
        <f>Timetraces!E1688</f>
        <v>160.20000000000002</v>
      </c>
      <c r="B1606" s="8">
        <f>Timetraces!B1688-Timetraces!C1688</f>
        <v>45.765646934509277</v>
      </c>
      <c r="C1606" s="8">
        <f t="shared" si="50"/>
        <v>27.971421013979771</v>
      </c>
      <c r="D1606" s="8">
        <f>(Timetraces!C1688-Timetraces!$C$86)/0.3048+$C$1004</f>
        <v>18.701129385179733</v>
      </c>
      <c r="E1606" s="23">
        <f>Timetraces!F1688/1000*0.145</f>
        <v>101.50085445460751</v>
      </c>
      <c r="F1606" s="8">
        <f>Timetraces!H1688</f>
        <v>0.33018728188450597</v>
      </c>
      <c r="G1606" s="8">
        <f>(Timetraces!G1688-Timetraces!$G$86)/0.3048</f>
        <v>39.482567254013901</v>
      </c>
      <c r="H1606" s="13">
        <f>Timetraces!D1688/9.81/0.4536</f>
        <v>7781.8465204516315</v>
      </c>
      <c r="I1606" s="73">
        <f>Timetraces!F1688/Timetraces!H1688*1000</f>
        <v>2120026818.7048073</v>
      </c>
      <c r="J1606" s="23"/>
      <c r="K1606" s="8">
        <f>Timetraces!I1688-Timetraces!J1688</f>
        <v>45.765646934509277</v>
      </c>
      <c r="L1606" s="8">
        <f t="shared" si="51"/>
        <v>27.971430400538004</v>
      </c>
      <c r="M1606" s="8">
        <f>(Timetraces!J1688-Timetraces!$J$86)/0.3048+$L$1004</f>
        <v>18.701129385179733</v>
      </c>
      <c r="N1606" s="13">
        <f>Timetraces!K1688/9.81/0.4536</f>
        <v>7781.8465204516315</v>
      </c>
      <c r="O1606" s="23">
        <f>Timetraces!M1688/1000*0.145</f>
        <v>99.931264828145927</v>
      </c>
      <c r="P1606" s="37">
        <f>Timetraces!O1688</f>
        <v>0.33018758451653596</v>
      </c>
    </row>
    <row r="1607" spans="1:16" x14ac:dyDescent="0.2">
      <c r="A1607" s="37">
        <f>Timetraces!E1689</f>
        <v>160.30000000000001</v>
      </c>
      <c r="B1607" s="8">
        <f>Timetraces!B1689-Timetraces!C1689</f>
        <v>45.76728630065918</v>
      </c>
      <c r="C1607" s="8">
        <f t="shared" si="50"/>
        <v>27.976799511846906</v>
      </c>
      <c r="D1607" s="8">
        <f>(Timetraces!C1689-Timetraces!$C$86)/0.3048+$C$1004</f>
        <v>18.761369187062179</v>
      </c>
      <c r="E1607" s="23">
        <f>Timetraces!F1689/1000*0.145</f>
        <v>101.89382487902014</v>
      </c>
      <c r="F1607" s="8">
        <f>Timetraces!H1689</f>
        <v>0.33146569254964936</v>
      </c>
      <c r="G1607" s="8">
        <f>(Timetraces!G1689-Timetraces!$G$86)/0.3048</f>
        <v>39.548185553763481</v>
      </c>
      <c r="H1607" s="13">
        <f>Timetraces!D1689/9.81/0.4536</f>
        <v>7812.7141942498292</v>
      </c>
      <c r="I1607" s="73">
        <f>Timetraces!F1689/Timetraces!H1689*1000</f>
        <v>2120026444.4959321</v>
      </c>
      <c r="J1607" s="23"/>
      <c r="K1607" s="8">
        <f>Timetraces!I1689-Timetraces!J1689</f>
        <v>45.76728630065918</v>
      </c>
      <c r="L1607" s="8">
        <f t="shared" si="51"/>
        <v>27.976808898405139</v>
      </c>
      <c r="M1607" s="8">
        <f>(Timetraces!J1689-Timetraces!$J$86)/0.3048+$L$1004</f>
        <v>18.761369187062179</v>
      </c>
      <c r="N1607" s="13">
        <f>Timetraces!K1689/9.81/0.4536</f>
        <v>7812.7141942498292</v>
      </c>
      <c r="O1607" s="23">
        <f>Timetraces!M1689/1000*0.145</f>
        <v>100.21075951525475</v>
      </c>
      <c r="P1607" s="37">
        <f>Timetraces!O1689</f>
        <v>0.33146599559980022</v>
      </c>
    </row>
    <row r="1608" spans="1:16" x14ac:dyDescent="0.2">
      <c r="A1608" s="37">
        <f>Timetraces!E1690</f>
        <v>160.4</v>
      </c>
      <c r="B1608" s="8">
        <f>Timetraces!B1690-Timetraces!C1690</f>
        <v>45.768607139587402</v>
      </c>
      <c r="C1608" s="8">
        <f t="shared" si="50"/>
        <v>27.981132972897505</v>
      </c>
      <c r="D1608" s="8">
        <f>(Timetraces!C1690-Timetraces!$C$86)/0.3048+$C$1004</f>
        <v>18.82265402576116</v>
      </c>
      <c r="E1608" s="23">
        <f>Timetraces!F1690/1000*0.145</f>
        <v>102.22038535560611</v>
      </c>
      <c r="F1608" s="8">
        <f>Timetraces!H1690</f>
        <v>0.33252806832370424</v>
      </c>
      <c r="G1608" s="8">
        <f>(Timetraces!G1690-Timetraces!$G$86)/0.3048</f>
        <v>39.613803853513062</v>
      </c>
      <c r="H1608" s="13">
        <f>Timetraces!D1690/9.81/0.4536</f>
        <v>7838.4666635654148</v>
      </c>
      <c r="I1608" s="73">
        <f>Timetraces!F1690/Timetraces!H1690*1000</f>
        <v>2120026073.0471258</v>
      </c>
      <c r="J1608" s="23"/>
      <c r="K1608" s="8">
        <f>Timetraces!I1690-Timetraces!J1690</f>
        <v>45.768607139587402</v>
      </c>
      <c r="L1608" s="8">
        <f t="shared" si="51"/>
        <v>27.981142359455738</v>
      </c>
      <c r="M1608" s="8">
        <f>(Timetraces!J1690-Timetraces!$J$86)/0.3048+$L$1004</f>
        <v>18.82265402576116</v>
      </c>
      <c r="N1608" s="13">
        <f>Timetraces!K1690/9.81/0.4536</f>
        <v>7838.4666635654148</v>
      </c>
      <c r="O1608" s="23">
        <f>Timetraces!M1690/1000*0.145</f>
        <v>100.44301108467867</v>
      </c>
      <c r="P1608" s="37">
        <f>Timetraces!O1690</f>
        <v>0.33252833035418455</v>
      </c>
    </row>
    <row r="1609" spans="1:16" x14ac:dyDescent="0.2">
      <c r="A1609" s="37">
        <f>Timetraces!E1691</f>
        <v>160.5</v>
      </c>
      <c r="B1609" s="8">
        <f>Timetraces!B1691-Timetraces!C1691</f>
        <v>45.769558906555176</v>
      </c>
      <c r="C1609" s="8">
        <f t="shared" si="50"/>
        <v>27.984255567936131</v>
      </c>
      <c r="D1609" s="8">
        <f>(Timetraces!C1691-Timetraces!$C$86)/0.3048+$C$1004</f>
        <v>18.885137215061135</v>
      </c>
      <c r="E1609" s="23">
        <f>Timetraces!F1691/1000*0.145</f>
        <v>102.47842614225868</v>
      </c>
      <c r="F1609" s="8">
        <f>Timetraces!H1691</f>
        <v>0.33336754383231887</v>
      </c>
      <c r="G1609" s="8">
        <f>(Timetraces!G1691-Timetraces!$G$86)/0.3048</f>
        <v>39.679409637851663</v>
      </c>
      <c r="H1609" s="13">
        <f>Timetraces!D1691/9.81/0.4536</f>
        <v>7858.3445922258352</v>
      </c>
      <c r="I1609" s="73">
        <f>Timetraces!F1691/Timetraces!H1691*1000</f>
        <v>2120025718.081974</v>
      </c>
      <c r="J1609" s="23"/>
      <c r="K1609" s="8">
        <f>Timetraces!I1691-Timetraces!J1691</f>
        <v>45.769558906555176</v>
      </c>
      <c r="L1609" s="8">
        <f t="shared" si="51"/>
        <v>27.984264954494364</v>
      </c>
      <c r="M1609" s="8">
        <f>(Timetraces!J1691-Timetraces!$J$86)/0.3048+$L$1004</f>
        <v>18.885137215061135</v>
      </c>
      <c r="N1609" s="13">
        <f>Timetraces!K1691/9.81/0.4536</f>
        <v>7858.3445922258352</v>
      </c>
      <c r="O1609" s="23">
        <f>Timetraces!M1691/1000*0.145</f>
        <v>100.62653635368071</v>
      </c>
      <c r="P1609" s="37">
        <f>Timetraces!O1691</f>
        <v>0.33336780555252937</v>
      </c>
    </row>
    <row r="1610" spans="1:16" x14ac:dyDescent="0.2">
      <c r="A1610" s="37">
        <f>Timetraces!E1692</f>
        <v>160.60000000000002</v>
      </c>
      <c r="B1610" s="8">
        <f>Timetraces!B1692-Timetraces!C1692</f>
        <v>45.770217895507812</v>
      </c>
      <c r="C1610" s="8">
        <f t="shared" si="50"/>
        <v>27.986417605182314</v>
      </c>
      <c r="D1610" s="8">
        <f>(Timetraces!C1692-Timetraces!$C$86)/0.3048+$C$1004</f>
        <v>18.948593477564533</v>
      </c>
      <c r="E1610" s="23">
        <f>Timetraces!F1692/1000*0.145</f>
        <v>102.67454980607272</v>
      </c>
      <c r="F1610" s="8">
        <f>Timetraces!H1692</f>
        <v>0.3340055971753933</v>
      </c>
      <c r="G1610" s="8">
        <f>(Timetraces!G1692-Timetraces!$G$86)/0.3048</f>
        <v>39.745027937601243</v>
      </c>
      <c r="H1610" s="13">
        <f>Timetraces!D1692/9.81/0.4536</f>
        <v>7873.4514317558296</v>
      </c>
      <c r="I1610" s="73">
        <f>Timetraces!F1692/Timetraces!H1692*1000</f>
        <v>2120025381.2462864</v>
      </c>
      <c r="J1610" s="23"/>
      <c r="K1610" s="8">
        <f>Timetraces!I1692-Timetraces!J1692</f>
        <v>45.770217895507812</v>
      </c>
      <c r="L1610" s="8">
        <f t="shared" si="51"/>
        <v>27.986426991740547</v>
      </c>
      <c r="M1610" s="8">
        <f>(Timetraces!J1692-Timetraces!$J$86)/0.3048+$L$1004</f>
        <v>18.948593477564533</v>
      </c>
      <c r="N1610" s="13">
        <f>Timetraces!K1692/9.81/0.4536</f>
        <v>7873.4514317558296</v>
      </c>
      <c r="O1610" s="23">
        <f>Timetraces!M1692/1000*0.145</f>
        <v>100.76052548688173</v>
      </c>
      <c r="P1610" s="37">
        <f>Timetraces!O1692</f>
        <v>0.33398071865562362</v>
      </c>
    </row>
    <row r="1611" spans="1:16" x14ac:dyDescent="0.2">
      <c r="A1611" s="37">
        <f>Timetraces!E1693</f>
        <v>160.70000000000002</v>
      </c>
      <c r="B1611" s="8">
        <f>Timetraces!B1693-Timetraces!C1693</f>
        <v>45.770745277404785</v>
      </c>
      <c r="C1611" s="8">
        <f t="shared" si="50"/>
        <v>27.988147860749812</v>
      </c>
      <c r="D1611" s="8">
        <f>(Timetraces!C1693-Timetraces!$C$86)/0.3048+$C$1004</f>
        <v>19.012481521746619</v>
      </c>
      <c r="E1611" s="23">
        <f>Timetraces!F1693/1000*0.145</f>
        <v>102.83479496954038</v>
      </c>
      <c r="F1611" s="8">
        <f>Timetraces!H1693</f>
        <v>0.33452693556585211</v>
      </c>
      <c r="G1611" s="8">
        <f>(Timetraces!G1693-Timetraces!$G$86)/0.3048</f>
        <v>39.810646237350824</v>
      </c>
      <c r="H1611" s="13">
        <f>Timetraces!D1693/9.81/0.4536</f>
        <v>7886.3917491195134</v>
      </c>
      <c r="I1611" s="73">
        <f>Timetraces!F1693/Timetraces!H1693*1000</f>
        <v>2120025047.7556727</v>
      </c>
      <c r="J1611" s="23"/>
      <c r="K1611" s="8">
        <f>Timetraces!I1693-Timetraces!J1693</f>
        <v>45.770745277404785</v>
      </c>
      <c r="L1611" s="8">
        <f t="shared" si="51"/>
        <v>27.988157247308045</v>
      </c>
      <c r="M1611" s="8">
        <f>(Timetraces!J1693-Timetraces!$J$86)/0.3048+$L$1004</f>
        <v>19.012481521746615</v>
      </c>
      <c r="N1611" s="13">
        <f>Timetraces!K1693/9.81/0.4536</f>
        <v>7886.3917491195134</v>
      </c>
      <c r="O1611" s="23">
        <f>Timetraces!M1693/1000*0.145</f>
        <v>100.87998923901637</v>
      </c>
      <c r="P1611" s="37">
        <f>Timetraces!O1693</f>
        <v>0.33452719756447563</v>
      </c>
    </row>
    <row r="1612" spans="1:16" x14ac:dyDescent="0.2">
      <c r="A1612" s="37">
        <f>Timetraces!E1694</f>
        <v>160.80000000000001</v>
      </c>
      <c r="B1612" s="8">
        <f>Timetraces!B1694-Timetraces!C1694</f>
        <v>45.771343231201172</v>
      </c>
      <c r="C1612" s="8">
        <f t="shared" si="50"/>
        <v>27.990109651420372</v>
      </c>
      <c r="D1612" s="8">
        <f>(Timetraces!C1694-Timetraces!$C$86)/0.3048+$C$1004</f>
        <v>19.076138030825636</v>
      </c>
      <c r="E1612" s="23">
        <f>Timetraces!F1694/1000*0.145</f>
        <v>103.00931796788794</v>
      </c>
      <c r="F1612" s="8">
        <f>Timetraces!H1694</f>
        <v>0.33509472037001814</v>
      </c>
      <c r="G1612" s="8">
        <f>(Timetraces!G1694-Timetraces!$G$86)/0.3048</f>
        <v>39.876264537100404</v>
      </c>
      <c r="H1612" s="13">
        <f>Timetraces!D1694/9.81/0.4536</f>
        <v>7900.4328844720758</v>
      </c>
      <c r="I1612" s="73">
        <f>Timetraces!F1694/Timetraces!H1694*1000</f>
        <v>2120024716.1437292</v>
      </c>
      <c r="J1612" s="23"/>
      <c r="K1612" s="8">
        <f>Timetraces!I1694-Timetraces!J1694</f>
        <v>45.771343231201172</v>
      </c>
      <c r="L1612" s="8">
        <f t="shared" si="51"/>
        <v>27.990119037978605</v>
      </c>
      <c r="M1612" s="8">
        <f>(Timetraces!J1694-Timetraces!$J$86)/0.3048+$L$1004</f>
        <v>19.076138030825636</v>
      </c>
      <c r="N1612" s="13">
        <f>Timetraces!K1694/9.81/0.4536</f>
        <v>7900.4328844720758</v>
      </c>
      <c r="O1612" s="23">
        <f>Timetraces!M1694/1000*0.145</f>
        <v>101.00961725209579</v>
      </c>
      <c r="P1612" s="37">
        <f>Timetraces!O1694</f>
        <v>0.33512016320014276</v>
      </c>
    </row>
    <row r="1613" spans="1:16" x14ac:dyDescent="0.2">
      <c r="A1613" s="37">
        <f>Timetraces!E1695</f>
        <v>160.9</v>
      </c>
      <c r="B1613" s="8">
        <f>Timetraces!B1695-Timetraces!C1695</f>
        <v>45.77219295501709</v>
      </c>
      <c r="C1613" s="8">
        <f t="shared" si="50"/>
        <v>27.992897459215378</v>
      </c>
      <c r="D1613" s="8">
        <f>(Timetraces!C1695-Timetraces!$C$86)/0.3048+$C$1004</f>
        <v>19.13896852278021</v>
      </c>
      <c r="E1613" s="23">
        <f>Timetraces!F1695/1000*0.145</f>
        <v>103.25124304915091</v>
      </c>
      <c r="F1613" s="8">
        <f>Timetraces!H1695</f>
        <v>0.3358817695671894</v>
      </c>
      <c r="G1613" s="8">
        <f>(Timetraces!G1695-Timetraces!$G$86)/0.3048</f>
        <v>39.941882836849985</v>
      </c>
      <c r="H1613" s="13">
        <f>Timetraces!D1695/9.81/0.4536</f>
        <v>7918.4726051032212</v>
      </c>
      <c r="I1613" s="73">
        <f>Timetraces!F1695/Timetraces!H1695*1000</f>
        <v>2120024374.0158193</v>
      </c>
      <c r="J1613" s="23"/>
      <c r="K1613" s="8">
        <f>Timetraces!I1695-Timetraces!J1695</f>
        <v>45.77219295501709</v>
      </c>
      <c r="L1613" s="8">
        <f t="shared" si="51"/>
        <v>27.992906845773611</v>
      </c>
      <c r="M1613" s="8">
        <f>(Timetraces!J1695-Timetraces!$J$86)/0.3048+$L$1004</f>
        <v>19.13896852278021</v>
      </c>
      <c r="N1613" s="13">
        <f>Timetraces!K1695/9.81/0.4536</f>
        <v>7918.4726051032212</v>
      </c>
      <c r="O1613" s="23">
        <f>Timetraces!M1695/1000*0.145</f>
        <v>101.17617426091779</v>
      </c>
      <c r="P1613" s="37">
        <f>Timetraces!O1695</f>
        <v>0.3358820315451006</v>
      </c>
    </row>
    <row r="1614" spans="1:16" x14ac:dyDescent="0.2">
      <c r="A1614" s="37">
        <f>Timetraces!E1696</f>
        <v>161</v>
      </c>
      <c r="B1614" s="8">
        <f>Timetraces!B1696-Timetraces!C1696</f>
        <v>45.773392677307129</v>
      </c>
      <c r="C1614" s="8">
        <f t="shared" si="50"/>
        <v>27.996833555967473</v>
      </c>
      <c r="D1614" s="8">
        <f>(Timetraces!C1696-Timetraces!$C$86)/0.3048+$C$1004</f>
        <v>19.200650725777692</v>
      </c>
      <c r="E1614" s="23">
        <f>Timetraces!F1696/1000*0.145</f>
        <v>103.55056320775259</v>
      </c>
      <c r="F1614" s="8">
        <f>Timetraces!H1696</f>
        <v>0.33685552978602312</v>
      </c>
      <c r="G1614" s="8">
        <f>(Timetraces!G1696-Timetraces!$G$86)/0.3048</f>
        <v>40.007501136599558</v>
      </c>
      <c r="H1614" s="13">
        <f>Timetraces!D1696/9.81/0.4536</f>
        <v>7942.1261463395331</v>
      </c>
      <c r="I1614" s="73">
        <f>Timetraces!F1696/Timetraces!H1696*1000</f>
        <v>2120024022.4036579</v>
      </c>
      <c r="J1614" s="23"/>
      <c r="K1614" s="8">
        <f>Timetraces!I1696-Timetraces!J1696</f>
        <v>45.773392677307129</v>
      </c>
      <c r="L1614" s="8">
        <f t="shared" si="51"/>
        <v>27.996842942525706</v>
      </c>
      <c r="M1614" s="8">
        <f>(Timetraces!J1696-Timetraces!$J$86)/0.3048+$L$1004</f>
        <v>19.200650725777692</v>
      </c>
      <c r="N1614" s="13">
        <f>Timetraces!K1696/9.81/0.4536</f>
        <v>7942.1261463395331</v>
      </c>
      <c r="O1614" s="23">
        <f>Timetraces!M1696/1000*0.145</f>
        <v>101.38905959637066</v>
      </c>
      <c r="P1614" s="37">
        <f>Timetraces!O1696</f>
        <v>0.33685579175247909</v>
      </c>
    </row>
    <row r="1615" spans="1:16" x14ac:dyDescent="0.2">
      <c r="A1615" s="37">
        <f>Timetraces!E1697</f>
        <v>161.10000000000002</v>
      </c>
      <c r="B1615" s="8">
        <f>Timetraces!B1697-Timetraces!C1697</f>
        <v>45.774933815002441</v>
      </c>
      <c r="C1615" s="8">
        <f t="shared" si="50"/>
        <v>28.001889782001964</v>
      </c>
      <c r="D1615" s="8">
        <f>(Timetraces!C1697-Timetraces!$C$86)/0.3048+$C$1004</f>
        <v>19.261212799492782</v>
      </c>
      <c r="E1615" s="23">
        <f>Timetraces!F1697/1000*0.145</f>
        <v>103.92840348901395</v>
      </c>
      <c r="F1615" s="8">
        <f>Timetraces!H1697</f>
        <v>0.33808472236905329</v>
      </c>
      <c r="G1615" s="8">
        <f>(Timetraces!G1697-Timetraces!$G$86)/0.3048</f>
        <v>40.073119436349138</v>
      </c>
      <c r="H1615" s="13">
        <f>Timetraces!D1697/9.81/0.4536</f>
        <v>7971.2319846483542</v>
      </c>
      <c r="I1615" s="73">
        <f>Timetraces!F1697/Timetraces!H1697*1000</f>
        <v>2120023659.2964413</v>
      </c>
      <c r="J1615" s="23"/>
      <c r="K1615" s="8">
        <f>Timetraces!I1697-Timetraces!J1697</f>
        <v>45.774933815002441</v>
      </c>
      <c r="L1615" s="8">
        <f t="shared" si="51"/>
        <v>28.001899168560197</v>
      </c>
      <c r="M1615" s="8">
        <f>(Timetraces!J1697-Timetraces!$J$86)/0.3048+$L$1004</f>
        <v>19.261212799492782</v>
      </c>
      <c r="N1615" s="13">
        <f>Timetraces!K1697/9.81/0.4536</f>
        <v>7971.2319846483542</v>
      </c>
      <c r="O1615" s="23">
        <f>Timetraces!M1697/1000*0.145</f>
        <v>101.65780237068557</v>
      </c>
      <c r="P1615" s="37">
        <f>Timetraces!O1697</f>
        <v>0.33808502581438815</v>
      </c>
    </row>
    <row r="1616" spans="1:16" x14ac:dyDescent="0.2">
      <c r="A1616" s="37">
        <f>Timetraces!E1698</f>
        <v>161.20000000000002</v>
      </c>
      <c r="B1616" s="8">
        <f>Timetraces!B1698-Timetraces!C1698</f>
        <v>45.776698112487793</v>
      </c>
      <c r="C1616" s="8">
        <f t="shared" si="50"/>
        <v>28.007678159578578</v>
      </c>
      <c r="D1616" s="8">
        <f>(Timetraces!C1698-Timetraces!$C$86)/0.3048+$C$1004</f>
        <v>19.321042721665751</v>
      </c>
      <c r="E1616" s="23">
        <f>Timetraces!F1698/1000*0.145</f>
        <v>104.34497616925418</v>
      </c>
      <c r="F1616" s="8">
        <f>Timetraces!H1698</f>
        <v>0.33943991255600392</v>
      </c>
      <c r="G1616" s="8">
        <f>(Timetraces!G1698-Timetraces!$G$86)/0.3048</f>
        <v>40.138737736098719</v>
      </c>
      <c r="H1616" s="13">
        <f>Timetraces!D1698/9.81/0.4536</f>
        <v>8003.9176760342443</v>
      </c>
      <c r="I1616" s="73">
        <f>Timetraces!F1698/Timetraces!H1698*1000</f>
        <v>2120023305.1158111</v>
      </c>
      <c r="J1616" s="23"/>
      <c r="K1616" s="8">
        <f>Timetraces!I1698-Timetraces!J1698</f>
        <v>45.776698112487793</v>
      </c>
      <c r="L1616" s="8">
        <f t="shared" si="51"/>
        <v>28.007687546136811</v>
      </c>
      <c r="M1616" s="8">
        <f>(Timetraces!J1698-Timetraces!$J$86)/0.3048+$L$1004</f>
        <v>19.321042721665748</v>
      </c>
      <c r="N1616" s="13">
        <f>Timetraces!K1698/9.81/0.4536</f>
        <v>8003.9176760342443</v>
      </c>
      <c r="O1616" s="23">
        <f>Timetraces!M1698/1000*0.145</f>
        <v>101.95407498085086</v>
      </c>
      <c r="P1616" s="37">
        <f>Timetraces!O1698</f>
        <v>0.33944017478122651</v>
      </c>
    </row>
    <row r="1617" spans="1:16" x14ac:dyDescent="0.2">
      <c r="A1617" s="37">
        <f>Timetraces!E1699</f>
        <v>161.30000000000001</v>
      </c>
      <c r="B1617" s="8">
        <f>Timetraces!B1699-Timetraces!C1699</f>
        <v>45.778497695922852</v>
      </c>
      <c r="C1617" s="8">
        <f t="shared" si="50"/>
        <v>28.013582304706723</v>
      </c>
      <c r="D1617" s="8">
        <f>(Timetraces!C1699-Timetraces!$C$86)/0.3048+$C$1004</f>
        <v>19.380744360876207</v>
      </c>
      <c r="E1617" s="23">
        <f>Timetraces!F1699/1000*0.145</f>
        <v>104.77703794060989</v>
      </c>
      <c r="F1617" s="8">
        <f>Timetraces!H1699</f>
        <v>0.34084549205210973</v>
      </c>
      <c r="G1617" s="8">
        <f>(Timetraces!G1699-Timetraces!$G$86)/0.3048</f>
        <v>40.204343520437327</v>
      </c>
      <c r="H1617" s="13">
        <f>Timetraces!D1699/9.81/0.4536</f>
        <v>8037.2003022147428</v>
      </c>
      <c r="I1617" s="73">
        <f>Timetraces!F1699/Timetraces!H1699*1000</f>
        <v>2120022938.5721338</v>
      </c>
      <c r="J1617" s="23"/>
      <c r="K1617" s="8">
        <f>Timetraces!I1699-Timetraces!J1699</f>
        <v>45.778497695922852</v>
      </c>
      <c r="L1617" s="8">
        <f t="shared" si="51"/>
        <v>28.013591691264956</v>
      </c>
      <c r="M1617" s="8">
        <f>(Timetraces!J1699-Timetraces!$J$86)/0.3048+$L$1004</f>
        <v>19.380744360876207</v>
      </c>
      <c r="N1617" s="13">
        <f>Timetraces!K1699/9.81/0.4536</f>
        <v>8037.2003022147428</v>
      </c>
      <c r="O1617" s="23">
        <f>Timetraces!M1699/1000*0.145</f>
        <v>102.26138330903687</v>
      </c>
      <c r="P1617" s="37">
        <f>Timetraces!O1699</f>
        <v>0.34084579601947818</v>
      </c>
    </row>
    <row r="1618" spans="1:16" x14ac:dyDescent="0.2">
      <c r="A1618" s="37">
        <f>Timetraces!E1700</f>
        <v>161.4</v>
      </c>
      <c r="B1618" s="8">
        <f>Timetraces!B1700-Timetraces!C1700</f>
        <v>45.780144691467285</v>
      </c>
      <c r="C1618" s="8">
        <f t="shared" si="50"/>
        <v>28.01898583339581</v>
      </c>
      <c r="D1618" s="8">
        <f>(Timetraces!C1700-Timetraces!$C$86)/0.3048+$C$1004</f>
        <v>19.440959131936701</v>
      </c>
      <c r="E1618" s="23">
        <f>Timetraces!F1700/1000*0.145</f>
        <v>105.17603052592571</v>
      </c>
      <c r="F1618" s="8">
        <f>Timetraces!H1700</f>
        <v>0.34214349478257128</v>
      </c>
      <c r="G1618" s="8">
        <f>(Timetraces!G1700-Timetraces!$G$86)/0.3048</f>
        <v>40.2699618201869</v>
      </c>
      <c r="H1618" s="13">
        <f>Timetraces!D1700/9.81/0.4536</f>
        <v>8067.9345435294399</v>
      </c>
      <c r="I1618" s="73">
        <f>Timetraces!F1700/Timetraces!H1700*1000</f>
        <v>2120022580.3577254</v>
      </c>
      <c r="J1618" s="23"/>
      <c r="K1618" s="8">
        <f>Timetraces!I1700-Timetraces!J1700</f>
        <v>45.780144691467285</v>
      </c>
      <c r="L1618" s="8">
        <f t="shared" si="51"/>
        <v>28.018995219954043</v>
      </c>
      <c r="M1618" s="8">
        <f>(Timetraces!J1700-Timetraces!$J$86)/0.3048+$L$1004</f>
        <v>19.440959131936701</v>
      </c>
      <c r="N1618" s="13">
        <f>Timetraces!K1700/9.81/0.4536</f>
        <v>8067.9345435294399</v>
      </c>
      <c r="O1618" s="23">
        <f>Timetraces!M1700/1000*0.145</f>
        <v>102.54514331891495</v>
      </c>
      <c r="P1618" s="37">
        <f>Timetraces!O1700</f>
        <v>0.34214371425644108</v>
      </c>
    </row>
    <row r="1619" spans="1:16" x14ac:dyDescent="0.2">
      <c r="A1619" s="37">
        <f>Timetraces!E1701</f>
        <v>161.5</v>
      </c>
      <c r="B1619" s="8">
        <f>Timetraces!B1701-Timetraces!C1701</f>
        <v>45.781491279602051</v>
      </c>
      <c r="C1619" s="8">
        <f t="shared" si="50"/>
        <v>28.023403773470498</v>
      </c>
      <c r="D1619" s="8">
        <f>(Timetraces!C1701-Timetraces!$C$86)/0.3048+$C$1004</f>
        <v>19.502159491611589</v>
      </c>
      <c r="E1619" s="23">
        <f>Timetraces!F1701/1000*0.145</f>
        <v>105.50411338567959</v>
      </c>
      <c r="F1619" s="8">
        <f>Timetraces!H1701</f>
        <v>0.34321082122135582</v>
      </c>
      <c r="G1619" s="8">
        <f>(Timetraces!G1701-Timetraces!$G$86)/0.3048</f>
        <v>40.335580119936481</v>
      </c>
      <c r="H1619" s="13">
        <f>Timetraces!D1701/9.81/0.4536</f>
        <v>8093.8046441133738</v>
      </c>
      <c r="I1619" s="73">
        <f>Timetraces!F1701/Timetraces!H1701*1000</f>
        <v>2120022243.1342661</v>
      </c>
      <c r="J1619" s="23"/>
      <c r="K1619" s="8">
        <f>Timetraces!I1701-Timetraces!J1701</f>
        <v>45.781491279602051</v>
      </c>
      <c r="L1619" s="8">
        <f t="shared" si="51"/>
        <v>28.023413160028731</v>
      </c>
      <c r="M1619" s="8">
        <f>(Timetraces!J1701-Timetraces!$J$86)/0.3048+$L$1004</f>
        <v>19.502159491611589</v>
      </c>
      <c r="N1619" s="13">
        <f>Timetraces!K1701/9.81/0.4536</f>
        <v>8093.8046441133738</v>
      </c>
      <c r="O1619" s="23">
        <f>Timetraces!M1701/1000*0.145</f>
        <v>102.77848580749331</v>
      </c>
      <c r="P1619" s="37">
        <f>Timetraces!O1701</f>
        <v>0.34321104078206333</v>
      </c>
    </row>
    <row r="1620" spans="1:16" x14ac:dyDescent="0.2">
      <c r="A1620" s="37">
        <f>Timetraces!E1702</f>
        <v>161.60000000000002</v>
      </c>
      <c r="B1620" s="8">
        <f>Timetraces!B1702-Timetraces!C1702</f>
        <v>45.782490730285645</v>
      </c>
      <c r="C1620" s="8">
        <f t="shared" si="50"/>
        <v>28.026682811146333</v>
      </c>
      <c r="D1620" s="8">
        <f>(Timetraces!C1702-Timetraces!$C$86)/0.3048+$C$1004</f>
        <v>19.564498753685339</v>
      </c>
      <c r="E1620" s="23">
        <f>Timetraces!F1702/1000*0.145</f>
        <v>105.75915042449844</v>
      </c>
      <c r="F1620" s="8">
        <f>Timetraces!H1702</f>
        <v>0.34404052500320964</v>
      </c>
      <c r="G1620" s="8">
        <f>(Timetraces!G1702-Timetraces!$G$86)/0.3048</f>
        <v>40.401198419686061</v>
      </c>
      <c r="H1620" s="13">
        <f>Timetraces!D1702/9.81/0.4536</f>
        <v>8114.046878567563</v>
      </c>
      <c r="I1620" s="73">
        <f>Timetraces!F1702/Timetraces!H1702*1000</f>
        <v>2120021910.7811007</v>
      </c>
      <c r="J1620" s="23"/>
      <c r="K1620" s="8">
        <f>Timetraces!I1702-Timetraces!J1702</f>
        <v>45.782490730285645</v>
      </c>
      <c r="L1620" s="8">
        <f t="shared" si="51"/>
        <v>28.026692197704563</v>
      </c>
      <c r="M1620" s="8">
        <f>(Timetraces!J1702-Timetraces!$J$86)/0.3048+$L$1004</f>
        <v>19.564498753685335</v>
      </c>
      <c r="N1620" s="13">
        <f>Timetraces!K1702/9.81/0.4536</f>
        <v>8114.0477564128487</v>
      </c>
      <c r="O1620" s="23">
        <f>Timetraces!M1702/1000*0.145</f>
        <v>102.9653970472642</v>
      </c>
      <c r="P1620" s="37">
        <f>Timetraces!O1702</f>
        <v>0.34406600167389068</v>
      </c>
    </row>
    <row r="1621" spans="1:16" x14ac:dyDescent="0.2">
      <c r="A1621" s="37">
        <f>Timetraces!E1703</f>
        <v>161.70000000000002</v>
      </c>
      <c r="B1621" s="8">
        <f>Timetraces!B1703-Timetraces!C1703</f>
        <v>45.783207893371582</v>
      </c>
      <c r="C1621" s="8">
        <f t="shared" si="50"/>
        <v>28.029035708409907</v>
      </c>
      <c r="D1621" s="8">
        <f>(Timetraces!C1703-Timetraces!$C$86)/0.3048+$C$1004</f>
        <v>19.627764156171342</v>
      </c>
      <c r="E1621" s="23">
        <f>Timetraces!F1703/1000*0.145</f>
        <v>105.96984662128934</v>
      </c>
      <c r="F1621" s="8">
        <f>Timetraces!H1703</f>
        <v>0.34472598415333483</v>
      </c>
      <c r="G1621" s="8">
        <f>(Timetraces!G1703-Timetraces!$G$86)/0.3048</f>
        <v>40.466816719435641</v>
      </c>
      <c r="H1621" s="13">
        <f>Timetraces!D1703/9.81/0.4536</f>
        <v>8129.683058805128</v>
      </c>
      <c r="I1621" s="73">
        <f>Timetraces!F1703/Timetraces!H1703*1000</f>
        <v>2120021588.2119634</v>
      </c>
      <c r="J1621" s="23"/>
      <c r="K1621" s="8">
        <f>Timetraces!I1703-Timetraces!J1703</f>
        <v>45.783207893371582</v>
      </c>
      <c r="L1621" s="8">
        <f t="shared" si="51"/>
        <v>28.02904509496814</v>
      </c>
      <c r="M1621" s="8">
        <f>(Timetraces!J1703-Timetraces!$J$86)/0.3048+$L$1004</f>
        <v>19.627764156171342</v>
      </c>
      <c r="N1621" s="13">
        <f>Timetraces!K1703/9.81/0.4536</f>
        <v>8129.683058805128</v>
      </c>
      <c r="O1621" s="23">
        <f>Timetraces!M1703/1000*0.145</f>
        <v>103.10422995373656</v>
      </c>
      <c r="P1621" s="37">
        <f>Timetraces!O1703</f>
        <v>0.34470106862873301</v>
      </c>
    </row>
    <row r="1622" spans="1:16" x14ac:dyDescent="0.2">
      <c r="A1622" s="37">
        <f>Timetraces!E1704</f>
        <v>161.80000000000001</v>
      </c>
      <c r="B1622" s="8">
        <f>Timetraces!B1704-Timetraces!C1704</f>
        <v>45.783794403076172</v>
      </c>
      <c r="C1622" s="8">
        <f t="shared" si="50"/>
        <v>28.030959952847535</v>
      </c>
      <c r="D1622" s="8">
        <f>(Timetraces!C1704-Timetraces!$C$86)/0.3048+$C$1004</f>
        <v>19.69145821148329</v>
      </c>
      <c r="E1622" s="23">
        <f>Timetraces!F1704/1000*0.145</f>
        <v>106.13729529478701</v>
      </c>
      <c r="F1622" s="8">
        <f>Timetraces!H1704</f>
        <v>0.34527075612473801</v>
      </c>
      <c r="G1622" s="8">
        <f>(Timetraces!G1704-Timetraces!$G$86)/0.3048</f>
        <v>40.532435019185222</v>
      </c>
      <c r="H1622" s="13">
        <f>Timetraces!D1704/9.81/0.4536</f>
        <v>8143.1781743896818</v>
      </c>
      <c r="I1622" s="73">
        <f>Timetraces!F1704/Timetraces!H1704*1000</f>
        <v>2120021269.9049232</v>
      </c>
      <c r="J1622" s="23"/>
      <c r="K1622" s="8">
        <f>Timetraces!I1704-Timetraces!J1704</f>
        <v>45.783794403076172</v>
      </c>
      <c r="L1622" s="8">
        <f t="shared" si="51"/>
        <v>28.030969339405768</v>
      </c>
      <c r="M1622" s="8">
        <f>(Timetraces!J1704-Timetraces!$J$86)/0.3048+$L$1004</f>
        <v>19.69145821148329</v>
      </c>
      <c r="N1622" s="13">
        <f>Timetraces!K1704/9.81/0.4536</f>
        <v>8143.1781743896818</v>
      </c>
      <c r="O1622" s="23">
        <f>Timetraces!M1704/1000*0.145</f>
        <v>103.22332068735929</v>
      </c>
      <c r="P1622" s="37">
        <f>Timetraces!O1704</f>
        <v>0.34524584083885085</v>
      </c>
    </row>
    <row r="1623" spans="1:16" x14ac:dyDescent="0.2">
      <c r="A1623" s="37">
        <f>Timetraces!E1705</f>
        <v>161.9</v>
      </c>
      <c r="B1623" s="8">
        <f>Timetraces!B1705-Timetraces!C1705</f>
        <v>45.784444808959961</v>
      </c>
      <c r="C1623" s="8">
        <f t="shared" si="50"/>
        <v>28.033093830419023</v>
      </c>
      <c r="D1623" s="8">
        <f>(Timetraces!C1705-Timetraces!$C$86)/0.3048+$C$1004</f>
        <v>19.754942633661386</v>
      </c>
      <c r="E1623" s="23">
        <f>Timetraces!F1705/1000*0.145</f>
        <v>106.31757962804645</v>
      </c>
      <c r="F1623" s="8">
        <f>Timetraces!H1705</f>
        <v>0.34585728289813206</v>
      </c>
      <c r="G1623" s="8">
        <f>(Timetraces!G1705-Timetraces!$G$86)/0.3048</f>
        <v>40.598053318934802</v>
      </c>
      <c r="H1623" s="13">
        <f>Timetraces!D1705/9.81/0.4536</f>
        <v>8157.6599880759113</v>
      </c>
      <c r="I1623" s="73">
        <f>Timetraces!F1705/Timetraces!H1705*1000</f>
        <v>2120020954.7298667</v>
      </c>
      <c r="J1623" s="23"/>
      <c r="K1623" s="8">
        <f>Timetraces!I1705-Timetraces!J1705</f>
        <v>45.784444808959961</v>
      </c>
      <c r="L1623" s="8">
        <f t="shared" si="51"/>
        <v>28.033103216977256</v>
      </c>
      <c r="M1623" s="8">
        <f>(Timetraces!J1705-Timetraces!$J$86)/0.3048+$L$1004</f>
        <v>19.754942633661386</v>
      </c>
      <c r="N1623" s="13">
        <f>Timetraces!K1705/9.81/0.4536</f>
        <v>8157.6599880759113</v>
      </c>
      <c r="O1623" s="23">
        <f>Timetraces!M1705/1000*0.145</f>
        <v>103.35704570548556</v>
      </c>
      <c r="P1623" s="37">
        <f>Timetraces!O1705</f>
        <v>0.34585754476428021</v>
      </c>
    </row>
    <row r="1624" spans="1:16" x14ac:dyDescent="0.2">
      <c r="A1624" s="37">
        <f>Timetraces!E1706</f>
        <v>162</v>
      </c>
      <c r="B1624" s="8">
        <f>Timetraces!B1706-Timetraces!C1706</f>
        <v>45.785331726074219</v>
      </c>
      <c r="C1624" s="8">
        <f t="shared" si="50"/>
        <v>28.03600366347105</v>
      </c>
      <c r="D1624" s="8">
        <f>(Timetraces!C1706-Timetraces!$C$86)/0.3048+$C$1004</f>
        <v>19.817651100358937</v>
      </c>
      <c r="E1624" s="23">
        <f>Timetraces!F1706/1000*0.145</f>
        <v>106.54688346738266</v>
      </c>
      <c r="F1624" s="8">
        <f>Timetraces!H1706</f>
        <v>0.34660327453656314</v>
      </c>
      <c r="G1624" s="8">
        <f>(Timetraces!G1706-Timetraces!$G$86)/0.3048</f>
        <v>40.663671618684383</v>
      </c>
      <c r="H1624" s="13">
        <f>Timetraces!D1706/9.81/0.4536</f>
        <v>8175.920925719176</v>
      </c>
      <c r="I1624" s="73">
        <f>Timetraces!F1706/Timetraces!H1706*1000</f>
        <v>2120020631.2562878</v>
      </c>
      <c r="J1624" s="23"/>
      <c r="K1624" s="8">
        <f>Timetraces!I1706-Timetraces!J1706</f>
        <v>45.785331726074219</v>
      </c>
      <c r="L1624" s="8">
        <f t="shared" si="51"/>
        <v>28.036013050029283</v>
      </c>
      <c r="M1624" s="8">
        <f>(Timetraces!J1706-Timetraces!$J$86)/0.3048+$L$1004</f>
        <v>19.817651100358937</v>
      </c>
      <c r="N1624" s="13">
        <f>Timetraces!K1706/9.81/0.4536</f>
        <v>8175.920925719176</v>
      </c>
      <c r="O1624" s="23">
        <f>Timetraces!M1706/1000*0.145</f>
        <v>103.53114065480929</v>
      </c>
      <c r="P1624" s="37">
        <f>Timetraces!O1706</f>
        <v>0.34665388985716344</v>
      </c>
    </row>
    <row r="1625" spans="1:16" x14ac:dyDescent="0.2">
      <c r="A1625" s="37">
        <f>Timetraces!E1707</f>
        <v>162.10000000000002</v>
      </c>
      <c r="B1625" s="8">
        <f>Timetraces!B1707-Timetraces!C1707</f>
        <v>45.786553382873535</v>
      </c>
      <c r="C1625" s="8">
        <f t="shared" si="50"/>
        <v>28.040011723836262</v>
      </c>
      <c r="D1625" s="8">
        <f>(Timetraces!C1707-Timetraces!$C$86)/0.3048+$C$1004</f>
        <v>19.879261339743305</v>
      </c>
      <c r="E1625" s="23">
        <f>Timetraces!F1707/1000*0.145</f>
        <v>106.86129657404538</v>
      </c>
      <c r="F1625" s="8">
        <f>Timetraces!H1707</f>
        <v>0.34762613286404148</v>
      </c>
      <c r="G1625" s="8">
        <f>(Timetraces!G1707-Timetraces!$G$86)/0.3048</f>
        <v>40.729289918433963</v>
      </c>
      <c r="H1625" s="13">
        <f>Timetraces!D1707/9.81/0.4536</f>
        <v>8199.5446202157564</v>
      </c>
      <c r="I1625" s="73">
        <f>Timetraces!F1707/Timetraces!H1707*1000</f>
        <v>2120020301.8671856</v>
      </c>
      <c r="J1625" s="23"/>
      <c r="K1625" s="8">
        <f>Timetraces!I1707-Timetraces!J1707</f>
        <v>45.786552429199219</v>
      </c>
      <c r="L1625" s="8">
        <f t="shared" si="51"/>
        <v>28.040017981541748</v>
      </c>
      <c r="M1625" s="8">
        <f>(Timetraces!J1707-Timetraces!$J$86)/0.3048+$L$1004</f>
        <v>19.879264468596048</v>
      </c>
      <c r="N1625" s="13">
        <f>Timetraces!K1707/9.81/0.4536</f>
        <v>8199.5446202157564</v>
      </c>
      <c r="O1625" s="23">
        <f>Timetraces!M1707/1000*0.145</f>
        <v>103.74375171773056</v>
      </c>
      <c r="P1625" s="37">
        <f>Timetraces!O1707</f>
        <v>0.34762639471009127</v>
      </c>
    </row>
    <row r="1626" spans="1:16" x14ac:dyDescent="0.2">
      <c r="A1626" s="37">
        <f>Timetraces!E1708</f>
        <v>162.20000000000002</v>
      </c>
      <c r="B1626" s="8">
        <f>Timetraces!B1708-Timetraces!C1708</f>
        <v>45.788095474243164</v>
      </c>
      <c r="C1626" s="8">
        <f t="shared" si="50"/>
        <v>28.045071078723495</v>
      </c>
      <c r="D1626" s="8">
        <f>(Timetraces!C1708-Timetraces!$C$86)/0.3048+$C$1004</f>
        <v>19.939807769194676</v>
      </c>
      <c r="E1626" s="23">
        <f>Timetraces!F1708/1000*0.145</f>
        <v>107.2360606160789</v>
      </c>
      <c r="F1626" s="8">
        <f>Timetraces!H1708</f>
        <v>0.34884531702226501</v>
      </c>
      <c r="G1626" s="8">
        <f>(Timetraces!G1708-Timetraces!$G$86)/0.3048</f>
        <v>40.794895702772564</v>
      </c>
      <c r="H1626" s="13">
        <f>Timetraces!D1708/9.81/0.4536</f>
        <v>8228.4134402973068</v>
      </c>
      <c r="I1626" s="73">
        <f>Timetraces!F1708/Timetraces!H1708*1000</f>
        <v>2120019970.5830548</v>
      </c>
      <c r="J1626" s="23"/>
      <c r="K1626" s="8">
        <f>Timetraces!I1708-Timetraces!J1708</f>
        <v>45.788095474243164</v>
      </c>
      <c r="L1626" s="8">
        <f t="shared" si="51"/>
        <v>28.045080465281728</v>
      </c>
      <c r="M1626" s="8">
        <f>(Timetraces!J1708-Timetraces!$J$86)/0.3048+$L$1004</f>
        <v>19.939807769194672</v>
      </c>
      <c r="N1626" s="13">
        <f>Timetraces!K1708/9.81/0.4536</f>
        <v>8228.4134402973068</v>
      </c>
      <c r="O1626" s="23">
        <f>Timetraces!M1708/1000*0.145</f>
        <v>104.01028744571782</v>
      </c>
      <c r="P1626" s="37">
        <f>Timetraces!O1708</f>
        <v>0.34884553595360729</v>
      </c>
    </row>
    <row r="1627" spans="1:16" x14ac:dyDescent="0.2">
      <c r="A1627" s="37">
        <f>Timetraces!E1709</f>
        <v>162.30000000000001</v>
      </c>
      <c r="B1627" s="8">
        <f>Timetraces!B1709-Timetraces!C1709</f>
        <v>45.789856910705566</v>
      </c>
      <c r="C1627" s="8">
        <f t="shared" si="50"/>
        <v>28.050850069741877</v>
      </c>
      <c r="D1627" s="8">
        <f>(Timetraces!C1709-Timetraces!$C$86)/0.3048+$C$1004</f>
        <v>19.999647077925875</v>
      </c>
      <c r="E1627" s="23">
        <f>Timetraces!F1709/1000*0.145</f>
        <v>107.64824516080117</v>
      </c>
      <c r="F1627" s="8">
        <f>Timetraces!H1709</f>
        <v>0.3501862345372358</v>
      </c>
      <c r="G1627" s="8">
        <f>(Timetraces!G1709-Timetraces!$G$86)/0.3048</f>
        <v>40.860514002522144</v>
      </c>
      <c r="H1627" s="13">
        <f>Timetraces!D1709/9.81/0.4536</f>
        <v>8260.7620390933025</v>
      </c>
      <c r="I1627" s="73">
        <f>Timetraces!F1709/Timetraces!H1709*1000</f>
        <v>2120019628.2564197</v>
      </c>
      <c r="J1627" s="23"/>
      <c r="K1627" s="8">
        <f>Timetraces!I1709-Timetraces!J1709</f>
        <v>45.789856910705566</v>
      </c>
      <c r="L1627" s="8">
        <f t="shared" si="51"/>
        <v>28.05085945630011</v>
      </c>
      <c r="M1627" s="8">
        <f>(Timetraces!J1709-Timetraces!$J$86)/0.3048+$L$1004</f>
        <v>19.999647077925871</v>
      </c>
      <c r="N1627" s="13">
        <f>Timetraces!K1709/9.81/0.4536</f>
        <v>8260.7611612480141</v>
      </c>
      <c r="O1627" s="23">
        <f>Timetraces!M1709/1000*0.145</f>
        <v>104.28297450233397</v>
      </c>
      <c r="P1627" s="37">
        <f>Timetraces!O1709</f>
        <v>0.35021167797553776</v>
      </c>
    </row>
    <row r="1628" spans="1:16" x14ac:dyDescent="0.2">
      <c r="A1628" s="37">
        <f>Timetraces!E1710</f>
        <v>162.4</v>
      </c>
      <c r="B1628" s="8">
        <f>Timetraces!B1710-Timetraces!C1710</f>
        <v>45.791655540466309</v>
      </c>
      <c r="C1628" s="8">
        <f t="shared" si="50"/>
        <v>28.056751086017275</v>
      </c>
      <c r="D1628" s="8">
        <f>(Timetraces!C1710-Timetraces!$C$86)/0.3048+$C$1004</f>
        <v>20.059364361400053</v>
      </c>
      <c r="E1628" s="23">
        <f>Timetraces!F1710/1000*0.145</f>
        <v>108.08415094788344</v>
      </c>
      <c r="F1628" s="8">
        <f>Timetraces!H1710</f>
        <v>0.35160431804667935</v>
      </c>
      <c r="G1628" s="8">
        <f>(Timetraces!G1710-Timetraces!$G$86)/0.3048</f>
        <v>40.926132302271725</v>
      </c>
      <c r="H1628" s="13">
        <f>Timetraces!D1710/9.81/0.4536</f>
        <v>8293.743564340637</v>
      </c>
      <c r="I1628" s="73">
        <f>Timetraces!F1710/Timetraces!H1710*1000</f>
        <v>2120019292.4611607</v>
      </c>
      <c r="J1628" s="23"/>
      <c r="K1628" s="8">
        <f>Timetraces!I1710-Timetraces!J1710</f>
        <v>45.791655540466309</v>
      </c>
      <c r="L1628" s="8">
        <f t="shared" si="51"/>
        <v>28.056760472575508</v>
      </c>
      <c r="M1628" s="8">
        <f>(Timetraces!J1710-Timetraces!$J$86)/0.3048+$L$1004</f>
        <v>20.059364361400053</v>
      </c>
      <c r="N1628" s="13">
        <f>Timetraces!K1710/9.81/0.4536</f>
        <v>8293.743564340637</v>
      </c>
      <c r="O1628" s="23">
        <f>Timetraces!M1710/1000*0.145</f>
        <v>104.50902052585715</v>
      </c>
      <c r="P1628" s="37">
        <f>Timetraces!O1710</f>
        <v>0.35157936119352129</v>
      </c>
    </row>
    <row r="1629" spans="1:16" x14ac:dyDescent="0.2">
      <c r="A1629" s="37">
        <f>Timetraces!E1711</f>
        <v>162.5</v>
      </c>
      <c r="B1629" s="8">
        <f>Timetraces!B1711-Timetraces!C1711</f>
        <v>45.793303489685059</v>
      </c>
      <c r="C1629" s="8">
        <f t="shared" si="50"/>
        <v>28.062157743559109</v>
      </c>
      <c r="D1629" s="8">
        <f>(Timetraces!C1711-Timetraces!$C$86)/0.3048+$C$1004</f>
        <v>20.119576003607801</v>
      </c>
      <c r="E1629" s="23">
        <f>Timetraces!F1711/1000*0.145</f>
        <v>108.46586440283026</v>
      </c>
      <c r="F1629" s="8">
        <f>Timetraces!H1711</f>
        <v>0.35284610967844521</v>
      </c>
      <c r="G1629" s="8">
        <f>(Timetraces!G1711-Timetraces!$G$86)/0.3048</f>
        <v>40.991750602021305</v>
      </c>
      <c r="H1629" s="13">
        <f>Timetraces!D1711/9.81/0.4536</f>
        <v>8324.3399839454032</v>
      </c>
      <c r="I1629" s="73">
        <f>Timetraces!F1711/Timetraces!H1711*1000</f>
        <v>2120018964.7525158</v>
      </c>
      <c r="J1629" s="23"/>
      <c r="K1629" s="8">
        <f>Timetraces!I1711-Timetraces!J1711</f>
        <v>45.793303489685059</v>
      </c>
      <c r="L1629" s="8">
        <f t="shared" si="51"/>
        <v>28.062167130117341</v>
      </c>
      <c r="M1629" s="8">
        <f>(Timetraces!J1711-Timetraces!$J$86)/0.3048+$L$1004</f>
        <v>20.119576003607801</v>
      </c>
      <c r="N1629" s="13">
        <f>Timetraces!K1711/9.81/0.4536</f>
        <v>8324.3399839454032</v>
      </c>
      <c r="O1629" s="23">
        <f>Timetraces!M1711/1000*0.145</f>
        <v>104.72258716594612</v>
      </c>
      <c r="P1629" s="37">
        <f>Timetraces!O1711</f>
        <v>0.35287154626185013</v>
      </c>
    </row>
    <row r="1630" spans="1:16" x14ac:dyDescent="0.2">
      <c r="A1630" s="37">
        <f>Timetraces!E1712</f>
        <v>162.60000000000002</v>
      </c>
      <c r="B1630" s="8">
        <f>Timetraces!B1712-Timetraces!C1712</f>
        <v>45.794663429260254</v>
      </c>
      <c r="C1630" s="8">
        <f t="shared" si="50"/>
        <v>28.066619487572215</v>
      </c>
      <c r="D1630" s="8">
        <f>(Timetraces!C1712-Timetraces!$C$86)/0.3048+$C$1004</f>
        <v>20.180732559344275</v>
      </c>
      <c r="E1630" s="23">
        <f>Timetraces!F1712/1000*0.145</f>
        <v>108.80297460804383</v>
      </c>
      <c r="F1630" s="8">
        <f>Timetraces!H1712</f>
        <v>0.35394280364891073</v>
      </c>
      <c r="G1630" s="8">
        <f>(Timetraces!G1712-Timetraces!$G$86)/0.3048</f>
        <v>41.057368901770886</v>
      </c>
      <c r="H1630" s="13">
        <f>Timetraces!D1712/9.81/0.4536</f>
        <v>8350.3092810466769</v>
      </c>
      <c r="I1630" s="73">
        <f>Timetraces!F1712/Timetraces!H1712*1000</f>
        <v>2120018642.5283449</v>
      </c>
      <c r="J1630" s="23"/>
      <c r="K1630" s="8">
        <f>Timetraces!I1712-Timetraces!J1712</f>
        <v>45.794663429260254</v>
      </c>
      <c r="L1630" s="8">
        <f t="shared" si="51"/>
        <v>28.066628874130448</v>
      </c>
      <c r="M1630" s="8">
        <f>(Timetraces!J1712-Timetraces!$J$86)/0.3048+$L$1004</f>
        <v>20.180732559344271</v>
      </c>
      <c r="N1630" s="13">
        <f>Timetraces!K1712/9.81/0.4536</f>
        <v>8350.3092810466769</v>
      </c>
      <c r="O1630" s="23">
        <f>Timetraces!M1712/1000*0.145</f>
        <v>104.89968706150739</v>
      </c>
      <c r="P1630" s="37">
        <f>Timetraces!O1712</f>
        <v>0.3539431090829121</v>
      </c>
    </row>
    <row r="1631" spans="1:16" x14ac:dyDescent="0.2">
      <c r="A1631" s="37">
        <f>Timetraces!E1713</f>
        <v>162.70000000000002</v>
      </c>
      <c r="B1631" s="8">
        <f>Timetraces!B1713-Timetraces!C1713</f>
        <v>45.795686721801758</v>
      </c>
      <c r="C1631" s="8">
        <f t="shared" si="50"/>
        <v>28.069976746566653</v>
      </c>
      <c r="D1631" s="8">
        <f>(Timetraces!C1713-Timetraces!$C$86)/0.3048+$C$1004</f>
        <v>20.242993600099418</v>
      </c>
      <c r="E1631" s="23">
        <f>Timetraces!F1713/1000*0.145</f>
        <v>109.07786612560476</v>
      </c>
      <c r="F1631" s="8">
        <f>Timetraces!H1713</f>
        <v>0.35483709515236028</v>
      </c>
      <c r="G1631" s="8">
        <f>(Timetraces!G1713-Timetraces!$G$86)/0.3048</f>
        <v>41.122987201520459</v>
      </c>
      <c r="H1631" s="13">
        <f>Timetraces!D1713/9.81/0.4536</f>
        <v>8370.8886080907614</v>
      </c>
      <c r="I1631" s="73">
        <f>Timetraces!F1713/Timetraces!H1713*1000</f>
        <v>2120018329.4557166</v>
      </c>
      <c r="J1631" s="23"/>
      <c r="K1631" s="8">
        <f>Timetraces!I1713-Timetraces!J1713</f>
        <v>45.795686721801758</v>
      </c>
      <c r="L1631" s="8">
        <f t="shared" si="51"/>
        <v>28.069986133124882</v>
      </c>
      <c r="M1631" s="8">
        <f>(Timetraces!J1713-Timetraces!$J$86)/0.3048+$L$1004</f>
        <v>20.242993600099418</v>
      </c>
      <c r="N1631" s="13">
        <f>Timetraces!K1713/9.81/0.4536</f>
        <v>8370.8886080907614</v>
      </c>
      <c r="O1631" s="23">
        <f>Timetraces!M1713/1000*0.145</f>
        <v>105.03915585478553</v>
      </c>
      <c r="P1631" s="37">
        <f>Timetraces!O1713</f>
        <v>0.354787009040887</v>
      </c>
    </row>
    <row r="1632" spans="1:16" x14ac:dyDescent="0.2">
      <c r="A1632" s="37">
        <f>Timetraces!E1714</f>
        <v>162.80000000000001</v>
      </c>
      <c r="B1632" s="8">
        <f>Timetraces!B1714-Timetraces!C1714</f>
        <v>45.79643440246582</v>
      </c>
      <c r="C1632" s="8">
        <f t="shared" si="50"/>
        <v>28.072429767118038</v>
      </c>
      <c r="D1632" s="8">
        <f>(Timetraces!C1714-Timetraces!$C$86)/0.3048+$C$1004</f>
        <v>20.306158879297612</v>
      </c>
      <c r="E1632" s="23">
        <f>Timetraces!F1714/1000*0.145</f>
        <v>109.27175180088787</v>
      </c>
      <c r="F1632" s="8">
        <f>Timetraces!H1714</f>
        <v>0.35546786835306915</v>
      </c>
      <c r="G1632" s="8">
        <f>(Timetraces!G1714-Timetraces!$G$86)/0.3048</f>
        <v>41.18860550127004</v>
      </c>
      <c r="H1632" s="13">
        <f>Timetraces!D1714/9.81/0.4536</f>
        <v>8387.0172595338772</v>
      </c>
      <c r="I1632" s="73">
        <f>Timetraces!F1714/Timetraces!H1714*1000</f>
        <v>2120018025.1832843</v>
      </c>
      <c r="J1632" s="23"/>
      <c r="K1632" s="8">
        <f>Timetraces!I1714-Timetraces!J1714</f>
        <v>45.79643440246582</v>
      </c>
      <c r="L1632" s="8">
        <f t="shared" si="51"/>
        <v>28.072439153676271</v>
      </c>
      <c r="M1632" s="8">
        <f>(Timetraces!J1714-Timetraces!$J$86)/0.3048+$L$1004</f>
        <v>20.306158879297612</v>
      </c>
      <c r="N1632" s="13">
        <f>Timetraces!K1714/9.81/0.4536</f>
        <v>8387.0181373791638</v>
      </c>
      <c r="O1632" s="23">
        <f>Timetraces!M1714/1000*0.145</f>
        <v>105.15589248692075</v>
      </c>
      <c r="P1632" s="37">
        <f>Timetraces!O1714</f>
        <v>0.35549338487863558</v>
      </c>
    </row>
    <row r="1633" spans="1:16" x14ac:dyDescent="0.2">
      <c r="A1633" s="37">
        <f>Timetraces!E1715</f>
        <v>162.9</v>
      </c>
      <c r="B1633" s="8">
        <f>Timetraces!B1715-Timetraces!C1715</f>
        <v>45.797049522399902</v>
      </c>
      <c r="C1633" s="8">
        <f t="shared" si="50"/>
        <v>28.074447877137992</v>
      </c>
      <c r="D1633" s="8">
        <f>(Timetraces!C1715-Timetraces!$C$86)/0.3048+$C$1004</f>
        <v>20.369759069027236</v>
      </c>
      <c r="E1633" s="23">
        <f>Timetraces!F1715/1000*0.145</f>
        <v>109.45374364652828</v>
      </c>
      <c r="F1633" s="8">
        <f>Timetraces!H1715</f>
        <v>0.35605995018471337</v>
      </c>
      <c r="G1633" s="8">
        <f>(Timetraces!G1715-Timetraces!$G$86)/0.3048</f>
        <v>41.25422380101962</v>
      </c>
      <c r="H1633" s="13">
        <f>Timetraces!D1715/9.81/0.4536</f>
        <v>8401.0364487542847</v>
      </c>
      <c r="I1633" s="73">
        <f>Timetraces!F1715/Timetraces!H1715*1000</f>
        <v>2120017721.9235697</v>
      </c>
      <c r="J1633" s="23"/>
      <c r="K1633" s="8">
        <f>Timetraces!I1715-Timetraces!J1715</f>
        <v>45.797050476074219</v>
      </c>
      <c r="L1633" s="8">
        <f t="shared" si="51"/>
        <v>28.074460392548968</v>
      </c>
      <c r="M1633" s="8">
        <f>(Timetraces!J1715-Timetraces!$J$86)/0.3048+$L$1004</f>
        <v>20.369755940174493</v>
      </c>
      <c r="N1633" s="13">
        <f>Timetraces!K1715/9.81/0.4536</f>
        <v>8401.0364487542847</v>
      </c>
      <c r="O1633" s="23">
        <f>Timetraces!M1715/1000*0.145</f>
        <v>105.25372408146137</v>
      </c>
      <c r="P1633" s="37">
        <f>Timetraces!O1715</f>
        <v>0.35608538551080515</v>
      </c>
    </row>
    <row r="1634" spans="1:16" x14ac:dyDescent="0.2">
      <c r="A1634" s="37">
        <f>Timetraces!E1716</f>
        <v>163</v>
      </c>
      <c r="B1634" s="8">
        <f>Timetraces!B1716-Timetraces!C1716</f>
        <v>45.797717094421387</v>
      </c>
      <c r="C1634" s="8">
        <f t="shared" si="50"/>
        <v>28.07663807405887</v>
      </c>
      <c r="D1634" s="8">
        <f>(Timetraces!C1716-Timetraces!$C$86)/0.3048+$C$1004</f>
        <v>20.433174656444958</v>
      </c>
      <c r="E1634" s="23">
        <f>Timetraces!F1716/1000*0.145</f>
        <v>109.65489451902916</v>
      </c>
      <c r="F1634" s="8">
        <f>Timetraces!H1716</f>
        <v>0.3567143582314809</v>
      </c>
      <c r="G1634" s="8">
        <f>(Timetraces!G1716-Timetraces!$G$86)/0.3048</f>
        <v>41.319829585358228</v>
      </c>
      <c r="H1634" s="13">
        <f>Timetraces!D1716/9.81/0.4536</f>
        <v>8415.9343611061668</v>
      </c>
      <c r="I1634" s="73">
        <f>Timetraces!F1716/Timetraces!H1716*1000</f>
        <v>2120017415.6281934</v>
      </c>
      <c r="J1634" s="23"/>
      <c r="K1634" s="8">
        <f>Timetraces!I1716-Timetraces!J1716</f>
        <v>45.797717094421387</v>
      </c>
      <c r="L1634" s="8">
        <f t="shared" si="51"/>
        <v>28.076647460617103</v>
      </c>
      <c r="M1634" s="8">
        <f>(Timetraces!J1716-Timetraces!$J$86)/0.3048+$L$1004</f>
        <v>20.433174656444962</v>
      </c>
      <c r="N1634" s="13">
        <f>Timetraces!K1716/9.81/0.4536</f>
        <v>8415.9343611061668</v>
      </c>
      <c r="O1634" s="23">
        <f>Timetraces!M1716/1000*0.145</f>
        <v>105.34938854204412</v>
      </c>
      <c r="P1634" s="37">
        <f>Timetraces!O1716</f>
        <v>0.35666427364990472</v>
      </c>
    </row>
    <row r="1635" spans="1:16" x14ac:dyDescent="0.2">
      <c r="A1635" s="37">
        <f>Timetraces!E1717</f>
        <v>163.10000000000002</v>
      </c>
      <c r="B1635" s="8">
        <f>Timetraces!B1717-Timetraces!C1717</f>
        <v>45.798610687255859</v>
      </c>
      <c r="C1635" s="8">
        <f t="shared" si="50"/>
        <v>28.079569809080109</v>
      </c>
      <c r="D1635" s="8">
        <f>(Timetraces!C1717-Timetraces!$C$86)/0.3048+$C$1004</f>
        <v>20.495861221173303</v>
      </c>
      <c r="E1635" s="23">
        <f>Timetraces!F1717/1000*0.145</f>
        <v>109.8791619883208</v>
      </c>
      <c r="F1635" s="8">
        <f>Timetraces!H1717</f>
        <v>0.35744396576952725</v>
      </c>
      <c r="G1635" s="8">
        <f>(Timetraces!G1717-Timetraces!$G$86)/0.3048</f>
        <v>41.385447885107801</v>
      </c>
      <c r="H1635" s="13">
        <f>Timetraces!D1717/9.81/0.4536</f>
        <v>8434.4033480822563</v>
      </c>
      <c r="I1635" s="73">
        <f>Timetraces!F1717/Timetraces!H1717*1000</f>
        <v>2120017112.1254601</v>
      </c>
      <c r="J1635" s="23"/>
      <c r="K1635" s="8">
        <f>Timetraces!I1717-Timetraces!J1717</f>
        <v>45.798610687255859</v>
      </c>
      <c r="L1635" s="8">
        <f t="shared" si="51"/>
        <v>28.079579195638338</v>
      </c>
      <c r="M1635" s="8">
        <f>(Timetraces!J1717-Timetraces!$J$86)/0.3048+$L$1004</f>
        <v>20.495861221173303</v>
      </c>
      <c r="N1635" s="13">
        <f>Timetraces!K1717/9.81/0.4536</f>
        <v>8434.4033480822563</v>
      </c>
      <c r="O1635" s="23">
        <f>Timetraces!M1717/1000*0.145</f>
        <v>105.48244831191542</v>
      </c>
      <c r="P1635" s="37">
        <f>Timetraces!O1717</f>
        <v>0.35746940025818091</v>
      </c>
    </row>
    <row r="1636" spans="1:16" x14ac:dyDescent="0.2">
      <c r="A1636" s="37">
        <f>Timetraces!E1718</f>
        <v>163.20000000000002</v>
      </c>
      <c r="B1636" s="8">
        <f>Timetraces!B1718-Timetraces!C1718</f>
        <v>45.799820899963379</v>
      </c>
      <c r="C1636" s="8">
        <f t="shared" si="50"/>
        <v>28.083540323212389</v>
      </c>
      <c r="D1636" s="8">
        <f>(Timetraces!C1718-Timetraces!$C$86)/0.3048+$C$1004</f>
        <v>20.5575090067906</v>
      </c>
      <c r="E1636" s="23">
        <f>Timetraces!F1718/1000*0.145</f>
        <v>110.18537104469041</v>
      </c>
      <c r="F1636" s="8">
        <f>Timetraces!H1718</f>
        <v>0.35844013587686629</v>
      </c>
      <c r="G1636" s="8">
        <f>(Timetraces!G1718-Timetraces!$G$86)/0.3048</f>
        <v>41.451066184857382</v>
      </c>
      <c r="H1636" s="13">
        <f>Timetraces!D1718/9.81/0.4536</f>
        <v>8457.9901730768197</v>
      </c>
      <c r="I1636" s="73">
        <f>Timetraces!F1718/Timetraces!H1718*1000</f>
        <v>2120016802.2313299</v>
      </c>
      <c r="J1636" s="23"/>
      <c r="K1636" s="8">
        <f>Timetraces!I1718-Timetraces!J1718</f>
        <v>45.799820899963379</v>
      </c>
      <c r="L1636" s="8">
        <f t="shared" si="51"/>
        <v>28.083549709770622</v>
      </c>
      <c r="M1636" s="8">
        <f>(Timetraces!J1718-Timetraces!$J$86)/0.3048+$L$1004</f>
        <v>20.557509006790603</v>
      </c>
      <c r="N1636" s="13">
        <f>Timetraces!K1718/9.81/0.4536</f>
        <v>8457.9901730768197</v>
      </c>
      <c r="O1636" s="23">
        <f>Timetraces!M1718/1000*0.145</f>
        <v>105.64292515106671</v>
      </c>
      <c r="P1636" s="37">
        <f>Timetraces!O1718</f>
        <v>0.35844039761318591</v>
      </c>
    </row>
    <row r="1637" spans="1:16" x14ac:dyDescent="0.2">
      <c r="A1637" s="37">
        <f>Timetraces!E1719</f>
        <v>163.30000000000001</v>
      </c>
      <c r="B1637" s="8">
        <f>Timetraces!B1719-Timetraces!C1719</f>
        <v>45.801344871520996</v>
      </c>
      <c r="C1637" s="8">
        <f t="shared" si="50"/>
        <v>28.088540229897486</v>
      </c>
      <c r="D1637" s="8">
        <f>(Timetraces!C1719-Timetraces!$C$86)/0.3048+$C$1004</f>
        <v>20.618127399855084</v>
      </c>
      <c r="E1637" s="23">
        <f>Timetraces!F1719/1000*0.145</f>
        <v>110.564762264496</v>
      </c>
      <c r="F1637" s="8">
        <f>Timetraces!H1719</f>
        <v>0.35967437306028516</v>
      </c>
      <c r="G1637" s="8">
        <f>(Timetraces!G1719-Timetraces!$G$86)/0.3048</f>
        <v>41.516684484606962</v>
      </c>
      <c r="H1637" s="13">
        <f>Timetraces!D1719/9.81/0.4536</f>
        <v>8486.6193413952387</v>
      </c>
      <c r="I1637" s="73">
        <f>Timetraces!F1719/Timetraces!H1719*1000</f>
        <v>2120016489.7383583</v>
      </c>
      <c r="J1637" s="23"/>
      <c r="K1637" s="8">
        <f>Timetraces!I1719-Timetraces!J1719</f>
        <v>45.801344871520996</v>
      </c>
      <c r="L1637" s="8">
        <f t="shared" si="51"/>
        <v>28.088549616455719</v>
      </c>
      <c r="M1637" s="8">
        <f>(Timetraces!J1719-Timetraces!$J$86)/0.3048+$L$1004</f>
        <v>20.618127399855084</v>
      </c>
      <c r="N1637" s="13">
        <f>Timetraces!K1719/9.81/0.4536</f>
        <v>8486.6193413952387</v>
      </c>
      <c r="O1637" s="23">
        <f>Timetraces!M1719/1000*0.145</f>
        <v>105.83858487754981</v>
      </c>
      <c r="P1637" s="37">
        <f>Timetraces!O1719</f>
        <v>0.35962424610423632</v>
      </c>
    </row>
    <row r="1638" spans="1:16" x14ac:dyDescent="0.2">
      <c r="A1638" s="37">
        <f>Timetraces!E1720</f>
        <v>163.4</v>
      </c>
      <c r="B1638" s="8">
        <f>Timetraces!B1720-Timetraces!C1720</f>
        <v>45.803078651428223</v>
      </c>
      <c r="C1638" s="8">
        <f t="shared" si="50"/>
        <v>28.094228484186285</v>
      </c>
      <c r="D1638" s="8">
        <f>(Timetraces!C1720-Timetraces!$C$86)/0.3048+$C$1004</f>
        <v>20.678057445315865</v>
      </c>
      <c r="E1638" s="23">
        <f>Timetraces!F1720/1000*0.145</f>
        <v>110.97255843743277</v>
      </c>
      <c r="F1638" s="8">
        <f>Timetraces!H1720</f>
        <v>0.36100101356103736</v>
      </c>
      <c r="G1638" s="8">
        <f>(Timetraces!G1720-Timetraces!$G$86)/0.3048</f>
        <v>41.582302784356543</v>
      </c>
      <c r="H1638" s="13">
        <f>Timetraces!D1720/9.81/0.4536</f>
        <v>8518.6308476013382</v>
      </c>
      <c r="I1638" s="73">
        <f>Timetraces!F1720/Timetraces!H1720*1000</f>
        <v>2120016178.5536761</v>
      </c>
      <c r="J1638" s="23"/>
      <c r="K1638" s="8">
        <f>Timetraces!I1720-Timetraces!J1720</f>
        <v>45.803078651428223</v>
      </c>
      <c r="L1638" s="8">
        <f t="shared" si="51"/>
        <v>28.094237870744518</v>
      </c>
      <c r="M1638" s="8">
        <f>(Timetraces!J1720-Timetraces!$J$86)/0.3048+$L$1004</f>
        <v>20.678057445315865</v>
      </c>
      <c r="N1638" s="13">
        <f>Timetraces!K1720/9.81/0.4536</f>
        <v>8518.6299697560517</v>
      </c>
      <c r="O1638" s="23">
        <f>Timetraces!M1720/1000*0.145</f>
        <v>106.06617685572502</v>
      </c>
      <c r="P1638" s="37">
        <f>Timetraces!O1720</f>
        <v>0.3610012827270227</v>
      </c>
    </row>
    <row r="1639" spans="1:16" x14ac:dyDescent="0.2">
      <c r="A1639" s="37">
        <f>Timetraces!E1721</f>
        <v>163.5</v>
      </c>
      <c r="B1639" s="8">
        <f>Timetraces!B1721-Timetraces!C1721</f>
        <v>45.804853439331055</v>
      </c>
      <c r="C1639" s="8">
        <f t="shared" si="50"/>
        <v>28.100051279143084</v>
      </c>
      <c r="D1639" s="8">
        <f>(Timetraces!C1721-Timetraces!$C$86)/0.3048+$C$1004</f>
        <v>20.737852950108646</v>
      </c>
      <c r="E1639" s="23">
        <f>Timetraces!F1721/1000*0.145</f>
        <v>111.39681712450363</v>
      </c>
      <c r="F1639" s="8">
        <f>Timetraces!H1721</f>
        <v>0.36238120898641063</v>
      </c>
      <c r="G1639" s="8">
        <f>(Timetraces!G1721-Timetraces!$G$86)/0.3048</f>
        <v>41.647921084106123</v>
      </c>
      <c r="H1639" s="13">
        <f>Timetraces!D1721/9.81/0.4536</f>
        <v>8551.3112719155124</v>
      </c>
      <c r="I1639" s="73">
        <f>Timetraces!F1721/Timetraces!H1721*1000</f>
        <v>2120015862.169837</v>
      </c>
      <c r="J1639" s="23"/>
      <c r="K1639" s="8">
        <f>Timetraces!I1721-Timetraces!J1721</f>
        <v>45.804853439331055</v>
      </c>
      <c r="L1639" s="8">
        <f t="shared" si="51"/>
        <v>28.100060665701317</v>
      </c>
      <c r="M1639" s="8">
        <f>(Timetraces!J1721-Timetraces!$J$86)/0.3048+$L$1004</f>
        <v>20.737852950108646</v>
      </c>
      <c r="N1639" s="13">
        <f>Timetraces!K1721/9.81/0.4536</f>
        <v>8551.3103940702258</v>
      </c>
      <c r="O1639" s="23">
        <f>Timetraces!M1721/1000*0.145</f>
        <v>106.29013062130463</v>
      </c>
      <c r="P1639" s="37">
        <f>Timetraces!O1721</f>
        <v>0.36235630685909515</v>
      </c>
    </row>
    <row r="1640" spans="1:16" x14ac:dyDescent="0.2">
      <c r="A1640" s="37">
        <f>Timetraces!E1722</f>
        <v>163.60000000000002</v>
      </c>
      <c r="B1640" s="8">
        <f>Timetraces!B1722-Timetraces!C1722</f>
        <v>45.806489944458008</v>
      </c>
      <c r="C1640" s="8">
        <f t="shared" si="50"/>
        <v>28.105420390451986</v>
      </c>
      <c r="D1640" s="8">
        <f>(Timetraces!C1722-Timetraces!$C$86)/0.3048+$C$1004</f>
        <v>20.798102138549325</v>
      </c>
      <c r="E1640" s="23">
        <f>Timetraces!F1722/1000*0.145</f>
        <v>111.79213061735446</v>
      </c>
      <c r="F1640" s="8">
        <f>Timetraces!H1722</f>
        <v>0.36366724214784196</v>
      </c>
      <c r="G1640" s="8">
        <f>(Timetraces!G1722-Timetraces!$G$86)/0.3048</f>
        <v>41.713539383855704</v>
      </c>
      <c r="H1640" s="13">
        <f>Timetraces!D1722/9.81/0.4536</f>
        <v>8581.7619692027711</v>
      </c>
      <c r="I1640" s="73">
        <f>Timetraces!F1722/Timetraces!H1722*1000</f>
        <v>2120015557.6309547</v>
      </c>
      <c r="J1640" s="23"/>
      <c r="K1640" s="8">
        <f>Timetraces!I1722-Timetraces!J1722</f>
        <v>45.806489944458008</v>
      </c>
      <c r="L1640" s="8">
        <f t="shared" si="51"/>
        <v>28.105429777010219</v>
      </c>
      <c r="M1640" s="8">
        <f>(Timetraces!J1722-Timetraces!$J$86)/0.3048+$L$1004</f>
        <v>20.798102138549325</v>
      </c>
      <c r="N1640" s="13">
        <f>Timetraces!K1722/9.81/0.4536</f>
        <v>8581.7619692027711</v>
      </c>
      <c r="O1640" s="23">
        <f>Timetraces!M1722/1000*0.145</f>
        <v>106.50267922661779</v>
      </c>
      <c r="P1640" s="37">
        <f>Timetraces!O1722</f>
        <v>0.363642333128809</v>
      </c>
    </row>
    <row r="1641" spans="1:16" x14ac:dyDescent="0.2">
      <c r="A1641" s="37">
        <f>Timetraces!E1723</f>
        <v>163.70000000000002</v>
      </c>
      <c r="B1641" s="8">
        <f>Timetraces!B1723-Timetraces!C1723</f>
        <v>45.807854652404785</v>
      </c>
      <c r="C1641" s="8">
        <f t="shared" si="50"/>
        <v>28.109897778728815</v>
      </c>
      <c r="D1641" s="8">
        <f>(Timetraces!C1723-Timetraces!$C$86)/0.3048+$C$1004</f>
        <v>20.859243050022073</v>
      </c>
      <c r="E1641" s="23">
        <f>Timetraces!F1723/1000*0.145</f>
        <v>112.12256530435505</v>
      </c>
      <c r="F1641" s="8">
        <f>Timetraces!H1723</f>
        <v>0.36474222036962345</v>
      </c>
      <c r="G1641" s="8">
        <f>(Timetraces!G1723-Timetraces!$G$86)/0.3048</f>
        <v>41.779157683605284</v>
      </c>
      <c r="H1641" s="13">
        <f>Timetraces!D1723/9.81/0.4536</f>
        <v>8607.8120280703733</v>
      </c>
      <c r="I1641" s="73">
        <f>Timetraces!F1723/Timetraces!H1723*1000</f>
        <v>2120015254.2826283</v>
      </c>
      <c r="J1641" s="23"/>
      <c r="K1641" s="8">
        <f>Timetraces!I1723-Timetraces!J1723</f>
        <v>45.807854652404785</v>
      </c>
      <c r="L1641" s="8">
        <f t="shared" si="51"/>
        <v>28.109907165287048</v>
      </c>
      <c r="M1641" s="8">
        <f>(Timetraces!J1723-Timetraces!$J$86)/0.3048+$L$1004</f>
        <v>20.859243050022073</v>
      </c>
      <c r="N1641" s="13">
        <f>Timetraces!K1723/9.81/0.4536</f>
        <v>8607.8120280703733</v>
      </c>
      <c r="O1641" s="23">
        <f>Timetraces!M1723/1000*0.145</f>
        <v>106.68449649044089</v>
      </c>
      <c r="P1641" s="37">
        <f>Timetraces!O1723</f>
        <v>0.3647424372216469</v>
      </c>
    </row>
    <row r="1642" spans="1:16" x14ac:dyDescent="0.2">
      <c r="A1642" s="37">
        <f>Timetraces!E1724</f>
        <v>163.80000000000001</v>
      </c>
      <c r="B1642" s="8">
        <f>Timetraces!B1724-Timetraces!C1724</f>
        <v>45.808896064758301</v>
      </c>
      <c r="C1642" s="8">
        <f t="shared" si="50"/>
        <v>28.113314485925386</v>
      </c>
      <c r="D1642" s="8">
        <f>(Timetraces!C1724-Timetraces!$C$86)/0.3048+$C$1004</f>
        <v>20.921432127164103</v>
      </c>
      <c r="E1642" s="23">
        <f>Timetraces!F1724/1000*0.145</f>
        <v>112.39365909361034</v>
      </c>
      <c r="F1642" s="8">
        <f>Timetraces!H1724</f>
        <v>0.36562415777331181</v>
      </c>
      <c r="G1642" s="8">
        <f>(Timetraces!G1724-Timetraces!$G$86)/0.3048</f>
        <v>41.844763467943885</v>
      </c>
      <c r="H1642" s="13">
        <f>Timetraces!D1724/9.81/0.4536</f>
        <v>8628.6959674287646</v>
      </c>
      <c r="I1642" s="73">
        <f>Timetraces!F1724/Timetraces!H1724*1000</f>
        <v>2120014957.7774661</v>
      </c>
      <c r="J1642" s="23"/>
      <c r="K1642" s="8">
        <f>Timetraces!I1724-Timetraces!J1724</f>
        <v>45.808896064758301</v>
      </c>
      <c r="L1642" s="8">
        <f t="shared" si="51"/>
        <v>28.113323872483619</v>
      </c>
      <c r="M1642" s="8">
        <f>(Timetraces!J1724-Timetraces!$J$86)/0.3048+$L$1004</f>
        <v>20.921432127164103</v>
      </c>
      <c r="N1642" s="13">
        <f>Timetraces!K1724/9.81/0.4536</f>
        <v>8628.6959674287646</v>
      </c>
      <c r="O1642" s="23">
        <f>Timetraces!M1724/1000*0.145</f>
        <v>106.82609940346029</v>
      </c>
      <c r="P1642" s="37">
        <f>Timetraces!O1724</f>
        <v>0.36559924942339511</v>
      </c>
    </row>
    <row r="1643" spans="1:16" x14ac:dyDescent="0.2">
      <c r="A1643" s="37">
        <f>Timetraces!E1725</f>
        <v>163.9</v>
      </c>
      <c r="B1643" s="8">
        <f>Timetraces!B1725-Timetraces!C1725</f>
        <v>45.809678077697754</v>
      </c>
      <c r="C1643" s="8">
        <f t="shared" si="50"/>
        <v>28.115880145175563</v>
      </c>
      <c r="D1643" s="8">
        <f>(Timetraces!C1725-Timetraces!$C$86)/0.3048+$C$1004</f>
        <v>20.98448476766351</v>
      </c>
      <c r="E1643" s="23">
        <f>Timetraces!F1725/1000*0.145</f>
        <v>112.60126930579975</v>
      </c>
      <c r="F1643" s="8">
        <f>Timetraces!H1725</f>
        <v>0.36629957887798525</v>
      </c>
      <c r="G1643" s="8">
        <f>(Timetraces!G1725-Timetraces!$G$86)/0.3048</f>
        <v>41.910381767693465</v>
      </c>
      <c r="H1643" s="13">
        <f>Timetraces!D1725/9.81/0.4536</f>
        <v>8645.2846098018435</v>
      </c>
      <c r="I1643" s="73">
        <f>Timetraces!F1725/Timetraces!H1725*1000</f>
        <v>2120014662.178211</v>
      </c>
      <c r="J1643" s="23"/>
      <c r="K1643" s="8">
        <f>Timetraces!I1725-Timetraces!J1725</f>
        <v>45.809678077697754</v>
      </c>
      <c r="L1643" s="8">
        <f t="shared" si="51"/>
        <v>28.115889531733796</v>
      </c>
      <c r="M1643" s="8">
        <f>(Timetraces!J1725-Timetraces!$J$86)/0.3048+$L$1004</f>
        <v>20.98448476766351</v>
      </c>
      <c r="N1643" s="13">
        <f>Timetraces!K1725/9.81/0.4536</f>
        <v>8645.2846098018435</v>
      </c>
      <c r="O1643" s="23">
        <f>Timetraces!M1725/1000*0.145</f>
        <v>106.94188053067521</v>
      </c>
      <c r="P1643" s="37">
        <f>Timetraces!O1725</f>
        <v>0.36629984030178414</v>
      </c>
    </row>
    <row r="1644" spans="1:16" x14ac:dyDescent="0.2">
      <c r="A1644" s="37">
        <f>Timetraces!E1726</f>
        <v>164</v>
      </c>
      <c r="B1644" s="8">
        <f>Timetraces!B1726-Timetraces!C1726</f>
        <v>45.810335159301758</v>
      </c>
      <c r="C1644" s="8">
        <f t="shared" si="50"/>
        <v>28.118035924716256</v>
      </c>
      <c r="D1644" s="8">
        <f>(Timetraces!C1726-Timetraces!$C$86)/0.3048+$C$1004</f>
        <v>21.047947287872393</v>
      </c>
      <c r="E1644" s="23">
        <f>Timetraces!F1726/1000*0.145</f>
        <v>112.78190595048203</v>
      </c>
      <c r="F1644" s="8">
        <f>Timetraces!H1726</f>
        <v>0.36688725176356379</v>
      </c>
      <c r="G1644" s="8">
        <f>(Timetraces!G1726-Timetraces!$G$86)/0.3048</f>
        <v>41.976000067443046</v>
      </c>
      <c r="H1644" s="13">
        <f>Timetraces!D1726/9.81/0.4536</f>
        <v>8659.7953923825171</v>
      </c>
      <c r="I1644" s="73">
        <f>Timetraces!F1726/Timetraces!H1726*1000</f>
        <v>2120014375.5215759</v>
      </c>
      <c r="J1644" s="23"/>
      <c r="K1644" s="8">
        <f>Timetraces!I1726-Timetraces!J1726</f>
        <v>45.810335159301758</v>
      </c>
      <c r="L1644" s="8">
        <f t="shared" si="51"/>
        <v>28.118045311274489</v>
      </c>
      <c r="M1644" s="8">
        <f>(Timetraces!J1726-Timetraces!$J$86)/0.3048+$L$1004</f>
        <v>21.047947287872393</v>
      </c>
      <c r="N1644" s="13">
        <f>Timetraces!K1726/9.81/0.4536</f>
        <v>8659.7953923825171</v>
      </c>
      <c r="O1644" s="23">
        <f>Timetraces!M1726/1000*0.145</f>
        <v>107.04315715838753</v>
      </c>
      <c r="P1644" s="37">
        <f>Timetraces!O1726</f>
        <v>0.36691268292194873</v>
      </c>
    </row>
    <row r="1645" spans="1:16" x14ac:dyDescent="0.2">
      <c r="A1645" s="37">
        <f>Timetraces!E1727</f>
        <v>164.10000000000002</v>
      </c>
      <c r="B1645" s="8">
        <f>Timetraces!B1727-Timetraces!C1727</f>
        <v>45.811043739318848</v>
      </c>
      <c r="C1645" s="8">
        <f t="shared" si="50"/>
        <v>28.120360662305135</v>
      </c>
      <c r="D1645" s="8">
        <f>(Timetraces!C1727-Timetraces!$C$86)/0.3048+$C$1004</f>
        <v>21.111240850033095</v>
      </c>
      <c r="E1645" s="23">
        <f>Timetraces!F1727/1000*0.145</f>
        <v>112.98038290109972</v>
      </c>
      <c r="F1645" s="8">
        <f>Timetraces!H1727</f>
        <v>0.3675329603130591</v>
      </c>
      <c r="G1645" s="8">
        <f>(Timetraces!G1727-Timetraces!$G$86)/0.3048</f>
        <v>42.041618367192626</v>
      </c>
      <c r="H1645" s="13">
        <f>Timetraces!D1727/9.81/0.4536</f>
        <v>8675.0865794226083</v>
      </c>
      <c r="I1645" s="73">
        <f>Timetraces!F1727/Timetraces!H1727*1000</f>
        <v>2120014090.237385</v>
      </c>
      <c r="J1645" s="23"/>
      <c r="K1645" s="8">
        <f>Timetraces!I1727-Timetraces!J1727</f>
        <v>45.811043739318848</v>
      </c>
      <c r="L1645" s="8">
        <f t="shared" si="51"/>
        <v>28.120370048863368</v>
      </c>
      <c r="M1645" s="8">
        <f>(Timetraces!J1727-Timetraces!$J$86)/0.3048+$L$1004</f>
        <v>21.111240850033095</v>
      </c>
      <c r="N1645" s="13">
        <f>Timetraces!K1727/9.81/0.4536</f>
        <v>8675.0865794226083</v>
      </c>
      <c r="O1645" s="23">
        <f>Timetraces!M1727/1000*0.145</f>
        <v>107.14571336858164</v>
      </c>
      <c r="P1645" s="37">
        <f>Timetraces!O1727</f>
        <v>0.36753326723312468</v>
      </c>
    </row>
    <row r="1646" spans="1:16" x14ac:dyDescent="0.2">
      <c r="A1646" s="37">
        <f>Timetraces!E1728</f>
        <v>164.20000000000002</v>
      </c>
      <c r="B1646" s="8">
        <f>Timetraces!B1728-Timetraces!C1728</f>
        <v>45.811965942382813</v>
      </c>
      <c r="C1646" s="8">
        <f t="shared" si="50"/>
        <v>28.123386262908692</v>
      </c>
      <c r="D1646" s="8">
        <f>(Timetraces!C1728-Timetraces!$C$86)/0.3048+$C$1004</f>
        <v>21.173833549179115</v>
      </c>
      <c r="E1646" s="23">
        <f>Timetraces!F1728/1000*0.145</f>
        <v>113.23034180974945</v>
      </c>
      <c r="F1646" s="8">
        <f>Timetraces!H1728</f>
        <v>0.36834614402663157</v>
      </c>
      <c r="G1646" s="8">
        <f>(Timetraces!G1728-Timetraces!$G$86)/0.3048</f>
        <v>42.107236666942207</v>
      </c>
      <c r="H1646" s="13">
        <f>Timetraces!D1728/9.81/0.4536</f>
        <v>8693.7443031352304</v>
      </c>
      <c r="I1646" s="73">
        <f>Timetraces!F1728/Timetraces!H1728*1000</f>
        <v>2120013801.4103808</v>
      </c>
      <c r="J1646" s="23"/>
      <c r="K1646" s="8">
        <f>Timetraces!I1728-Timetraces!J1728</f>
        <v>45.811965942382813</v>
      </c>
      <c r="L1646" s="8">
        <f t="shared" si="51"/>
        <v>28.123395649466925</v>
      </c>
      <c r="M1646" s="8">
        <f>(Timetraces!J1728-Timetraces!$J$86)/0.3048+$L$1004</f>
        <v>21.173833549179115</v>
      </c>
      <c r="N1646" s="13">
        <f>Timetraces!K1728/9.81/0.4536</f>
        <v>8693.7443031352304</v>
      </c>
      <c r="O1646" s="23">
        <f>Timetraces!M1728/1000*0.145</f>
        <v>107.27593696807531</v>
      </c>
      <c r="P1646" s="37">
        <f>Timetraces!O1728</f>
        <v>0.36832123672411149</v>
      </c>
    </row>
    <row r="1647" spans="1:16" x14ac:dyDescent="0.2">
      <c r="A1647" s="37">
        <f>Timetraces!E1729</f>
        <v>164.3</v>
      </c>
      <c r="B1647" s="8">
        <f>Timetraces!B1729-Timetraces!C1729</f>
        <v>45.813194274902344</v>
      </c>
      <c r="C1647" s="8">
        <f t="shared" si="50"/>
        <v>28.127416225243113</v>
      </c>
      <c r="D1647" s="8">
        <f>(Timetraces!C1729-Timetraces!$C$86)/0.3048+$C$1004</f>
        <v>21.235421886594278</v>
      </c>
      <c r="E1647" s="23">
        <f>Timetraces!F1729/1000*0.145</f>
        <v>113.52819357446107</v>
      </c>
      <c r="F1647" s="8">
        <f>Timetraces!H1729</f>
        <v>0.36931512798521671</v>
      </c>
      <c r="G1647" s="8">
        <f>(Timetraces!G1729-Timetraces!$G$86)/0.3048</f>
        <v>42.17285496669178</v>
      </c>
      <c r="H1647" s="13">
        <f>Timetraces!D1729/9.81/0.4536</f>
        <v>8717.285480174909</v>
      </c>
      <c r="I1647" s="73">
        <f>Timetraces!F1729/Timetraces!H1729*1000</f>
        <v>2120013505.5544083</v>
      </c>
      <c r="J1647" s="23"/>
      <c r="K1647" s="8">
        <f>Timetraces!I1729-Timetraces!J1729</f>
        <v>45.813194274902344</v>
      </c>
      <c r="L1647" s="8">
        <f t="shared" si="51"/>
        <v>28.127425611801346</v>
      </c>
      <c r="M1647" s="8">
        <f>(Timetraces!J1729-Timetraces!$J$86)/0.3048+$L$1004</f>
        <v>21.235421886594274</v>
      </c>
      <c r="N1647" s="13">
        <f>Timetraces!K1729/9.81/0.4536</f>
        <v>8717.285480174909</v>
      </c>
      <c r="O1647" s="23">
        <f>Timetraces!M1729/1000*0.145</f>
        <v>107.43608895493904</v>
      </c>
      <c r="P1647" s="37">
        <f>Timetraces!O1729</f>
        <v>0.36929026625039929</v>
      </c>
    </row>
    <row r="1648" spans="1:16" x14ac:dyDescent="0.2">
      <c r="A1648" s="37">
        <f>Timetraces!E1730</f>
        <v>164.4</v>
      </c>
      <c r="B1648" s="8">
        <f>Timetraces!B1730-Timetraces!C1730</f>
        <v>45.814725875854492</v>
      </c>
      <c r="C1648" s="8">
        <f t="shared" si="50"/>
        <v>28.132441162750162</v>
      </c>
      <c r="D1648" s="8">
        <f>(Timetraces!C1730-Timetraces!$C$86)/0.3048+$C$1004</f>
        <v>21.296015248836806</v>
      </c>
      <c r="E1648" s="23">
        <f>Timetraces!F1730/1000*0.145</f>
        <v>113.88141345407023</v>
      </c>
      <c r="F1648" s="8">
        <f>Timetraces!H1730</f>
        <v>0.37046422715449362</v>
      </c>
      <c r="G1648" s="8">
        <f>(Timetraces!G1730-Timetraces!$G$86)/0.3048</f>
        <v>42.23847326644136</v>
      </c>
      <c r="H1648" s="13">
        <f>Timetraces!D1730/9.81/0.4536</f>
        <v>8745.6855308736358</v>
      </c>
      <c r="I1648" s="73">
        <f>Timetraces!F1730/Timetraces!H1730*1000</f>
        <v>2120013217.8387203</v>
      </c>
      <c r="J1648" s="23"/>
      <c r="K1648" s="8">
        <f>Timetraces!I1730-Timetraces!J1730</f>
        <v>45.814725875854492</v>
      </c>
      <c r="L1648" s="8">
        <f t="shared" si="51"/>
        <v>28.132450549308395</v>
      </c>
      <c r="M1648" s="8">
        <f>(Timetraces!J1730-Timetraces!$J$86)/0.3048+$L$1004</f>
        <v>21.296015248836806</v>
      </c>
      <c r="N1648" s="13">
        <f>Timetraces!K1730/9.81/0.4536</f>
        <v>8745.6855308736358</v>
      </c>
      <c r="O1648" s="23">
        <f>Timetraces!M1730/1000*0.145</f>
        <v>107.63847757970362</v>
      </c>
      <c r="P1648" s="37">
        <f>Timetraces!O1730</f>
        <v>0.37051482543863268</v>
      </c>
    </row>
    <row r="1649" spans="1:16" x14ac:dyDescent="0.2">
      <c r="A1649" s="37">
        <f>Timetraces!E1731</f>
        <v>164.5</v>
      </c>
      <c r="B1649" s="8">
        <f>Timetraces!B1731-Timetraces!C1731</f>
        <v>45.816460609436035</v>
      </c>
      <c r="C1649" s="8">
        <f t="shared" si="50"/>
        <v>28.138132545891708</v>
      </c>
      <c r="D1649" s="8">
        <f>(Timetraces!C1731-Timetraces!$C$86)/0.3048+$C$1004</f>
        <v>21.355942165444841</v>
      </c>
      <c r="E1649" s="23">
        <f>Timetraces!F1731/1000*0.145</f>
        <v>114.30054995149442</v>
      </c>
      <c r="F1649" s="8">
        <f>Timetraces!H1731</f>
        <v>0.37182775877211138</v>
      </c>
      <c r="G1649" s="8">
        <f>(Timetraces!G1731-Timetraces!$G$86)/0.3048</f>
        <v>42.304091566190941</v>
      </c>
      <c r="H1649" s="13">
        <f>Timetraces!D1731/9.81/0.4536</f>
        <v>8777.3775013955619</v>
      </c>
      <c r="I1649" s="73">
        <f>Timetraces!F1731/Timetraces!H1731*1000</f>
        <v>2120012925.9876463</v>
      </c>
      <c r="J1649" s="23"/>
      <c r="K1649" s="8">
        <f>Timetraces!I1731-Timetraces!J1731</f>
        <v>45.816460609436035</v>
      </c>
      <c r="L1649" s="8">
        <f t="shared" si="51"/>
        <v>28.13814193244994</v>
      </c>
      <c r="M1649" s="8">
        <f>(Timetraces!J1731-Timetraces!$J$86)/0.3048+$L$1004</f>
        <v>21.355942165444841</v>
      </c>
      <c r="N1649" s="13">
        <f>Timetraces!K1731/9.81/0.4536</f>
        <v>8777.3775013955619</v>
      </c>
      <c r="O1649" s="23">
        <f>Timetraces!M1731/1000*0.145</f>
        <v>107.85135702827357</v>
      </c>
      <c r="P1649" s="37">
        <f>Timetraces!O1731</f>
        <v>0.37180285260033408</v>
      </c>
    </row>
    <row r="1650" spans="1:16" x14ac:dyDescent="0.2">
      <c r="A1650" s="37">
        <f>Timetraces!E1732</f>
        <v>164.60000000000002</v>
      </c>
      <c r="B1650" s="8">
        <f>Timetraces!B1732-Timetraces!C1732</f>
        <v>45.818239212036133</v>
      </c>
      <c r="C1650" s="8">
        <f t="shared" si="50"/>
        <v>28.143967856259483</v>
      </c>
      <c r="D1650" s="8">
        <f>(Timetraces!C1732-Timetraces!$C$86)/0.3048+$C$1004</f>
        <v>21.415725154826646</v>
      </c>
      <c r="E1650" s="23">
        <f>Timetraces!F1732/1000*0.145</f>
        <v>114.7132412655392</v>
      </c>
      <c r="F1650" s="8">
        <f>Timetraces!H1732</f>
        <v>0.37317032416724155</v>
      </c>
      <c r="G1650" s="8">
        <f>(Timetraces!G1732-Timetraces!$G$86)/0.3048</f>
        <v>42.369709865940521</v>
      </c>
      <c r="H1650" s="13">
        <f>Timetraces!D1732/9.81/0.4536</f>
        <v>8809.7638475388649</v>
      </c>
      <c r="I1650" s="73">
        <f>Timetraces!F1732/Timetraces!H1732*1000</f>
        <v>2120012633.9005208</v>
      </c>
      <c r="J1650" s="23"/>
      <c r="K1650" s="8">
        <f>Timetraces!I1732-Timetraces!J1732</f>
        <v>45.818239212036133</v>
      </c>
      <c r="L1650" s="8">
        <f t="shared" si="51"/>
        <v>28.143977242817716</v>
      </c>
      <c r="M1650" s="8">
        <f>(Timetraces!J1732-Timetraces!$J$86)/0.3048+$L$1004</f>
        <v>21.415725154826646</v>
      </c>
      <c r="N1650" s="13">
        <f>Timetraces!K1732/9.81/0.4536</f>
        <v>8809.7629696935783</v>
      </c>
      <c r="O1650" s="23">
        <f>Timetraces!M1732/1000*0.145</f>
        <v>108.081572876347</v>
      </c>
      <c r="P1650" s="37">
        <f>Timetraces!O1732</f>
        <v>0.3731957620518096</v>
      </c>
    </row>
    <row r="1651" spans="1:16" x14ac:dyDescent="0.2">
      <c r="A1651" s="37">
        <f>Timetraces!E1733</f>
        <v>164.70000000000002</v>
      </c>
      <c r="B1651" s="8">
        <f>Timetraces!B1733-Timetraces!C1733</f>
        <v>45.81988525390625</v>
      </c>
      <c r="C1651" s="8">
        <f t="shared" si="50"/>
        <v>28.149368256095826</v>
      </c>
      <c r="D1651" s="8">
        <f>(Timetraces!C1733-Timetraces!$C$86)/0.3048+$C$1004</f>
        <v>21.475930539328907</v>
      </c>
      <c r="E1651" s="23">
        <f>Timetraces!F1733/1000*0.145</f>
        <v>115.10658135898812</v>
      </c>
      <c r="F1651" s="8">
        <f>Timetraces!H1733</f>
        <v>0.37444993829531492</v>
      </c>
      <c r="G1651" s="8">
        <f>(Timetraces!G1733-Timetraces!$G$86)/0.3048</f>
        <v>42.435315650279122</v>
      </c>
      <c r="H1651" s="13">
        <f>Timetraces!D1733/9.81/0.4536</f>
        <v>8840.0635554368982</v>
      </c>
      <c r="I1651" s="73">
        <f>Timetraces!F1733/Timetraces!H1733*1000</f>
        <v>2120012345.9624698</v>
      </c>
      <c r="J1651" s="23"/>
      <c r="K1651" s="8">
        <f>Timetraces!I1733-Timetraces!J1733</f>
        <v>45.81988525390625</v>
      </c>
      <c r="L1651" s="8">
        <f t="shared" si="51"/>
        <v>28.149377642654056</v>
      </c>
      <c r="M1651" s="8">
        <f>(Timetraces!J1733-Timetraces!$J$86)/0.3048+$L$1004</f>
        <v>21.475930539328907</v>
      </c>
      <c r="N1651" s="13">
        <f>Timetraces!K1733/9.81/0.4536</f>
        <v>8840.0635554368982</v>
      </c>
      <c r="O1651" s="23">
        <f>Timetraces!M1733/1000*0.145</f>
        <v>108.2930680572248</v>
      </c>
      <c r="P1651" s="37">
        <f>Timetraces!O1733</f>
        <v>0.37447541269508083</v>
      </c>
    </row>
    <row r="1652" spans="1:16" x14ac:dyDescent="0.2">
      <c r="A1652" s="37">
        <f>Timetraces!E1734</f>
        <v>164.8</v>
      </c>
      <c r="B1652" s="8">
        <f>Timetraces!B1734-Timetraces!C1734</f>
        <v>45.82127571105957</v>
      </c>
      <c r="C1652" s="8">
        <f t="shared" si="50"/>
        <v>28.153930123396744</v>
      </c>
      <c r="D1652" s="8">
        <f>(Timetraces!C1734-Timetraces!$C$86)/0.3048+$C$1004</f>
        <v>21.536986971777566</v>
      </c>
      <c r="E1652" s="23">
        <f>Timetraces!F1734/1000*0.145</f>
        <v>115.44563161224613</v>
      </c>
      <c r="F1652" s="8">
        <f>Timetraces!H1734</f>
        <v>0.37555294265723532</v>
      </c>
      <c r="G1652" s="8">
        <f>(Timetraces!G1734-Timetraces!$G$86)/0.3048</f>
        <v>42.500933950028703</v>
      </c>
      <c r="H1652" s="13">
        <f>Timetraces!D1734/9.81/0.4536</f>
        <v>8866.1812083915374</v>
      </c>
      <c r="I1652" s="73">
        <f>Timetraces!F1734/Timetraces!H1734*1000</f>
        <v>2120012065.69241</v>
      </c>
      <c r="J1652" s="23"/>
      <c r="K1652" s="8">
        <f>Timetraces!I1734-Timetraces!J1734</f>
        <v>45.82127571105957</v>
      </c>
      <c r="L1652" s="8">
        <f t="shared" si="51"/>
        <v>28.153939509954977</v>
      </c>
      <c r="M1652" s="8">
        <f>(Timetraces!J1734-Timetraces!$J$86)/0.3048+$L$1004</f>
        <v>21.536986971777566</v>
      </c>
      <c r="N1652" s="13">
        <f>Timetraces!K1734/9.81/0.4536</f>
        <v>8866.1812083915374</v>
      </c>
      <c r="O1652" s="23">
        <f>Timetraces!M1734/1000*0.145</f>
        <v>108.47120463533315</v>
      </c>
      <c r="P1652" s="37">
        <f>Timetraces!O1734</f>
        <v>0.37555325043750021</v>
      </c>
    </row>
    <row r="1653" spans="1:16" x14ac:dyDescent="0.2">
      <c r="A1653" s="37">
        <f>Timetraces!E1735</f>
        <v>164.9</v>
      </c>
      <c r="B1653" s="8">
        <f>Timetraces!B1735-Timetraces!C1735</f>
        <v>45.822360038757324</v>
      </c>
      <c r="C1653" s="8">
        <f t="shared" si="50"/>
        <v>28.157487628966802</v>
      </c>
      <c r="D1653" s="8">
        <f>(Timetraces!C1735-Timetraces!$C$86)/0.3048+$C$1004</f>
        <v>21.599047765957089</v>
      </c>
      <c r="E1653" s="23">
        <f>Timetraces!F1735/1000*0.145</f>
        <v>115.71269290450229</v>
      </c>
      <c r="F1653" s="8">
        <f>Timetraces!H1735</f>
        <v>0.3764217615107035</v>
      </c>
      <c r="G1653" s="8">
        <f>(Timetraces!G1735-Timetraces!$G$86)/0.3048</f>
        <v>42.566552249778283</v>
      </c>
      <c r="H1653" s="13">
        <f>Timetraces!D1735/9.81/0.4536</f>
        <v>8887.3504474679394</v>
      </c>
      <c r="I1653" s="73">
        <f>Timetraces!F1735/Timetraces!H1735*1000</f>
        <v>2120011788.2464578</v>
      </c>
      <c r="J1653" s="23"/>
      <c r="K1653" s="8">
        <f>Timetraces!I1735-Timetraces!J1735</f>
        <v>45.822360038757324</v>
      </c>
      <c r="L1653" s="8">
        <f t="shared" si="51"/>
        <v>28.157497015525035</v>
      </c>
      <c r="M1653" s="8">
        <f>(Timetraces!J1735-Timetraces!$J$86)/0.3048+$L$1004</f>
        <v>21.599047765957089</v>
      </c>
      <c r="N1653" s="13">
        <f>Timetraces!K1735/9.81/0.4536</f>
        <v>8887.3504474679394</v>
      </c>
      <c r="O1653" s="23">
        <f>Timetraces!M1735/1000*0.145</f>
        <v>108.61894459878478</v>
      </c>
      <c r="P1653" s="37">
        <f>Timetraces!O1735</f>
        <v>0.3764471895716448</v>
      </c>
    </row>
    <row r="1654" spans="1:16" x14ac:dyDescent="0.2">
      <c r="A1654" s="37">
        <f>Timetraces!E1736</f>
        <v>165</v>
      </c>
      <c r="B1654" s="8">
        <f>Timetraces!B1736-Timetraces!C1736</f>
        <v>45.823187828063965</v>
      </c>
      <c r="C1654" s="8">
        <f t="shared" si="50"/>
        <v>28.160203473148695</v>
      </c>
      <c r="D1654" s="8">
        <f>(Timetraces!C1736-Timetraces!$C$86)/0.3048+$C$1004</f>
        <v>21.661950221524776</v>
      </c>
      <c r="E1654" s="71">
        <f>Timetraces!F1736/1000*0.145</f>
        <v>115.92589988327981</v>
      </c>
      <c r="F1654" s="72">
        <f>Timetraces!H1736</f>
        <v>0.37711538949753215</v>
      </c>
      <c r="G1654" s="8">
        <f>(Timetraces!G1736-Timetraces!$G$86)/0.3048</f>
        <v>42.632170549527864</v>
      </c>
      <c r="H1654" s="13">
        <f>Timetraces!D1736/9.81/0.4536</f>
        <v>8904.3701118765366</v>
      </c>
      <c r="I1654" s="73">
        <f>Timetraces!F1736/Timetraces!H1736*1000</f>
        <v>2120011505.7025709</v>
      </c>
      <c r="J1654" s="23"/>
      <c r="K1654" s="8">
        <f>Timetraces!I1736-Timetraces!J1736</f>
        <v>45.823187828063965</v>
      </c>
      <c r="L1654" s="8">
        <f t="shared" si="51"/>
        <v>28.160212859706927</v>
      </c>
      <c r="M1654" s="8">
        <f>(Timetraces!J1736-Timetraces!$J$86)/0.3048+$L$1004</f>
        <v>21.661950221524776</v>
      </c>
      <c r="N1654" s="13">
        <f>Timetraces!K1736/9.81/0.4536</f>
        <v>8904.3701118765366</v>
      </c>
      <c r="O1654" s="23">
        <f>Timetraces!M1736/1000*0.145</f>
        <v>108.73323358255458</v>
      </c>
      <c r="P1654" s="37">
        <f>Timetraces!O1736</f>
        <v>0.37714081705147501</v>
      </c>
    </row>
    <row r="1655" spans="1:16" x14ac:dyDescent="0.2">
      <c r="A1655" s="37">
        <f>Timetraces!E1737</f>
        <v>165.10000000000002</v>
      </c>
      <c r="B1655" s="8">
        <f>Timetraces!B1737-Timetraces!C1737</f>
        <v>45.82388973236084</v>
      </c>
      <c r="C1655" s="8">
        <f t="shared" si="50"/>
        <v>28.162506308768364</v>
      </c>
      <c r="D1655" s="8">
        <f>(Timetraces!C1737-Timetraces!$C$86)/0.3048+$C$1004</f>
        <v>21.725265685654687</v>
      </c>
      <c r="E1655" s="23">
        <f>Timetraces!F1737/1000*0.145</f>
        <v>116.12801847794242</v>
      </c>
      <c r="F1655" s="8">
        <f>Timetraces!H1737</f>
        <v>0.37777294491317737</v>
      </c>
      <c r="G1655" s="8">
        <f>(Timetraces!G1737-Timetraces!$G$86)/0.3048</f>
        <v>42.697788849277444</v>
      </c>
      <c r="H1655" s="13">
        <f>Timetraces!D1737/9.81/0.4536</f>
        <v>8919.3426410777429</v>
      </c>
      <c r="I1655" s="73">
        <f>Timetraces!F1737/Timetraces!H1737*1000</f>
        <v>2120011231.1876659</v>
      </c>
      <c r="J1655" s="23"/>
      <c r="K1655" s="8">
        <f>Timetraces!I1737-Timetraces!J1737</f>
        <v>45.82388973236084</v>
      </c>
      <c r="L1655" s="8">
        <f t="shared" si="51"/>
        <v>28.162515695326597</v>
      </c>
      <c r="M1655" s="8">
        <f>(Timetraces!J1737-Timetraces!$J$86)/0.3048+$L$1004</f>
        <v>21.725265685654687</v>
      </c>
      <c r="N1655" s="13">
        <f>Timetraces!K1737/9.81/0.4536</f>
        <v>8919.3435189230295</v>
      </c>
      <c r="O1655" s="23">
        <f>Timetraces!M1737/1000*0.145</f>
        <v>108.80919355316286</v>
      </c>
      <c r="P1655" s="37">
        <f>Timetraces!O1737</f>
        <v>0.37774807779809599</v>
      </c>
    </row>
    <row r="1656" spans="1:16" x14ac:dyDescent="0.2">
      <c r="A1656" s="37">
        <f>Timetraces!E1738</f>
        <v>165.20000000000002</v>
      </c>
      <c r="B1656" s="8">
        <f>Timetraces!B1738-Timetraces!C1738</f>
        <v>45.824634552001953</v>
      </c>
      <c r="C1656" s="8">
        <f t="shared" si="50"/>
        <v>28.164949942761517</v>
      </c>
      <c r="D1656" s="8">
        <f>(Timetraces!C1738-Timetraces!$C$86)/0.3048+$C$1004</f>
        <v>21.788440351411111</v>
      </c>
      <c r="E1656" s="23">
        <f>Timetraces!F1738/1000*0.145</f>
        <v>116.32358500543469</v>
      </c>
      <c r="F1656" s="8">
        <f>Timetraces!H1738</f>
        <v>0.37840918639367799</v>
      </c>
      <c r="G1656" s="8">
        <f>(Timetraces!G1738-Timetraces!$G$86)/0.3048</f>
        <v>42.763407149027024</v>
      </c>
      <c r="H1656" s="13">
        <f>Timetraces!D1738/9.81/0.4536</f>
        <v>8935.0034009833198</v>
      </c>
      <c r="I1656" s="73">
        <f>Timetraces!F1738/Timetraces!H1738*1000</f>
        <v>2120010955.2640045</v>
      </c>
      <c r="J1656" s="23"/>
      <c r="K1656" s="8">
        <f>Timetraces!I1738-Timetraces!J1738</f>
        <v>45.824634552001953</v>
      </c>
      <c r="L1656" s="8">
        <f t="shared" si="51"/>
        <v>28.16495932931975</v>
      </c>
      <c r="M1656" s="8">
        <f>(Timetraces!J1738-Timetraces!$J$86)/0.3048+$L$1004</f>
        <v>21.788440351411111</v>
      </c>
      <c r="N1656" s="13">
        <f>Timetraces!K1738/9.81/0.4536</f>
        <v>8935.0034009833198</v>
      </c>
      <c r="O1656" s="23">
        <f>Timetraces!M1738/1000*0.145</f>
        <v>108.89191858543695</v>
      </c>
      <c r="P1656" s="37">
        <f>Timetraces!O1738</f>
        <v>0.37840940133423168</v>
      </c>
    </row>
    <row r="1657" spans="1:16" x14ac:dyDescent="0.2">
      <c r="A1657" s="37">
        <f>Timetraces!E1739</f>
        <v>165.3</v>
      </c>
      <c r="B1657" s="8">
        <f>Timetraces!B1739-Timetraces!C1739</f>
        <v>45.825578689575195</v>
      </c>
      <c r="C1657" s="8">
        <f t="shared" si="50"/>
        <v>28.168047506978191</v>
      </c>
      <c r="D1657" s="8">
        <f>(Timetraces!C1739-Timetraces!$C$86)/0.3048+$C$1004</f>
        <v>21.850961086944018</v>
      </c>
      <c r="E1657" s="23">
        <f>Timetraces!F1739/1000*0.145</f>
        <v>116.56821750668696</v>
      </c>
      <c r="F1657" s="8">
        <f>Timetraces!H1739</f>
        <v>0.37920504308723141</v>
      </c>
      <c r="G1657" s="8">
        <f>(Timetraces!G1739-Timetraces!$G$86)/0.3048</f>
        <v>42.829025448776605</v>
      </c>
      <c r="H1657" s="13">
        <f>Timetraces!D1739/9.81/0.4536</f>
        <v>8953.848983587186</v>
      </c>
      <c r="I1657" s="73">
        <f>Timetraces!F1739/Timetraces!H1739*1000</f>
        <v>2120010680.449985</v>
      </c>
      <c r="J1657" s="23"/>
      <c r="K1657" s="8">
        <f>Timetraces!I1739-Timetraces!J1739</f>
        <v>45.825578689575195</v>
      </c>
      <c r="L1657" s="8">
        <f t="shared" si="51"/>
        <v>28.168056893536424</v>
      </c>
      <c r="M1657" s="8">
        <f>(Timetraces!J1739-Timetraces!$J$86)/0.3048+$L$1004</f>
        <v>21.850961086944018</v>
      </c>
      <c r="N1657" s="13">
        <f>Timetraces!K1739/9.81/0.4536</f>
        <v>8953.848983587186</v>
      </c>
      <c r="O1657" s="23">
        <f>Timetraces!M1739/1000*0.145</f>
        <v>108.99463164912061</v>
      </c>
      <c r="P1657" s="37">
        <f>Timetraces!O1739</f>
        <v>0.37923046982875214</v>
      </c>
    </row>
    <row r="1658" spans="1:16" x14ac:dyDescent="0.2">
      <c r="A1658" s="37">
        <f>Timetraces!E1740</f>
        <v>165.4</v>
      </c>
      <c r="B1658" s="8">
        <f>Timetraces!B1740-Timetraces!C1740</f>
        <v>45.826811790466309</v>
      </c>
      <c r="C1658" s="8">
        <f t="shared" si="50"/>
        <v>28.172093113576331</v>
      </c>
      <c r="D1658" s="8">
        <f>(Timetraces!C1740-Timetraces!$C$86)/0.3048+$C$1004</f>
        <v>21.912533780095458</v>
      </c>
      <c r="E1658" s="23">
        <f>Timetraces!F1740/1000*0.145</f>
        <v>116.8733764669102</v>
      </c>
      <c r="F1658" s="8">
        <f>Timetraces!H1740</f>
        <v>0.38019779707365059</v>
      </c>
      <c r="G1658" s="8">
        <f>(Timetraces!G1740-Timetraces!$G$86)/0.3048</f>
        <v>42.894643748526185</v>
      </c>
      <c r="H1658" s="13">
        <f>Timetraces!D1740/9.81/0.4536</f>
        <v>8977.3559246607037</v>
      </c>
      <c r="I1658" s="73">
        <f>Timetraces!F1740/Timetraces!H1740*1000</f>
        <v>2120010405.5904117</v>
      </c>
      <c r="J1658" s="23"/>
      <c r="K1658" s="8">
        <f>Timetraces!I1740-Timetraces!J1740</f>
        <v>45.826811790466309</v>
      </c>
      <c r="L1658" s="8">
        <f t="shared" si="51"/>
        <v>28.172102500134564</v>
      </c>
      <c r="M1658" s="8">
        <f>(Timetraces!J1740-Timetraces!$J$86)/0.3048+$L$1004</f>
        <v>21.912533780095458</v>
      </c>
      <c r="N1658" s="13">
        <f>Timetraces!K1740/9.81/0.4536</f>
        <v>8977.3559246607037</v>
      </c>
      <c r="O1658" s="23">
        <f>Timetraces!M1740/1000*0.145</f>
        <v>109.11882662490549</v>
      </c>
      <c r="P1658" s="37">
        <f>Timetraces!O1740</f>
        <v>0.38022322344840315</v>
      </c>
    </row>
    <row r="1659" spans="1:16" x14ac:dyDescent="0.2">
      <c r="A1659" s="37">
        <f>Timetraces!E1741</f>
        <v>165.5</v>
      </c>
      <c r="B1659" s="8">
        <f>Timetraces!B1741-Timetraces!C1741</f>
        <v>45.828329086303711</v>
      </c>
      <c r="C1659" s="8">
        <f t="shared" si="50"/>
        <v>28.177071118292218</v>
      </c>
      <c r="D1659" s="8">
        <f>(Timetraces!C1741-Timetraces!$C$86)/0.3048+$C$1004</f>
        <v>21.973161559718175</v>
      </c>
      <c r="E1659" s="23">
        <f>Timetraces!F1741/1000*0.145</f>
        <v>117.23134913508017</v>
      </c>
      <c r="F1659" s="8">
        <f>Timetraces!H1741</f>
        <v>0.38136235776275573</v>
      </c>
      <c r="G1659" s="8">
        <f>(Timetraces!G1741-Timetraces!$G$86)/0.3048</f>
        <v>42.960249532864786</v>
      </c>
      <c r="H1659" s="13">
        <f>Timetraces!D1741/9.81/0.4536</f>
        <v>9005.5259798944498</v>
      </c>
      <c r="I1659" s="73">
        <f>Timetraces!F1741/Timetraces!H1741*1000</f>
        <v>2120010133.5211308</v>
      </c>
      <c r="J1659" s="23"/>
      <c r="K1659" s="8">
        <f>Timetraces!I1741-Timetraces!J1741</f>
        <v>45.828329086303711</v>
      </c>
      <c r="L1659" s="8">
        <f t="shared" si="51"/>
        <v>28.177080504850451</v>
      </c>
      <c r="M1659" s="8">
        <f>(Timetraces!J1741-Timetraces!$J$86)/0.3048+$L$1004</f>
        <v>21.973161559718172</v>
      </c>
      <c r="N1659" s="13">
        <f>Timetraces!K1741/9.81/0.4536</f>
        <v>9005.5259798944498</v>
      </c>
      <c r="O1659" s="23">
        <f>Timetraces!M1741/1000*0.145</f>
        <v>109.261364904563</v>
      </c>
      <c r="P1659" s="37">
        <f>Timetraces!O1741</f>
        <v>0.3813625724175817</v>
      </c>
    </row>
    <row r="1660" spans="1:16" x14ac:dyDescent="0.2">
      <c r="A1660" s="37">
        <f>Timetraces!E1742</f>
        <v>165.60000000000002</v>
      </c>
      <c r="B1660" s="8">
        <f>Timetraces!B1742-Timetraces!C1742</f>
        <v>45.830048561096191</v>
      </c>
      <c r="C1660" s="8">
        <f t="shared" si="50"/>
        <v>28.182712439789857</v>
      </c>
      <c r="D1660" s="8">
        <f>(Timetraces!C1742-Timetraces!$C$86)/0.3048+$C$1004</f>
        <v>22.033138537970114</v>
      </c>
      <c r="E1660" s="23">
        <f>Timetraces!F1742/1000*0.145</f>
        <v>117.64624492718212</v>
      </c>
      <c r="F1660" s="8">
        <f>Timetraces!H1742</f>
        <v>0.38271209521188015</v>
      </c>
      <c r="G1660" s="8">
        <f>(Timetraces!G1742-Timetraces!$G$86)/0.3048</f>
        <v>43.025867832614367</v>
      </c>
      <c r="H1660" s="13">
        <f>Timetraces!D1742/9.81/0.4536</f>
        <v>9036.8913919699153</v>
      </c>
      <c r="I1660" s="73">
        <f>Timetraces!F1742/Timetraces!H1742*1000</f>
        <v>2120009854.5140657</v>
      </c>
      <c r="J1660" s="23"/>
      <c r="K1660" s="8">
        <f>Timetraces!I1742-Timetraces!J1742</f>
        <v>45.830048561096191</v>
      </c>
      <c r="L1660" s="8">
        <f t="shared" si="51"/>
        <v>28.182721826348089</v>
      </c>
      <c r="M1660" s="8">
        <f>(Timetraces!J1742-Timetraces!$J$86)/0.3048+$L$1004</f>
        <v>22.033138537970114</v>
      </c>
      <c r="N1660" s="13">
        <f>Timetraces!K1742/9.81/0.4536</f>
        <v>9036.8913919699153</v>
      </c>
      <c r="O1660" s="23">
        <f>Timetraces!M1742/1000*0.145</f>
        <v>109.42709084760635</v>
      </c>
      <c r="P1660" s="37">
        <f>Timetraces!O1742</f>
        <v>0.38268723913238245</v>
      </c>
    </row>
    <row r="1661" spans="1:16" x14ac:dyDescent="0.2">
      <c r="A1661" s="37">
        <f>Timetraces!E1743</f>
        <v>165.70000000000002</v>
      </c>
      <c r="B1661" s="8">
        <f>Timetraces!B1743-Timetraces!C1743</f>
        <v>45.83181095123291</v>
      </c>
      <c r="C1661" s="8">
        <f t="shared" si="50"/>
        <v>28.188494559660981</v>
      </c>
      <c r="D1661" s="8">
        <f>(Timetraces!C1743-Timetraces!$C$86)/0.3048+$C$1004</f>
        <v>22.09297471784857</v>
      </c>
      <c r="E1661" s="23">
        <f>Timetraces!F1743/1000*0.145</f>
        <v>118.0551918263005</v>
      </c>
      <c r="F1661" s="8">
        <f>Timetraces!H1743</f>
        <v>0.38404247850204365</v>
      </c>
      <c r="G1661" s="8">
        <f>(Timetraces!G1743-Timetraces!$G$86)/0.3048</f>
        <v>43.091486132363947</v>
      </c>
      <c r="H1661" s="13">
        <f>Timetraces!D1743/9.81/0.4536</f>
        <v>9068.9880491687745</v>
      </c>
      <c r="I1661" s="73">
        <f>Timetraces!F1743/Timetraces!H1743*1000</f>
        <v>2120009588.2850997</v>
      </c>
      <c r="J1661" s="23"/>
      <c r="K1661" s="8">
        <f>Timetraces!I1743-Timetraces!J1743</f>
        <v>45.83181095123291</v>
      </c>
      <c r="L1661" s="8">
        <f t="shared" si="51"/>
        <v>28.188503946219214</v>
      </c>
      <c r="M1661" s="8">
        <f>(Timetraces!J1743-Timetraces!$J$86)/0.3048+$L$1004</f>
        <v>22.09297471784857</v>
      </c>
      <c r="N1661" s="13">
        <f>Timetraces!K1743/9.81/0.4536</f>
        <v>9068.9880491687745</v>
      </c>
      <c r="O1661" s="23">
        <f>Timetraces!M1743/1000*0.145</f>
        <v>109.59981186720371</v>
      </c>
      <c r="P1661" s="37">
        <f>Timetraces!O1743</f>
        <v>0.38406780984344097</v>
      </c>
    </row>
    <row r="1662" spans="1:16" x14ac:dyDescent="0.2">
      <c r="A1662" s="37">
        <f>Timetraces!E1744</f>
        <v>165.8</v>
      </c>
      <c r="B1662" s="8">
        <f>Timetraces!B1744-Timetraces!C1744</f>
        <v>45.833452224731445</v>
      </c>
      <c r="C1662" s="8">
        <f t="shared" si="50"/>
        <v>28.193879315233605</v>
      </c>
      <c r="D1662" s="8">
        <f>(Timetraces!C1744-Timetraces!$C$86)/0.3048+$C$1004</f>
        <v>22.153208262025526</v>
      </c>
      <c r="E1662" s="23">
        <f>Timetraces!F1744/1000*0.145</f>
        <v>118.44658894856789</v>
      </c>
      <c r="F1662" s="8">
        <f>Timetraces!H1744</f>
        <v>0.38531577126527755</v>
      </c>
      <c r="G1662" s="8">
        <f>(Timetraces!G1744-Timetraces!$G$86)/0.3048</f>
        <v>43.157104432113528</v>
      </c>
      <c r="H1662" s="13">
        <f>Timetraces!D1744/9.81/0.4536</f>
        <v>9099.140279058729</v>
      </c>
      <c r="I1662" s="73">
        <f>Timetraces!F1744/Timetraces!H1744*1000</f>
        <v>2120009322.6111732</v>
      </c>
      <c r="J1662" s="23"/>
      <c r="K1662" s="8">
        <f>Timetraces!I1744-Timetraces!J1744</f>
        <v>45.833452224731445</v>
      </c>
      <c r="L1662" s="8">
        <f t="shared" si="51"/>
        <v>28.193888701791838</v>
      </c>
      <c r="M1662" s="8">
        <f>(Timetraces!J1744-Timetraces!$J$86)/0.3048+$L$1004</f>
        <v>22.153208262025526</v>
      </c>
      <c r="N1662" s="13">
        <f>Timetraces!K1744/9.81/0.4536</f>
        <v>9099.1394012134424</v>
      </c>
      <c r="O1662" s="23">
        <f>Timetraces!M1744/1000*0.145</f>
        <v>109.75596786659597</v>
      </c>
      <c r="P1662" s="37">
        <f>Timetraces!O1744</f>
        <v>0.38531599591363175</v>
      </c>
    </row>
    <row r="1663" spans="1:16" x14ac:dyDescent="0.2">
      <c r="A1663" s="37">
        <f>Timetraces!E1745</f>
        <v>165.9</v>
      </c>
      <c r="B1663" s="8">
        <f>Timetraces!B1745-Timetraces!C1745</f>
        <v>45.834846496582031</v>
      </c>
      <c r="C1663" s="8">
        <f t="shared" si="50"/>
        <v>28.198453697945499</v>
      </c>
      <c r="D1663" s="8">
        <f>(Timetraces!C1745-Timetraces!$C$86)/0.3048+$C$1004</f>
        <v>22.214252179063209</v>
      </c>
      <c r="E1663" s="23">
        <f>Timetraces!F1745/1000*0.145</f>
        <v>118.77859068454394</v>
      </c>
      <c r="F1663" s="8">
        <f>Timetraces!H1745</f>
        <v>0.38639584783983705</v>
      </c>
      <c r="G1663" s="8">
        <f>(Timetraces!G1745-Timetraces!$G$86)/0.3048</f>
        <v>43.222722731863108</v>
      </c>
      <c r="H1663" s="13">
        <f>Timetraces!D1745/9.81/0.4536</f>
        <v>9125.3097248852537</v>
      </c>
      <c r="I1663" s="73">
        <f>Timetraces!F1745/Timetraces!H1745*1000</f>
        <v>2120009050.1896696</v>
      </c>
      <c r="J1663" s="23"/>
      <c r="K1663" s="8">
        <f>Timetraces!I1745-Timetraces!J1745</f>
        <v>45.834846496582031</v>
      </c>
      <c r="L1663" s="8">
        <f t="shared" si="51"/>
        <v>28.198463084503732</v>
      </c>
      <c r="M1663" s="8">
        <f>(Timetraces!J1745-Timetraces!$J$86)/0.3048+$L$1004</f>
        <v>22.214252179063209</v>
      </c>
      <c r="N1663" s="13">
        <f>Timetraces!K1745/9.81/0.4536</f>
        <v>9125.3097248852537</v>
      </c>
      <c r="O1663" s="23">
        <f>Timetraces!M1745/1000*0.145</f>
        <v>109.89738521048375</v>
      </c>
      <c r="P1663" s="37">
        <f>Timetraces!O1745</f>
        <v>0.38644638839281481</v>
      </c>
    </row>
    <row r="1664" spans="1:16" x14ac:dyDescent="0.2">
      <c r="A1664" s="37">
        <f>Timetraces!E1746</f>
        <v>166</v>
      </c>
      <c r="B1664" s="8">
        <f>Timetraces!B1746-Timetraces!C1746</f>
        <v>45.835946083068848</v>
      </c>
      <c r="C1664" s="8">
        <f t="shared" si="50"/>
        <v>28.202061265159465</v>
      </c>
      <c r="D1664" s="8">
        <f>(Timetraces!C1746-Timetraces!$C$86)/0.3048+$C$1004</f>
        <v>22.276262911598824</v>
      </c>
      <c r="E1664" s="23">
        <f>Timetraces!F1746/1000*0.145</f>
        <v>119.05670447597578</v>
      </c>
      <c r="F1664" s="8">
        <f>Timetraces!H1746</f>
        <v>0.38730062113349456</v>
      </c>
      <c r="G1664" s="8">
        <f>(Timetraces!G1746-Timetraces!$G$86)/0.3048</f>
        <v>43.288341031612681</v>
      </c>
      <c r="H1664" s="13">
        <f>Timetraces!D1746/9.81/0.4536</f>
        <v>9146.7344169399366</v>
      </c>
      <c r="I1664" s="73">
        <f>Timetraces!F1746/Timetraces!H1746*1000</f>
        <v>2120008788.3178513</v>
      </c>
      <c r="J1664" s="23"/>
      <c r="K1664" s="8">
        <f>Timetraces!I1746-Timetraces!J1746</f>
        <v>45.835946083068848</v>
      </c>
      <c r="L1664" s="8">
        <f t="shared" si="51"/>
        <v>28.202070651717698</v>
      </c>
      <c r="M1664" s="8">
        <f>(Timetraces!J1746-Timetraces!$J$86)/0.3048+$L$1004</f>
        <v>22.276262911598828</v>
      </c>
      <c r="N1664" s="13">
        <f>Timetraces!K1746/9.81/0.4536</f>
        <v>9146.7344169399366</v>
      </c>
      <c r="O1664" s="23">
        <f>Timetraces!M1746/1000*0.145</f>
        <v>110.00742927863034</v>
      </c>
      <c r="P1664" s="37">
        <f>Timetraces!O1746</f>
        <v>0.38732604542255039</v>
      </c>
    </row>
    <row r="1665" spans="1:16" x14ac:dyDescent="0.2">
      <c r="A1665" s="37">
        <f>Timetraces!E1747</f>
        <v>166.10000000000002</v>
      </c>
      <c r="B1665" s="8">
        <f>Timetraces!B1747-Timetraces!C1747</f>
        <v>45.836797714233398</v>
      </c>
      <c r="C1665" s="8">
        <f t="shared" si="50"/>
        <v>28.20485533065996</v>
      </c>
      <c r="D1665" s="8">
        <f>(Timetraces!C1747-Timetraces!$C$86)/0.3048+$C$1004</f>
        <v>22.339087145847909</v>
      </c>
      <c r="E1665" s="23">
        <f>Timetraces!F1747/1000*0.145</f>
        <v>119.28283313457129</v>
      </c>
      <c r="F1665" s="8">
        <f>Timetraces!H1747</f>
        <v>0.38803628338333657</v>
      </c>
      <c r="G1665" s="8">
        <f>(Timetraces!G1747-Timetraces!$G$86)/0.3048</f>
        <v>43.353959331362262</v>
      </c>
      <c r="H1665" s="13">
        <f>Timetraces!D1747/9.81/0.4536</f>
        <v>9164.1535009537474</v>
      </c>
      <c r="I1665" s="73">
        <f>Timetraces!F1747/Timetraces!H1747*1000</f>
        <v>2120008524.3101046</v>
      </c>
      <c r="J1665" s="23"/>
      <c r="K1665" s="8">
        <f>Timetraces!I1747-Timetraces!J1747</f>
        <v>45.836797714233398</v>
      </c>
      <c r="L1665" s="8">
        <f t="shared" si="51"/>
        <v>28.204864717218193</v>
      </c>
      <c r="M1665" s="8">
        <f>(Timetraces!J1747-Timetraces!$J$86)/0.3048+$L$1004</f>
        <v>22.339087145847913</v>
      </c>
      <c r="N1665" s="13">
        <f>Timetraces!K1747/9.81/0.4536</f>
        <v>9164.1535009537474</v>
      </c>
      <c r="O1665" s="23">
        <f>Timetraces!M1747/1000*0.145</f>
        <v>110.09630744257863</v>
      </c>
      <c r="P1665" s="37">
        <f>Timetraces!O1747</f>
        <v>0.38803654485918804</v>
      </c>
    </row>
    <row r="1666" spans="1:16" x14ac:dyDescent="0.2">
      <c r="A1666" s="37">
        <f>Timetraces!E1748</f>
        <v>166.20000000000002</v>
      </c>
      <c r="B1666" s="8">
        <f>Timetraces!B1748-Timetraces!C1748</f>
        <v>45.837528228759766</v>
      </c>
      <c r="C1666" s="8">
        <f t="shared" si="50"/>
        <v>28.207252031861952</v>
      </c>
      <c r="D1666" s="8">
        <f>(Timetraces!C1748-Timetraces!$C$86)/0.3048+$C$1004</f>
        <v>22.402308744395498</v>
      </c>
      <c r="E1666" s="23">
        <f>Timetraces!F1748/1000*0.145</f>
        <v>119.48288776404493</v>
      </c>
      <c r="F1666" s="8">
        <f>Timetraces!H1748</f>
        <v>0.38868712542804346</v>
      </c>
      <c r="G1666" s="8">
        <f>(Timetraces!G1748-Timetraces!$G$86)/0.3048</f>
        <v>43.419577631111842</v>
      </c>
      <c r="H1666" s="13">
        <f>Timetraces!D1748/9.81/0.4536</f>
        <v>9179.5640749527629</v>
      </c>
      <c r="I1666" s="73">
        <f>Timetraces!F1748/Timetraces!H1748*1000</f>
        <v>2120008257.8157108</v>
      </c>
      <c r="J1666" s="23"/>
      <c r="K1666" s="8">
        <f>Timetraces!I1748-Timetraces!J1748</f>
        <v>45.837528228759766</v>
      </c>
      <c r="L1666" s="8">
        <f t="shared" si="51"/>
        <v>28.207261418420185</v>
      </c>
      <c r="M1666" s="8">
        <f>(Timetraces!J1748-Timetraces!$J$86)/0.3048+$L$1004</f>
        <v>22.402308744395498</v>
      </c>
      <c r="N1666" s="13">
        <f>Timetraces!K1748/9.81/0.4536</f>
        <v>9179.5640749527629</v>
      </c>
      <c r="O1666" s="23">
        <f>Timetraces!M1748/1000*0.145</f>
        <v>110.17457228371849</v>
      </c>
      <c r="P1666" s="37">
        <f>Timetraces!O1748</f>
        <v>0.38866222460784866</v>
      </c>
    </row>
    <row r="1667" spans="1:16" x14ac:dyDescent="0.2">
      <c r="A1667" s="37">
        <f>Timetraces!E1749</f>
        <v>166.3</v>
      </c>
      <c r="B1667" s="8">
        <f>Timetraces!B1749-Timetraces!C1749</f>
        <v>45.83829402923584</v>
      </c>
      <c r="C1667" s="8">
        <f t="shared" si="50"/>
        <v>28.209764500615478</v>
      </c>
      <c r="D1667" s="8">
        <f>(Timetraces!C1749-Timetraces!$C$86)/0.3048+$C$1004</f>
        <v>22.465402059980576</v>
      </c>
      <c r="E1667" s="23">
        <f>Timetraces!F1749/1000*0.145</f>
        <v>119.68302553245293</v>
      </c>
      <c r="F1667" s="8">
        <f>Timetraces!H1749</f>
        <v>0.3893382368566099</v>
      </c>
      <c r="G1667" s="8">
        <f>(Timetraces!G1749-Timetraces!$G$86)/0.3048</f>
        <v>43.48518341545045</v>
      </c>
      <c r="H1667" s="13">
        <f>Timetraces!D1749/9.81/0.4536</f>
        <v>9195.5768508181009</v>
      </c>
      <c r="I1667" s="73">
        <f>Timetraces!F1749/Timetraces!H1749*1000</f>
        <v>2120007998.0581779</v>
      </c>
      <c r="J1667" s="23"/>
      <c r="K1667" s="8">
        <f>Timetraces!I1749-Timetraces!J1749</f>
        <v>45.83829402923584</v>
      </c>
      <c r="L1667" s="8">
        <f t="shared" si="51"/>
        <v>28.209773887173707</v>
      </c>
      <c r="M1667" s="8">
        <f>(Timetraces!J1749-Timetraces!$J$86)/0.3048+$L$1004</f>
        <v>22.465402059980576</v>
      </c>
      <c r="N1667" s="13">
        <f>Timetraces!K1749/9.81/0.4536</f>
        <v>9195.5768508181009</v>
      </c>
      <c r="O1667" s="23">
        <f>Timetraces!M1749/1000*0.145</f>
        <v>110.26545853931695</v>
      </c>
      <c r="P1667" s="37">
        <f>Timetraces!O1749</f>
        <v>0.38938877464782273</v>
      </c>
    </row>
    <row r="1668" spans="1:16" x14ac:dyDescent="0.2">
      <c r="A1668" s="37">
        <f>Timetraces!E1750</f>
        <v>166.4</v>
      </c>
      <c r="B1668" s="8">
        <f>Timetraces!B1750-Timetraces!C1750</f>
        <v>45.839252471923828</v>
      </c>
      <c r="C1668" s="8">
        <f t="shared" si="50"/>
        <v>28.212908997623313</v>
      </c>
      <c r="D1668" s="8">
        <f>(Timetraces!C1750-Timetraces!$C$86)/0.3048+$C$1004</f>
        <v>22.527875862722322</v>
      </c>
      <c r="E1668" s="23">
        <f>Timetraces!F1750/1000*0.145</f>
        <v>119.9376749016067</v>
      </c>
      <c r="F1668" s="8">
        <f>Timetraces!H1750</f>
        <v>0.39016667959472073</v>
      </c>
      <c r="G1668" s="8">
        <f>(Timetraces!G1750-Timetraces!$G$86)/0.3048</f>
        <v>43.550801715200024</v>
      </c>
      <c r="H1668" s="13">
        <f>Timetraces!D1750/9.81/0.4536</f>
        <v>9214.5971246339177</v>
      </c>
      <c r="I1668" s="73">
        <f>Timetraces!F1750/Timetraces!H1750*1000</f>
        <v>2120007734.8761959</v>
      </c>
      <c r="J1668" s="23"/>
      <c r="K1668" s="8">
        <f>Timetraces!I1750-Timetraces!J1750</f>
        <v>45.839252471923828</v>
      </c>
      <c r="L1668" s="8">
        <f t="shared" si="51"/>
        <v>28.212918384181545</v>
      </c>
      <c r="M1668" s="8">
        <f>(Timetraces!J1750-Timetraces!$J$86)/0.3048+$L$1004</f>
        <v>22.527875862722318</v>
      </c>
      <c r="N1668" s="13">
        <f>Timetraces!K1750/9.81/0.4536</f>
        <v>9214.5971246339177</v>
      </c>
      <c r="O1668" s="23">
        <f>Timetraces!M1750/1000*0.145</f>
        <v>110.35650079223858</v>
      </c>
      <c r="P1668" s="37">
        <f>Timetraces!O1750</f>
        <v>0.39011657035060238</v>
      </c>
    </row>
    <row r="1669" spans="1:16" x14ac:dyDescent="0.2">
      <c r="A1669" s="37">
        <f>Timetraces!E1751</f>
        <v>166.5</v>
      </c>
      <c r="B1669" s="8">
        <f>Timetraces!B1751-Timetraces!C1751</f>
        <v>45.840489387512207</v>
      </c>
      <c r="C1669" s="8">
        <f t="shared" ref="C1669:C1732" si="52">(B1669-$B$4)/0.3048</f>
        <v>28.216967119632429</v>
      </c>
      <c r="D1669" s="8">
        <f>(Timetraces!C1751-Timetraces!$C$86)/0.3048+$C$1004</f>
        <v>22.589436040462783</v>
      </c>
      <c r="E1669" s="23">
        <f>Timetraces!F1751/1000*0.145</f>
        <v>120.22682612326142</v>
      </c>
      <c r="F1669" s="8">
        <f>Timetraces!H1751</f>
        <v>0.39110735829661297</v>
      </c>
      <c r="G1669" s="8">
        <f>(Timetraces!G1751-Timetraces!$G$86)/0.3048</f>
        <v>43.616420014949604</v>
      </c>
      <c r="H1669" s="13">
        <f>Timetraces!D1751/9.81/0.4536</f>
        <v>9238.0636848242702</v>
      </c>
      <c r="I1669" s="73">
        <f>Timetraces!F1751/Timetraces!H1751*1000</f>
        <v>2120007479.7856095</v>
      </c>
      <c r="J1669" s="23"/>
      <c r="K1669" s="8">
        <f>Timetraces!I1751-Timetraces!J1751</f>
        <v>45.840489387512207</v>
      </c>
      <c r="L1669" s="8">
        <f t="shared" ref="L1669:L1732" si="53">(K1669-$K$4)/0.3048</f>
        <v>28.216976506190662</v>
      </c>
      <c r="M1669" s="8">
        <f>(Timetraces!J1751-Timetraces!$J$86)/0.3048+$L$1004</f>
        <v>22.589436040462783</v>
      </c>
      <c r="N1669" s="13">
        <f>Timetraces!K1751/9.81/0.4536</f>
        <v>9238.0636848242702</v>
      </c>
      <c r="O1669" s="23">
        <f>Timetraces!M1751/1000*0.145</f>
        <v>110.48677950547572</v>
      </c>
      <c r="P1669" s="37">
        <f>Timetraces!O1751</f>
        <v>0.3911579423922778</v>
      </c>
    </row>
    <row r="1670" spans="1:16" x14ac:dyDescent="0.2">
      <c r="A1670" s="37">
        <f>Timetraces!E1752</f>
        <v>166.60000000000002</v>
      </c>
      <c r="B1670" s="8">
        <f>Timetraces!B1752-Timetraces!C1752</f>
        <v>45.842005729675293</v>
      </c>
      <c r="C1670" s="8">
        <f t="shared" si="52"/>
        <v>28.221941995495573</v>
      </c>
      <c r="D1670" s="8">
        <f>(Timetraces!C1752-Timetraces!$C$86)/0.3048+$C$1004</f>
        <v>22.650079464349218</v>
      </c>
      <c r="E1670" s="23">
        <f>Timetraces!F1752/1000*0.145</f>
        <v>120.5973485989152</v>
      </c>
      <c r="F1670" s="8">
        <f>Timetraces!H1752</f>
        <v>0.39231274590830895</v>
      </c>
      <c r="G1670" s="8">
        <f>(Timetraces!G1752-Timetraces!$G$86)/0.3048</f>
        <v>43.682038314699184</v>
      </c>
      <c r="H1670" s="13">
        <f>Timetraces!D1752/9.81/0.4536</f>
        <v>9266.0098895100364</v>
      </c>
      <c r="I1670" s="73">
        <f>Timetraces!F1752/Timetraces!H1752*1000</f>
        <v>2120007216.387248</v>
      </c>
      <c r="J1670" s="23"/>
      <c r="K1670" s="8">
        <f>Timetraces!I1752-Timetraces!J1752</f>
        <v>45.842005729675293</v>
      </c>
      <c r="L1670" s="8">
        <f t="shared" si="53"/>
        <v>28.221951382053803</v>
      </c>
      <c r="M1670" s="8">
        <f>(Timetraces!J1752-Timetraces!$J$86)/0.3048+$L$1004</f>
        <v>22.650079464349218</v>
      </c>
      <c r="N1670" s="13">
        <f>Timetraces!K1752/9.81/0.4536</f>
        <v>9266.0098895100364</v>
      </c>
      <c r="O1670" s="23">
        <f>Timetraces!M1752/1000*0.145</f>
        <v>110.63127816328024</v>
      </c>
      <c r="P1670" s="37">
        <f>Timetraces!O1752</f>
        <v>0.39231295959217288</v>
      </c>
    </row>
    <row r="1671" spans="1:16" x14ac:dyDescent="0.2">
      <c r="A1671" s="37">
        <f>Timetraces!E1753</f>
        <v>166.70000000000002</v>
      </c>
      <c r="B1671" s="8">
        <f>Timetraces!B1753-Timetraces!C1753</f>
        <v>45.843715667724609</v>
      </c>
      <c r="C1671" s="8">
        <f t="shared" si="52"/>
        <v>28.227552028465769</v>
      </c>
      <c r="D1671" s="8">
        <f>(Timetraces!C1753-Timetraces!$C$86)/0.3048+$C$1004</f>
        <v>22.710087731128603</v>
      </c>
      <c r="E1671" s="23">
        <f>Timetraces!F1753/1000*0.145</f>
        <v>121.00038737641832</v>
      </c>
      <c r="F1671" s="8">
        <f>Timetraces!H1753</f>
        <v>0.39362390926724655</v>
      </c>
      <c r="G1671" s="8">
        <f>(Timetraces!G1753-Timetraces!$G$86)/0.3048</f>
        <v>43.747656614448765</v>
      </c>
      <c r="H1671" s="13">
        <f>Timetraces!D1753/9.81/0.4536</f>
        <v>9297.0566437466168</v>
      </c>
      <c r="I1671" s="73">
        <f>Timetraces!F1753/Timetraces!H1753*1000</f>
        <v>2120006967.4010346</v>
      </c>
      <c r="J1671" s="23"/>
      <c r="K1671" s="8">
        <f>Timetraces!I1753-Timetraces!J1753</f>
        <v>45.843715667724609</v>
      </c>
      <c r="L1671" s="8">
        <f t="shared" si="53"/>
        <v>28.227561415024002</v>
      </c>
      <c r="M1671" s="8">
        <f>(Timetraces!J1753-Timetraces!$J$86)/0.3048+$L$1004</f>
        <v>22.710087731128603</v>
      </c>
      <c r="N1671" s="13">
        <f>Timetraces!K1753/9.81/0.4536</f>
        <v>9297.0566437466168</v>
      </c>
      <c r="O1671" s="23">
        <f>Timetraces!M1753/1000*0.145</f>
        <v>110.79217197981897</v>
      </c>
      <c r="P1671" s="37">
        <f>Timetraces!O1753</f>
        <v>0.39359901024913413</v>
      </c>
    </row>
    <row r="1672" spans="1:16" x14ac:dyDescent="0.2">
      <c r="A1672" s="37">
        <f>Timetraces!E1754</f>
        <v>166.8</v>
      </c>
      <c r="B1672" s="8">
        <f>Timetraces!B1754-Timetraces!C1754</f>
        <v>45.845474243164062</v>
      </c>
      <c r="C1672" s="8">
        <f t="shared" si="52"/>
        <v>28.233321632925918</v>
      </c>
      <c r="D1672" s="8">
        <f>(Timetraces!C1754-Timetraces!$C$86)/0.3048+$C$1004</f>
        <v>22.769936426418035</v>
      </c>
      <c r="E1672" s="23">
        <f>Timetraces!F1754/1000*0.145</f>
        <v>121.40550312613229</v>
      </c>
      <c r="F1672" s="8">
        <f>Timetraces!H1754</f>
        <v>0.39494183137667621</v>
      </c>
      <c r="G1672" s="8">
        <f>(Timetraces!G1754-Timetraces!$G$86)/0.3048</f>
        <v>43.813274914198345</v>
      </c>
      <c r="H1672" s="13">
        <f>Timetraces!D1754/9.81/0.4536</f>
        <v>9328.8592227746049</v>
      </c>
      <c r="I1672" s="73">
        <f>Timetraces!F1754/Timetraces!H1754*1000</f>
        <v>2120006708.2937198</v>
      </c>
      <c r="J1672" s="23"/>
      <c r="K1672" s="8">
        <f>Timetraces!I1754-Timetraces!J1754</f>
        <v>45.845474243164062</v>
      </c>
      <c r="L1672" s="8">
        <f t="shared" si="53"/>
        <v>28.233331019484151</v>
      </c>
      <c r="M1672" s="8">
        <f>(Timetraces!J1754-Timetraces!$J$86)/0.3048+$L$1004</f>
        <v>22.769936426418035</v>
      </c>
      <c r="N1672" s="13">
        <f>Timetraces!K1754/9.81/0.4536</f>
        <v>9328.8592227746049</v>
      </c>
      <c r="O1672" s="23">
        <f>Timetraces!M1754/1000*0.145</f>
        <v>110.96334447605133</v>
      </c>
      <c r="P1672" s="37">
        <f>Timetraces!O1754</f>
        <v>0.3949672051347437</v>
      </c>
    </row>
    <row r="1673" spans="1:16" x14ac:dyDescent="0.2">
      <c r="A1673" s="37">
        <f>Timetraces!E1755</f>
        <v>166.9</v>
      </c>
      <c r="B1673" s="8">
        <f>Timetraces!B1755-Timetraces!C1755</f>
        <v>45.847121238708496</v>
      </c>
      <c r="C1673" s="8">
        <f t="shared" si="52"/>
        <v>28.238725161615005</v>
      </c>
      <c r="D1673" s="8">
        <f>(Timetraces!C1755-Timetraces!$C$86)/0.3048+$C$1004</f>
        <v>22.830151197478525</v>
      </c>
      <c r="E1673" s="23">
        <f>Timetraces!F1755/1000*0.145</f>
        <v>121.78714398587771</v>
      </c>
      <c r="F1673" s="8">
        <f>Timetraces!H1755</f>
        <v>0.39618338652148161</v>
      </c>
      <c r="G1673" s="8">
        <f>(Timetraces!G1755-Timetraces!$G$86)/0.3048</f>
        <v>43.878893213947926</v>
      </c>
      <c r="H1673" s="13">
        <f>Timetraces!D1755/9.81/0.4536</f>
        <v>9358.8534405130449</v>
      </c>
      <c r="I1673" s="73">
        <f>Timetraces!F1755/Timetraces!H1755*1000</f>
        <v>2120006457.6359978</v>
      </c>
      <c r="J1673" s="23"/>
      <c r="K1673" s="8">
        <f>Timetraces!I1755-Timetraces!J1755</f>
        <v>45.847121238708496</v>
      </c>
      <c r="L1673" s="8">
        <f t="shared" si="53"/>
        <v>28.238734548173237</v>
      </c>
      <c r="M1673" s="8">
        <f>(Timetraces!J1755-Timetraces!$J$86)/0.3048+$L$1004</f>
        <v>22.830151197478529</v>
      </c>
      <c r="N1673" s="13">
        <f>Timetraces!K1755/9.81/0.4536</f>
        <v>9358.8534405130449</v>
      </c>
      <c r="O1673" s="23">
        <f>Timetraces!M1755/1000*0.145</f>
        <v>111.09676361581504</v>
      </c>
      <c r="P1673" s="37">
        <f>Timetraces!O1755</f>
        <v>0.39623396742270617</v>
      </c>
    </row>
    <row r="1674" spans="1:16" x14ac:dyDescent="0.2">
      <c r="A1674" s="37">
        <f>Timetraces!E1756</f>
        <v>167</v>
      </c>
      <c r="B1674" s="8">
        <f>Timetraces!B1756-Timetraces!C1756</f>
        <v>45.84853458404541</v>
      </c>
      <c r="C1674" s="8">
        <f t="shared" si="52"/>
        <v>28.243362121381782</v>
      </c>
      <c r="D1674" s="8">
        <f>(Timetraces!C1756-Timetraces!$C$86)/0.3048+$C$1004</f>
        <v>22.891132537461328</v>
      </c>
      <c r="E1674" s="23">
        <f>Timetraces!F1756/1000*0.145</f>
        <v>122.13514819217551</v>
      </c>
      <c r="F1674" s="8">
        <f>Timetraces!H1756</f>
        <v>0.3973155191709859</v>
      </c>
      <c r="G1674" s="8">
        <f>(Timetraces!G1756-Timetraces!$G$86)/0.3048</f>
        <v>43.944511513697506</v>
      </c>
      <c r="H1674" s="13">
        <f>Timetraces!D1756/9.81/0.4536</f>
        <v>9385.0650229133062</v>
      </c>
      <c r="I1674" s="73">
        <f>Timetraces!F1756/Timetraces!H1756*1000</f>
        <v>2120006207.1577389</v>
      </c>
      <c r="J1674" s="23"/>
      <c r="K1674" s="8">
        <f>Timetraces!I1756-Timetraces!J1756</f>
        <v>45.84853458404541</v>
      </c>
      <c r="L1674" s="8">
        <f t="shared" si="53"/>
        <v>28.243371507940015</v>
      </c>
      <c r="M1674" s="8">
        <f>(Timetraces!J1756-Timetraces!$J$86)/0.3048+$L$1004</f>
        <v>22.891132537461328</v>
      </c>
      <c r="N1674" s="13">
        <f>Timetraces!K1756/9.81/0.4536</f>
        <v>9385.0650229133062</v>
      </c>
      <c r="O1674" s="23">
        <f>Timetraces!M1756/1000*0.145</f>
        <v>111.2049503812501</v>
      </c>
      <c r="P1674" s="37">
        <f>Timetraces!O1756</f>
        <v>0.39731578057574268</v>
      </c>
    </row>
    <row r="1675" spans="1:16" x14ac:dyDescent="0.2">
      <c r="A1675" s="37">
        <f>Timetraces!E1757</f>
        <v>167.10000000000002</v>
      </c>
      <c r="B1675" s="8">
        <f>Timetraces!B1757-Timetraces!C1757</f>
        <v>45.849668502807617</v>
      </c>
      <c r="C1675" s="8">
        <f t="shared" si="52"/>
        <v>28.247082327294535</v>
      </c>
      <c r="D1675" s="8">
        <f>(Timetraces!C1757-Timetraces!$C$86)/0.3048+$C$1004</f>
        <v>22.953030631298155</v>
      </c>
      <c r="E1675" s="23">
        <f>Timetraces!F1757/1000*0.145</f>
        <v>122.41642142593462</v>
      </c>
      <c r="F1675" s="8">
        <f>Timetraces!H1757</f>
        <v>0.39823057162625103</v>
      </c>
      <c r="G1675" s="8">
        <f>(Timetraces!G1757-Timetraces!$G$86)/0.3048</f>
        <v>44.010129813447087</v>
      </c>
      <c r="H1675" s="13">
        <f>Timetraces!D1757/9.81/0.4536</f>
        <v>9406.7320002669785</v>
      </c>
      <c r="I1675" s="73">
        <f>Timetraces!F1757/Timetraces!H1757*1000</f>
        <v>2120005952.3309903</v>
      </c>
      <c r="J1675" s="23"/>
      <c r="K1675" s="8">
        <f>Timetraces!I1757-Timetraces!J1757</f>
        <v>45.849668502807617</v>
      </c>
      <c r="L1675" s="8">
        <f t="shared" si="53"/>
        <v>28.247091713852768</v>
      </c>
      <c r="M1675" s="8">
        <f>(Timetraces!J1757-Timetraces!$J$86)/0.3048+$L$1004</f>
        <v>22.953030631298155</v>
      </c>
      <c r="N1675" s="13">
        <f>Timetraces!K1757/9.81/0.4536</f>
        <v>9406.7320002669785</v>
      </c>
      <c r="O1675" s="23">
        <f>Timetraces!M1757/1000*0.145</f>
        <v>111.29393984395004</v>
      </c>
      <c r="P1675" s="37">
        <f>Timetraces!O1757</f>
        <v>0.39820567384420125</v>
      </c>
    </row>
    <row r="1676" spans="1:16" x14ac:dyDescent="0.2">
      <c r="A1676" s="37">
        <f>Timetraces!E1758</f>
        <v>167.20000000000002</v>
      </c>
      <c r="B1676" s="8">
        <f>Timetraces!B1758-Timetraces!C1758</f>
        <v>45.850561141967773</v>
      </c>
      <c r="C1676" s="8">
        <f t="shared" si="52"/>
        <v>28.250010933463027</v>
      </c>
      <c r="D1676" s="8">
        <f>(Timetraces!C1758-Timetraces!$C$86)/0.3048+$C$1004</f>
        <v>23.015707809468267</v>
      </c>
      <c r="E1676" s="23">
        <f>Timetraces!F1758/1000*0.145</f>
        <v>122.63971333455706</v>
      </c>
      <c r="F1676" s="8">
        <f>Timetraces!H1758</f>
        <v>0.39895700525502148</v>
      </c>
      <c r="G1676" s="8">
        <f>(Timetraces!G1758-Timetraces!$G$86)/0.3048</f>
        <v>44.075735597785688</v>
      </c>
      <c r="H1676" s="13">
        <f>Timetraces!D1758/9.81/0.4536</f>
        <v>9424.5294355991336</v>
      </c>
      <c r="I1676" s="73">
        <f>Timetraces!F1758/Timetraces!H1758*1000</f>
        <v>2120005703.1322815</v>
      </c>
      <c r="J1676" s="23"/>
      <c r="K1676" s="8">
        <f>Timetraces!I1758-Timetraces!J1758</f>
        <v>45.850561141967773</v>
      </c>
      <c r="L1676" s="8">
        <f t="shared" si="53"/>
        <v>28.25002032002126</v>
      </c>
      <c r="M1676" s="8">
        <f>(Timetraces!J1758-Timetraces!$J$86)/0.3048+$L$1004</f>
        <v>23.015707809468267</v>
      </c>
      <c r="N1676" s="13">
        <f>Timetraces!K1758/9.81/0.4536</f>
        <v>9424.5294355991336</v>
      </c>
      <c r="O1676" s="23">
        <f>Timetraces!M1758/1000*0.145</f>
        <v>111.36909982860016</v>
      </c>
      <c r="P1676" s="37">
        <f>Timetraces!O1758</f>
        <v>0.39895731466146367</v>
      </c>
    </row>
    <row r="1677" spans="1:16" x14ac:dyDescent="0.2">
      <c r="A1677" s="37">
        <f>Timetraces!E1759</f>
        <v>167.3</v>
      </c>
      <c r="B1677" s="8">
        <f>Timetraces!B1759-Timetraces!C1759</f>
        <v>45.851336479187012</v>
      </c>
      <c r="C1677" s="8">
        <f t="shared" si="52"/>
        <v>28.252554690743992</v>
      </c>
      <c r="D1677" s="8">
        <f>(Timetraces!C1759-Timetraces!$C$86)/0.3048+$C$1004</f>
        <v>23.07878235193688</v>
      </c>
      <c r="E1677" s="23">
        <f>Timetraces!F1759/1000*0.145</f>
        <v>122.84510501254714</v>
      </c>
      <c r="F1677" s="8">
        <f>Timetraces!H1759</f>
        <v>0.39962520843125315</v>
      </c>
      <c r="G1677" s="8">
        <f>(Timetraces!G1759-Timetraces!$G$86)/0.3048</f>
        <v>44.141353897535268</v>
      </c>
      <c r="H1677" s="13">
        <f>Timetraces!D1759/9.81/0.4536</f>
        <v>9440.3499633468</v>
      </c>
      <c r="I1677" s="73">
        <f>Timetraces!F1759/Timetraces!H1759*1000</f>
        <v>2120005452.3635762</v>
      </c>
      <c r="J1677" s="23"/>
      <c r="K1677" s="8">
        <f>Timetraces!I1759-Timetraces!J1759</f>
        <v>45.851336479187012</v>
      </c>
      <c r="L1677" s="8">
        <f t="shared" si="53"/>
        <v>28.252564077302225</v>
      </c>
      <c r="M1677" s="8">
        <f>(Timetraces!J1759-Timetraces!$J$86)/0.3048+$L$1004</f>
        <v>23.07878235193688</v>
      </c>
      <c r="N1677" s="13">
        <f>Timetraces!K1759/9.81/0.4536</f>
        <v>9440.3499633468</v>
      </c>
      <c r="O1677" s="23">
        <f>Timetraces!M1759/1000*0.145</f>
        <v>111.43842577476849</v>
      </c>
      <c r="P1677" s="37">
        <f>Timetraces!O1759</f>
        <v>0.39965062828971321</v>
      </c>
    </row>
    <row r="1678" spans="1:16" x14ac:dyDescent="0.2">
      <c r="A1678" s="37">
        <f>Timetraces!E1760</f>
        <v>167.4</v>
      </c>
      <c r="B1678" s="8">
        <f>Timetraces!B1760-Timetraces!C1760</f>
        <v>45.852147102355957</v>
      </c>
      <c r="C1678" s="8">
        <f t="shared" si="52"/>
        <v>28.25521421557649</v>
      </c>
      <c r="D1678" s="8">
        <f>(Timetraces!C1760-Timetraces!$C$86)/0.3048+$C$1004</f>
        <v>23.141741126853962</v>
      </c>
      <c r="E1678" s="23">
        <f>Timetraces!F1760/1000*0.145</f>
        <v>123.05727039314496</v>
      </c>
      <c r="F1678" s="8">
        <f>Timetraces!H1760</f>
        <v>0.40031544698264393</v>
      </c>
      <c r="G1678" s="8">
        <f>(Timetraces!G1760-Timetraces!$G$86)/0.3048</f>
        <v>44.206972197284848</v>
      </c>
      <c r="H1678" s="13">
        <f>Timetraces!D1760/9.81/0.4536</f>
        <v>9456.6945647303164</v>
      </c>
      <c r="I1678" s="73">
        <f>Timetraces!F1760/Timetraces!H1760*1000</f>
        <v>2120005202.6329789</v>
      </c>
      <c r="J1678" s="23"/>
      <c r="K1678" s="8">
        <f>Timetraces!I1760-Timetraces!J1760</f>
        <v>45.852147102355957</v>
      </c>
      <c r="L1678" s="8">
        <f t="shared" si="53"/>
        <v>28.255223602134723</v>
      </c>
      <c r="M1678" s="8">
        <f>(Timetraces!J1760-Timetraces!$J$86)/0.3048+$L$1004</f>
        <v>23.141741126853962</v>
      </c>
      <c r="N1678" s="13">
        <f>Timetraces!K1760/9.81/0.4536</f>
        <v>9456.695442575603</v>
      </c>
      <c r="O1678" s="23">
        <f>Timetraces!M1760/1000*0.145</f>
        <v>111.50493116900729</v>
      </c>
      <c r="P1678" s="37">
        <f>Timetraces!O1760</f>
        <v>0.4003157454311364</v>
      </c>
    </row>
    <row r="1679" spans="1:16" x14ac:dyDescent="0.2">
      <c r="A1679" s="37">
        <f>Timetraces!E1761</f>
        <v>167.5</v>
      </c>
      <c r="B1679" s="8">
        <f>Timetraces!B1761-Timetraces!C1761</f>
        <v>45.85313606262207</v>
      </c>
      <c r="C1679" s="8">
        <f t="shared" si="52"/>
        <v>28.258458835872137</v>
      </c>
      <c r="D1679" s="8">
        <f>(Timetraces!C1761-Timetraces!$C$86)/0.3048+$C$1004</f>
        <v>23.204114806307896</v>
      </c>
      <c r="E1679" s="23">
        <f>Timetraces!F1761/1000*0.145</f>
        <v>123.29859421389916</v>
      </c>
      <c r="F1679" s="8">
        <f>Timetraces!H1761</f>
        <v>0.40110053978488058</v>
      </c>
      <c r="G1679" s="8">
        <f>(Timetraces!G1761-Timetraces!$G$86)/0.3048</f>
        <v>44.272590497034429</v>
      </c>
      <c r="H1679" s="13">
        <f>Timetraces!D1761/9.81/0.4536</f>
        <v>9475.8798734599368</v>
      </c>
      <c r="I1679" s="73">
        <f>Timetraces!F1761/Timetraces!H1761*1000</f>
        <v>2120004956.7764328</v>
      </c>
      <c r="J1679" s="23"/>
      <c r="K1679" s="8">
        <f>Timetraces!I1761-Timetraces!J1761</f>
        <v>45.85313606262207</v>
      </c>
      <c r="L1679" s="8">
        <f t="shared" si="53"/>
        <v>28.25846822243037</v>
      </c>
      <c r="M1679" s="8">
        <f>(Timetraces!J1761-Timetraces!$J$86)/0.3048+$L$1004</f>
        <v>23.204114806307892</v>
      </c>
      <c r="N1679" s="13">
        <f>Timetraces!K1761/9.81/0.4536</f>
        <v>9475.8807513052234</v>
      </c>
      <c r="O1679" s="23">
        <f>Timetraces!M1761/1000*0.145</f>
        <v>111.58343746966614</v>
      </c>
      <c r="P1679" s="37">
        <f>Timetraces!O1761</f>
        <v>0.40110083822577391</v>
      </c>
    </row>
    <row r="1680" spans="1:16" x14ac:dyDescent="0.2">
      <c r="A1680" s="37">
        <f>Timetraces!E1762</f>
        <v>167.60000000000002</v>
      </c>
      <c r="B1680" s="8">
        <f>Timetraces!B1762-Timetraces!C1762</f>
        <v>45.854389190673828</v>
      </c>
      <c r="C1680" s="8">
        <f t="shared" si="52"/>
        <v>28.262570148377904</v>
      </c>
      <c r="D1680" s="8">
        <f>(Timetraces!C1762-Timetraces!$C$86)/0.3048+$C$1004</f>
        <v>23.265621793551709</v>
      </c>
      <c r="E1680" s="23">
        <f>Timetraces!F1762/1000*0.145</f>
        <v>123.61049571060084</v>
      </c>
      <c r="F1680" s="8">
        <f>Timetraces!H1762</f>
        <v>0.40211522744369549</v>
      </c>
      <c r="G1680" s="8">
        <f>(Timetraces!G1762-Timetraces!$G$86)/0.3048</f>
        <v>44.338208796784002</v>
      </c>
      <c r="H1680" s="13">
        <f>Timetraces!D1762/9.81/0.4536</f>
        <v>9499.3104419935553</v>
      </c>
      <c r="I1680" s="73">
        <f>Timetraces!F1762/Timetraces!H1762*1000</f>
        <v>2120004712.912431</v>
      </c>
      <c r="J1680" s="23"/>
      <c r="K1680" s="8">
        <f>Timetraces!I1762-Timetraces!J1762</f>
        <v>45.854389190673828</v>
      </c>
      <c r="L1680" s="8">
        <f t="shared" si="53"/>
        <v>28.262579534936137</v>
      </c>
      <c r="M1680" s="8">
        <f>(Timetraces!J1762-Timetraces!$J$86)/0.3048+$L$1004</f>
        <v>23.265621793551709</v>
      </c>
      <c r="N1680" s="13">
        <f>Timetraces!K1762/9.81/0.4536</f>
        <v>9499.3095641482687</v>
      </c>
      <c r="O1680" s="23">
        <f>Timetraces!M1762/1000*0.145</f>
        <v>111.68238097152484</v>
      </c>
      <c r="P1680" s="37">
        <f>Timetraces!O1762</f>
        <v>0.40209024578663827</v>
      </c>
    </row>
    <row r="1681" spans="1:16" x14ac:dyDescent="0.2">
      <c r="A1681" s="37">
        <f>Timetraces!E1763</f>
        <v>167.70000000000002</v>
      </c>
      <c r="B1681" s="8">
        <f>Timetraces!B1763-Timetraces!C1763</f>
        <v>45.855910301208496</v>
      </c>
      <c r="C1681" s="8">
        <f t="shared" si="52"/>
        <v>28.267560668504768</v>
      </c>
      <c r="D1681" s="8">
        <f>(Timetraces!C1763-Timetraces!$C$86)/0.3048+$C$1004</f>
        <v>23.326249573174422</v>
      </c>
      <c r="E1681" s="23">
        <f>Timetraces!F1763/1000*0.145</f>
        <v>123.9550253201153</v>
      </c>
      <c r="F1681" s="8">
        <f>Timetraces!H1763</f>
        <v>0.40323605696284837</v>
      </c>
      <c r="G1681" s="8">
        <f>(Timetraces!G1763-Timetraces!$G$86)/0.3048</f>
        <v>44.403827096533583</v>
      </c>
      <c r="H1681" s="13">
        <f>Timetraces!D1763/9.81/0.4536</f>
        <v>9527.0415745842074</v>
      </c>
      <c r="I1681" s="73">
        <f>Timetraces!F1763/Timetraces!H1763*1000</f>
        <v>2120004470.894238</v>
      </c>
      <c r="J1681" s="23"/>
      <c r="K1681" s="8">
        <f>Timetraces!I1763-Timetraces!J1763</f>
        <v>45.855910301208496</v>
      </c>
      <c r="L1681" s="8">
        <f t="shared" si="53"/>
        <v>28.267570055063</v>
      </c>
      <c r="M1681" s="8">
        <f>(Timetraces!J1763-Timetraces!$J$86)/0.3048+$L$1004</f>
        <v>23.326249573174422</v>
      </c>
      <c r="N1681" s="13">
        <f>Timetraces!K1763/9.81/0.4536</f>
        <v>9527.0415745842074</v>
      </c>
      <c r="O1681" s="23">
        <f>Timetraces!M1763/1000*0.145</f>
        <v>111.79951197521945</v>
      </c>
      <c r="P1681" s="37">
        <f>Timetraces!O1763</f>
        <v>0.40326147577199628</v>
      </c>
    </row>
    <row r="1682" spans="1:16" x14ac:dyDescent="0.2">
      <c r="A1682" s="37">
        <f>Timetraces!E1764</f>
        <v>167.8</v>
      </c>
      <c r="B1682" s="8">
        <f>Timetraces!B1764-Timetraces!C1764</f>
        <v>45.857617378234863</v>
      </c>
      <c r="C1682" s="8">
        <f t="shared" si="52"/>
        <v>28.273161314916734</v>
      </c>
      <c r="D1682" s="8">
        <f>(Timetraces!C1764-Timetraces!$C$86)/0.3048+$C$1004</f>
        <v>23.386267226512039</v>
      </c>
      <c r="E1682" s="23">
        <f>Timetraces!F1764/1000*0.145</f>
        <v>124.36178262855113</v>
      </c>
      <c r="F1682" s="8">
        <f>Timetraces!H1764</f>
        <v>0.40455931796100369</v>
      </c>
      <c r="G1682" s="8">
        <f>(Timetraces!G1764-Timetraces!$G$86)/0.3048</f>
        <v>44.469445396283163</v>
      </c>
      <c r="H1682" s="13">
        <f>Timetraces!D1764/9.81/0.4536</f>
        <v>9557.7802051253348</v>
      </c>
      <c r="I1682" s="73">
        <f>Timetraces!F1764/Timetraces!H1764*1000</f>
        <v>2120004232.5720782</v>
      </c>
      <c r="J1682" s="23"/>
      <c r="K1682" s="8">
        <f>Timetraces!I1764-Timetraces!J1764</f>
        <v>45.857617378234863</v>
      </c>
      <c r="L1682" s="8">
        <f t="shared" si="53"/>
        <v>28.273170701474967</v>
      </c>
      <c r="M1682" s="8">
        <f>(Timetraces!J1764-Timetraces!$J$86)/0.3048+$L$1004</f>
        <v>23.386267226512039</v>
      </c>
      <c r="N1682" s="13">
        <f>Timetraces!K1764/9.81/0.4536</f>
        <v>9557.7802051253348</v>
      </c>
      <c r="O1682" s="23">
        <f>Timetraces!M1764/1000*0.145</f>
        <v>111.92933344461571</v>
      </c>
      <c r="P1682" s="37">
        <f>Timetraces!O1764</f>
        <v>0.40455957950327287</v>
      </c>
    </row>
    <row r="1683" spans="1:16" x14ac:dyDescent="0.2">
      <c r="A1683" s="37">
        <f>Timetraces!E1765</f>
        <v>167.9</v>
      </c>
      <c r="B1683" s="8">
        <f>Timetraces!B1765-Timetraces!C1765</f>
        <v>45.859371185302734</v>
      </c>
      <c r="C1683" s="8">
        <f t="shared" si="52"/>
        <v>28.27891527511316</v>
      </c>
      <c r="D1683" s="8">
        <f>(Timetraces!C1765-Timetraces!$C$86)/0.3048+$C$1004</f>
        <v>23.446131566065191</v>
      </c>
      <c r="E1683" s="23">
        <f>Timetraces!F1765/1000*0.145</f>
        <v>124.76317690975354</v>
      </c>
      <c r="F1683" s="8">
        <f>Timetraces!H1765</f>
        <v>0.40586513384475242</v>
      </c>
      <c r="G1683" s="8">
        <f>(Timetraces!G1765-Timetraces!$G$86)/0.3048</f>
        <v>44.535063696032744</v>
      </c>
      <c r="H1683" s="13">
        <f>Timetraces!D1765/9.81/0.4536</f>
        <v>9589.2948508994523</v>
      </c>
      <c r="I1683" s="73">
        <f>Timetraces!F1765/Timetraces!H1765*1000</f>
        <v>2120003989.1946273</v>
      </c>
      <c r="J1683" s="23"/>
      <c r="K1683" s="8">
        <f>Timetraces!I1765-Timetraces!J1765</f>
        <v>45.859371185302734</v>
      </c>
      <c r="L1683" s="8">
        <f t="shared" si="53"/>
        <v>28.278924661671393</v>
      </c>
      <c r="M1683" s="8">
        <f>(Timetraces!J1765-Timetraces!$J$86)/0.3048+$L$1004</f>
        <v>23.446131566065191</v>
      </c>
      <c r="N1683" s="13">
        <f>Timetraces!K1765/9.81/0.4536</f>
        <v>9589.2948508994523</v>
      </c>
      <c r="O1683" s="23">
        <f>Timetraces!M1765/1000*0.145</f>
        <v>112.06243824295636</v>
      </c>
      <c r="P1683" s="37">
        <f>Timetraces!O1765</f>
        <v>0.40589050314175062</v>
      </c>
    </row>
    <row r="1684" spans="1:16" x14ac:dyDescent="0.2">
      <c r="A1684" s="37">
        <f>Timetraces!E1766</f>
        <v>168</v>
      </c>
      <c r="B1684" s="8">
        <f>Timetraces!B1766-Timetraces!C1766</f>
        <v>45.861017227172852</v>
      </c>
      <c r="C1684" s="8">
        <f t="shared" si="52"/>
        <v>28.284315674949504</v>
      </c>
      <c r="D1684" s="8">
        <f>(Timetraces!C1766-Timetraces!$C$86)/0.3048+$C$1004</f>
        <v>23.506336950567452</v>
      </c>
      <c r="E1684" s="23">
        <f>Timetraces!F1766/1000*0.145</f>
        <v>125.15042905060031</v>
      </c>
      <c r="F1684" s="8">
        <f>Timetraces!H1766</f>
        <v>0.40712494261494947</v>
      </c>
      <c r="G1684" s="8">
        <f>(Timetraces!G1766-Timetraces!$G$86)/0.3048</f>
        <v>44.600669480371344</v>
      </c>
      <c r="H1684" s="13">
        <f>Timetraces!D1766/9.81/0.4536</f>
        <v>9619.1266672599504</v>
      </c>
      <c r="I1684" s="73">
        <f>Timetraces!F1766/Timetraces!H1766*1000</f>
        <v>2120003755.3627071</v>
      </c>
      <c r="J1684" s="23"/>
      <c r="K1684" s="8">
        <f>Timetraces!I1766-Timetraces!J1766</f>
        <v>45.861017227172852</v>
      </c>
      <c r="L1684" s="8">
        <f t="shared" si="53"/>
        <v>28.284325061507737</v>
      </c>
      <c r="M1684" s="8">
        <f>(Timetraces!J1766-Timetraces!$J$86)/0.3048+$L$1004</f>
        <v>23.506336950567452</v>
      </c>
      <c r="N1684" s="13">
        <f>Timetraces!K1766/9.81/0.4536</f>
        <v>9619.1266672599504</v>
      </c>
      <c r="O1684" s="23">
        <f>Timetraces!M1766/1000*0.145</f>
        <v>112.18591763377188</v>
      </c>
      <c r="P1684" s="37">
        <f>Timetraces!O1766</f>
        <v>0.40712520413105108</v>
      </c>
    </row>
    <row r="1685" spans="1:16" x14ac:dyDescent="0.2">
      <c r="A1685" s="37">
        <f>Timetraces!E1767</f>
        <v>168.10000000000002</v>
      </c>
      <c r="B1685" s="8">
        <f>Timetraces!B1767-Timetraces!C1767</f>
        <v>45.862442970275879</v>
      </c>
      <c r="C1685" s="8">
        <f t="shared" si="52"/>
        <v>28.288993309801956</v>
      </c>
      <c r="D1685" s="8">
        <f>(Timetraces!C1767-Timetraces!$C$86)/0.3048+$C$1004</f>
        <v>23.56727761546458</v>
      </c>
      <c r="E1685" s="23">
        <f>Timetraces!F1767/1000*0.145</f>
        <v>125.49110172988343</v>
      </c>
      <c r="F1685" s="8">
        <f>Timetraces!H1767</f>
        <v>0.40823322543644291</v>
      </c>
      <c r="G1685" s="8">
        <f>(Timetraces!G1767-Timetraces!$G$86)/0.3048</f>
        <v>44.666287780120925</v>
      </c>
      <c r="H1685" s="13">
        <f>Timetraces!D1767/9.81/0.4536</f>
        <v>9645.3680963999414</v>
      </c>
      <c r="I1685" s="73">
        <f>Timetraces!F1767/Timetraces!H1767*1000</f>
        <v>2120003517.7781909</v>
      </c>
      <c r="J1685" s="23"/>
      <c r="K1685" s="8">
        <f>Timetraces!I1767-Timetraces!J1767</f>
        <v>45.862442970275879</v>
      </c>
      <c r="L1685" s="8">
        <f t="shared" si="53"/>
        <v>28.289002696360189</v>
      </c>
      <c r="M1685" s="8">
        <f>(Timetraces!J1767-Timetraces!$J$86)/0.3048+$L$1004</f>
        <v>23.567277615464576</v>
      </c>
      <c r="N1685" s="13">
        <f>Timetraces!K1767/9.81/0.4536</f>
        <v>9645.3680963999414</v>
      </c>
      <c r="O1685" s="23">
        <f>Timetraces!M1767/1000*0.145</f>
        <v>112.29674726904283</v>
      </c>
      <c r="P1685" s="37">
        <f>Timetraces!O1767</f>
        <v>0.40823343810145724</v>
      </c>
    </row>
    <row r="1686" spans="1:16" x14ac:dyDescent="0.2">
      <c r="A1686" s="37">
        <f>Timetraces!E1768</f>
        <v>168.20000000000002</v>
      </c>
      <c r="B1686" s="8">
        <f>Timetraces!B1768-Timetraces!C1768</f>
        <v>45.863598823547363</v>
      </c>
      <c r="C1686" s="8">
        <f t="shared" si="52"/>
        <v>28.292785479327822</v>
      </c>
      <c r="D1686" s="8">
        <f>(Timetraces!C1768-Timetraces!$C$86)/0.3048+$C$1004</f>
        <v>23.62910374568829</v>
      </c>
      <c r="E1686" s="23">
        <f>Timetraces!F1768/1000*0.145</f>
        <v>125.76751063146887</v>
      </c>
      <c r="F1686" s="8">
        <f>Timetraces!H1768</f>
        <v>0.40913245341664062</v>
      </c>
      <c r="G1686" s="8">
        <f>(Timetraces!G1768-Timetraces!$G$86)/0.3048</f>
        <v>44.731906079870505</v>
      </c>
      <c r="H1686" s="13">
        <f>Timetraces!D1768/9.81/0.4536</f>
        <v>9667.2571686110168</v>
      </c>
      <c r="I1686" s="73">
        <f>Timetraces!F1768/Timetraces!H1768*1000</f>
        <v>2120003277.7715456</v>
      </c>
      <c r="J1686" s="23"/>
      <c r="K1686" s="8">
        <f>Timetraces!I1768-Timetraces!J1768</f>
        <v>45.863598823547363</v>
      </c>
      <c r="L1686" s="8">
        <f t="shared" si="53"/>
        <v>28.292794865886055</v>
      </c>
      <c r="M1686" s="8">
        <f>(Timetraces!J1768-Timetraces!$J$86)/0.3048+$L$1004</f>
        <v>23.62910374568829</v>
      </c>
      <c r="N1686" s="13">
        <f>Timetraces!K1768/9.81/0.4536</f>
        <v>9667.2571686110168</v>
      </c>
      <c r="O1686" s="23">
        <f>Timetraces!M1768/1000*0.145</f>
        <v>112.38667533726151</v>
      </c>
      <c r="P1686" s="37">
        <f>Timetraces!O1768</f>
        <v>0.40913271473337315</v>
      </c>
    </row>
    <row r="1687" spans="1:16" x14ac:dyDescent="0.2">
      <c r="A1687" s="37">
        <f>Timetraces!E1769</f>
        <v>168.3</v>
      </c>
      <c r="B1687" s="8">
        <f>Timetraces!B1769-Timetraces!C1769</f>
        <v>45.864522933959961</v>
      </c>
      <c r="C1687" s="8">
        <f t="shared" si="52"/>
        <v>28.295817337636873</v>
      </c>
      <c r="D1687" s="8">
        <f>(Timetraces!C1769-Timetraces!$C$86)/0.3048+$C$1004</f>
        <v>23.691690187128824</v>
      </c>
      <c r="E1687" s="23">
        <f>Timetraces!F1769/1000*0.145</f>
        <v>126.01091066970582</v>
      </c>
      <c r="F1687" s="8">
        <f>Timetraces!H1769</f>
        <v>0.40992430114693446</v>
      </c>
      <c r="G1687" s="8">
        <f>(Timetraces!G1769-Timetraces!$G$86)/0.3048</f>
        <v>44.797524379620086</v>
      </c>
      <c r="H1687" s="13">
        <f>Timetraces!D1769/9.81/0.4536</f>
        <v>9685.411009129366</v>
      </c>
      <c r="I1687" s="73">
        <f>Timetraces!F1769/Timetraces!H1769*1000</f>
        <v>2120003036.6773717</v>
      </c>
      <c r="J1687" s="23"/>
      <c r="K1687" s="8">
        <f>Timetraces!I1769-Timetraces!J1769</f>
        <v>45.864522933959961</v>
      </c>
      <c r="L1687" s="8">
        <f t="shared" si="53"/>
        <v>28.295826724195102</v>
      </c>
      <c r="M1687" s="8">
        <f>(Timetraces!J1769-Timetraces!$J$86)/0.3048+$L$1004</f>
        <v>23.69169018712882</v>
      </c>
      <c r="N1687" s="13">
        <f>Timetraces!K1769/9.81/0.4536</f>
        <v>9685.411009129366</v>
      </c>
      <c r="O1687" s="23">
        <f>Timetraces!M1769/1000*0.145</f>
        <v>112.46334138800771</v>
      </c>
      <c r="P1687" s="37">
        <f>Timetraces!O1769</f>
        <v>0.40989940708012562</v>
      </c>
    </row>
    <row r="1688" spans="1:16" x14ac:dyDescent="0.2">
      <c r="A1688" s="37">
        <f>Timetraces!E1770</f>
        <v>168.4</v>
      </c>
      <c r="B1688" s="8">
        <f>Timetraces!B1770-Timetraces!C1770</f>
        <v>45.865328788757324</v>
      </c>
      <c r="C1688" s="8">
        <f t="shared" si="52"/>
        <v>28.298461218205649</v>
      </c>
      <c r="D1688" s="8">
        <f>(Timetraces!C1770-Timetraces!$C$86)/0.3048+$C$1004</f>
        <v>23.754664606309625</v>
      </c>
      <c r="E1688" s="23">
        <f>Timetraces!F1770/1000*0.145</f>
        <v>126.21361481251697</v>
      </c>
      <c r="F1688" s="8">
        <f>Timetraces!H1770</f>
        <v>0.41058376111647521</v>
      </c>
      <c r="G1688" s="8">
        <f>(Timetraces!G1770-Timetraces!$G$86)/0.3048</f>
        <v>44.863142679369666</v>
      </c>
      <c r="H1688" s="13">
        <f>Timetraces!D1770/9.81/0.4536</f>
        <v>9701.621300184097</v>
      </c>
      <c r="I1688" s="73">
        <f>Timetraces!F1770/Timetraces!H1770*1000</f>
        <v>2120002799.13169</v>
      </c>
      <c r="J1688" s="23"/>
      <c r="K1688" s="8">
        <f>Timetraces!I1770-Timetraces!J1770</f>
        <v>45.865328788757324</v>
      </c>
      <c r="L1688" s="8">
        <f t="shared" si="53"/>
        <v>28.298470604763882</v>
      </c>
      <c r="M1688" s="8">
        <f>(Timetraces!J1770-Timetraces!$J$86)/0.3048+$L$1004</f>
        <v>23.754664606309625</v>
      </c>
      <c r="N1688" s="13">
        <f>Timetraces!K1770/9.81/0.4536</f>
        <v>9701.621300184097</v>
      </c>
      <c r="O1688" s="23">
        <f>Timetraces!M1770/1000*0.145</f>
        <v>112.53179721581009</v>
      </c>
      <c r="P1688" s="37">
        <f>Timetraces!O1770</f>
        <v>0.41058402242071323</v>
      </c>
    </row>
    <row r="1689" spans="1:16" x14ac:dyDescent="0.2">
      <c r="A1689" s="37">
        <f>Timetraces!E1771</f>
        <v>168.5</v>
      </c>
      <c r="B1689" s="8">
        <f>Timetraces!B1771-Timetraces!C1771</f>
        <v>45.86616325378418</v>
      </c>
      <c r="C1689" s="8">
        <f t="shared" si="52"/>
        <v>28.30119896435675</v>
      </c>
      <c r="D1689" s="8">
        <f>(Timetraces!C1771-Timetraces!$C$86)/0.3048+$C$1004</f>
        <v>23.817545159908104</v>
      </c>
      <c r="E1689" s="23">
        <f>Timetraces!F1771/1000*0.145</f>
        <v>126.42985986855982</v>
      </c>
      <c r="F1689" s="8">
        <f>Timetraces!H1771</f>
        <v>0.41128727114481783</v>
      </c>
      <c r="G1689" s="8">
        <f>(Timetraces!G1771-Timetraces!$G$86)/0.3048</f>
        <v>44.928760979119247</v>
      </c>
      <c r="H1689" s="13">
        <f>Timetraces!D1771/9.81/0.4536</f>
        <v>9718.280170180069</v>
      </c>
      <c r="I1689" s="73">
        <f>Timetraces!F1771/Timetraces!H1771*1000</f>
        <v>2120002560.818419</v>
      </c>
      <c r="J1689" s="23"/>
      <c r="K1689" s="8">
        <f>Timetraces!I1771-Timetraces!J1771</f>
        <v>45.86616325378418</v>
      </c>
      <c r="L1689" s="8">
        <f t="shared" si="53"/>
        <v>28.30120835091498</v>
      </c>
      <c r="M1689" s="8">
        <f>(Timetraces!J1771-Timetraces!$J$86)/0.3048+$L$1004</f>
        <v>23.8175451599081</v>
      </c>
      <c r="N1689" s="13">
        <f>Timetraces!K1771/9.81/0.4536</f>
        <v>9718.280170180069</v>
      </c>
      <c r="O1689" s="23">
        <f>Timetraces!M1771/1000*0.145</f>
        <v>112.59962656208526</v>
      </c>
      <c r="P1689" s="37">
        <f>Timetraces!O1771</f>
        <v>0.41126237772283358</v>
      </c>
    </row>
    <row r="1690" spans="1:16" x14ac:dyDescent="0.2">
      <c r="A1690" s="37">
        <f>Timetraces!E1772</f>
        <v>168.60000000000002</v>
      </c>
      <c r="B1690" s="8">
        <f>Timetraces!B1772-Timetraces!C1772</f>
        <v>45.867164611816406</v>
      </c>
      <c r="C1690" s="8">
        <f t="shared" si="52"/>
        <v>28.304484259738068</v>
      </c>
      <c r="D1690" s="8">
        <f>(Timetraces!C1772-Timetraces!$C$86)/0.3048+$C$1004</f>
        <v>23.879878164276363</v>
      </c>
      <c r="E1690" s="23">
        <f>Timetraces!F1772/1000*0.145</f>
        <v>126.67316784790947</v>
      </c>
      <c r="F1690" s="8">
        <f>Timetraces!H1772</f>
        <v>0.41207881853206313</v>
      </c>
      <c r="G1690" s="8">
        <f>(Timetraces!G1772-Timetraces!$G$86)/0.3048</f>
        <v>44.994379278868827</v>
      </c>
      <c r="H1690" s="13">
        <f>Timetraces!D1772/9.81/0.4536</f>
        <v>9737.6182239894842</v>
      </c>
      <c r="I1690" s="73">
        <f>Timetraces!F1772/Timetraces!H1772*1000</f>
        <v>2120002326.8255894</v>
      </c>
      <c r="J1690" s="23"/>
      <c r="K1690" s="8">
        <f>Timetraces!I1772-Timetraces!J1772</f>
        <v>45.867164611816406</v>
      </c>
      <c r="L1690" s="8">
        <f t="shared" si="53"/>
        <v>28.304493646296301</v>
      </c>
      <c r="M1690" s="8">
        <f>(Timetraces!J1772-Timetraces!$J$86)/0.3048+$L$1004</f>
        <v>23.879878164276363</v>
      </c>
      <c r="N1690" s="13">
        <f>Timetraces!K1772/9.81/0.4536</f>
        <v>9737.6182239894842</v>
      </c>
      <c r="O1690" s="23">
        <f>Timetraces!M1772/1000*0.145</f>
        <v>112.68381118596599</v>
      </c>
      <c r="P1690" s="37">
        <f>Timetraces!O1772</f>
        <v>0.41210423427011356</v>
      </c>
    </row>
    <row r="1691" spans="1:16" x14ac:dyDescent="0.2">
      <c r="A1691" s="37">
        <f>Timetraces!E1773</f>
        <v>168.70000000000002</v>
      </c>
      <c r="B1691" s="8">
        <f>Timetraces!B1773-Timetraces!C1773</f>
        <v>45.86841869354248</v>
      </c>
      <c r="C1691" s="8">
        <f t="shared" si="52"/>
        <v>28.308598701096582</v>
      </c>
      <c r="D1691" s="8">
        <f>(Timetraces!C1773-Timetraces!$C$86)/0.3048+$C$1004</f>
        <v>23.941382022667433</v>
      </c>
      <c r="E1691" s="23">
        <f>Timetraces!F1773/1000*0.145</f>
        <v>126.97678884317745</v>
      </c>
      <c r="F1691" s="8">
        <f>Timetraces!H1773</f>
        <v>0.41306656996577851</v>
      </c>
      <c r="G1691" s="8">
        <f>(Timetraces!G1773-Timetraces!$G$86)/0.3048</f>
        <v>45.059997578618407</v>
      </c>
      <c r="H1691" s="13">
        <f>Timetraces!D1773/9.81/0.4536</f>
        <v>9761.006655949368</v>
      </c>
      <c r="I1691" s="73">
        <f>Timetraces!F1773/Timetraces!H1773*1000</f>
        <v>2120002090.9328568</v>
      </c>
      <c r="J1691" s="23"/>
      <c r="K1691" s="8">
        <f>Timetraces!I1773-Timetraces!J1773</f>
        <v>45.86841869354248</v>
      </c>
      <c r="L1691" s="8">
        <f t="shared" si="53"/>
        <v>28.308608087654815</v>
      </c>
      <c r="M1691" s="8">
        <f>(Timetraces!J1773-Timetraces!$J$86)/0.3048+$L$1004</f>
        <v>23.941382022667433</v>
      </c>
      <c r="N1691" s="13">
        <f>Timetraces!K1773/9.81/0.4536</f>
        <v>9761.006655949368</v>
      </c>
      <c r="O1691" s="23">
        <f>Timetraces!M1773/1000*0.145</f>
        <v>112.78258876420652</v>
      </c>
      <c r="P1691" s="37">
        <f>Timetraces!O1773</f>
        <v>0.41309198539279174</v>
      </c>
    </row>
    <row r="1692" spans="1:16" x14ac:dyDescent="0.2">
      <c r="A1692" s="37">
        <f>Timetraces!E1774</f>
        <v>168.8</v>
      </c>
      <c r="B1692" s="8">
        <f>Timetraces!B1774-Timetraces!C1774</f>
        <v>45.869926452636719</v>
      </c>
      <c r="C1692" s="8">
        <f t="shared" si="52"/>
        <v>28.313545417285027</v>
      </c>
      <c r="D1692" s="8">
        <f>(Timetraces!C1774-Timetraces!$C$86)/0.3048+$C$1004</f>
        <v>24.002041090817588</v>
      </c>
      <c r="E1692" s="23">
        <f>Timetraces!F1774/1000*0.145</f>
        <v>127.32635624112234</v>
      </c>
      <c r="F1692" s="8">
        <f>Timetraces!H1774</f>
        <v>0.41420378755874909</v>
      </c>
      <c r="G1692" s="8">
        <f>(Timetraces!G1774-Timetraces!$G$86)/0.3048</f>
        <v>45.125603362957008</v>
      </c>
      <c r="H1692" s="13">
        <f>Timetraces!D1774/9.81/0.4536</f>
        <v>9788.5288613619068</v>
      </c>
      <c r="I1692" s="73">
        <f>Timetraces!F1774/Timetraces!H1774*1000</f>
        <v>2120001863.909476</v>
      </c>
      <c r="J1692" s="23"/>
      <c r="K1692" s="8">
        <f>Timetraces!I1774-Timetraces!J1774</f>
        <v>45.869926452636719</v>
      </c>
      <c r="L1692" s="8">
        <f t="shared" si="53"/>
        <v>28.31355480384326</v>
      </c>
      <c r="M1692" s="8">
        <f>(Timetraces!J1774-Timetraces!$J$86)/0.3048+$L$1004</f>
        <v>24.002041090817585</v>
      </c>
      <c r="N1692" s="13">
        <f>Timetraces!K1774/9.81/0.4536</f>
        <v>9788.5288613619068</v>
      </c>
      <c r="O1692" s="23">
        <f>Timetraces!M1774/1000*0.145</f>
        <v>112.89882852871401</v>
      </c>
      <c r="P1692" s="37">
        <f>Timetraces!O1774</f>
        <v>0.41425430747951514</v>
      </c>
    </row>
    <row r="1693" spans="1:16" x14ac:dyDescent="0.2">
      <c r="A1693" s="37">
        <f>Timetraces!E1775</f>
        <v>168.9</v>
      </c>
      <c r="B1693" s="8">
        <f>Timetraces!B1775-Timetraces!C1775</f>
        <v>45.871620178222656</v>
      </c>
      <c r="C1693" s="8">
        <f t="shared" si="52"/>
        <v>28.319102259758576</v>
      </c>
      <c r="D1693" s="8">
        <f>(Timetraces!C1775-Timetraces!$C$86)/0.3048+$C$1004</f>
        <v>24.06210254809362</v>
      </c>
      <c r="E1693" s="23">
        <f>Timetraces!F1775/1000*0.145</f>
        <v>127.72152083865308</v>
      </c>
      <c r="F1693" s="8">
        <f>Timetraces!H1775</f>
        <v>0.41548933681642697</v>
      </c>
      <c r="G1693" s="8">
        <f>(Timetraces!G1775-Timetraces!$G$86)/0.3048</f>
        <v>45.191221662706589</v>
      </c>
      <c r="H1693" s="13">
        <f>Timetraces!D1775/9.81/0.4536</f>
        <v>9818.9690245057318</v>
      </c>
      <c r="I1693" s="73">
        <f>Timetraces!F1775/Timetraces!H1775*1000</f>
        <v>2120001638.3055985</v>
      </c>
      <c r="J1693" s="23"/>
      <c r="K1693" s="8">
        <f>Timetraces!I1775-Timetraces!J1775</f>
        <v>45.871620178222656</v>
      </c>
      <c r="L1693" s="8">
        <f t="shared" si="53"/>
        <v>28.319111646316806</v>
      </c>
      <c r="M1693" s="8">
        <f>(Timetraces!J1775-Timetraces!$J$86)/0.3048+$L$1004</f>
        <v>24.06210254809362</v>
      </c>
      <c r="N1693" s="13">
        <f>Timetraces!K1775/9.81/0.4536</f>
        <v>9818.9690245057318</v>
      </c>
      <c r="O1693" s="23">
        <f>Timetraces!M1775/1000*0.145</f>
        <v>113.02488337555951</v>
      </c>
      <c r="P1693" s="37">
        <f>Timetraces!O1775</f>
        <v>0.41551475150078243</v>
      </c>
    </row>
    <row r="1694" spans="1:16" x14ac:dyDescent="0.2">
      <c r="A1694" s="37">
        <f>Timetraces!E1776</f>
        <v>169</v>
      </c>
      <c r="B1694" s="8">
        <f>Timetraces!B1776-Timetraces!C1776</f>
        <v>45.87336254119873</v>
      </c>
      <c r="C1694" s="8">
        <f t="shared" si="52"/>
        <v>28.324818673722074</v>
      </c>
      <c r="D1694" s="8">
        <f>(Timetraces!C1776-Timetraces!$C$86)/0.3048+$C$1004</f>
        <v>24.122004433879702</v>
      </c>
      <c r="E1694" s="23">
        <f>Timetraces!F1776/1000*0.145</f>
        <v>128.13466637864303</v>
      </c>
      <c r="F1694" s="8">
        <f>Timetraces!H1776</f>
        <v>0.4168333792388631</v>
      </c>
      <c r="G1694" s="8">
        <f>(Timetraces!G1776-Timetraces!$G$86)/0.3048</f>
        <v>45.256839962456169</v>
      </c>
      <c r="H1694" s="13">
        <f>Timetraces!D1776/9.81/0.4536</f>
        <v>9850.2010040976966</v>
      </c>
      <c r="I1694" s="73">
        <f>Timetraces!F1776/Timetraces!H1776*1000</f>
        <v>2120001416.2711258</v>
      </c>
      <c r="J1694" s="23"/>
      <c r="K1694" s="8">
        <f>Timetraces!I1776-Timetraces!J1776</f>
        <v>45.87336254119873</v>
      </c>
      <c r="L1694" s="8">
        <f t="shared" si="53"/>
        <v>28.324828060280307</v>
      </c>
      <c r="M1694" s="8">
        <f>(Timetraces!J1776-Timetraces!$J$86)/0.3048+$L$1004</f>
        <v>24.122004433879702</v>
      </c>
      <c r="N1694" s="13">
        <f>Timetraces!K1776/9.81/0.4536</f>
        <v>9850.2010040976966</v>
      </c>
      <c r="O1694" s="23">
        <f>Timetraces!M1776/1000*0.145</f>
        <v>113.15427303122441</v>
      </c>
      <c r="P1694" s="37">
        <f>Timetraces!O1776</f>
        <v>0.41680853672114376</v>
      </c>
    </row>
    <row r="1695" spans="1:16" x14ac:dyDescent="0.2">
      <c r="A1695" s="37">
        <f>Timetraces!E1777</f>
        <v>169.10000000000002</v>
      </c>
      <c r="B1695" s="8">
        <f>Timetraces!B1777-Timetraces!C1777</f>
        <v>45.875007629394531</v>
      </c>
      <c r="C1695" s="8">
        <f t="shared" si="52"/>
        <v>28.330215944705671</v>
      </c>
      <c r="D1695" s="8">
        <f>(Timetraces!C1777-Timetraces!$C$86)/0.3048+$C$1004</f>
        <v>24.182225462645683</v>
      </c>
      <c r="E1695" s="23">
        <f>Timetraces!F1777/1000*0.145</f>
        <v>128.51979100469867</v>
      </c>
      <c r="F1695" s="8">
        <f>Timetraces!H1777</f>
        <v>0.41808626768787938</v>
      </c>
      <c r="G1695" s="8">
        <f>(Timetraces!G1777-Timetraces!$G$86)/0.3048</f>
        <v>45.32245826220575</v>
      </c>
      <c r="H1695" s="13">
        <f>Timetraces!D1777/9.81/0.4536</f>
        <v>9879.8677855443912</v>
      </c>
      <c r="I1695" s="73">
        <f>Timetraces!F1777/Timetraces!H1777*1000</f>
        <v>2120001192.914084</v>
      </c>
      <c r="J1695" s="23"/>
      <c r="K1695" s="8">
        <f>Timetraces!I1777-Timetraces!J1777</f>
        <v>45.875007629394531</v>
      </c>
      <c r="L1695" s="8">
        <f t="shared" si="53"/>
        <v>28.330225331263904</v>
      </c>
      <c r="M1695" s="8">
        <f>(Timetraces!J1777-Timetraces!$J$86)/0.3048+$L$1004</f>
        <v>24.182225462645683</v>
      </c>
      <c r="N1695" s="13">
        <f>Timetraces!K1777/9.81/0.4536</f>
        <v>9879.8677855443912</v>
      </c>
      <c r="O1695" s="23">
        <f>Timetraces!M1777/1000*0.145</f>
        <v>113.2775993618984</v>
      </c>
      <c r="P1695" s="37">
        <f>Timetraces!O1777</f>
        <v>0.41808652894563147</v>
      </c>
    </row>
    <row r="1696" spans="1:16" x14ac:dyDescent="0.2">
      <c r="A1696" s="37">
        <f>Timetraces!E1778</f>
        <v>169.20000000000002</v>
      </c>
      <c r="B1696" s="8">
        <f>Timetraces!B1778-Timetraces!C1778</f>
        <v>45.876443862915039</v>
      </c>
      <c r="C1696" s="8">
        <f t="shared" si="52"/>
        <v>28.334927996938308</v>
      </c>
      <c r="D1696" s="8">
        <f>(Timetraces!C1778-Timetraces!$C$86)/0.3048+$C$1004</f>
        <v>24.243131710162626</v>
      </c>
      <c r="E1696" s="23">
        <f>Timetraces!F1778/1000*0.145</f>
        <v>128.85292188857397</v>
      </c>
      <c r="F1696" s="8">
        <f>Timetraces!H1778</f>
        <v>0.41917001727561121</v>
      </c>
      <c r="G1696" s="8">
        <f>(Timetraces!G1778-Timetraces!$G$86)/0.3048</f>
        <v>45.38807656195533</v>
      </c>
      <c r="H1696" s="13">
        <f>Timetraces!D1778/9.81/0.4536</f>
        <v>9906.1250158995335</v>
      </c>
      <c r="I1696" s="73">
        <f>Timetraces!F1778/Timetraces!H1778*1000</f>
        <v>2120000963.777328</v>
      </c>
      <c r="J1696" s="23"/>
      <c r="K1696" s="8">
        <f>Timetraces!I1778-Timetraces!J1778</f>
        <v>45.876443862915039</v>
      </c>
      <c r="L1696" s="8">
        <f t="shared" si="53"/>
        <v>28.334937383496541</v>
      </c>
      <c r="M1696" s="8">
        <f>(Timetraces!J1778-Timetraces!$J$86)/0.3048+$L$1004</f>
        <v>24.243131710162622</v>
      </c>
      <c r="N1696" s="13">
        <f>Timetraces!K1778/9.81/0.4536</f>
        <v>9906.1250158995335</v>
      </c>
      <c r="O1696" s="23">
        <f>Timetraces!M1778/1000*0.145</f>
        <v>113.36235463727289</v>
      </c>
      <c r="P1696" s="37">
        <f>Timetraces!O1778</f>
        <v>0.41917032771934665</v>
      </c>
    </row>
    <row r="1697" spans="1:16" x14ac:dyDescent="0.2">
      <c r="A1697" s="37">
        <f>Timetraces!E1779</f>
        <v>169.3</v>
      </c>
      <c r="B1697" s="8">
        <f>Timetraces!B1779-Timetraces!C1779</f>
        <v>45.877621650695801</v>
      </c>
      <c r="C1697" s="8">
        <f t="shared" si="52"/>
        <v>28.338792130077291</v>
      </c>
      <c r="D1697" s="8">
        <f>(Timetraces!C1779-Timetraces!$C$86)/0.3048+$C$1004</f>
        <v>24.304885876773223</v>
      </c>
      <c r="E1697" s="23">
        <f>Timetraces!F1779/1000*0.145</f>
        <v>129.13968878464411</v>
      </c>
      <c r="F1697" s="8">
        <f>Timetraces!H1779</f>
        <v>0.4201029397325774</v>
      </c>
      <c r="G1697" s="8">
        <f>(Timetraces!G1779-Timetraces!$G$86)/0.3048</f>
        <v>45.453694861704903</v>
      </c>
      <c r="H1697" s="13">
        <f>Timetraces!D1779/9.81/0.4536</f>
        <v>9928.2151146811466</v>
      </c>
      <c r="I1697" s="73">
        <f>Timetraces!F1779/Timetraces!H1779*1000</f>
        <v>2120000740.5549445</v>
      </c>
      <c r="J1697" s="23"/>
      <c r="K1697" s="8">
        <f>Timetraces!I1779-Timetraces!J1779</f>
        <v>45.877621650695801</v>
      </c>
      <c r="L1697" s="8">
        <f t="shared" si="53"/>
        <v>28.338801516635524</v>
      </c>
      <c r="M1697" s="8">
        <f>(Timetraces!J1779-Timetraces!$J$86)/0.3048+$L$1004</f>
        <v>24.30488587677322</v>
      </c>
      <c r="N1697" s="13">
        <f>Timetraces!K1779/9.81/0.4536</f>
        <v>9928.2151146811466</v>
      </c>
      <c r="O1697" s="23">
        <f>Timetraces!M1779/1000*0.145</f>
        <v>113.43530348001734</v>
      </c>
      <c r="P1697" s="37">
        <f>Timetraces!O1779</f>
        <v>0.42010320078146995</v>
      </c>
    </row>
    <row r="1698" spans="1:16" x14ac:dyDescent="0.2">
      <c r="A1698" s="37">
        <f>Timetraces!E1780</f>
        <v>169.4</v>
      </c>
      <c r="B1698" s="8">
        <f>Timetraces!B1780-Timetraces!C1780</f>
        <v>45.878579139709473</v>
      </c>
      <c r="C1698" s="8">
        <f t="shared" si="52"/>
        <v>28.341933498232383</v>
      </c>
      <c r="D1698" s="8">
        <f>(Timetraces!C1780-Timetraces!$C$86)/0.3048+$C$1004</f>
        <v>24.367362808367712</v>
      </c>
      <c r="E1698" s="23">
        <f>Timetraces!F1780/1000*0.145</f>
        <v>129.37971332413497</v>
      </c>
      <c r="F1698" s="8">
        <f>Timetraces!H1780</f>
        <v>0.42088380625493405</v>
      </c>
      <c r="G1698" s="8">
        <f>(Timetraces!G1780-Timetraces!$G$86)/0.3048</f>
        <v>45.519313161454484</v>
      </c>
      <c r="H1698" s="13">
        <f>Timetraces!D1780/9.81/0.4536</f>
        <v>9946.7034142535322</v>
      </c>
      <c r="I1698" s="73">
        <f>Timetraces!F1780/Timetraces!H1780*1000</f>
        <v>2120000512.5727599</v>
      </c>
      <c r="J1698" s="23"/>
      <c r="K1698" s="8">
        <f>Timetraces!I1780-Timetraces!J1780</f>
        <v>45.878579139709473</v>
      </c>
      <c r="L1698" s="8">
        <f t="shared" si="53"/>
        <v>28.341942884790615</v>
      </c>
      <c r="M1698" s="8">
        <f>(Timetraces!J1780-Timetraces!$J$86)/0.3048+$L$1004</f>
        <v>24.367362808367709</v>
      </c>
      <c r="N1698" s="13">
        <f>Timetraces!K1780/9.81/0.4536</f>
        <v>9946.7034142535322</v>
      </c>
      <c r="O1698" s="23">
        <f>Timetraces!M1780/1000*0.145</f>
        <v>113.49439393625627</v>
      </c>
      <c r="P1698" s="37">
        <f>Timetraces!O1780</f>
        <v>0.42085891557319033</v>
      </c>
    </row>
    <row r="1699" spans="1:16" x14ac:dyDescent="0.2">
      <c r="A1699" s="37">
        <f>Timetraces!E1781</f>
        <v>169.5</v>
      </c>
      <c r="B1699" s="8">
        <f>Timetraces!B1781-Timetraces!C1781</f>
        <v>45.879421234130859</v>
      </c>
      <c r="C1699" s="8">
        <f t="shared" si="52"/>
        <v>28.344696275205436</v>
      </c>
      <c r="D1699" s="8">
        <f>(Timetraces!C1781-Timetraces!$C$86)/0.3048+$C$1004</f>
        <v>24.430218331144239</v>
      </c>
      <c r="E1699" s="23">
        <f>Timetraces!F1781/1000*0.145</f>
        <v>129.58721232961733</v>
      </c>
      <c r="F1699" s="8">
        <f>Timetraces!H1781</f>
        <v>0.42155886488431094</v>
      </c>
      <c r="G1699" s="8">
        <f>(Timetraces!G1781-Timetraces!$G$86)/0.3048</f>
        <v>45.584931461204064</v>
      </c>
      <c r="H1699" s="13">
        <f>Timetraces!D1781/9.81/0.4536</f>
        <v>9963.2841560190336</v>
      </c>
      <c r="I1699" s="73">
        <f>Timetraces!F1781/Timetraces!H1781*1000</f>
        <v>2120000282.435791</v>
      </c>
      <c r="J1699" s="23"/>
      <c r="K1699" s="8">
        <f>Timetraces!I1781-Timetraces!J1781</f>
        <v>45.879421234130859</v>
      </c>
      <c r="L1699" s="8">
        <f t="shared" si="53"/>
        <v>28.344705661763669</v>
      </c>
      <c r="M1699" s="8">
        <f>(Timetraces!J1781-Timetraces!$J$86)/0.3048+$L$1004</f>
        <v>24.430218331144239</v>
      </c>
      <c r="N1699" s="13">
        <f>Timetraces!K1781/9.81/0.4536</f>
        <v>9963.2841560190336</v>
      </c>
      <c r="O1699" s="23">
        <f>Timetraces!M1781/1000*0.145</f>
        <v>113.54914261571902</v>
      </c>
      <c r="P1699" s="37">
        <f>Timetraces!O1781</f>
        <v>0.42155912611622387</v>
      </c>
    </row>
    <row r="1700" spans="1:16" x14ac:dyDescent="0.2">
      <c r="A1700" s="37">
        <f>Timetraces!E1782</f>
        <v>169.60000000000002</v>
      </c>
      <c r="B1700" s="8">
        <f>Timetraces!B1782-Timetraces!C1782</f>
        <v>45.880289077758789</v>
      </c>
      <c r="C1700" s="8">
        <f t="shared" si="52"/>
        <v>28.347543531202579</v>
      </c>
      <c r="D1700" s="8">
        <f>(Timetraces!C1782-Timetraces!$C$86)/0.3048+$C$1004</f>
        <v>24.492989374896673</v>
      </c>
      <c r="E1700" s="23">
        <f>Timetraces!F1782/1000*0.145</f>
        <v>129.80758269011412</v>
      </c>
      <c r="F1700" s="8">
        <f>Timetraces!H1782</f>
        <v>0.42227579481119387</v>
      </c>
      <c r="G1700" s="8">
        <f>(Timetraces!G1782-Timetraces!$G$86)/0.3048</f>
        <v>45.650549760953645</v>
      </c>
      <c r="H1700" s="13">
        <f>Timetraces!D1782/9.81/0.4536</f>
        <v>9980.2608060086077</v>
      </c>
      <c r="I1700" s="73">
        <f>Timetraces!F1782/Timetraces!H1782*1000</f>
        <v>2120000054.9592302</v>
      </c>
      <c r="J1700" s="23"/>
      <c r="K1700" s="8">
        <f>Timetraces!I1782-Timetraces!J1782</f>
        <v>45.880289077758789</v>
      </c>
      <c r="L1700" s="8">
        <f t="shared" si="53"/>
        <v>28.347552917760812</v>
      </c>
      <c r="M1700" s="8">
        <f>(Timetraces!J1782-Timetraces!$J$86)/0.3048+$L$1004</f>
        <v>24.492989374896673</v>
      </c>
      <c r="N1700" s="13">
        <f>Timetraces!K1782/9.81/0.4536</f>
        <v>9980.2616838538925</v>
      </c>
      <c r="O1700" s="23">
        <f>Timetraces!M1782/1000*0.145</f>
        <v>113.60520596302027</v>
      </c>
      <c r="P1700" s="37">
        <f>Timetraces!O1782</f>
        <v>0.42227614271239355</v>
      </c>
    </row>
    <row r="1701" spans="1:16" x14ac:dyDescent="0.2">
      <c r="A1701" s="37">
        <f>Timetraces!E1783</f>
        <v>169.70000000000002</v>
      </c>
      <c r="B1701" s="8">
        <f>Timetraces!B1783-Timetraces!C1783</f>
        <v>45.881314277648926</v>
      </c>
      <c r="C1701" s="8">
        <f t="shared" si="52"/>
        <v>28.350907047902503</v>
      </c>
      <c r="D1701" s="8">
        <f>(Timetraces!C1783-Timetraces!$C$86)/0.3048+$C$1004</f>
        <v>24.555231642535354</v>
      </c>
      <c r="E1701" s="23">
        <f>Timetraces!F1783/1000*0.145</f>
        <v>130.0608456469397</v>
      </c>
      <c r="F1701" s="8">
        <f>Timetraces!H1783</f>
        <v>0.42309969050454743</v>
      </c>
      <c r="G1701" s="8">
        <f>(Timetraces!G1783-Timetraces!$G$86)/0.3048</f>
        <v>45.716155545292246</v>
      </c>
      <c r="H1701" s="13">
        <f>Timetraces!D1783/9.81/0.4536</f>
        <v>9999.770039648829</v>
      </c>
      <c r="I1701" s="73">
        <f>Timetraces!F1783/Timetraces!H1783*1000</f>
        <v>2120000012.8092716</v>
      </c>
      <c r="J1701" s="23"/>
      <c r="K1701" s="8">
        <f>Timetraces!I1783-Timetraces!J1783</f>
        <v>45.881314277648926</v>
      </c>
      <c r="L1701" s="8">
        <f t="shared" si="53"/>
        <v>28.350916434460736</v>
      </c>
      <c r="M1701" s="8">
        <f>(Timetraces!J1783-Timetraces!$J$86)/0.3048+$L$1004</f>
        <v>24.555231642535354</v>
      </c>
      <c r="N1701" s="13">
        <f>Timetraces!K1783/9.81/0.4536</f>
        <v>9999.770039648829</v>
      </c>
      <c r="O1701" s="23">
        <f>Timetraces!M1783/1000*0.145</f>
        <v>113.66769486666405</v>
      </c>
      <c r="P1701" s="37">
        <f>Timetraces!O1783</f>
        <v>0.42307480070526055</v>
      </c>
    </row>
    <row r="1702" spans="1:16" x14ac:dyDescent="0.2">
      <c r="A1702" s="37">
        <f>Timetraces!E1784</f>
        <v>169.8</v>
      </c>
      <c r="B1702" s="8">
        <f>Timetraces!B1784-Timetraces!C1784</f>
        <v>45.882583618164063</v>
      </c>
      <c r="C1702" s="8">
        <f t="shared" si="52"/>
        <v>28.35507155090492</v>
      </c>
      <c r="D1702" s="8">
        <f>(Timetraces!C1784-Timetraces!$C$86)/0.3048+$C$1004</f>
        <v>24.616685439282517</v>
      </c>
      <c r="E1702" s="23">
        <f>Timetraces!F1784/1000*0.145</f>
        <v>130.35670546148782</v>
      </c>
      <c r="F1702" s="8">
        <f>Timetraces!H1784</f>
        <v>0.42406214888577642</v>
      </c>
      <c r="G1702" s="8">
        <f>(Timetraces!G1784-Timetraces!$G$86)/0.3048</f>
        <v>45.781773845041826</v>
      </c>
      <c r="H1702" s="13">
        <f>Timetraces!D1784/9.81/0.4536</f>
        <v>10023.154960227568</v>
      </c>
      <c r="I1702" s="73">
        <f>Timetraces!F1784/Timetraces!H1784*1000</f>
        <v>2120000014.539186</v>
      </c>
      <c r="J1702" s="23"/>
      <c r="K1702" s="8">
        <f>Timetraces!I1784-Timetraces!J1784</f>
        <v>45.882583618164063</v>
      </c>
      <c r="L1702" s="8">
        <f t="shared" si="53"/>
        <v>28.355080937463153</v>
      </c>
      <c r="M1702" s="8">
        <f>(Timetraces!J1784-Timetraces!$J$86)/0.3048+$L$1004</f>
        <v>24.616685439282513</v>
      </c>
      <c r="N1702" s="13">
        <f>Timetraces!K1784/9.81/0.4536</f>
        <v>10023.154960227568</v>
      </c>
      <c r="O1702" s="23">
        <f>Timetraces!M1784/1000*0.145</f>
        <v>113.74497388610175</v>
      </c>
      <c r="P1702" s="37">
        <f>Timetraces!O1784</f>
        <v>0.42406241009954371</v>
      </c>
    </row>
    <row r="1703" spans="1:16" x14ac:dyDescent="0.2">
      <c r="A1703" s="37">
        <f>Timetraces!E1785</f>
        <v>169.9</v>
      </c>
      <c r="B1703" s="8">
        <f>Timetraces!B1785-Timetraces!C1785</f>
        <v>45.884099960327148</v>
      </c>
      <c r="C1703" s="8">
        <f t="shared" si="52"/>
        <v>28.360046426768065</v>
      </c>
      <c r="D1703" s="8">
        <f>(Timetraces!C1785-Timetraces!$C$86)/0.3048+$C$1004</f>
        <v>24.677328863168952</v>
      </c>
      <c r="E1703" s="23">
        <f>Timetraces!F1785/1000*0.145</f>
        <v>130.71188179365512</v>
      </c>
      <c r="F1703" s="8">
        <f>Timetraces!H1785</f>
        <v>0.42521757031190471</v>
      </c>
      <c r="G1703" s="8">
        <f>(Timetraces!G1785-Timetraces!$G$86)/0.3048</f>
        <v>45.847392144791407</v>
      </c>
      <c r="H1703" s="13">
        <f>Timetraces!D1785/9.81/0.4536</f>
        <v>10050.514764262161</v>
      </c>
      <c r="I1703" s="73">
        <f>Timetraces!F1785/Timetraces!H1785*1000</f>
        <v>2120000011.0251977</v>
      </c>
      <c r="J1703" s="23"/>
      <c r="K1703" s="8">
        <f>Timetraces!I1785-Timetraces!J1785</f>
        <v>45.884099960327148</v>
      </c>
      <c r="L1703" s="8">
        <f t="shared" si="53"/>
        <v>28.360055813326294</v>
      </c>
      <c r="M1703" s="8">
        <f>(Timetraces!J1785-Timetraces!$J$86)/0.3048+$L$1004</f>
        <v>24.677328863168952</v>
      </c>
      <c r="N1703" s="13">
        <f>Timetraces!K1785/9.81/0.4536</f>
        <v>10050.514764262161</v>
      </c>
      <c r="O1703" s="23">
        <f>Timetraces!M1785/1000*0.145</f>
        <v>113.83537940666157</v>
      </c>
      <c r="P1703" s="37">
        <f>Timetraces!O1785</f>
        <v>0.42521783151950432</v>
      </c>
    </row>
    <row r="1704" spans="1:16" x14ac:dyDescent="0.2">
      <c r="A1704" s="37">
        <f>Timetraces!E1786</f>
        <v>170</v>
      </c>
      <c r="B1704" s="8">
        <f>Timetraces!B1786-Timetraces!C1786</f>
        <v>45.885791778564453</v>
      </c>
      <c r="C1704" s="8">
        <f t="shared" si="52"/>
        <v>28.365597011536124</v>
      </c>
      <c r="D1704" s="8">
        <f>(Timetraces!C1786-Timetraces!$C$86)/0.3048+$C$1004</f>
        <v>24.73739657815047</v>
      </c>
      <c r="E1704" s="23">
        <f>Timetraces!F1786/1000*0.145</f>
        <v>131.10365803188083</v>
      </c>
      <c r="F1704" s="8">
        <f>Timetraces!H1786</f>
        <v>0.42649205385158551</v>
      </c>
      <c r="G1704" s="8">
        <f>(Timetraces!G1786-Timetraces!$G$86)/0.3048</f>
        <v>45.913010444540987</v>
      </c>
      <c r="H1704" s="13">
        <f>Timetraces!D1786/9.81/0.4536</f>
        <v>10080.695085201274</v>
      </c>
      <c r="I1704" s="73">
        <f>Timetraces!F1786/Timetraces!H1786*1000</f>
        <v>2120000010.9619772</v>
      </c>
      <c r="J1704" s="23"/>
      <c r="K1704" s="8">
        <f>Timetraces!I1786-Timetraces!J1786</f>
        <v>45.885791778564453</v>
      </c>
      <c r="L1704" s="8">
        <f t="shared" si="53"/>
        <v>28.365606398094357</v>
      </c>
      <c r="M1704" s="8">
        <f>(Timetraces!J1786-Timetraces!$J$86)/0.3048+$L$1004</f>
        <v>24.737396578150467</v>
      </c>
      <c r="N1704" s="13">
        <f>Timetraces!K1786/9.81/0.4536</f>
        <v>10080.695085201274</v>
      </c>
      <c r="O1704" s="23">
        <f>Timetraces!M1786/1000*0.145</f>
        <v>113.93509401573272</v>
      </c>
      <c r="P1704" s="37">
        <f>Timetraces!O1786</f>
        <v>0.4264922650433064</v>
      </c>
    </row>
    <row r="1705" spans="1:16" x14ac:dyDescent="0.2">
      <c r="A1705" s="37">
        <f>Timetraces!E1787</f>
        <v>170.10000000000002</v>
      </c>
      <c r="B1705" s="8">
        <f>Timetraces!B1787-Timetraces!C1787</f>
        <v>45.887534141540527</v>
      </c>
      <c r="C1705" s="8">
        <f t="shared" si="52"/>
        <v>28.371313425499622</v>
      </c>
      <c r="D1705" s="8">
        <f>(Timetraces!C1787-Timetraces!$C$86)/0.3048+$C$1004</f>
        <v>24.797298463936553</v>
      </c>
      <c r="E1705" s="23">
        <f>Timetraces!F1787/1000*0.145</f>
        <v>131.49815731298708</v>
      </c>
      <c r="F1705" s="8">
        <f>Timetraces!H1787</f>
        <v>0.42777539536723064</v>
      </c>
      <c r="G1705" s="8">
        <f>(Timetraces!G1787-Timetraces!$G$86)/0.3048</f>
        <v>45.978628744290567</v>
      </c>
      <c r="H1705" s="13">
        <f>Timetraces!D1787/9.81/0.4536</f>
        <v>10111.679512422535</v>
      </c>
      <c r="I1705" s="73">
        <f>Timetraces!F1787/Timetraces!H1787*1000</f>
        <v>2120000012.5283339</v>
      </c>
      <c r="J1705" s="23"/>
      <c r="K1705" s="8">
        <f>Timetraces!I1787-Timetraces!J1787</f>
        <v>45.887534141540527</v>
      </c>
      <c r="L1705" s="8">
        <f t="shared" si="53"/>
        <v>28.371322812057855</v>
      </c>
      <c r="M1705" s="8">
        <f>(Timetraces!J1787-Timetraces!$J$86)/0.3048+$L$1004</f>
        <v>24.797298463936549</v>
      </c>
      <c r="N1705" s="13">
        <f>Timetraces!K1787/9.81/0.4536</f>
        <v>10111.679512422535</v>
      </c>
      <c r="O1705" s="23">
        <f>Timetraces!M1787/1000*0.145</f>
        <v>114.03747679364034</v>
      </c>
      <c r="P1705" s="37">
        <f>Timetraces!O1787</f>
        <v>0.42780080632644379</v>
      </c>
    </row>
    <row r="1706" spans="1:16" x14ac:dyDescent="0.2">
      <c r="A1706" s="37">
        <f>Timetraces!E1788</f>
        <v>170.20000000000002</v>
      </c>
      <c r="B1706" s="8">
        <f>Timetraces!B1788-Timetraces!C1788</f>
        <v>45.889186859130859</v>
      </c>
      <c r="C1706" s="8">
        <f t="shared" si="52"/>
        <v>28.376735727305174</v>
      </c>
      <c r="D1706" s="8">
        <f>(Timetraces!C1788-Timetraces!$C$86)/0.3048+$C$1004</f>
        <v>24.857494461880581</v>
      </c>
      <c r="E1706" s="23">
        <f>Timetraces!F1788/1000*0.145</f>
        <v>131.88153882583126</v>
      </c>
      <c r="F1706" s="8">
        <f>Timetraces!H1788</f>
        <v>0.42902257010744899</v>
      </c>
      <c r="G1706" s="8">
        <f>(Timetraces!G1788-Timetraces!$G$86)/0.3048</f>
        <v>46.044247044040148</v>
      </c>
      <c r="H1706" s="13">
        <f>Timetraces!D1788/9.81/0.4536</f>
        <v>10141.211983540443</v>
      </c>
      <c r="I1706" s="73">
        <f>Timetraces!F1788/Timetraces!H1788*1000</f>
        <v>2120000012.4549587</v>
      </c>
      <c r="J1706" s="23"/>
      <c r="K1706" s="8">
        <f>Timetraces!I1788-Timetraces!J1788</f>
        <v>45.889186859130859</v>
      </c>
      <c r="L1706" s="8">
        <f t="shared" si="53"/>
        <v>28.376745113863404</v>
      </c>
      <c r="M1706" s="8">
        <f>(Timetraces!J1788-Timetraces!$J$86)/0.3048+$L$1004</f>
        <v>24.857494461880577</v>
      </c>
      <c r="N1706" s="13">
        <f>Timetraces!K1788/9.81/0.4536</f>
        <v>10141.211983540443</v>
      </c>
      <c r="O1706" s="23">
        <f>Timetraces!M1788/1000*0.145</f>
        <v>114.13308458596846</v>
      </c>
      <c r="P1706" s="37">
        <f>Timetraces!O1788</f>
        <v>0.42902273124359547</v>
      </c>
    </row>
    <row r="1707" spans="1:16" x14ac:dyDescent="0.2">
      <c r="A1707" s="37">
        <f>Timetraces!E1789</f>
        <v>170.3</v>
      </c>
      <c r="B1707" s="8">
        <f>Timetraces!B1789-Timetraces!C1789</f>
        <v>45.89063835144043</v>
      </c>
      <c r="C1707" s="8">
        <f t="shared" si="52"/>
        <v>28.381497841181716</v>
      </c>
      <c r="D1707" s="8">
        <f>(Timetraces!C1789-Timetraces!$C$86)/0.3048+$C$1004</f>
        <v>24.918350647753616</v>
      </c>
      <c r="E1707" s="23">
        <f>Timetraces!F1789/1000*0.145</f>
        <v>132.22290361184838</v>
      </c>
      <c r="F1707" s="8">
        <f>Timetraces!H1789</f>
        <v>0.43013306063326812</v>
      </c>
      <c r="G1707" s="8">
        <f>(Timetraces!G1789-Timetraces!$G$86)/0.3048</f>
        <v>46.109865343789728</v>
      </c>
      <c r="H1707" s="13">
        <f>Timetraces!D1789/9.81/0.4536</f>
        <v>10167.507839088177</v>
      </c>
      <c r="I1707" s="73">
        <f>Timetraces!F1789/Timetraces!H1789*1000</f>
        <v>2120000012.3968339</v>
      </c>
      <c r="J1707" s="23"/>
      <c r="K1707" s="8">
        <f>Timetraces!I1789-Timetraces!J1789</f>
        <v>45.89063835144043</v>
      </c>
      <c r="L1707" s="8">
        <f t="shared" si="53"/>
        <v>28.381507227739949</v>
      </c>
      <c r="M1707" s="8">
        <f>(Timetraces!J1789-Timetraces!$J$86)/0.3048+$L$1004</f>
        <v>24.91835064775362</v>
      </c>
      <c r="N1707" s="13">
        <f>Timetraces!K1789/9.81/0.4536</f>
        <v>10167.507839088177</v>
      </c>
      <c r="O1707" s="23">
        <f>Timetraces!M1789/1000*0.145</f>
        <v>114.21998336924604</v>
      </c>
      <c r="P1707" s="37">
        <f>Timetraces!O1789</f>
        <v>0.43013332181453118</v>
      </c>
    </row>
    <row r="1708" spans="1:16" x14ac:dyDescent="0.2">
      <c r="A1708" s="37">
        <f>Timetraces!E1790</f>
        <v>170.4</v>
      </c>
      <c r="B1708" s="8">
        <f>Timetraces!B1790-Timetraces!C1790</f>
        <v>45.891842842102051</v>
      </c>
      <c r="C1708" s="8">
        <f t="shared" si="52"/>
        <v>28.385449582197534</v>
      </c>
      <c r="D1708" s="8">
        <f>(Timetraces!C1790-Timetraces!$C$86)/0.3048+$C$1004</f>
        <v>24.980017206487382</v>
      </c>
      <c r="E1708" s="23">
        <f>Timetraces!F1790/1000*0.145</f>
        <v>132.51246250476535</v>
      </c>
      <c r="F1708" s="8">
        <f>Timetraces!H1790</f>
        <v>0.43107502190674857</v>
      </c>
      <c r="G1708" s="8">
        <f>(Timetraces!G1790-Timetraces!$G$86)/0.3048</f>
        <v>46.175483643539309</v>
      </c>
      <c r="H1708" s="13">
        <f>Timetraces!D1790/9.81/0.4536</f>
        <v>10189.813009964906</v>
      </c>
      <c r="I1708" s="73">
        <f>Timetraces!F1790/Timetraces!H1790*1000</f>
        <v>2120000012.328934</v>
      </c>
      <c r="J1708" s="23"/>
      <c r="K1708" s="8">
        <f>Timetraces!I1790-Timetraces!J1790</f>
        <v>45.891842842102051</v>
      </c>
      <c r="L1708" s="8">
        <f t="shared" si="53"/>
        <v>28.385458968755767</v>
      </c>
      <c r="M1708" s="8">
        <f>(Timetraces!J1790-Timetraces!$J$86)/0.3048+$L$1004</f>
        <v>24.980017206487382</v>
      </c>
      <c r="N1708" s="13">
        <f>Timetraces!K1790/9.81/0.4536</f>
        <v>10189.813009964906</v>
      </c>
      <c r="O1708" s="23">
        <f>Timetraces!M1790/1000*0.145</f>
        <v>114.29369149368041</v>
      </c>
      <c r="P1708" s="37">
        <f>Timetraces!O1790</f>
        <v>0.43107528308224918</v>
      </c>
    </row>
    <row r="1709" spans="1:16" x14ac:dyDescent="0.2">
      <c r="A1709" s="37">
        <f>Timetraces!E1791</f>
        <v>170.5</v>
      </c>
      <c r="B1709" s="8">
        <f>Timetraces!B1791-Timetraces!C1791</f>
        <v>45.892828941345215</v>
      </c>
      <c r="C1709" s="8">
        <f t="shared" si="52"/>
        <v>28.388684815934948</v>
      </c>
      <c r="D1709" s="8">
        <f>(Timetraces!C1791-Timetraces!$C$86)/0.3048+$C$1004</f>
        <v>25.042387757088569</v>
      </c>
      <c r="E1709" s="23">
        <f>Timetraces!F1791/1000*0.145</f>
        <v>132.74914732575544</v>
      </c>
      <c r="F1709" s="8">
        <f>Timetraces!H1791</f>
        <v>0.4318449799506216</v>
      </c>
      <c r="G1709" s="8">
        <f>(Timetraces!G1791-Timetraces!$G$86)/0.3048</f>
        <v>46.24108942787791</v>
      </c>
      <c r="H1709" s="13">
        <f>Timetraces!D1791/9.81/0.4536</f>
        <v>10208.641913508332</v>
      </c>
      <c r="I1709" s="73">
        <f>Timetraces!F1791/Timetraces!H1791*1000</f>
        <v>2120000007.8082676</v>
      </c>
      <c r="J1709" s="23"/>
      <c r="K1709" s="8">
        <f>Timetraces!I1791-Timetraces!J1791</f>
        <v>45.892828941345215</v>
      </c>
      <c r="L1709" s="8">
        <f t="shared" si="53"/>
        <v>28.388694202493181</v>
      </c>
      <c r="M1709" s="8">
        <f>(Timetraces!J1791-Timetraces!$J$86)/0.3048+$L$1004</f>
        <v>25.042387757088569</v>
      </c>
      <c r="N1709" s="13">
        <f>Timetraces!K1791/9.81/0.4536</f>
        <v>10208.641913508332</v>
      </c>
      <c r="O1709" s="23">
        <f>Timetraces!M1791/1000*0.145</f>
        <v>114.35591286808867</v>
      </c>
      <c r="P1709" s="37">
        <f>Timetraces!O1791</f>
        <v>0.43187038950222134</v>
      </c>
    </row>
    <row r="1710" spans="1:16" x14ac:dyDescent="0.2">
      <c r="A1710" s="37">
        <f>Timetraces!E1792</f>
        <v>170.60000000000002</v>
      </c>
      <c r="B1710" s="8">
        <f>Timetraces!B1792-Timetraces!C1792</f>
        <v>45.893704414367676</v>
      </c>
      <c r="C1710" s="8">
        <f t="shared" si="52"/>
        <v>28.391557102754046</v>
      </c>
      <c r="D1710" s="8">
        <f>(Timetraces!C1792-Timetraces!$C$86)/0.3048+$C$1004</f>
        <v>25.105133770019052</v>
      </c>
      <c r="E1710" s="23">
        <f>Timetraces!F1792/1000*0.145</f>
        <v>132.96926691611128</v>
      </c>
      <c r="F1710" s="8">
        <f>Timetraces!H1792</f>
        <v>0.4325610488879853</v>
      </c>
      <c r="G1710" s="8">
        <f>(Timetraces!G1792-Timetraces!$G$86)/0.3048</f>
        <v>46.30670772762749</v>
      </c>
      <c r="H1710" s="13">
        <f>Timetraces!D1792/9.81/0.4536</f>
        <v>10225.599250901611</v>
      </c>
      <c r="I1710" s="73">
        <f>Timetraces!F1792/Timetraces!H1792*1000</f>
        <v>2120000007.779561</v>
      </c>
      <c r="J1710" s="23"/>
      <c r="K1710" s="8">
        <f>Timetraces!I1792-Timetraces!J1792</f>
        <v>45.893704414367676</v>
      </c>
      <c r="L1710" s="8">
        <f t="shared" si="53"/>
        <v>28.391566489312279</v>
      </c>
      <c r="M1710" s="8">
        <f>(Timetraces!J1792-Timetraces!$J$86)/0.3048+$L$1004</f>
        <v>25.105133770019052</v>
      </c>
      <c r="N1710" s="13">
        <f>Timetraces!K1792/9.81/0.4536</f>
        <v>10225.599250901611</v>
      </c>
      <c r="O1710" s="23">
        <f>Timetraces!M1792/1000*0.145</f>
        <v>114.40998427195515</v>
      </c>
      <c r="P1710" s="37">
        <f>Timetraces!O1792</f>
        <v>0.43256131005254506</v>
      </c>
    </row>
    <row r="1711" spans="1:16" x14ac:dyDescent="0.2">
      <c r="A1711" s="37">
        <f>Timetraces!E1793</f>
        <v>170.70000000000002</v>
      </c>
      <c r="B1711" s="8">
        <f>Timetraces!B1793-Timetraces!C1793</f>
        <v>45.894599914550781</v>
      </c>
      <c r="C1711" s="8">
        <f t="shared" si="52"/>
        <v>28.394495095480771</v>
      </c>
      <c r="D1711" s="8">
        <f>(Timetraces!C1793-Timetraces!$C$86)/0.3048+$C$1004</f>
        <v>25.167814077041907</v>
      </c>
      <c r="E1711" s="23">
        <f>Timetraces!F1793/1000*0.145</f>
        <v>133.20119356829343</v>
      </c>
      <c r="F1711" s="8">
        <f>Timetraces!H1793</f>
        <v>0.43331552698361059</v>
      </c>
      <c r="G1711" s="8">
        <f>(Timetraces!G1793-Timetraces!$G$86)/0.3048</f>
        <v>46.372326027377071</v>
      </c>
      <c r="H1711" s="13">
        <f>Timetraces!D1793/9.81/0.4536</f>
        <v>10242.868223371483</v>
      </c>
      <c r="I1711" s="73">
        <f>Timetraces!F1793/Timetraces!H1793*1000</f>
        <v>2120000009.1281981</v>
      </c>
      <c r="J1711" s="23"/>
      <c r="K1711" s="8">
        <f>Timetraces!I1793-Timetraces!J1793</f>
        <v>45.894599914550781</v>
      </c>
      <c r="L1711" s="8">
        <f t="shared" si="53"/>
        <v>28.394504482039004</v>
      </c>
      <c r="M1711" s="8">
        <f>(Timetraces!J1793-Timetraces!$J$86)/0.3048+$L$1004</f>
        <v>25.167814077041903</v>
      </c>
      <c r="N1711" s="13">
        <f>Timetraces!K1793/9.81/0.4536</f>
        <v>10242.868223371483</v>
      </c>
      <c r="O1711" s="23">
        <f>Timetraces!M1793/1000*0.145</f>
        <v>114.46706028950402</v>
      </c>
      <c r="P1711" s="37">
        <f>Timetraces!O1793</f>
        <v>0.43329064008853946</v>
      </c>
    </row>
    <row r="1712" spans="1:16" x14ac:dyDescent="0.2">
      <c r="A1712" s="37">
        <f>Timetraces!E1794</f>
        <v>170.8</v>
      </c>
      <c r="B1712" s="8">
        <f>Timetraces!B1794-Timetraces!C1794</f>
        <v>45.895644187927246</v>
      </c>
      <c r="C1712" s="8">
        <f t="shared" si="52"/>
        <v>28.397921189235575</v>
      </c>
      <c r="D1712" s="8">
        <f>(Timetraces!C1794-Timetraces!$C$86)/0.3048+$C$1004</f>
        <v>25.23000628303668</v>
      </c>
      <c r="E1712" s="23">
        <f>Timetraces!F1794/1000*0.145</f>
        <v>133.44082616237742</v>
      </c>
      <c r="F1712" s="8">
        <f>Timetraces!H1794</f>
        <v>0.43409507402499825</v>
      </c>
      <c r="G1712" s="8">
        <f>(Timetraces!G1794-Timetraces!$G$86)/0.3048</f>
        <v>46.437944327126651</v>
      </c>
      <c r="H1712" s="13">
        <f>Timetraces!D1794/9.81/0.4536</f>
        <v>10262.519667948067</v>
      </c>
      <c r="I1712" s="73">
        <f>Timetraces!F1794/Timetraces!H1794*1000</f>
        <v>2120000006.4675641</v>
      </c>
      <c r="J1712" s="23"/>
      <c r="K1712" s="8">
        <f>Timetraces!I1794-Timetraces!J1794</f>
        <v>45.895644187927246</v>
      </c>
      <c r="L1712" s="8">
        <f t="shared" si="53"/>
        <v>28.397930575793808</v>
      </c>
      <c r="M1712" s="8">
        <f>(Timetraces!J1794-Timetraces!$J$86)/0.3048+$L$1004</f>
        <v>25.23000628303668</v>
      </c>
      <c r="N1712" s="13">
        <f>Timetraces!K1794/9.81/0.4536</f>
        <v>10262.519667948067</v>
      </c>
      <c r="O1712" s="23">
        <f>Timetraces!M1794/1000*0.145</f>
        <v>114.53200248563621</v>
      </c>
      <c r="P1712" s="37">
        <f>Timetraces!O1794</f>
        <v>0.43412053308644094</v>
      </c>
    </row>
    <row r="1713" spans="1:16" x14ac:dyDescent="0.2">
      <c r="A1713" s="37">
        <f>Timetraces!E1795</f>
        <v>170.9</v>
      </c>
      <c r="B1713" s="8">
        <f>Timetraces!B1795-Timetraces!C1795</f>
        <v>45.896917343139648</v>
      </c>
      <c r="C1713" s="8">
        <f t="shared" si="52"/>
        <v>28.402098207648969</v>
      </c>
      <c r="D1713" s="8">
        <f>(Timetraces!C1795-Timetraces!$C$86)/0.3048+$C$1004</f>
        <v>25.291447564372866</v>
      </c>
      <c r="E1713" s="23">
        <f>Timetraces!F1795/1000*0.145</f>
        <v>133.75156686322208</v>
      </c>
      <c r="F1713" s="8">
        <f>Timetraces!H1795</f>
        <v>0.43510594137393338</v>
      </c>
      <c r="G1713" s="8">
        <f>(Timetraces!G1795-Timetraces!$G$86)/0.3048</f>
        <v>46.503562626876231</v>
      </c>
      <c r="H1713" s="13">
        <f>Timetraces!D1795/9.81/0.4536</f>
        <v>10285.859818417211</v>
      </c>
      <c r="I1713" s="73">
        <f>Timetraces!F1795/Timetraces!H1795*1000</f>
        <v>2120000007.6854048</v>
      </c>
      <c r="J1713" s="23"/>
      <c r="K1713" s="8">
        <f>Timetraces!I1795-Timetraces!J1795</f>
        <v>45.896917343139648</v>
      </c>
      <c r="L1713" s="8">
        <f t="shared" si="53"/>
        <v>28.402107594207202</v>
      </c>
      <c r="M1713" s="8">
        <f>(Timetraces!J1795-Timetraces!$J$86)/0.3048+$L$1004</f>
        <v>25.291447564372866</v>
      </c>
      <c r="N1713" s="13">
        <f>Timetraces!K1795/9.81/0.4536</f>
        <v>10285.859818417211</v>
      </c>
      <c r="O1713" s="23">
        <f>Timetraces!M1795/1000*0.145</f>
        <v>114.60912974092224</v>
      </c>
      <c r="P1713" s="37">
        <f>Timetraces!O1795</f>
        <v>0.43510620252262439</v>
      </c>
    </row>
    <row r="1714" spans="1:16" x14ac:dyDescent="0.2">
      <c r="A1714" s="37">
        <f>Timetraces!E1796</f>
        <v>171</v>
      </c>
      <c r="B1714" s="8">
        <f>Timetraces!B1796-Timetraces!C1796</f>
        <v>45.898428916931152</v>
      </c>
      <c r="C1714" s="8">
        <f t="shared" si="52"/>
        <v>28.407057439248391</v>
      </c>
      <c r="D1714" s="8">
        <f>(Timetraces!C1796-Timetraces!$C$86)/0.3048+$C$1004</f>
        <v>25.352106632523025</v>
      </c>
      <c r="E1714" s="23">
        <f>Timetraces!F1796/1000*0.145</f>
        <v>134.0964110874157</v>
      </c>
      <c r="F1714" s="8">
        <f>Timetraces!H1796</f>
        <v>0.43622775054522872</v>
      </c>
      <c r="G1714" s="8">
        <f>(Timetraces!G1796-Timetraces!$G$86)/0.3048</f>
        <v>46.569180926625805</v>
      </c>
      <c r="H1714" s="13">
        <f>Timetraces!D1796/9.81/0.4536</f>
        <v>10313.02035157184</v>
      </c>
      <c r="I1714" s="73">
        <f>Timetraces!F1796/Timetraces!H1796*1000</f>
        <v>2120000009.0084612</v>
      </c>
      <c r="J1714" s="23"/>
      <c r="K1714" s="8">
        <f>Timetraces!I1796-Timetraces!J1796</f>
        <v>45.898428916931152</v>
      </c>
      <c r="L1714" s="8">
        <f t="shared" si="53"/>
        <v>28.407066825806623</v>
      </c>
      <c r="M1714" s="8">
        <f>(Timetraces!J1796-Timetraces!$J$86)/0.3048+$L$1004</f>
        <v>25.352106632523025</v>
      </c>
      <c r="N1714" s="13">
        <f>Timetraces!K1796/9.81/0.4536</f>
        <v>10313.02035157184</v>
      </c>
      <c r="O1714" s="23">
        <f>Timetraces!M1796/1000*0.145</f>
        <v>114.69887701978614</v>
      </c>
      <c r="P1714" s="37">
        <f>Timetraces!O1796</f>
        <v>0.43625320905830667</v>
      </c>
    </row>
    <row r="1715" spans="1:16" x14ac:dyDescent="0.2">
      <c r="A1715" s="37">
        <f>Timetraces!E1797</f>
        <v>171.10000000000002</v>
      </c>
      <c r="B1715" s="8">
        <f>Timetraces!B1797-Timetraces!C1797</f>
        <v>45.900110244750977</v>
      </c>
      <c r="C1715" s="8">
        <f t="shared" si="52"/>
        <v>28.412573606636265</v>
      </c>
      <c r="D1715" s="8">
        <f>(Timetraces!C1797-Timetraces!$C$86)/0.3048+$C$1004</f>
        <v>25.412208764884728</v>
      </c>
      <c r="E1715" s="23">
        <f>Timetraces!F1797/1000*0.145</f>
        <v>134.4923774093333</v>
      </c>
      <c r="F1715" s="8">
        <f>Timetraces!H1797</f>
        <v>0.43751586508569029</v>
      </c>
      <c r="G1715" s="8">
        <f>(Timetraces!G1797-Timetraces!$G$86)/0.3048</f>
        <v>46.634799226375385</v>
      </c>
      <c r="H1715" s="13">
        <f>Timetraces!D1797/9.81/0.4536</f>
        <v>10342.926784781663</v>
      </c>
      <c r="I1715" s="73">
        <f>Timetraces!F1797/Timetraces!H1797*1000</f>
        <v>2120000007.59763</v>
      </c>
      <c r="J1715" s="23"/>
      <c r="K1715" s="8">
        <f>Timetraces!I1797-Timetraces!J1797</f>
        <v>45.900110244750977</v>
      </c>
      <c r="L1715" s="8">
        <f t="shared" si="53"/>
        <v>28.412582993194498</v>
      </c>
      <c r="M1715" s="8">
        <f>(Timetraces!J1797-Timetraces!$J$86)/0.3048+$L$1004</f>
        <v>25.412208764884724</v>
      </c>
      <c r="N1715" s="13">
        <f>Timetraces!K1797/9.81/0.4536</f>
        <v>10342.926784781663</v>
      </c>
      <c r="O1715" s="23">
        <f>Timetraces!M1797/1000*0.145</f>
        <v>114.79572403977855</v>
      </c>
      <c r="P1715" s="37">
        <f>Timetraces!O1797</f>
        <v>0.43749097942197357</v>
      </c>
    </row>
    <row r="1716" spans="1:16" x14ac:dyDescent="0.2">
      <c r="A1716" s="37">
        <f>Timetraces!E1798</f>
        <v>171.20000000000002</v>
      </c>
      <c r="B1716" s="8">
        <f>Timetraces!B1798-Timetraces!C1798</f>
        <v>45.90184211730957</v>
      </c>
      <c r="C1716" s="8">
        <f t="shared" si="52"/>
        <v>28.418255603219578</v>
      </c>
      <c r="D1716" s="8">
        <f>(Timetraces!C1798-Timetraces!$C$86)/0.3048+$C$1004</f>
        <v>25.472145068050995</v>
      </c>
      <c r="E1716" s="23">
        <f>Timetraces!F1798/1000*0.145</f>
        <v>134.88347072559978</v>
      </c>
      <c r="F1716" s="8">
        <f>Timetraces!H1798</f>
        <v>0.43878812611695606</v>
      </c>
      <c r="G1716" s="8">
        <f>(Timetraces!G1798-Timetraces!$G$86)/0.3048</f>
        <v>46.700417526124966</v>
      </c>
      <c r="H1716" s="13">
        <f>Timetraces!D1798/9.81/0.4536</f>
        <v>10373.648736262354</v>
      </c>
      <c r="I1716" s="73">
        <f>Timetraces!F1798/Timetraces!H1798*1000</f>
        <v>2120000011.9018638</v>
      </c>
      <c r="J1716" s="23"/>
      <c r="K1716" s="8">
        <f>Timetraces!I1798-Timetraces!J1798</f>
        <v>45.90184211730957</v>
      </c>
      <c r="L1716" s="8">
        <f t="shared" si="53"/>
        <v>28.418264989777811</v>
      </c>
      <c r="M1716" s="8">
        <f>(Timetraces!J1798-Timetraces!$J$86)/0.3048+$L$1004</f>
        <v>25.472145068050992</v>
      </c>
      <c r="N1716" s="13">
        <f>Timetraces!K1798/9.81/0.4536</f>
        <v>10373.648736262354</v>
      </c>
      <c r="O1716" s="23">
        <f>Timetraces!M1798/1000*0.145</f>
        <v>114.89723552225587</v>
      </c>
      <c r="P1716" s="37">
        <f>Timetraces!O1798</f>
        <v>0.43878838737977327</v>
      </c>
    </row>
    <row r="1717" spans="1:16" x14ac:dyDescent="0.2">
      <c r="A1717" s="37">
        <f>Timetraces!E1799</f>
        <v>171.3</v>
      </c>
      <c r="B1717" s="8">
        <f>Timetraces!B1799-Timetraces!C1799</f>
        <v>45.903485298156738</v>
      </c>
      <c r="C1717" s="8">
        <f t="shared" si="52"/>
        <v>28.423646616497688</v>
      </c>
      <c r="D1717" s="8">
        <f>(Timetraces!C1799-Timetraces!$C$86)/0.3048+$C$1004</f>
        <v>25.532359839111489</v>
      </c>
      <c r="E1717" s="23">
        <f>Timetraces!F1799/1000*0.145</f>
        <v>135.26470237415978</v>
      </c>
      <c r="F1717" s="8">
        <f>Timetraces!H1799</f>
        <v>0.44002830830449696</v>
      </c>
      <c r="G1717" s="8">
        <f>(Timetraces!G1799-Timetraces!$G$86)/0.3048</f>
        <v>46.766023310463567</v>
      </c>
      <c r="H1717" s="13">
        <f>Timetraces!D1799/9.81/0.4536</f>
        <v>10403.014416775884</v>
      </c>
      <c r="I1717" s="73">
        <f>Timetraces!F1799/Timetraces!H1799*1000</f>
        <v>2120000006.2904642</v>
      </c>
      <c r="J1717" s="23"/>
      <c r="K1717" s="8">
        <f>Timetraces!I1799-Timetraces!J1799</f>
        <v>45.903485298156738</v>
      </c>
      <c r="L1717" s="8">
        <f t="shared" si="53"/>
        <v>28.423656003055921</v>
      </c>
      <c r="M1717" s="8">
        <f>(Timetraces!J1799-Timetraces!$J$86)/0.3048+$L$1004</f>
        <v>25.532359839111486</v>
      </c>
      <c r="N1717" s="13">
        <f>Timetraces!K1799/9.81/0.4536</f>
        <v>10403.014416775884</v>
      </c>
      <c r="O1717" s="23">
        <f>Timetraces!M1799/1000*0.145</f>
        <v>114.99426737083583</v>
      </c>
      <c r="P1717" s="37">
        <f>Timetraces!O1799</f>
        <v>0.44002851895370243</v>
      </c>
    </row>
    <row r="1718" spans="1:16" x14ac:dyDescent="0.2">
      <c r="A1718" s="37">
        <f>Timetraces!E1800</f>
        <v>171.4</v>
      </c>
      <c r="B1718" s="8">
        <f>Timetraces!B1800-Timetraces!C1800</f>
        <v>45.904942512512207</v>
      </c>
      <c r="C1718" s="8">
        <f t="shared" si="52"/>
        <v>28.428427503490695</v>
      </c>
      <c r="D1718" s="8">
        <f>(Timetraces!C1800-Timetraces!$C$86)/0.3048+$C$1004</f>
        <v>25.593197251868059</v>
      </c>
      <c r="E1718" s="23">
        <f>Timetraces!F1800/1000*0.145</f>
        <v>135.60597213503272</v>
      </c>
      <c r="F1718" s="8">
        <f>Timetraces!H1800</f>
        <v>0.44113848917381338</v>
      </c>
      <c r="G1718" s="8">
        <f>(Timetraces!G1800-Timetraces!$G$86)/0.3048</f>
        <v>46.831641610213147</v>
      </c>
      <c r="H1718" s="13">
        <f>Timetraces!D1800/9.81/0.4536</f>
        <v>10429.304127406614</v>
      </c>
      <c r="I1718" s="73">
        <f>Timetraces!F1800/Timetraces!H1800*1000</f>
        <v>2120000008.8017159</v>
      </c>
      <c r="J1718" s="23"/>
      <c r="K1718" s="8">
        <f>Timetraces!I1800-Timetraces!J1800</f>
        <v>45.904942512512207</v>
      </c>
      <c r="L1718" s="8">
        <f t="shared" si="53"/>
        <v>28.428436890048928</v>
      </c>
      <c r="M1718" s="8">
        <f>(Timetraces!J1800-Timetraces!$J$86)/0.3048+$L$1004</f>
        <v>25.593197251868062</v>
      </c>
      <c r="N1718" s="13">
        <f>Timetraces!K1800/9.81/0.4536</f>
        <v>10429.304127406614</v>
      </c>
      <c r="O1718" s="23">
        <f>Timetraces!M1800/1000*0.145</f>
        <v>115.07917096044892</v>
      </c>
      <c r="P1718" s="37">
        <f>Timetraces!O1800</f>
        <v>0.44111360467455868</v>
      </c>
    </row>
    <row r="1719" spans="1:16" x14ac:dyDescent="0.2">
      <c r="A1719" s="37">
        <f>Timetraces!E1801</f>
        <v>171.5</v>
      </c>
      <c r="B1719" s="8">
        <f>Timetraces!B1801-Timetraces!C1801</f>
        <v>45.906163215637207</v>
      </c>
      <c r="C1719" s="8">
        <f t="shared" si="52"/>
        <v>28.432432435003165</v>
      </c>
      <c r="D1719" s="8">
        <f>(Timetraces!C1801-Timetraces!$C$86)/0.3048+$C$1004</f>
        <v>25.654810620105174</v>
      </c>
      <c r="E1719" s="23">
        <f>Timetraces!F1801/1000*0.145</f>
        <v>135.8899936301078</v>
      </c>
      <c r="F1719" s="8">
        <f>Timetraces!H1801</f>
        <v>0.44206243706139725</v>
      </c>
      <c r="G1719" s="8">
        <f>(Timetraces!G1801-Timetraces!$G$86)/0.3048</f>
        <v>46.897259909962727</v>
      </c>
      <c r="H1719" s="13">
        <f>Timetraces!D1801/9.81/0.4536</f>
        <v>10451.776966733007</v>
      </c>
      <c r="I1719" s="73">
        <f>Timetraces!F1801/Timetraces!H1801*1000</f>
        <v>2120000007.4483826</v>
      </c>
      <c r="J1719" s="23"/>
      <c r="K1719" s="8">
        <f>Timetraces!I1801-Timetraces!J1801</f>
        <v>45.906163215637207</v>
      </c>
      <c r="L1719" s="8">
        <f t="shared" si="53"/>
        <v>28.432441821561397</v>
      </c>
      <c r="M1719" s="8">
        <f>(Timetraces!J1801-Timetraces!$J$86)/0.3048+$L$1004</f>
        <v>25.654810620105174</v>
      </c>
      <c r="N1719" s="13">
        <f>Timetraces!K1801/9.81/0.4536</f>
        <v>10451.776966733007</v>
      </c>
      <c r="O1719" s="23">
        <f>Timetraces!M1801/1000*0.145</f>
        <v>115.15540447403656</v>
      </c>
      <c r="P1719" s="37">
        <f>Timetraces!O1801</f>
        <v>0.44208784350984109</v>
      </c>
    </row>
    <row r="1720" spans="1:16" x14ac:dyDescent="0.2">
      <c r="A1720" s="37">
        <f>Timetraces!E1802</f>
        <v>171.60000000000002</v>
      </c>
      <c r="B1720" s="8">
        <f>Timetraces!B1802-Timetraces!C1802</f>
        <v>45.907177925109863</v>
      </c>
      <c r="C1720" s="8">
        <f t="shared" si="52"/>
        <v>28.435761534322904</v>
      </c>
      <c r="D1720" s="8">
        <f>(Timetraces!C1802-Timetraces!$C$86)/0.3048+$C$1004</f>
        <v>25.717099820535015</v>
      </c>
      <c r="E1720" s="23">
        <f>Timetraces!F1802/1000*0.145</f>
        <v>136.13822711513023</v>
      </c>
      <c r="F1720" s="8">
        <f>Timetraces!H1802</f>
        <v>0.44286996247071797</v>
      </c>
      <c r="G1720" s="8">
        <f>(Timetraces!G1802-Timetraces!$G$86)/0.3048</f>
        <v>46.962878209712308</v>
      </c>
      <c r="H1720" s="13">
        <f>Timetraces!D1802/9.81/0.4536</f>
        <v>10470.899948447306</v>
      </c>
      <c r="I1720" s="73">
        <f>Timetraces!F1802/Timetraces!H1802*1000</f>
        <v>2120000010.1474724</v>
      </c>
      <c r="J1720" s="23"/>
      <c r="K1720" s="8">
        <f>Timetraces!I1802-Timetraces!J1802</f>
        <v>45.907177925109863</v>
      </c>
      <c r="L1720" s="8">
        <f t="shared" si="53"/>
        <v>28.435770920881136</v>
      </c>
      <c r="M1720" s="8">
        <f>(Timetraces!J1802-Timetraces!$J$86)/0.3048+$L$1004</f>
        <v>25.717099820535012</v>
      </c>
      <c r="N1720" s="13">
        <f>Timetraces!K1802/9.81/0.4536</f>
        <v>10470.899948447306</v>
      </c>
      <c r="O1720" s="23">
        <f>Timetraces!M1802/1000*0.145</f>
        <v>115.21662579866567</v>
      </c>
      <c r="P1720" s="37">
        <f>Timetraces!O1802</f>
        <v>0.44287017296284542</v>
      </c>
    </row>
    <row r="1721" spans="1:16" x14ac:dyDescent="0.2">
      <c r="A1721" s="37">
        <f>Timetraces!E1803</f>
        <v>171.70000000000002</v>
      </c>
      <c r="B1721" s="8">
        <f>Timetraces!B1803-Timetraces!C1803</f>
        <v>45.9080810546875</v>
      </c>
      <c r="C1721" s="8">
        <f t="shared" si="52"/>
        <v>28.438724557871581</v>
      </c>
      <c r="D1721" s="8">
        <f>(Timetraces!C1803-Timetraces!$C$86)/0.3048+$C$1004</f>
        <v>25.779755096735915</v>
      </c>
      <c r="E1721" s="23">
        <f>Timetraces!F1803/1000*0.145</f>
        <v>136.36270387190393</v>
      </c>
      <c r="F1721" s="8">
        <f>Timetraces!H1803</f>
        <v>0.44360020671501099</v>
      </c>
      <c r="G1721" s="8">
        <f>(Timetraces!G1803-Timetraces!$G$86)/0.3048</f>
        <v>47.028496509461888</v>
      </c>
      <c r="H1721" s="13">
        <f>Timetraces!D1803/9.81/0.4536</f>
        <v>10488.191744894619</v>
      </c>
      <c r="I1721" s="73">
        <f>Timetraces!F1803/Timetraces!H1803*1000</f>
        <v>2120000005.0948262</v>
      </c>
      <c r="J1721" s="23"/>
      <c r="K1721" s="8">
        <f>Timetraces!I1803-Timetraces!J1803</f>
        <v>45.9080810546875</v>
      </c>
      <c r="L1721" s="8">
        <f t="shared" si="53"/>
        <v>28.43873394442981</v>
      </c>
      <c r="M1721" s="8">
        <f>(Timetraces!J1803-Timetraces!$J$86)/0.3048+$L$1004</f>
        <v>25.779755096735919</v>
      </c>
      <c r="N1721" s="13">
        <f>Timetraces!K1803/9.81/0.4536</f>
        <v>10488.191744894619</v>
      </c>
      <c r="O1721" s="23">
        <f>Timetraces!M1803/1000*0.145</f>
        <v>115.27377747242329</v>
      </c>
      <c r="P1721" s="37">
        <f>Timetraces!O1803</f>
        <v>0.44360046769713146</v>
      </c>
    </row>
    <row r="1722" spans="1:16" x14ac:dyDescent="0.2">
      <c r="A1722" s="37">
        <f>Timetraces!E1804</f>
        <v>171.8</v>
      </c>
      <c r="B1722" s="8">
        <f>Timetraces!B1804-Timetraces!C1804</f>
        <v>45.909001350402832</v>
      </c>
      <c r="C1722" s="8">
        <f t="shared" si="52"/>
        <v>28.441743900769652</v>
      </c>
      <c r="D1722" s="8">
        <f>(Timetraces!C1804-Timetraces!$C$86)/0.3048+$C$1004</f>
        <v>25.842354053587425</v>
      </c>
      <c r="E1722" s="23">
        <f>Timetraces!F1804/1000*0.145</f>
        <v>136.59041323696647</v>
      </c>
      <c r="F1722" s="8">
        <f>Timetraces!H1804</f>
        <v>0.44434096539476492</v>
      </c>
      <c r="G1722" s="8">
        <f>(Timetraces!G1804-Timetraces!$G$86)/0.3048</f>
        <v>47.094114809211469</v>
      </c>
      <c r="H1722" s="13">
        <f>Timetraces!D1804/9.81/0.4536</f>
        <v>10505.733727248497</v>
      </c>
      <c r="I1722" s="73">
        <f>Timetraces!F1804/Timetraces!H1804*1000</f>
        <v>2120000007.3664422</v>
      </c>
      <c r="J1722" s="23"/>
      <c r="K1722" s="8">
        <f>Timetraces!I1804-Timetraces!J1804</f>
        <v>45.909001350402832</v>
      </c>
      <c r="L1722" s="8">
        <f t="shared" si="53"/>
        <v>28.441753287327881</v>
      </c>
      <c r="M1722" s="8">
        <f>(Timetraces!J1804-Timetraces!$J$86)/0.3048+$L$1004</f>
        <v>25.842354053587421</v>
      </c>
      <c r="N1722" s="13">
        <f>Timetraces!K1804/9.81/0.4536</f>
        <v>10505.733727248497</v>
      </c>
      <c r="O1722" s="23">
        <f>Timetraces!M1804/1000*0.145</f>
        <v>115.33174706752192</v>
      </c>
      <c r="P1722" s="37">
        <f>Timetraces!O1804</f>
        <v>0.4443412264937458</v>
      </c>
    </row>
    <row r="1723" spans="1:16" x14ac:dyDescent="0.2">
      <c r="A1723" s="37">
        <f>Timetraces!E1805</f>
        <v>171.9</v>
      </c>
      <c r="B1723" s="8">
        <f>Timetraces!B1805-Timetraces!C1805</f>
        <v>45.910063743591309</v>
      </c>
      <c r="C1723" s="8">
        <f t="shared" si="52"/>
        <v>28.445229442726596</v>
      </c>
      <c r="D1723" s="8">
        <f>(Timetraces!C1805-Timetraces!$C$86)/0.3048+$C$1004</f>
        <v>25.90448681138006</v>
      </c>
      <c r="E1723" s="23">
        <f>Timetraces!F1805/1000*0.145</f>
        <v>136.84727015087972</v>
      </c>
      <c r="F1723" s="8">
        <f>Timetraces!H1805</f>
        <v>0.4451765446474345</v>
      </c>
      <c r="G1723" s="8">
        <f>(Timetraces!G1805-Timetraces!$G$86)/0.3048</f>
        <v>47.159733108961049</v>
      </c>
      <c r="H1723" s="13">
        <f>Timetraces!D1805/9.81/0.4536</f>
        <v>10525.518604308581</v>
      </c>
      <c r="I1723" s="73">
        <f>Timetraces!F1805/Timetraces!H1805*1000</f>
        <v>2120000005.0543044</v>
      </c>
      <c r="J1723" s="23"/>
      <c r="K1723" s="8">
        <f>Timetraces!I1805-Timetraces!J1805</f>
        <v>45.910063743591309</v>
      </c>
      <c r="L1723" s="8">
        <f t="shared" si="53"/>
        <v>28.445238829284825</v>
      </c>
      <c r="M1723" s="8">
        <f>(Timetraces!J1805-Timetraces!$J$86)/0.3048+$L$1004</f>
        <v>25.90448681138006</v>
      </c>
      <c r="N1723" s="13">
        <f>Timetraces!K1805/9.81/0.4536</f>
        <v>10525.518604308581</v>
      </c>
      <c r="O1723" s="23">
        <f>Timetraces!M1805/1000*0.145</f>
        <v>115.39713043903022</v>
      </c>
      <c r="P1723" s="37">
        <f>Timetraces!O1805</f>
        <v>0.44517675486822972</v>
      </c>
    </row>
    <row r="1724" spans="1:16" x14ac:dyDescent="0.2">
      <c r="A1724" s="37">
        <f>Timetraces!E1806</f>
        <v>172</v>
      </c>
      <c r="B1724" s="8">
        <f>Timetraces!B1806-Timetraces!C1806</f>
        <v>45.911345481872559</v>
      </c>
      <c r="C1724" s="8">
        <f t="shared" si="52"/>
        <v>28.449434620814685</v>
      </c>
      <c r="D1724" s="8">
        <f>(Timetraces!C1806-Timetraces!$C$86)/0.3048+$C$1004</f>
        <v>25.965899933041548</v>
      </c>
      <c r="E1724" s="23">
        <f>Timetraces!F1806/1000*0.145</f>
        <v>137.14198460100397</v>
      </c>
      <c r="F1724" s="8">
        <f>Timetraces!H1806</f>
        <v>0.44613527718035484</v>
      </c>
      <c r="G1724" s="8">
        <f>(Timetraces!G1806-Timetraces!$G$86)/0.3048</f>
        <v>47.22535140871063</v>
      </c>
      <c r="H1724" s="13">
        <f>Timetraces!D1806/9.81/0.4536</f>
        <v>10548.817496049274</v>
      </c>
      <c r="I1724" s="73">
        <f>Timetraces!F1806/Timetraces!H1806*1000</f>
        <v>2120000006.1178739</v>
      </c>
      <c r="J1724" s="23"/>
      <c r="K1724" s="8">
        <f>Timetraces!I1806-Timetraces!J1806</f>
        <v>45.911345481872559</v>
      </c>
      <c r="L1724" s="8">
        <f t="shared" si="53"/>
        <v>28.449444007372918</v>
      </c>
      <c r="M1724" s="8">
        <f>(Timetraces!J1806-Timetraces!$J$86)/0.3048+$L$1004</f>
        <v>25.965899933041548</v>
      </c>
      <c r="N1724" s="13">
        <f>Timetraces!K1806/9.81/0.4536</f>
        <v>10548.817496049274</v>
      </c>
      <c r="O1724" s="23">
        <f>Timetraces!M1806/1000*0.145</f>
        <v>115.47412121257133</v>
      </c>
      <c r="P1724" s="37">
        <f>Timetraces!O1806</f>
        <v>0.44616068234962691</v>
      </c>
    </row>
    <row r="1725" spans="1:16" x14ac:dyDescent="0.2">
      <c r="A1725" s="37">
        <f>Timetraces!E1807</f>
        <v>172.10000000000002</v>
      </c>
      <c r="B1725" s="8">
        <f>Timetraces!B1807-Timetraces!C1807</f>
        <v>45.912856101989746</v>
      </c>
      <c r="C1725" s="8">
        <f t="shared" si="52"/>
        <v>28.454390723561364</v>
      </c>
      <c r="D1725" s="8">
        <f>(Timetraces!C1807-Timetraces!$C$86)/0.3048+$C$1004</f>
        <v>26.02656213004445</v>
      </c>
      <c r="E1725" s="23">
        <f>Timetraces!F1807/1000*0.145</f>
        <v>137.48435407928784</v>
      </c>
      <c r="F1725" s="8">
        <f>Timetraces!H1807</f>
        <v>0.44724903580889108</v>
      </c>
      <c r="G1725" s="8">
        <f>(Timetraces!G1807-Timetraces!$G$86)/0.3048</f>
        <v>47.29096970846021</v>
      </c>
      <c r="H1725" s="13">
        <f>Timetraces!D1807/9.81/0.4536</f>
        <v>10575.784903240943</v>
      </c>
      <c r="I1725" s="73">
        <f>Timetraces!F1807/Timetraces!H1807*1000</f>
        <v>2120000007.2725778</v>
      </c>
      <c r="J1725" s="23"/>
      <c r="K1725" s="8">
        <f>Timetraces!I1807-Timetraces!J1807</f>
        <v>45.912856101989746</v>
      </c>
      <c r="L1725" s="8">
        <f t="shared" si="53"/>
        <v>28.454400110119597</v>
      </c>
      <c r="M1725" s="8">
        <f>(Timetraces!J1807-Timetraces!$J$86)/0.3048+$L$1004</f>
        <v>26.026562130044454</v>
      </c>
      <c r="N1725" s="13">
        <f>Timetraces!K1807/9.81/0.4536</f>
        <v>10575.784903240943</v>
      </c>
      <c r="O1725" s="23">
        <f>Timetraces!M1807/1000*0.145</f>
        <v>115.55343733884249</v>
      </c>
      <c r="P1725" s="37">
        <f>Timetraces!O1807</f>
        <v>0.44727444075745859</v>
      </c>
    </row>
    <row r="1726" spans="1:16" x14ac:dyDescent="0.2">
      <c r="A1726" s="37">
        <f>Timetraces!E1808</f>
        <v>172.20000000000002</v>
      </c>
      <c r="B1726" s="8">
        <f>Timetraces!B1808-Timetraces!C1808</f>
        <v>45.914528846740723</v>
      </c>
      <c r="C1726" s="8">
        <f t="shared" si="52"/>
        <v>28.459878731274539</v>
      </c>
      <c r="D1726" s="8">
        <f>(Timetraces!C1808-Timetraces!$C$86)/0.3048+$C$1004</f>
        <v>26.086679906669875</v>
      </c>
      <c r="E1726" s="23">
        <f>Timetraces!F1808/1000*0.145</f>
        <v>137.87673717800553</v>
      </c>
      <c r="F1726" s="8">
        <f>Timetraces!H1808</f>
        <v>0.44852549376834777</v>
      </c>
      <c r="G1726" s="8">
        <f>(Timetraces!G1808-Timetraces!$G$86)/0.3048</f>
        <v>47.356575492798811</v>
      </c>
      <c r="H1726" s="13">
        <f>Timetraces!D1808/9.81/0.4536</f>
        <v>10605.416570876188</v>
      </c>
      <c r="I1726" s="73">
        <f>Timetraces!F1808/Timetraces!H1808*1000</f>
        <v>2120000006.0522513</v>
      </c>
      <c r="J1726" s="23"/>
      <c r="K1726" s="8">
        <f>Timetraces!I1808-Timetraces!J1808</f>
        <v>45.914528846740723</v>
      </c>
      <c r="L1726" s="8">
        <f t="shared" si="53"/>
        <v>28.459888117832772</v>
      </c>
      <c r="M1726" s="8">
        <f>(Timetraces!J1808-Timetraces!$J$86)/0.3048+$L$1004</f>
        <v>26.086679906669879</v>
      </c>
      <c r="N1726" s="13">
        <f>Timetraces!K1808/9.81/0.4536</f>
        <v>10605.416570876188</v>
      </c>
      <c r="O1726" s="23">
        <f>Timetraces!M1808/1000*0.145</f>
        <v>115.62870491091336</v>
      </c>
      <c r="P1726" s="37">
        <f>Timetraces!O1808</f>
        <v>0.4485257548457412</v>
      </c>
    </row>
    <row r="1727" spans="1:16" x14ac:dyDescent="0.2">
      <c r="A1727" s="37">
        <f>Timetraces!E1809</f>
        <v>172.3</v>
      </c>
      <c r="B1727" s="8">
        <f>Timetraces!B1809-Timetraces!C1809</f>
        <v>45.916256904602051</v>
      </c>
      <c r="C1727" s="8">
        <f t="shared" si="52"/>
        <v>28.465548212446876</v>
      </c>
      <c r="D1727" s="8">
        <f>(Timetraces!C1809-Timetraces!$C$86)/0.3048+$C$1004</f>
        <v>26.146628725247119</v>
      </c>
      <c r="E1727" s="23">
        <f>Timetraces!F1809/1000*0.145</f>
        <v>138.27214888140273</v>
      </c>
      <c r="F1727" s="8">
        <f>Timetraces!H1809</f>
        <v>0.44981180380216657</v>
      </c>
      <c r="G1727" s="8">
        <f>(Timetraces!G1809-Timetraces!$G$86)/0.3048</f>
        <v>47.422193792548391</v>
      </c>
      <c r="H1727" s="13">
        <f>Timetraces!D1809/9.81/0.4536</f>
        <v>10635.876924461594</v>
      </c>
      <c r="I1727" s="73">
        <f>Timetraces!F1809/Timetraces!H1809*1000</f>
        <v>2120000006.0196319</v>
      </c>
      <c r="J1727" s="23"/>
      <c r="K1727" s="8">
        <f>Timetraces!I1809-Timetraces!J1809</f>
        <v>45.916256904602051</v>
      </c>
      <c r="L1727" s="8">
        <f t="shared" si="53"/>
        <v>28.465557599005109</v>
      </c>
      <c r="M1727" s="8">
        <f>(Timetraces!J1809-Timetraces!$J$86)/0.3048+$L$1004</f>
        <v>26.146628725247119</v>
      </c>
      <c r="N1727" s="13">
        <f>Timetraces!K1809/9.81/0.4536</f>
        <v>10635.876046616308</v>
      </c>
      <c r="O1727" s="23">
        <f>Timetraces!M1809/1000*0.145</f>
        <v>115.70607773344909</v>
      </c>
      <c r="P1727" s="37">
        <f>Timetraces!O1809</f>
        <v>0.44981207871558082</v>
      </c>
    </row>
    <row r="1728" spans="1:16" x14ac:dyDescent="0.2">
      <c r="A1728" s="37">
        <f>Timetraces!E1810</f>
        <v>172.4</v>
      </c>
      <c r="B1728" s="8">
        <f>Timetraces!B1810-Timetraces!C1810</f>
        <v>45.917908668518066</v>
      </c>
      <c r="C1728" s="8">
        <f t="shared" si="52"/>
        <v>28.470967385399685</v>
      </c>
      <c r="D1728" s="8">
        <f>(Timetraces!C1810-Timetraces!$C$86)/0.3048+$C$1004</f>
        <v>26.206827852043894</v>
      </c>
      <c r="E1728" s="23">
        <f>Timetraces!F1810/1000*0.145</f>
        <v>138.65129143232073</v>
      </c>
      <c r="F1728" s="8">
        <f>Timetraces!H1810</f>
        <v>0.45104518881196287</v>
      </c>
      <c r="G1728" s="8">
        <f>(Timetraces!G1810-Timetraces!$G$86)/0.3048</f>
        <v>47.487812092297972</v>
      </c>
      <c r="H1728" s="13">
        <f>Timetraces!D1810/9.81/0.4536</f>
        <v>10665.082837133041</v>
      </c>
      <c r="I1728" s="73">
        <f>Timetraces!F1810/Timetraces!H1810*1000</f>
        <v>2120000005.9864535</v>
      </c>
      <c r="J1728" s="23"/>
      <c r="K1728" s="8">
        <f>Timetraces!I1810-Timetraces!J1810</f>
        <v>45.91790771484375</v>
      </c>
      <c r="L1728" s="8">
        <f t="shared" si="53"/>
        <v>28.470973643105172</v>
      </c>
      <c r="M1728" s="8">
        <f>(Timetraces!J1810-Timetraces!$J$86)/0.3048+$L$1004</f>
        <v>26.206830980896633</v>
      </c>
      <c r="N1728" s="13">
        <f>Timetraces!K1810/9.81/0.4536</f>
        <v>10665.082837133041</v>
      </c>
      <c r="O1728" s="23">
        <f>Timetraces!M1810/1000*0.145</f>
        <v>115.78026643679857</v>
      </c>
      <c r="P1728" s="37">
        <f>Timetraces!O1810</f>
        <v>0.45104544987821638</v>
      </c>
    </row>
    <row r="1729" spans="1:16" x14ac:dyDescent="0.2">
      <c r="A1729" s="37">
        <f>Timetraces!E1811</f>
        <v>172.5</v>
      </c>
      <c r="B1729" s="8">
        <f>Timetraces!B1811-Timetraces!C1811</f>
        <v>45.919378280639648</v>
      </c>
      <c r="C1729" s="8">
        <f t="shared" si="52"/>
        <v>28.475788947478364</v>
      </c>
      <c r="D1729" s="8">
        <f>(Timetraces!C1811-Timetraces!$C$86)/0.3048+$C$1004</f>
        <v>26.267624589714792</v>
      </c>
      <c r="E1729" s="23">
        <f>Timetraces!F1811/1000*0.145</f>
        <v>138.99252421061706</v>
      </c>
      <c r="F1729" s="8">
        <f>Timetraces!H1811</f>
        <v>0.45215524938762636</v>
      </c>
      <c r="G1729" s="8">
        <f>(Timetraces!G1811-Timetraces!$G$86)/0.3048</f>
        <v>47.553430392047552</v>
      </c>
      <c r="H1729" s="13">
        <f>Timetraces!D1811/9.81/0.4536</f>
        <v>10691.367280692055</v>
      </c>
      <c r="I1729" s="73">
        <f>Timetraces!F1811/Timetraces!H1811*1000</f>
        <v>2120000008.3715637</v>
      </c>
      <c r="J1729" s="23"/>
      <c r="K1729" s="8">
        <f>Timetraces!I1811-Timetraces!J1811</f>
        <v>45.919378280639648</v>
      </c>
      <c r="L1729" s="8">
        <f t="shared" si="53"/>
        <v>28.475798334036597</v>
      </c>
      <c r="M1729" s="8">
        <f>(Timetraces!J1811-Timetraces!$J$86)/0.3048+$L$1004</f>
        <v>26.267624589714792</v>
      </c>
      <c r="N1729" s="13">
        <f>Timetraces!K1811/9.81/0.4536</f>
        <v>10691.367280692055</v>
      </c>
      <c r="O1729" s="23">
        <f>Timetraces!M1811/1000*0.145</f>
        <v>115.84552559699293</v>
      </c>
      <c r="P1729" s="37">
        <f>Timetraces!O1811</f>
        <v>0.45213031708530832</v>
      </c>
    </row>
    <row r="1730" spans="1:16" x14ac:dyDescent="0.2">
      <c r="A1730" s="37">
        <f>Timetraces!E1812</f>
        <v>172.60000000000002</v>
      </c>
      <c r="B1730" s="8">
        <f>Timetraces!B1812-Timetraces!C1812</f>
        <v>45.920622825622559</v>
      </c>
      <c r="C1730" s="8">
        <f t="shared" si="52"/>
        <v>28.479872100309436</v>
      </c>
      <c r="D1730" s="8">
        <f>(Timetraces!C1812-Timetraces!$C$86)/0.3048+$C$1004</f>
        <v>26.329159736633301</v>
      </c>
      <c r="E1730" s="23">
        <f>Timetraces!F1812/1000*0.145</f>
        <v>139.27853695232159</v>
      </c>
      <c r="F1730" s="8">
        <f>Timetraces!H1812</f>
        <v>0.45308567497408542</v>
      </c>
      <c r="G1730" s="8">
        <f>(Timetraces!G1812-Timetraces!$G$86)/0.3048</f>
        <v>47.619048691797126</v>
      </c>
      <c r="H1730" s="13">
        <f>Timetraces!D1812/9.81/0.4536</f>
        <v>10713.994620788813</v>
      </c>
      <c r="I1730" s="73">
        <f>Timetraces!F1812/Timetraces!H1812*1000</f>
        <v>2120000007.082283</v>
      </c>
      <c r="J1730" s="23"/>
      <c r="K1730" s="8">
        <f>Timetraces!I1812-Timetraces!J1812</f>
        <v>45.920622825622559</v>
      </c>
      <c r="L1730" s="8">
        <f t="shared" si="53"/>
        <v>28.479881486867669</v>
      </c>
      <c r="M1730" s="8">
        <f>(Timetraces!J1812-Timetraces!$J$86)/0.3048+$L$1004</f>
        <v>26.329159736633301</v>
      </c>
      <c r="N1730" s="13">
        <f>Timetraces!K1812/9.81/0.4536</f>
        <v>10713.994620788813</v>
      </c>
      <c r="O1730" s="23">
        <f>Timetraces!M1812/1000*0.145</f>
        <v>115.90301367524674</v>
      </c>
      <c r="P1730" s="37">
        <f>Timetraces!O1812</f>
        <v>0.45308593602945196</v>
      </c>
    </row>
    <row r="1731" spans="1:16" x14ac:dyDescent="0.2">
      <c r="A1731" s="37">
        <f>Timetraces!E1813</f>
        <v>172.70000000000002</v>
      </c>
      <c r="B1731" s="8">
        <f>Timetraces!B1813-Timetraces!C1813</f>
        <v>45.92166805267334</v>
      </c>
      <c r="C1731" s="8">
        <f t="shared" si="52"/>
        <v>28.483301322916986</v>
      </c>
      <c r="D1731" s="8">
        <f>(Timetraces!C1813-Timetraces!$C$86)/0.3048+$C$1004</f>
        <v>26.39134881377533</v>
      </c>
      <c r="E1731" s="23">
        <f>Timetraces!F1813/1000*0.145</f>
        <v>139.52257013431756</v>
      </c>
      <c r="F1731" s="8">
        <f>Timetraces!H1813</f>
        <v>0.45387953671952647</v>
      </c>
      <c r="G1731" s="8">
        <f>(Timetraces!G1813-Timetraces!$G$86)/0.3048</f>
        <v>47.684666991546706</v>
      </c>
      <c r="H1731" s="13">
        <f>Timetraces!D1813/9.81/0.4536</f>
        <v>10733.390612387118</v>
      </c>
      <c r="I1731" s="73">
        <f>Timetraces!F1813/Timetraces!H1813*1000</f>
        <v>2120000008.3074625</v>
      </c>
      <c r="J1731" s="23"/>
      <c r="K1731" s="8">
        <f>Timetraces!I1813-Timetraces!J1813</f>
        <v>45.92166805267334</v>
      </c>
      <c r="L1731" s="8">
        <f t="shared" si="53"/>
        <v>28.483310709475219</v>
      </c>
      <c r="M1731" s="8">
        <f>(Timetraces!J1813-Timetraces!$J$86)/0.3048+$L$1004</f>
        <v>26.39134881377533</v>
      </c>
      <c r="N1731" s="13">
        <f>Timetraces!K1813/9.81/0.4536</f>
        <v>10733.390612387118</v>
      </c>
      <c r="O1731" s="23">
        <f>Timetraces!M1813/1000*0.145</f>
        <v>115.95228755442362</v>
      </c>
      <c r="P1731" s="37">
        <f>Timetraces!O1813</f>
        <v>0.45390493971795565</v>
      </c>
    </row>
    <row r="1732" spans="1:16" x14ac:dyDescent="0.2">
      <c r="A1732" s="37">
        <f>Timetraces!E1814</f>
        <v>172.8</v>
      </c>
      <c r="B1732" s="8">
        <f>Timetraces!B1814-Timetraces!C1814</f>
        <v>45.922604560852051</v>
      </c>
      <c r="C1732" s="8">
        <f t="shared" si="52"/>
        <v>28.486373856311708</v>
      </c>
      <c r="D1732" s="8">
        <f>(Timetraces!C1814-Timetraces!$C$86)/0.3048+$C$1004</f>
        <v>26.453894580130189</v>
      </c>
      <c r="E1732" s="23">
        <f>Timetraces!F1814/1000*0.145</f>
        <v>139.75885281895708</v>
      </c>
      <c r="F1732" s="8">
        <f>Timetraces!H1814</f>
        <v>0.45464818593135509</v>
      </c>
      <c r="G1732" s="8">
        <f>(Timetraces!G1814-Timetraces!$G$86)/0.3048</f>
        <v>47.750285291296287</v>
      </c>
      <c r="H1732" s="13">
        <f>Timetraces!D1814/9.81/0.4536</f>
        <v>10750.994043911029</v>
      </c>
      <c r="I1732" s="73">
        <f>Timetraces!F1814/Timetraces!H1814*1000</f>
        <v>2120000007.0332298</v>
      </c>
      <c r="J1732" s="23"/>
      <c r="K1732" s="8">
        <f>Timetraces!I1814-Timetraces!J1814</f>
        <v>45.922604560852051</v>
      </c>
      <c r="L1732" s="8">
        <f t="shared" si="53"/>
        <v>28.486383242869938</v>
      </c>
      <c r="M1732" s="8">
        <f>(Timetraces!J1814-Timetraces!$J$86)/0.3048+$L$1004</f>
        <v>26.453894580130189</v>
      </c>
      <c r="N1732" s="13">
        <f>Timetraces!K1814/9.81/0.4536</f>
        <v>10750.994043911029</v>
      </c>
      <c r="O1732" s="23">
        <f>Timetraces!M1814/1000*0.145</f>
        <v>115.99701875138058</v>
      </c>
      <c r="P1732" s="37">
        <f>Timetraces!O1814</f>
        <v>0.45464839585959982</v>
      </c>
    </row>
    <row r="1733" spans="1:16" x14ac:dyDescent="0.2">
      <c r="A1733" s="37">
        <f>Timetraces!E1815</f>
        <v>172.9</v>
      </c>
      <c r="B1733" s="8">
        <f>Timetraces!B1815-Timetraces!C1815</f>
        <v>45.923553466796875</v>
      </c>
      <c r="C1733" s="8">
        <f t="shared" ref="C1733:C1796" si="54">(B1733-$B$4)/0.3048</f>
        <v>28.489487064792101</v>
      </c>
      <c r="D1733" s="8">
        <f>(Timetraces!C1815-Timetraces!$C$86)/0.3048+$C$1004</f>
        <v>26.516399671399373</v>
      </c>
      <c r="E1733" s="23">
        <f>Timetraces!F1815/1000*0.145</f>
        <v>139.98221808708314</v>
      </c>
      <c r="F1733" s="8">
        <f>Timetraces!H1815</f>
        <v>0.45537481359580745</v>
      </c>
      <c r="G1733" s="8">
        <f>(Timetraces!G1815-Timetraces!$G$86)/0.3048</f>
        <v>47.815903591045867</v>
      </c>
      <c r="H1733" s="13">
        <f>Timetraces!D1815/9.81/0.4536</f>
        <v>10768.796746314903</v>
      </c>
      <c r="I1733" s="73">
        <f>Timetraces!F1815/Timetraces!H1815*1000</f>
        <v>2120000005.8721151</v>
      </c>
      <c r="J1733" s="23"/>
      <c r="K1733" s="8">
        <f>Timetraces!I1815-Timetraces!J1815</f>
        <v>45.923553466796875</v>
      </c>
      <c r="L1733" s="8">
        <f t="shared" ref="L1733:L1796" si="55">(K1733-$K$4)/0.3048</f>
        <v>28.489496451350334</v>
      </c>
      <c r="M1733" s="8">
        <f>(Timetraces!J1815-Timetraces!$J$86)/0.3048+$L$1004</f>
        <v>26.51639967139937</v>
      </c>
      <c r="N1733" s="13">
        <f>Timetraces!K1815/9.81/0.4536</f>
        <v>10768.796746314903</v>
      </c>
      <c r="O1733" s="23">
        <f>Timetraces!M1815/1000*0.145</f>
        <v>116.04224960176261</v>
      </c>
      <c r="P1733" s="37">
        <f>Timetraces!O1815</f>
        <v>0.45540016483152534</v>
      </c>
    </row>
    <row r="1734" spans="1:16" x14ac:dyDescent="0.2">
      <c r="A1734" s="37">
        <f>Timetraces!E1816</f>
        <v>173</v>
      </c>
      <c r="B1734" s="8">
        <f>Timetraces!B1816-Timetraces!C1816</f>
        <v>45.924631118774414</v>
      </c>
      <c r="C1734" s="8">
        <f t="shared" si="54"/>
        <v>28.49302266839295</v>
      </c>
      <c r="D1734" s="8">
        <f>(Timetraces!C1816-Timetraces!$C$86)/0.3048+$C$1004</f>
        <v>26.578469852137129</v>
      </c>
      <c r="E1734" s="23">
        <f>Timetraces!F1816/1000*0.145</f>
        <v>140.24848616696434</v>
      </c>
      <c r="F1734" s="8">
        <f>Timetraces!H1816</f>
        <v>0.45624100749874835</v>
      </c>
      <c r="G1734" s="8">
        <f>(Timetraces!G1816-Timetraces!$G$86)/0.3048</f>
        <v>47.881509375384468</v>
      </c>
      <c r="H1734" s="13">
        <f>Timetraces!D1816/9.81/0.4536</f>
        <v>10788.712422322631</v>
      </c>
      <c r="I1734" s="73">
        <f>Timetraces!F1816/Timetraces!H1816*1000</f>
        <v>2120000006.981324</v>
      </c>
      <c r="J1734" s="23"/>
      <c r="K1734" s="8">
        <f>Timetraces!I1816-Timetraces!J1816</f>
        <v>45.924631118774414</v>
      </c>
      <c r="L1734" s="8">
        <f t="shared" si="55"/>
        <v>28.493032054951183</v>
      </c>
      <c r="M1734" s="8">
        <f>(Timetraces!J1816-Timetraces!$J$86)/0.3048+$L$1004</f>
        <v>26.578469852137125</v>
      </c>
      <c r="N1734" s="13">
        <f>Timetraces!K1816/9.81/0.4536</f>
        <v>10788.712422322631</v>
      </c>
      <c r="O1734" s="23">
        <f>Timetraces!M1816/1000*0.145</f>
        <v>116.09134031003589</v>
      </c>
      <c r="P1734" s="37">
        <f>Timetraces!O1816</f>
        <v>0.45621612739994327</v>
      </c>
    </row>
    <row r="1735" spans="1:16" x14ac:dyDescent="0.2">
      <c r="A1735" s="37">
        <f>Timetraces!E1817</f>
        <v>173.10000000000002</v>
      </c>
      <c r="B1735" s="8">
        <f>Timetraces!B1817-Timetraces!C1817</f>
        <v>45.925921440124512</v>
      </c>
      <c r="C1735" s="8">
        <f t="shared" si="54"/>
        <v>28.497256006155737</v>
      </c>
      <c r="D1735" s="8">
        <f>(Timetraces!C1817-Timetraces!$C$86)/0.3048+$C$1004</f>
        <v>26.639854814123918</v>
      </c>
      <c r="E1735" s="23">
        <f>Timetraces!F1817/1000*0.145</f>
        <v>140.54273413747765</v>
      </c>
      <c r="F1735" s="8">
        <f>Timetraces!H1817</f>
        <v>0.45719822342643368</v>
      </c>
      <c r="G1735" s="8">
        <f>(Timetraces!G1817-Timetraces!$G$86)/0.3048</f>
        <v>47.947127675134048</v>
      </c>
      <c r="H1735" s="13">
        <f>Timetraces!D1817/9.81/0.4536</f>
        <v>10811.975322406588</v>
      </c>
      <c r="I1735" s="73">
        <f>Timetraces!F1817/Timetraces!H1817*1000</f>
        <v>2120000003.8644969</v>
      </c>
      <c r="J1735" s="23"/>
      <c r="K1735" s="8">
        <f>Timetraces!I1817-Timetraces!J1817</f>
        <v>45.925921440124512</v>
      </c>
      <c r="L1735" s="8">
        <f t="shared" si="55"/>
        <v>28.49726539271397</v>
      </c>
      <c r="M1735" s="8">
        <f>(Timetraces!J1817-Timetraces!$J$86)/0.3048+$L$1004</f>
        <v>26.639854814123922</v>
      </c>
      <c r="N1735" s="13">
        <f>Timetraces!K1817/9.81/0.4536</f>
        <v>10811.975322406588</v>
      </c>
      <c r="O1735" s="23">
        <f>Timetraces!M1817/1000*0.145</f>
        <v>116.15194804815013</v>
      </c>
      <c r="P1735" s="37">
        <f>Timetraces!O1817</f>
        <v>0.45722362531226146</v>
      </c>
    </row>
    <row r="1736" spans="1:16" x14ac:dyDescent="0.2">
      <c r="A1736" s="37">
        <f>Timetraces!E1818</f>
        <v>173.20000000000002</v>
      </c>
      <c r="B1736" s="8">
        <f>Timetraces!B1818-Timetraces!C1818</f>
        <v>45.92742919921875</v>
      </c>
      <c r="C1736" s="8">
        <f t="shared" si="54"/>
        <v>28.502202722344183</v>
      </c>
      <c r="D1736" s="8">
        <f>(Timetraces!C1818-Timetraces!$C$86)/0.3048+$C$1004</f>
        <v>26.700526397685053</v>
      </c>
      <c r="E1736" s="23">
        <f>Timetraces!F1818/1000*0.145</f>
        <v>140.89041273996691</v>
      </c>
      <c r="F1736" s="8">
        <f>Timetraces!H1818</f>
        <v>0.45832925336505737</v>
      </c>
      <c r="G1736" s="8">
        <f>(Timetraces!G1818-Timetraces!$G$86)/0.3048</f>
        <v>48.012745974883629</v>
      </c>
      <c r="H1736" s="13">
        <f>Timetraces!D1818/9.81/0.4536</f>
        <v>10838.757504242873</v>
      </c>
      <c r="I1736" s="73">
        <f>Timetraces!F1818/Timetraces!H1818*1000</f>
        <v>2120000003.8452749</v>
      </c>
      <c r="J1736" s="23"/>
      <c r="K1736" s="8">
        <f>Timetraces!I1818-Timetraces!J1818</f>
        <v>45.92742919921875</v>
      </c>
      <c r="L1736" s="8">
        <f t="shared" si="55"/>
        <v>28.502212108902416</v>
      </c>
      <c r="M1736" s="8">
        <f>(Timetraces!J1818-Timetraces!$J$86)/0.3048+$L$1004</f>
        <v>26.700526397685053</v>
      </c>
      <c r="N1736" s="13">
        <f>Timetraces!K1818/9.81/0.4536</f>
        <v>10838.757504242873</v>
      </c>
      <c r="O1736" s="23">
        <f>Timetraces!M1818/1000*0.145</f>
        <v>116.21696283788253</v>
      </c>
      <c r="P1736" s="37">
        <f>Timetraces!O1818</f>
        <v>0.45830442502173108</v>
      </c>
    </row>
    <row r="1737" spans="1:16" x14ac:dyDescent="0.2">
      <c r="A1737" s="37">
        <f>Timetraces!E1819</f>
        <v>173.3</v>
      </c>
      <c r="B1737" s="8">
        <f>Timetraces!B1819-Timetraces!C1819</f>
        <v>45.929098129272461</v>
      </c>
      <c r="C1737" s="8">
        <f t="shared" si="54"/>
        <v>28.507678214646386</v>
      </c>
      <c r="D1737" s="8">
        <f>(Timetraces!C1819-Timetraces!$C$86)/0.3048+$C$1004</f>
        <v>26.76066920513243</v>
      </c>
      <c r="E1737" s="23">
        <f>Timetraces!F1819/1000*0.145</f>
        <v>141.25616202457826</v>
      </c>
      <c r="F1737" s="8">
        <f>Timetraces!H1819</f>
        <v>0.45951906844777224</v>
      </c>
      <c r="G1737" s="8">
        <f>(Timetraces!G1819-Timetraces!$G$86)/0.3048</f>
        <v>48.078364274633209</v>
      </c>
      <c r="H1737" s="13">
        <f>Timetraces!D1819/9.81/0.4536</f>
        <v>10868.122306911117</v>
      </c>
      <c r="I1737" s="73">
        <f>Timetraces!F1819/Timetraces!H1819*1000</f>
        <v>2120000005.7591405</v>
      </c>
      <c r="J1737" s="23"/>
      <c r="K1737" s="8">
        <f>Timetraces!I1819-Timetraces!J1819</f>
        <v>45.929098129272461</v>
      </c>
      <c r="L1737" s="8">
        <f t="shared" si="55"/>
        <v>28.507687601204619</v>
      </c>
      <c r="M1737" s="8">
        <f>(Timetraces!J1819-Timetraces!$J$86)/0.3048+$L$1004</f>
        <v>26.76066920513243</v>
      </c>
      <c r="N1737" s="13">
        <f>Timetraces!K1819/9.81/0.4536</f>
        <v>10868.122306911117</v>
      </c>
      <c r="O1737" s="23">
        <f>Timetraces!M1819/1000*0.145</f>
        <v>116.29306438160521</v>
      </c>
      <c r="P1737" s="37">
        <f>Timetraces!O1819</f>
        <v>0.45956960994723972</v>
      </c>
    </row>
    <row r="1738" spans="1:16" x14ac:dyDescent="0.2">
      <c r="A1738" s="37">
        <f>Timetraces!E1820</f>
        <v>173.4</v>
      </c>
      <c r="B1738" s="8">
        <f>Timetraces!B1820-Timetraces!C1820</f>
        <v>45.930817604064941</v>
      </c>
      <c r="C1738" s="8">
        <f t="shared" si="54"/>
        <v>28.513319536144024</v>
      </c>
      <c r="D1738" s="8">
        <f>(Timetraces!C1820-Timetraces!$C$86)/0.3048+$C$1004</f>
        <v>26.820646183384373</v>
      </c>
      <c r="E1738" s="23">
        <f>Timetraces!F1820/1000*0.145</f>
        <v>141.65597874410338</v>
      </c>
      <c r="F1738" s="8">
        <f>Timetraces!H1820</f>
        <v>0.46081970861741028</v>
      </c>
      <c r="G1738" s="8">
        <f>(Timetraces!G1820-Timetraces!$G$86)/0.3048</f>
        <v>48.14398257438279</v>
      </c>
      <c r="H1738" s="13">
        <f>Timetraces!D1820/9.81/0.4536</f>
        <v>10898.325451827672</v>
      </c>
      <c r="I1738" s="73">
        <f>Timetraces!F1820/Timetraces!H1820*1000</f>
        <v>2120000004.7159059</v>
      </c>
      <c r="J1738" s="23"/>
      <c r="K1738" s="8">
        <f>Timetraces!I1820-Timetraces!J1820</f>
        <v>45.930817604064941</v>
      </c>
      <c r="L1738" s="8">
        <f t="shared" si="55"/>
        <v>28.513328922702257</v>
      </c>
      <c r="M1738" s="8">
        <f>(Timetraces!J1820-Timetraces!$J$86)/0.3048+$L$1004</f>
        <v>26.820646183384369</v>
      </c>
      <c r="N1738" s="13">
        <f>Timetraces!K1820/9.81/0.4536</f>
        <v>10898.325451827672</v>
      </c>
      <c r="O1738" s="23">
        <f>Timetraces!M1820/1000*0.145</f>
        <v>116.36978924015646</v>
      </c>
      <c r="P1738" s="37">
        <f>Timetraces!O1820</f>
        <v>0.46084516080461202</v>
      </c>
    </row>
    <row r="1739" spans="1:16" x14ac:dyDescent="0.2">
      <c r="A1739" s="37">
        <f>Timetraces!E1821</f>
        <v>173.5</v>
      </c>
      <c r="B1739" s="8">
        <f>Timetraces!B1821-Timetraces!C1821</f>
        <v>45.932465553283691</v>
      </c>
      <c r="C1739" s="8">
        <f t="shared" si="54"/>
        <v>28.518726193685854</v>
      </c>
      <c r="D1739" s="8">
        <f>(Timetraces!C1821-Timetraces!$C$86)/0.3048+$C$1004</f>
        <v>26.88085782559212</v>
      </c>
      <c r="E1739" s="23">
        <f>Timetraces!F1821/1000*0.145</f>
        <v>142.03303616638408</v>
      </c>
      <c r="F1739" s="8">
        <f>Timetraces!H1821</f>
        <v>0.46204631051353851</v>
      </c>
      <c r="G1739" s="8">
        <f>(Timetraces!G1821-Timetraces!$G$86)/0.3048</f>
        <v>48.20960087413237</v>
      </c>
      <c r="H1739" s="13">
        <f>Timetraces!D1821/9.81/0.4536</f>
        <v>10927.370718811744</v>
      </c>
      <c r="I1739" s="73">
        <f>Timetraces!F1821/Timetraces!H1821*1000</f>
        <v>2120000004.6945937</v>
      </c>
      <c r="J1739" s="23"/>
      <c r="K1739" s="8">
        <f>Timetraces!I1821-Timetraces!J1821</f>
        <v>45.932465553283691</v>
      </c>
      <c r="L1739" s="8">
        <f t="shared" si="55"/>
        <v>28.518735580244087</v>
      </c>
      <c r="M1739" s="8">
        <f>(Timetraces!J1821-Timetraces!$J$86)/0.3048+$L$1004</f>
        <v>26.880857825592116</v>
      </c>
      <c r="N1739" s="13">
        <f>Timetraces!K1821/9.81/0.4536</f>
        <v>10927.370718811744</v>
      </c>
      <c r="O1739" s="23">
        <f>Timetraces!M1821/1000*0.145</f>
        <v>116.44205934027819</v>
      </c>
      <c r="P1739" s="37">
        <f>Timetraces!O1821</f>
        <v>0.46204662289235593</v>
      </c>
    </row>
    <row r="1740" spans="1:16" x14ac:dyDescent="0.2">
      <c r="A1740" s="37">
        <f>Timetraces!E1822</f>
        <v>173.60000000000002</v>
      </c>
      <c r="B1740" s="8">
        <f>Timetraces!B1822-Timetraces!C1822</f>
        <v>45.933940887451172</v>
      </c>
      <c r="C1740" s="8">
        <f t="shared" si="54"/>
        <v>28.523566528881002</v>
      </c>
      <c r="D1740" s="8">
        <f>(Timetraces!C1822-Timetraces!$C$86)/0.3048+$C$1004</f>
        <v>26.941635790146556</v>
      </c>
      <c r="E1740" s="23">
        <f>Timetraces!F1822/1000*0.145</f>
        <v>142.36637733756476</v>
      </c>
      <c r="F1740" s="8">
        <f>Timetraces!H1822</f>
        <v>0.46313069969079451</v>
      </c>
      <c r="G1740" s="8">
        <f>(Timetraces!G1822-Timetraces!$G$86)/0.3048</f>
        <v>48.27521917388195</v>
      </c>
      <c r="H1740" s="13">
        <f>Timetraces!D1822/9.81/0.4536</f>
        <v>10953.643750382038</v>
      </c>
      <c r="I1740" s="73">
        <f>Timetraces!F1822/Timetraces!H1822*1000</f>
        <v>2120000003.7617223</v>
      </c>
      <c r="J1740" s="23"/>
      <c r="K1740" s="8">
        <f>Timetraces!I1822-Timetraces!J1822</f>
        <v>45.933940887451172</v>
      </c>
      <c r="L1740" s="8">
        <f t="shared" si="55"/>
        <v>28.523575915439235</v>
      </c>
      <c r="M1740" s="8">
        <f>(Timetraces!J1822-Timetraces!$J$86)/0.3048+$L$1004</f>
        <v>26.941635790146556</v>
      </c>
      <c r="N1740" s="13">
        <f>Timetraces!K1822/9.81/0.4536</f>
        <v>10953.643750382038</v>
      </c>
      <c r="O1740" s="23">
        <f>Timetraces!M1822/1000*0.145</f>
        <v>116.50879854836228</v>
      </c>
      <c r="P1740" s="37">
        <f>Timetraces!O1822</f>
        <v>0.46315609988555373</v>
      </c>
    </row>
    <row r="1741" spans="1:16" x14ac:dyDescent="0.2">
      <c r="A1741" s="37">
        <f>Timetraces!E1823</f>
        <v>173.70000000000002</v>
      </c>
      <c r="B1741" s="8">
        <f>Timetraces!B1823-Timetraces!C1823</f>
        <v>45.935199737548828</v>
      </c>
      <c r="C1741" s="8">
        <f t="shared" si="54"/>
        <v>28.527696614503235</v>
      </c>
      <c r="D1741" s="8">
        <f>(Timetraces!C1823-Timetraces!$C$86)/0.3048+$C$1004</f>
        <v>27.003124004273904</v>
      </c>
      <c r="E1741" s="23">
        <f>Timetraces!F1823/1000*0.145</f>
        <v>142.66971130735158</v>
      </c>
      <c r="F1741" s="8">
        <f>Timetraces!H1823</f>
        <v>0.46411747270525855</v>
      </c>
      <c r="G1741" s="8">
        <f>(Timetraces!G1823-Timetraces!$G$86)/0.3048</f>
        <v>48.340837473631531</v>
      </c>
      <c r="H1741" s="13">
        <f>Timetraces!D1823/9.81/0.4536</f>
        <v>10976.415934951017</v>
      </c>
      <c r="I1741" s="73">
        <f>Timetraces!F1823/Timetraces!H1823*1000</f>
        <v>2120000002.9385412</v>
      </c>
      <c r="J1741" s="23"/>
      <c r="K1741" s="8">
        <f>Timetraces!I1823-Timetraces!J1823</f>
        <v>45.935199737548828</v>
      </c>
      <c r="L1741" s="8">
        <f t="shared" si="55"/>
        <v>28.527706001061464</v>
      </c>
      <c r="M1741" s="8">
        <f>(Timetraces!J1823-Timetraces!$J$86)/0.3048+$L$1004</f>
        <v>27.0031240042739</v>
      </c>
      <c r="N1741" s="13">
        <f>Timetraces!K1823/9.81/0.4536</f>
        <v>10976.415934951017</v>
      </c>
      <c r="O1741" s="23">
        <f>Timetraces!M1823/1000*0.145</f>
        <v>116.56664826876975</v>
      </c>
      <c r="P1741" s="37">
        <f>Timetraces!O1823</f>
        <v>0.46411773360741743</v>
      </c>
    </row>
    <row r="1742" spans="1:16" x14ac:dyDescent="0.2">
      <c r="A1742" s="37">
        <f>Timetraces!E1824</f>
        <v>173.8</v>
      </c>
      <c r="B1742" s="8">
        <f>Timetraces!B1824-Timetraces!C1824</f>
        <v>45.936262130737305</v>
      </c>
      <c r="C1742" s="8">
        <f t="shared" si="54"/>
        <v>28.531182156460176</v>
      </c>
      <c r="D1742" s="8">
        <f>(Timetraces!C1824-Timetraces!$C$86)/0.3048+$C$1004</f>
        <v>27.065244246655563</v>
      </c>
      <c r="E1742" s="23">
        <f>Timetraces!F1824/1000*0.145</f>
        <v>142.91712749913134</v>
      </c>
      <c r="F1742" s="8">
        <f>Timetraces!H1824</f>
        <v>0.46492233936267691</v>
      </c>
      <c r="G1742" s="8">
        <f>(Timetraces!G1824-Timetraces!$G$86)/0.3048</f>
        <v>48.406443257970132</v>
      </c>
      <c r="H1742" s="13">
        <f>Timetraces!D1824/9.81/0.4536</f>
        <v>10996.070013063461</v>
      </c>
      <c r="I1742" s="73">
        <f>Timetraces!F1824/Timetraces!H1824*1000</f>
        <v>2120000005.622659</v>
      </c>
      <c r="J1742" s="23"/>
      <c r="K1742" s="8">
        <f>Timetraces!I1824-Timetraces!J1824</f>
        <v>45.936262130737305</v>
      </c>
      <c r="L1742" s="8">
        <f t="shared" si="55"/>
        <v>28.531191543018409</v>
      </c>
      <c r="M1742" s="8">
        <f>(Timetraces!J1824-Timetraces!$J$86)/0.3048+$L$1004</f>
        <v>27.06524424665556</v>
      </c>
      <c r="N1742" s="13">
        <f>Timetraces!K1824/9.81/0.4536</f>
        <v>10996.070013063461</v>
      </c>
      <c r="O1742" s="23">
        <f>Timetraces!M1824/1000*0.145</f>
        <v>116.61658347035814</v>
      </c>
      <c r="P1742" s="37">
        <f>Timetraces!O1824</f>
        <v>0.46494773901769776</v>
      </c>
    </row>
    <row r="1743" spans="1:16" x14ac:dyDescent="0.2">
      <c r="A1743" s="37">
        <f>Timetraces!E1825</f>
        <v>173.9</v>
      </c>
      <c r="B1743" s="8">
        <f>Timetraces!B1825-Timetraces!C1825</f>
        <v>45.937220573425293</v>
      </c>
      <c r="C1743" s="8">
        <f t="shared" si="54"/>
        <v>28.534326653468014</v>
      </c>
      <c r="D1743" s="8">
        <f>(Timetraces!C1825-Timetraces!$C$86)/0.3048+$C$1004</f>
        <v>27.127718049397306</v>
      </c>
      <c r="E1743" s="23">
        <f>Timetraces!F1825/1000*0.145</f>
        <v>143.15721831192508</v>
      </c>
      <c r="F1743" s="8">
        <f>Timetraces!H1825</f>
        <v>0.46570337670803313</v>
      </c>
      <c r="G1743" s="8">
        <f>(Timetraces!G1825-Timetraces!$G$86)/0.3048</f>
        <v>48.472061557719712</v>
      </c>
      <c r="H1743" s="13">
        <f>Timetraces!D1825/9.81/0.4536</f>
        <v>11013.969278448816</v>
      </c>
      <c r="I1743" s="73">
        <f>Timetraces!F1825/Timetraces!H1825*1000</f>
        <v>2120000004.6185343</v>
      </c>
      <c r="J1743" s="23"/>
      <c r="K1743" s="8">
        <f>Timetraces!I1825-Timetraces!J1825</f>
        <v>45.937220573425293</v>
      </c>
      <c r="L1743" s="8">
        <f t="shared" si="55"/>
        <v>28.534336040026247</v>
      </c>
      <c r="M1743" s="8">
        <f>(Timetraces!J1825-Timetraces!$J$86)/0.3048+$L$1004</f>
        <v>27.127718049397302</v>
      </c>
      <c r="N1743" s="13">
        <f>Timetraces!K1825/9.81/0.4536</f>
        <v>11013.969278448816</v>
      </c>
      <c r="O1743" s="23">
        <f>Timetraces!M1825/1000*0.145</f>
        <v>116.66206248517308</v>
      </c>
      <c r="P1743" s="37">
        <f>Timetraces!O1825</f>
        <v>0.46570363770224921</v>
      </c>
    </row>
    <row r="1744" spans="1:16" x14ac:dyDescent="0.2">
      <c r="A1744" s="37">
        <f>Timetraces!E1826</f>
        <v>174</v>
      </c>
      <c r="B1744" s="8">
        <f>Timetraces!B1826-Timetraces!C1826</f>
        <v>45.938189506530762</v>
      </c>
      <c r="C1744" s="8">
        <f t="shared" si="54"/>
        <v>28.537505567856034</v>
      </c>
      <c r="D1744" s="8">
        <f>(Timetraces!C1826-Timetraces!$C$86)/0.3048+$C$1004</f>
        <v>27.190157434758863</v>
      </c>
      <c r="E1744" s="23">
        <f>Timetraces!F1826/1000*0.145</f>
        <v>143.39150741908998</v>
      </c>
      <c r="F1744" s="8">
        <f>Timetraces!H1826</f>
        <v>0.46646554036432941</v>
      </c>
      <c r="G1744" s="8">
        <f>(Timetraces!G1826-Timetraces!$G$86)/0.3048</f>
        <v>48.537679857469293</v>
      </c>
      <c r="H1744" s="13">
        <f>Timetraces!D1826/9.81/0.4536</f>
        <v>11032.016899687536</v>
      </c>
      <c r="I1744" s="73">
        <f>Timetraces!F1826/Timetraces!H1826*1000</f>
        <v>2120000004.5994473</v>
      </c>
      <c r="J1744" s="23"/>
      <c r="K1744" s="8">
        <f>Timetraces!I1826-Timetraces!J1826</f>
        <v>45.938189506530762</v>
      </c>
      <c r="L1744" s="8">
        <f t="shared" si="55"/>
        <v>28.537514954414267</v>
      </c>
      <c r="M1744" s="8">
        <f>(Timetraces!J1826-Timetraces!$J$86)/0.3048+$L$1004</f>
        <v>27.190157434758866</v>
      </c>
      <c r="N1744" s="13">
        <f>Timetraces!K1826/9.81/0.4536</f>
        <v>11032.016899687536</v>
      </c>
      <c r="O1744" s="23">
        <f>Timetraces!M1826/1000*0.145</f>
        <v>116.70489551840924</v>
      </c>
      <c r="P1744" s="37">
        <f>Timetraces!O1826</f>
        <v>0.46641552483304521</v>
      </c>
    </row>
    <row r="1745" spans="1:16" x14ac:dyDescent="0.2">
      <c r="A1745" s="37">
        <f>Timetraces!E1827</f>
        <v>174.10000000000002</v>
      </c>
      <c r="B1745" s="8">
        <f>Timetraces!B1827-Timetraces!C1827</f>
        <v>45.93928337097168</v>
      </c>
      <c r="C1745" s="8">
        <f t="shared" si="54"/>
        <v>28.541094361953533</v>
      </c>
      <c r="D1745" s="8">
        <f>(Timetraces!C1827-Timetraces!$C$86)/0.3048+$C$1004</f>
        <v>27.252186940410944</v>
      </c>
      <c r="E1745" s="23">
        <f>Timetraces!F1827/1000*0.145</f>
        <v>143.64390362268938</v>
      </c>
      <c r="F1745" s="8">
        <f>Timetraces!H1827</f>
        <v>0.46728660823839002</v>
      </c>
      <c r="G1745" s="8">
        <f>(Timetraces!G1827-Timetraces!$G$86)/0.3048</f>
        <v>48.603298157218873</v>
      </c>
      <c r="H1745" s="13">
        <f>Timetraces!D1827/9.81/0.4536</f>
        <v>11052.054596190044</v>
      </c>
      <c r="I1745" s="73">
        <f>Timetraces!F1827/Timetraces!H1827*1000</f>
        <v>2120000003.692754</v>
      </c>
      <c r="J1745" s="23"/>
      <c r="K1745" s="8">
        <f>Timetraces!I1827-Timetraces!J1827</f>
        <v>45.93928337097168</v>
      </c>
      <c r="L1745" s="8">
        <f t="shared" si="55"/>
        <v>28.541103748511766</v>
      </c>
      <c r="M1745" s="8">
        <f>(Timetraces!J1827-Timetraces!$J$86)/0.3048+$L$1004</f>
        <v>27.252186940410944</v>
      </c>
      <c r="N1745" s="13">
        <f>Timetraces!K1827/9.81/0.4536</f>
        <v>11052.054596190044</v>
      </c>
      <c r="O1745" s="23">
        <f>Timetraces!M1827/1000*0.145</f>
        <v>116.75731647320393</v>
      </c>
      <c r="P1745" s="37">
        <f>Timetraces!O1827</f>
        <v>0.46728686922358997</v>
      </c>
    </row>
    <row r="1746" spans="1:16" x14ac:dyDescent="0.2">
      <c r="A1746" s="37">
        <f>Timetraces!E1828</f>
        <v>174.20000000000002</v>
      </c>
      <c r="B1746" s="8">
        <f>Timetraces!B1828-Timetraces!C1828</f>
        <v>45.94057559967041</v>
      </c>
      <c r="C1746" s="8">
        <f t="shared" si="54"/>
        <v>28.545333957421811</v>
      </c>
      <c r="D1746" s="8">
        <f>(Timetraces!C1828-Timetraces!$C$86)/0.3048+$C$1004</f>
        <v>27.313565644692247</v>
      </c>
      <c r="E1746" s="23">
        <f>Timetraces!F1828/1000*0.145</f>
        <v>143.94546777997078</v>
      </c>
      <c r="F1746" s="8">
        <f>Timetraces!H1828</f>
        <v>0.46826762280640888</v>
      </c>
      <c r="G1746" s="8">
        <f>(Timetraces!G1828-Timetraces!$G$86)/0.3048</f>
        <v>48.668916456968454</v>
      </c>
      <c r="H1746" s="13">
        <f>Timetraces!D1828/9.81/0.4536</f>
        <v>11075.28326030784</v>
      </c>
      <c r="I1746" s="73">
        <f>Timetraces!F1828/Timetraces!H1828*1000</f>
        <v>2120000007.7951403</v>
      </c>
      <c r="J1746" s="23"/>
      <c r="K1746" s="8">
        <f>Timetraces!I1828-Timetraces!J1828</f>
        <v>45.94057559967041</v>
      </c>
      <c r="L1746" s="8">
        <f t="shared" si="55"/>
        <v>28.545343343980043</v>
      </c>
      <c r="M1746" s="8">
        <f>(Timetraces!J1828-Timetraces!$J$86)/0.3048+$L$1004</f>
        <v>27.313565644692247</v>
      </c>
      <c r="N1746" s="13">
        <f>Timetraces!K1828/9.81/0.4536</f>
        <v>11075.28326030784</v>
      </c>
      <c r="O1746" s="23">
        <f>Timetraces!M1828/1000*0.145</f>
        <v>116.81632825618966</v>
      </c>
      <c r="P1746" s="37">
        <f>Timetraces!O1828</f>
        <v>0.46826783226986102</v>
      </c>
    </row>
    <row r="1747" spans="1:16" x14ac:dyDescent="0.2">
      <c r="A1747" s="37">
        <f>Timetraces!E1829</f>
        <v>174.3</v>
      </c>
      <c r="B1747" s="8">
        <f>Timetraces!B1829-Timetraces!C1829</f>
        <v>45.942079544067383</v>
      </c>
      <c r="C1747" s="8">
        <f t="shared" si="54"/>
        <v>28.55026815819928</v>
      </c>
      <c r="D1747" s="8">
        <f>(Timetraces!C1829-Timetraces!$C$86)/0.3048+$C$1004</f>
        <v>27.374249743664357</v>
      </c>
      <c r="E1747" s="23">
        <f>Timetraces!F1829/1000*0.145</f>
        <v>144.28313543442039</v>
      </c>
      <c r="F1747" s="8">
        <f>Timetraces!H1829</f>
        <v>0.46936608693976845</v>
      </c>
      <c r="G1747" s="8">
        <f>(Timetraces!G1829-Timetraces!$G$86)/0.3048</f>
        <v>48.734534756718027</v>
      </c>
      <c r="H1747" s="13">
        <f>Timetraces!D1829/9.81/0.4536</f>
        <v>11101.890750932173</v>
      </c>
      <c r="I1747" s="73">
        <f>Timetraces!F1829/Timetraces!H1829*1000</f>
        <v>2120000004.5422316</v>
      </c>
      <c r="J1747" s="23"/>
      <c r="K1747" s="8">
        <f>Timetraces!I1829-Timetraces!J1829</f>
        <v>45.942079544067383</v>
      </c>
      <c r="L1747" s="8">
        <f t="shared" si="55"/>
        <v>28.55027754475751</v>
      </c>
      <c r="M1747" s="8">
        <f>(Timetraces!J1829-Timetraces!$J$86)/0.3048+$L$1004</f>
        <v>27.374249743664357</v>
      </c>
      <c r="N1747" s="13">
        <f>Timetraces!K1829/9.81/0.4536</f>
        <v>11101.890750932173</v>
      </c>
      <c r="O1747" s="23">
        <f>Timetraces!M1829/1000*0.145</f>
        <v>116.88543141576059</v>
      </c>
      <c r="P1747" s="37">
        <f>Timetraces!O1829</f>
        <v>0.46941662276251916</v>
      </c>
    </row>
    <row r="1748" spans="1:16" x14ac:dyDescent="0.2">
      <c r="A1748" s="37">
        <f>Timetraces!E1830</f>
        <v>174.4</v>
      </c>
      <c r="B1748" s="8">
        <f>Timetraces!B1830-Timetraces!C1830</f>
        <v>45.943737983703613</v>
      </c>
      <c r="C1748" s="8">
        <f t="shared" si="54"/>
        <v>28.555709233121295</v>
      </c>
      <c r="D1748" s="8">
        <f>(Timetraces!C1830-Timetraces!$C$86)/0.3048+$C$1004</f>
        <v>27.434426968491923</v>
      </c>
      <c r="E1748" s="23">
        <f>Timetraces!F1830/1000*0.145</f>
        <v>144.66101355147234</v>
      </c>
      <c r="F1748" s="8">
        <f>Timetraces!H1830</f>
        <v>0.47059535863096802</v>
      </c>
      <c r="G1748" s="8">
        <f>(Timetraces!G1830-Timetraces!$G$86)/0.3048</f>
        <v>48.800153056467607</v>
      </c>
      <c r="H1748" s="13">
        <f>Timetraces!D1830/9.81/0.4536</f>
        <v>11130.999222776853</v>
      </c>
      <c r="I1748" s="73">
        <f>Timetraces!F1830/Timetraces!H1830*1000</f>
        <v>2120000004.5183086</v>
      </c>
      <c r="J1748" s="23"/>
      <c r="K1748" s="8">
        <f>Timetraces!I1830-Timetraces!J1830</f>
        <v>45.943737983703613</v>
      </c>
      <c r="L1748" s="8">
        <f t="shared" si="55"/>
        <v>28.555718619679528</v>
      </c>
      <c r="M1748" s="8">
        <f>(Timetraces!J1830-Timetraces!$J$86)/0.3048+$L$1004</f>
        <v>27.43442696849192</v>
      </c>
      <c r="N1748" s="13">
        <f>Timetraces!K1830/9.81/0.4536</f>
        <v>11130.999222776853</v>
      </c>
      <c r="O1748" s="23">
        <f>Timetraces!M1830/1000*0.145</f>
        <v>116.95786214340575</v>
      </c>
      <c r="P1748" s="37">
        <f>Timetraces!O1830</f>
        <v>0.47062075664448361</v>
      </c>
    </row>
    <row r="1749" spans="1:16" x14ac:dyDescent="0.2">
      <c r="A1749" s="37">
        <f>Timetraces!E1831</f>
        <v>174.5</v>
      </c>
      <c r="B1749" s="8">
        <f>Timetraces!B1831-Timetraces!C1831</f>
        <v>45.945448875427246</v>
      </c>
      <c r="C1749" s="8">
        <f t="shared" si="54"/>
        <v>28.561322394944238</v>
      </c>
      <c r="D1749" s="8">
        <f>(Timetraces!C1831-Timetraces!$C$86)/0.3048+$C$1004</f>
        <v>27.494432106418561</v>
      </c>
      <c r="E1749" s="23">
        <f>Timetraces!F1831/1000*0.145</f>
        <v>145.05754294864497</v>
      </c>
      <c r="F1749" s="8">
        <f>Timetraces!H1831</f>
        <v>0.47188530440752513</v>
      </c>
      <c r="G1749" s="8">
        <f>(Timetraces!G1831-Timetraces!$G$86)/0.3048</f>
        <v>48.865771356217188</v>
      </c>
      <c r="H1749" s="13">
        <f>Timetraces!D1831/9.81/0.4536</f>
        <v>11160.950426096269</v>
      </c>
      <c r="I1749" s="73">
        <f>Timetraces!F1831/Timetraces!H1831*1000</f>
        <v>2120000005.4626324</v>
      </c>
      <c r="J1749" s="23"/>
      <c r="K1749" s="8">
        <f>Timetraces!I1831-Timetraces!J1831</f>
        <v>45.945448875427246</v>
      </c>
      <c r="L1749" s="8">
        <f t="shared" si="55"/>
        <v>28.561331781502471</v>
      </c>
      <c r="M1749" s="8">
        <f>(Timetraces!J1831-Timetraces!$J$86)/0.3048+$L$1004</f>
        <v>27.494432106418557</v>
      </c>
      <c r="N1749" s="13">
        <f>Timetraces!K1831/9.81/0.4536</f>
        <v>11160.950426096269</v>
      </c>
      <c r="O1749" s="23">
        <f>Timetraces!M1831/1000*0.145</f>
        <v>117.03243250469484</v>
      </c>
      <c r="P1749" s="37">
        <f>Timetraces!O1831</f>
        <v>0.47186048037161693</v>
      </c>
    </row>
    <row r="1750" spans="1:16" x14ac:dyDescent="0.2">
      <c r="A1750" s="37">
        <f>Timetraces!E1832</f>
        <v>174.60000000000002</v>
      </c>
      <c r="B1750" s="8">
        <f>Timetraces!B1832-Timetraces!C1832</f>
        <v>45.947094917297363</v>
      </c>
      <c r="C1750" s="8">
        <f t="shared" si="54"/>
        <v>28.566722794780581</v>
      </c>
      <c r="D1750" s="8">
        <f>(Timetraces!C1832-Timetraces!$C$86)/0.3048+$C$1004</f>
        <v>27.554650006331798</v>
      </c>
      <c r="E1750" s="23">
        <f>Timetraces!F1832/1000*0.145</f>
        <v>145.43249205519069</v>
      </c>
      <c r="F1750" s="8">
        <f>Timetraces!H1832</f>
        <v>0.4731050481717694</v>
      </c>
      <c r="G1750" s="8">
        <f>(Timetraces!G1832-Timetraces!$G$86)/0.3048</f>
        <v>48.931389655966768</v>
      </c>
      <c r="H1750" s="13">
        <f>Timetraces!D1832/9.81/0.4536</f>
        <v>11189.833291702398</v>
      </c>
      <c r="I1750" s="73">
        <f>Timetraces!F1832/Timetraces!H1832*1000</f>
        <v>2120000003.603323</v>
      </c>
      <c r="J1750" s="23"/>
      <c r="K1750" s="8">
        <f>Timetraces!I1832-Timetraces!J1832</f>
        <v>45.947094917297363</v>
      </c>
      <c r="L1750" s="8">
        <f t="shared" si="55"/>
        <v>28.566732181338811</v>
      </c>
      <c r="M1750" s="8">
        <f>(Timetraces!J1832-Timetraces!$J$86)/0.3048+$L$1004</f>
        <v>27.554650006331798</v>
      </c>
      <c r="N1750" s="13">
        <f>Timetraces!K1832/9.81/0.4536</f>
        <v>11189.833291702398</v>
      </c>
      <c r="O1750" s="23">
        <f>Timetraces!M1832/1000*0.145</f>
        <v>117.10579901418242</v>
      </c>
      <c r="P1750" s="37">
        <f>Timetraces!O1832</f>
        <v>0.47308017269310987</v>
      </c>
    </row>
    <row r="1751" spans="1:16" x14ac:dyDescent="0.2">
      <c r="A1751" s="37">
        <f>Timetraces!E1833</f>
        <v>174.70000000000002</v>
      </c>
      <c r="B1751" s="8">
        <f>Timetraces!B1833-Timetraces!C1833</f>
        <v>45.948573112487793</v>
      </c>
      <c r="C1751" s="8">
        <f t="shared" si="54"/>
        <v>28.571572516533958</v>
      </c>
      <c r="D1751" s="8">
        <f>(Timetraces!C1833-Timetraces!$C$86)/0.3048+$C$1004</f>
        <v>27.615406068917022</v>
      </c>
      <c r="E1751" s="23">
        <f>Timetraces!F1833/1000*0.145</f>
        <v>145.75785679578235</v>
      </c>
      <c r="F1751" s="8">
        <f>Timetraces!H1833</f>
        <v>0.47416348910015527</v>
      </c>
      <c r="G1751" s="8">
        <f>(Timetraces!G1833-Timetraces!$G$86)/0.3048</f>
        <v>48.996995440305369</v>
      </c>
      <c r="H1751" s="13">
        <f>Timetraces!D1833/9.81/0.4536</f>
        <v>11216.087010676396</v>
      </c>
      <c r="I1751" s="73">
        <f>Timetraces!F1833/Timetraces!H1833*1000</f>
        <v>2120000003.5837288</v>
      </c>
      <c r="J1751" s="23"/>
      <c r="K1751" s="8">
        <f>Timetraces!I1833-Timetraces!J1833</f>
        <v>45.948573112487793</v>
      </c>
      <c r="L1751" s="8">
        <f t="shared" si="55"/>
        <v>28.571581903092191</v>
      </c>
      <c r="M1751" s="8">
        <f>(Timetraces!J1833-Timetraces!$J$86)/0.3048+$L$1004</f>
        <v>27.615406068917018</v>
      </c>
      <c r="N1751" s="13">
        <f>Timetraces!K1833/9.81/0.4536</f>
        <v>11216.087010676396</v>
      </c>
      <c r="O1751" s="23">
        <f>Timetraces!M1833/1000*0.145</f>
        <v>117.17249212424971</v>
      </c>
      <c r="P1751" s="37">
        <f>Timetraces!O1833</f>
        <v>0.47418888610716514</v>
      </c>
    </row>
    <row r="1752" spans="1:16" x14ac:dyDescent="0.2">
      <c r="A1752" s="37">
        <f>Timetraces!E1834</f>
        <v>174.8</v>
      </c>
      <c r="B1752" s="8">
        <f>Timetraces!B1834-Timetraces!C1834</f>
        <v>45.949849128723145</v>
      </c>
      <c r="C1752" s="8">
        <f t="shared" si="54"/>
        <v>28.575758921505585</v>
      </c>
      <c r="D1752" s="8">
        <f>(Timetraces!C1834-Timetraces!$C$86)/0.3048+$C$1004</f>
        <v>27.676837963694975</v>
      </c>
      <c r="E1752" s="23">
        <f>Timetraces!F1834/1000*0.145</f>
        <v>146.06293354115289</v>
      </c>
      <c r="F1752" s="8">
        <f>Timetraces!H1834</f>
        <v>0.47515593115028815</v>
      </c>
      <c r="G1752" s="8">
        <f>(Timetraces!G1834-Timetraces!$G$86)/0.3048</f>
        <v>49.06261374005495</v>
      </c>
      <c r="H1752" s="13">
        <f>Timetraces!D1834/9.81/0.4536</f>
        <v>11238.993505574163</v>
      </c>
      <c r="I1752" s="73">
        <f>Timetraces!F1834/Timetraces!H1834*1000</f>
        <v>2120000004.4349046</v>
      </c>
      <c r="J1752" s="23"/>
      <c r="K1752" s="8">
        <f>Timetraces!I1834-Timetraces!J1834</f>
        <v>45.949849128723145</v>
      </c>
      <c r="L1752" s="8">
        <f t="shared" si="55"/>
        <v>28.575768308063815</v>
      </c>
      <c r="M1752" s="8">
        <f>(Timetraces!J1834-Timetraces!$J$86)/0.3048+$L$1004</f>
        <v>27.676837963694972</v>
      </c>
      <c r="N1752" s="13">
        <f>Timetraces!K1834/9.81/0.4536</f>
        <v>11238.993505574163</v>
      </c>
      <c r="O1752" s="23">
        <f>Timetraces!M1834/1000*0.145</f>
        <v>117.23068600620695</v>
      </c>
      <c r="P1752" s="37">
        <f>Timetraces!O1834</f>
        <v>0.47515624388669653</v>
      </c>
    </row>
    <row r="1753" spans="1:16" x14ac:dyDescent="0.2">
      <c r="A1753" s="37">
        <f>Timetraces!E1835</f>
        <v>174.9</v>
      </c>
      <c r="B1753" s="8">
        <f>Timetraces!B1835-Timetraces!C1835</f>
        <v>45.950940132141113</v>
      </c>
      <c r="C1753" s="8">
        <f t="shared" si="54"/>
        <v>28.579338329044852</v>
      </c>
      <c r="D1753" s="8">
        <f>(Timetraces!C1835-Timetraces!$C$86)/0.3048+$C$1004</f>
        <v>27.738876855905286</v>
      </c>
      <c r="E1753" s="23">
        <f>Timetraces!F1835/1000*0.145</f>
        <v>146.3212569164078</v>
      </c>
      <c r="F1753" s="8">
        <f>Timetraces!H1835</f>
        <v>0.47599628000679306</v>
      </c>
      <c r="G1753" s="8">
        <f>(Timetraces!G1835-Timetraces!$G$86)/0.3048</f>
        <v>49.12823203980453</v>
      </c>
      <c r="H1753" s="13">
        <f>Timetraces!D1835/9.81/0.4536</f>
        <v>11258.892502521452</v>
      </c>
      <c r="I1753" s="73">
        <f>Timetraces!F1835/Timetraces!H1835*1000</f>
        <v>2120000006.408622</v>
      </c>
      <c r="J1753" s="23"/>
      <c r="K1753" s="8">
        <f>Timetraces!I1835-Timetraces!J1835</f>
        <v>45.950940132141113</v>
      </c>
      <c r="L1753" s="8">
        <f t="shared" si="55"/>
        <v>28.579347715603085</v>
      </c>
      <c r="M1753" s="8">
        <f>(Timetraces!J1835-Timetraces!$J$86)/0.3048+$L$1004</f>
        <v>27.738876855905289</v>
      </c>
      <c r="N1753" s="13">
        <f>Timetraces!K1835/9.81/0.4536</f>
        <v>11258.892502521452</v>
      </c>
      <c r="O1753" s="23">
        <f>Timetraces!M1835/1000*0.145</f>
        <v>117.28123987352016</v>
      </c>
      <c r="P1753" s="37">
        <f>Timetraces!O1835</f>
        <v>0.47599654104416644</v>
      </c>
    </row>
    <row r="1754" spans="1:16" x14ac:dyDescent="0.2">
      <c r="A1754" s="37">
        <f>Timetraces!E1836</f>
        <v>175</v>
      </c>
      <c r="B1754" s="8">
        <f>Timetraces!B1836-Timetraces!C1836</f>
        <v>45.951926231384277</v>
      </c>
      <c r="C1754" s="8">
        <f t="shared" si="54"/>
        <v>28.582573562782265</v>
      </c>
      <c r="D1754" s="8">
        <f>(Timetraces!C1836-Timetraces!$C$86)/0.3048+$C$1004</f>
        <v>27.801259921917453</v>
      </c>
      <c r="E1754" s="23">
        <f>Timetraces!F1836/1000*0.145</f>
        <v>146.54981822051937</v>
      </c>
      <c r="F1754" s="8">
        <f>Timetraces!H1836</f>
        <v>0.47673981124024556</v>
      </c>
      <c r="G1754" s="8">
        <f>(Timetraces!G1836-Timetraces!$G$86)/0.3048</f>
        <v>49.19385033955411</v>
      </c>
      <c r="H1754" s="13">
        <f>Timetraces!D1836/9.81/0.4536</f>
        <v>11277.092868839969</v>
      </c>
      <c r="I1754" s="73">
        <f>Timetraces!F1836/Timetraces!H1836*1000</f>
        <v>2120000003.5480628</v>
      </c>
      <c r="J1754" s="23"/>
      <c r="K1754" s="8">
        <f>Timetraces!I1836-Timetraces!J1836</f>
        <v>45.951926231384277</v>
      </c>
      <c r="L1754" s="8">
        <f t="shared" si="55"/>
        <v>28.582582949340498</v>
      </c>
      <c r="M1754" s="8">
        <f>(Timetraces!J1836-Timetraces!$J$86)/0.3048+$L$1004</f>
        <v>27.801259921917449</v>
      </c>
      <c r="N1754" s="13">
        <f>Timetraces!K1836/9.81/0.4536</f>
        <v>11277.092868839969</v>
      </c>
      <c r="O1754" s="23">
        <f>Timetraces!M1836/1000*0.145</f>
        <v>117.32748702385859</v>
      </c>
      <c r="P1754" s="37">
        <f>Timetraces!O1836</f>
        <v>0.47676520749224005</v>
      </c>
    </row>
    <row r="1755" spans="1:16" x14ac:dyDescent="0.2">
      <c r="A1755" s="37">
        <f>Timetraces!E1837</f>
        <v>175.10000000000002</v>
      </c>
      <c r="B1755" s="8">
        <f>Timetraces!B1837-Timetraces!C1837</f>
        <v>45.952920913696289</v>
      </c>
      <c r="C1755" s="8">
        <f t="shared" si="54"/>
        <v>28.585836956194377</v>
      </c>
      <c r="D1755" s="8">
        <f>(Timetraces!C1837-Timetraces!$C$86)/0.3048+$C$1004</f>
        <v>27.863614828254921</v>
      </c>
      <c r="E1755" s="23">
        <f>Timetraces!F1837/1000*0.145</f>
        <v>146.78743055652185</v>
      </c>
      <c r="F1755" s="8">
        <f>Timetraces!H1837</f>
        <v>0.47751278566039213</v>
      </c>
      <c r="G1755" s="8">
        <f>(Timetraces!G1837-Timetraces!$G$86)/0.3048</f>
        <v>49.259468639303691</v>
      </c>
      <c r="H1755" s="13">
        <f>Timetraces!D1837/9.81/0.4536</f>
        <v>11295.397698747543</v>
      </c>
      <c r="I1755" s="73">
        <f>Timetraces!F1837/Timetraces!H1837*1000</f>
        <v>2120000003.5314794</v>
      </c>
      <c r="J1755" s="23"/>
      <c r="K1755" s="8">
        <f>Timetraces!I1837-Timetraces!J1837</f>
        <v>45.952920913696289</v>
      </c>
      <c r="L1755" s="8">
        <f t="shared" si="55"/>
        <v>28.58584634275261</v>
      </c>
      <c r="M1755" s="8">
        <f>(Timetraces!J1837-Timetraces!$J$86)/0.3048+$L$1004</f>
        <v>27.863614828254917</v>
      </c>
      <c r="N1755" s="13">
        <f>Timetraces!K1837/9.81/0.4536</f>
        <v>11295.397698747543</v>
      </c>
      <c r="O1755" s="23">
        <f>Timetraces!M1837/1000*0.145</f>
        <v>117.37248147452398</v>
      </c>
      <c r="P1755" s="37">
        <f>Timetraces!O1837</f>
        <v>0.47751304660055882</v>
      </c>
    </row>
    <row r="1756" spans="1:16" x14ac:dyDescent="0.2">
      <c r="A1756" s="37">
        <f>Timetraces!E1838</f>
        <v>175.20000000000002</v>
      </c>
      <c r="B1756" s="8">
        <f>Timetraces!B1838-Timetraces!C1838</f>
        <v>45.954031944274902</v>
      </c>
      <c r="C1756" s="8">
        <f t="shared" si="54"/>
        <v>28.589482069641271</v>
      </c>
      <c r="D1756" s="8">
        <f>(Timetraces!C1838-Timetraces!$C$86)/0.3048+$C$1004</f>
        <v>27.925588014557604</v>
      </c>
      <c r="E1756" s="23">
        <f>Timetraces!F1838/1000*0.145</f>
        <v>147.04934363595004</v>
      </c>
      <c r="F1756" s="8">
        <f>Timetraces!H1838</f>
        <v>0.47836481259481656</v>
      </c>
      <c r="G1756" s="8">
        <f>(Timetraces!G1838-Timetraces!$G$86)/0.3048</f>
        <v>49.325086939053271</v>
      </c>
      <c r="H1756" s="13">
        <f>Timetraces!D1838/9.81/0.4536</f>
        <v>11315.573216959981</v>
      </c>
      <c r="I1756" s="73">
        <f>Timetraces!F1838/Timetraces!H1838*1000</f>
        <v>2120000003.5221055</v>
      </c>
      <c r="J1756" s="23"/>
      <c r="K1756" s="8">
        <f>Timetraces!I1838-Timetraces!J1838</f>
        <v>45.954031944274902</v>
      </c>
      <c r="L1756" s="8">
        <f t="shared" si="55"/>
        <v>28.589491456199504</v>
      </c>
      <c r="M1756" s="8">
        <f>(Timetraces!J1838-Timetraces!$J$86)/0.3048+$L$1004</f>
        <v>27.925588014557604</v>
      </c>
      <c r="N1756" s="13">
        <f>Timetraces!K1838/9.81/0.4536</f>
        <v>11315.573216959981</v>
      </c>
      <c r="O1756" s="23">
        <f>Timetraces!M1838/1000*0.145</f>
        <v>117.42223271423674</v>
      </c>
      <c r="P1756" s="37">
        <f>Timetraces!O1838</f>
        <v>0.47833999052892234</v>
      </c>
    </row>
    <row r="1757" spans="1:16" x14ac:dyDescent="0.2">
      <c r="A1757" s="37">
        <f>Timetraces!E1839</f>
        <v>175.3</v>
      </c>
      <c r="B1757" s="8">
        <f>Timetraces!B1839-Timetraces!C1839</f>
        <v>45.955331802368164</v>
      </c>
      <c r="C1757" s="8">
        <f t="shared" si="54"/>
        <v>28.5937466959315</v>
      </c>
      <c r="D1757" s="8">
        <f>(Timetraces!C1839-Timetraces!$C$86)/0.3048+$C$1004</f>
        <v>27.986941688016955</v>
      </c>
      <c r="E1757" s="23">
        <f>Timetraces!F1839/1000*0.145</f>
        <v>147.3506068876481</v>
      </c>
      <c r="F1757" s="8">
        <f>Timetraces!H1839</f>
        <v>0.4793448491992644</v>
      </c>
      <c r="G1757" s="8">
        <f>(Timetraces!G1839-Timetraces!$G$86)/0.3048</f>
        <v>49.390705238802852</v>
      </c>
      <c r="H1757" s="13">
        <f>Timetraces!D1839/9.81/0.4536</f>
        <v>11338.779934945624</v>
      </c>
      <c r="I1757" s="73">
        <f>Timetraces!F1839/Timetraces!H1839*1000</f>
        <v>2120000003.5075784</v>
      </c>
      <c r="J1757" s="23"/>
      <c r="K1757" s="8">
        <f>Timetraces!I1839-Timetraces!J1839</f>
        <v>45.955331802368164</v>
      </c>
      <c r="L1757" s="8">
        <f t="shared" si="55"/>
        <v>28.593756082489733</v>
      </c>
      <c r="M1757" s="8">
        <f>(Timetraces!J1839-Timetraces!$J$86)/0.3048+$L$1004</f>
        <v>27.986941688016955</v>
      </c>
      <c r="N1757" s="13">
        <f>Timetraces!K1839/9.81/0.4536</f>
        <v>11338.779934945624</v>
      </c>
      <c r="O1757" s="23">
        <f>Timetraces!M1839/1000*0.145</f>
        <v>117.47967753605663</v>
      </c>
      <c r="P1757" s="37">
        <f>Timetraces!O1839</f>
        <v>0.4792948928626698</v>
      </c>
    </row>
    <row r="1758" spans="1:16" x14ac:dyDescent="0.2">
      <c r="A1758" s="37">
        <f>Timetraces!E1840</f>
        <v>175.4</v>
      </c>
      <c r="B1758" s="8">
        <f>Timetraces!B1840-Timetraces!C1840</f>
        <v>45.956832885742188</v>
      </c>
      <c r="C1758" s="8">
        <f t="shared" si="54"/>
        <v>28.598671510150737</v>
      </c>
      <c r="D1758" s="8">
        <f>(Timetraces!C1840-Timetraces!$C$86)/0.3048+$C$1004</f>
        <v>28.047635173547299</v>
      </c>
      <c r="E1758" s="23">
        <f>Timetraces!F1840/1000*0.145</f>
        <v>147.68611045630792</v>
      </c>
      <c r="F1758" s="8">
        <f>Timetraces!H1840</f>
        <v>0.48043627282205087</v>
      </c>
      <c r="G1758" s="8">
        <f>(Timetraces!G1840-Timetraces!$G$86)/0.3048</f>
        <v>49.456323538552432</v>
      </c>
      <c r="H1758" s="13">
        <f>Timetraces!D1840/9.81/0.4536</f>
        <v>11365.220634965581</v>
      </c>
      <c r="I1758" s="73">
        <f>Timetraces!F1840/Timetraces!H1840*1000</f>
        <v>2120000002.7390263</v>
      </c>
      <c r="J1758" s="23"/>
      <c r="K1758" s="8">
        <f>Timetraces!I1840-Timetraces!J1840</f>
        <v>45.956832885742188</v>
      </c>
      <c r="L1758" s="8">
        <f t="shared" si="55"/>
        <v>28.59868089670897</v>
      </c>
      <c r="M1758" s="8">
        <f>(Timetraces!J1840-Timetraces!$J$86)/0.3048+$L$1004</f>
        <v>28.047635173547299</v>
      </c>
      <c r="N1758" s="13">
        <f>Timetraces!K1840/9.81/0.4536</f>
        <v>11365.220634965581</v>
      </c>
      <c r="O1758" s="23">
        <f>Timetraces!M1840/1000*0.145</f>
        <v>117.54835065314882</v>
      </c>
      <c r="P1758" s="37">
        <f>Timetraces!O1840</f>
        <v>0.48043653374917028</v>
      </c>
    </row>
    <row r="1759" spans="1:16" x14ac:dyDescent="0.2">
      <c r="A1759" s="37">
        <f>Timetraces!E1841</f>
        <v>175.5</v>
      </c>
      <c r="B1759" s="8">
        <f>Timetraces!B1841-Timetraces!C1841</f>
        <v>45.958480834960937</v>
      </c>
      <c r="C1759" s="8">
        <f t="shared" si="54"/>
        <v>28.604078167692567</v>
      </c>
      <c r="D1759" s="8">
        <f>(Timetraces!C1841-Timetraces!$C$86)/0.3048+$C$1004</f>
        <v>28.10783430034407</v>
      </c>
      <c r="E1759" s="23">
        <f>Timetraces!F1841/1000*0.145</f>
        <v>148.06077960088538</v>
      </c>
      <c r="F1759" s="8">
        <f>Timetraces!H1841</f>
        <v>0.48165510571258507</v>
      </c>
      <c r="G1759" s="8">
        <f>(Timetraces!G1841-Timetraces!$G$86)/0.3048</f>
        <v>49.521929322891033</v>
      </c>
      <c r="H1759" s="13">
        <f>Timetraces!D1841/9.81/0.4536</f>
        <v>11394.080676594267</v>
      </c>
      <c r="I1759" s="73">
        <f>Timetraces!F1841/Timetraces!H1841*1000</f>
        <v>2120000001.5010986</v>
      </c>
      <c r="J1759" s="23"/>
      <c r="K1759" s="8">
        <f>Timetraces!I1841-Timetraces!J1841</f>
        <v>45.958480834960937</v>
      </c>
      <c r="L1759" s="8">
        <f t="shared" si="55"/>
        <v>28.6040875542508</v>
      </c>
      <c r="M1759" s="8">
        <f>(Timetraces!J1841-Timetraces!$J$86)/0.3048+$L$1004</f>
        <v>28.107834300344074</v>
      </c>
      <c r="N1759" s="13">
        <f>Timetraces!K1841/9.81/0.4536</f>
        <v>11394.080676594267</v>
      </c>
      <c r="O1759" s="23">
        <f>Timetraces!M1841/1000*0.145</f>
        <v>117.62166529583675</v>
      </c>
      <c r="P1759" s="37">
        <f>Timetraces!O1841</f>
        <v>0.48165536657051577</v>
      </c>
    </row>
    <row r="1760" spans="1:16" x14ac:dyDescent="0.2">
      <c r="A1760" s="37">
        <f>Timetraces!E1842</f>
        <v>175.60000000000002</v>
      </c>
      <c r="B1760" s="8">
        <f>Timetraces!B1842-Timetraces!C1842</f>
        <v>45.960184097290039</v>
      </c>
      <c r="C1760" s="8">
        <f t="shared" si="54"/>
        <v>28.609666298693558</v>
      </c>
      <c r="D1760" s="8">
        <f>(Timetraces!C1842-Timetraces!$C$86)/0.3048+$C$1004</f>
        <v>28.167864469092663</v>
      </c>
      <c r="E1760" s="23">
        <f>Timetraces!F1842/1000*0.145</f>
        <v>148.44642999457159</v>
      </c>
      <c r="F1760" s="8">
        <f>Timetraces!H1842</f>
        <v>0.48290966104378491</v>
      </c>
      <c r="G1760" s="8">
        <f>(Timetraces!G1842-Timetraces!$G$86)/0.3048</f>
        <v>49.587547622640614</v>
      </c>
      <c r="H1760" s="13">
        <f>Timetraces!D1842/9.81/0.4536</f>
        <v>11423.787838924127</v>
      </c>
      <c r="I1760" s="73">
        <f>Timetraces!F1842/Timetraces!H1842*1000</f>
        <v>2120000002.7093253</v>
      </c>
      <c r="J1760" s="23"/>
      <c r="K1760" s="8">
        <f>Timetraces!I1842-Timetraces!J1842</f>
        <v>45.960184097290039</v>
      </c>
      <c r="L1760" s="8">
        <f t="shared" si="55"/>
        <v>28.609675685251791</v>
      </c>
      <c r="M1760" s="8">
        <f>(Timetraces!J1842-Timetraces!$J$86)/0.3048+$L$1004</f>
        <v>28.167864469092663</v>
      </c>
      <c r="N1760" s="13">
        <f>Timetraces!K1842/9.81/0.4536</f>
        <v>11423.787838924127</v>
      </c>
      <c r="O1760" s="23">
        <f>Timetraces!M1842/1000*0.145</f>
        <v>117.69713085245739</v>
      </c>
      <c r="P1760" s="37">
        <f>Timetraces!O1842</f>
        <v>0.48290997408860392</v>
      </c>
    </row>
    <row r="1761" spans="1:16" x14ac:dyDescent="0.2">
      <c r="A1761" s="37">
        <f>Timetraces!E1843</f>
        <v>175.70000000000002</v>
      </c>
      <c r="B1761" s="8">
        <f>Timetraces!B1843-Timetraces!C1843</f>
        <v>45.961826324462891</v>
      </c>
      <c r="C1761" s="8">
        <f t="shared" si="54"/>
        <v>28.615054183118925</v>
      </c>
      <c r="D1761" s="8">
        <f>(Timetraces!C1843-Timetraces!$C$86)/0.3048+$C$1004</f>
        <v>28.228094884416876</v>
      </c>
      <c r="E1761" s="23">
        <f>Timetraces!F1843/1000*0.145</f>
        <v>148.81156814782207</v>
      </c>
      <c r="F1761" s="8">
        <f>Timetraces!H1843</f>
        <v>0.4840974883106573</v>
      </c>
      <c r="G1761" s="8">
        <f>(Timetraces!G1843-Timetraces!$G$86)/0.3048</f>
        <v>49.653165922390194</v>
      </c>
      <c r="H1761" s="13">
        <f>Timetraces!D1843/9.81/0.4536</f>
        <v>11452.510058842881</v>
      </c>
      <c r="I1761" s="73">
        <f>Timetraces!F1843/Timetraces!H1843*1000</f>
        <v>2120000003.4351301</v>
      </c>
      <c r="J1761" s="23"/>
      <c r="K1761" s="8">
        <f>Timetraces!I1843-Timetraces!J1843</f>
        <v>45.961826324462891</v>
      </c>
      <c r="L1761" s="8">
        <f t="shared" si="55"/>
        <v>28.615063569677154</v>
      </c>
      <c r="M1761" s="8">
        <f>(Timetraces!J1843-Timetraces!$J$86)/0.3048+$L$1004</f>
        <v>28.228094884416876</v>
      </c>
      <c r="N1761" s="13">
        <f>Timetraces!K1843/9.81/0.4536</f>
        <v>11452.510058842881</v>
      </c>
      <c r="O1761" s="23">
        <f>Timetraces!M1843/1000*0.145</f>
        <v>117.77159720025091</v>
      </c>
      <c r="P1761" s="37">
        <f>Timetraces!O1843</f>
        <v>0.48414796376435909</v>
      </c>
    </row>
    <row r="1762" spans="1:16" x14ac:dyDescent="0.2">
      <c r="A1762" s="37">
        <f>Timetraces!E1844</f>
        <v>175.8</v>
      </c>
      <c r="B1762" s="8">
        <f>Timetraces!B1844-Timetraces!C1844</f>
        <v>45.963314056396484</v>
      </c>
      <c r="C1762" s="8">
        <f t="shared" si="54"/>
        <v>28.619935193399744</v>
      </c>
      <c r="D1762" s="8">
        <f>(Timetraces!C1844-Timetraces!$C$86)/0.3048+$C$1004</f>
        <v>28.288832173885634</v>
      </c>
      <c r="E1762" s="23">
        <f>Timetraces!F1844/1000*0.145</f>
        <v>149.1597662376806</v>
      </c>
      <c r="F1762" s="8">
        <f>Timetraces!H1844</f>
        <v>0.48523020835651548</v>
      </c>
      <c r="G1762" s="8">
        <f>(Timetraces!G1844-Timetraces!$G$86)/0.3048</f>
        <v>49.718784222139774</v>
      </c>
      <c r="H1762" s="13">
        <f>Timetraces!D1844/9.81/0.4536</f>
        <v>11478.738320303581</v>
      </c>
      <c r="I1762" s="73">
        <f>Timetraces!F1844/Timetraces!H1844*1000</f>
        <v>2120000002.6846519</v>
      </c>
      <c r="J1762" s="23"/>
      <c r="K1762" s="8">
        <f>Timetraces!I1844-Timetraces!J1844</f>
        <v>45.963314056396484</v>
      </c>
      <c r="L1762" s="8">
        <f t="shared" si="55"/>
        <v>28.619944579957977</v>
      </c>
      <c r="M1762" s="8">
        <f>(Timetraces!J1844-Timetraces!$J$86)/0.3048+$L$1004</f>
        <v>28.288832173885638</v>
      </c>
      <c r="N1762" s="13">
        <f>Timetraces!K1844/9.81/0.4536</f>
        <v>11478.738320303581</v>
      </c>
      <c r="O1762" s="23">
        <f>Timetraces!M1844/1000*0.145</f>
        <v>117.82760550926118</v>
      </c>
      <c r="P1762" s="37">
        <f>Timetraces!O1844</f>
        <v>0.48520533630946339</v>
      </c>
    </row>
    <row r="1763" spans="1:16" x14ac:dyDescent="0.2">
      <c r="A1763" s="37">
        <f>Timetraces!E1845</f>
        <v>175.9</v>
      </c>
      <c r="B1763" s="8">
        <f>Timetraces!B1845-Timetraces!C1845</f>
        <v>45.964602470397949</v>
      </c>
      <c r="C1763" s="8">
        <f t="shared" si="54"/>
        <v>28.624162273457042</v>
      </c>
      <c r="D1763" s="8">
        <f>(Timetraces!C1845-Timetraces!$C$86)/0.3048+$C$1004</f>
        <v>28.350223393577917</v>
      </c>
      <c r="E1763" s="23">
        <f>Timetraces!F1845/1000*0.145</f>
        <v>149.4586591687663</v>
      </c>
      <c r="F1763" s="8">
        <f>Timetraces!H1845</f>
        <v>0.48620253436745359</v>
      </c>
      <c r="G1763" s="8">
        <f>(Timetraces!G1845-Timetraces!$G$86)/0.3048</f>
        <v>49.784402521889348</v>
      </c>
      <c r="H1763" s="13">
        <f>Timetraces!D1845/9.81/0.4536</f>
        <v>11501.762446469695</v>
      </c>
      <c r="I1763" s="73">
        <f>Timetraces!F1845/Timetraces!H1845*1000</f>
        <v>2120000001.4781845</v>
      </c>
      <c r="J1763" s="23"/>
      <c r="K1763" s="8">
        <f>Timetraces!I1845-Timetraces!J1845</f>
        <v>45.964602470397949</v>
      </c>
      <c r="L1763" s="8">
        <f t="shared" si="55"/>
        <v>28.624171660015275</v>
      </c>
      <c r="M1763" s="8">
        <f>(Timetraces!J1845-Timetraces!$J$86)/0.3048+$L$1004</f>
        <v>28.350223393577913</v>
      </c>
      <c r="N1763" s="13">
        <f>Timetraces!K1845/9.81/0.4536</f>
        <v>11501.762446469695</v>
      </c>
      <c r="O1763" s="23">
        <f>Timetraces!M1845/1000*0.145</f>
        <v>117.87535520759126</v>
      </c>
      <c r="P1763" s="37">
        <f>Timetraces!O1845</f>
        <v>0.48617766241072213</v>
      </c>
    </row>
    <row r="1764" spans="1:16" x14ac:dyDescent="0.2">
      <c r="A1764" s="37">
        <f>Timetraces!E1846</f>
        <v>176</v>
      </c>
      <c r="B1764" s="8">
        <f>Timetraces!B1846-Timetraces!C1846</f>
        <v>45.965710639953613</v>
      </c>
      <c r="C1764" s="8">
        <f t="shared" si="54"/>
        <v>28.627798000345706</v>
      </c>
      <c r="D1764" s="8">
        <f>(Timetraces!C1846-Timetraces!$C$86)/0.3048+$C$1004</f>
        <v>28.412205966438833</v>
      </c>
      <c r="E1764" s="23">
        <f>Timetraces!F1846/1000*0.145</f>
        <v>149.71991135935932</v>
      </c>
      <c r="F1764" s="8">
        <f>Timetraces!H1846</f>
        <v>0.48705241109757064</v>
      </c>
      <c r="G1764" s="8">
        <f>(Timetraces!G1846-Timetraces!$G$86)/0.3048</f>
        <v>49.850020821638928</v>
      </c>
      <c r="H1764" s="13">
        <f>Timetraces!D1846/9.81/0.4536</f>
        <v>11521.887049655536</v>
      </c>
      <c r="I1764" s="73">
        <f>Timetraces!F1846/Timetraces!H1846*1000</f>
        <v>2120000002.6615579</v>
      </c>
      <c r="J1764" s="23"/>
      <c r="K1764" s="8">
        <f>Timetraces!I1846-Timetraces!J1846</f>
        <v>45.965710639953613</v>
      </c>
      <c r="L1764" s="8">
        <f t="shared" si="55"/>
        <v>28.627807386903935</v>
      </c>
      <c r="M1764" s="8">
        <f>(Timetraces!J1846-Timetraces!$J$86)/0.3048+$L$1004</f>
        <v>28.412205966438833</v>
      </c>
      <c r="N1764" s="13">
        <f>Timetraces!K1846/9.81/0.4536</f>
        <v>11521.887049655536</v>
      </c>
      <c r="O1764" s="23">
        <f>Timetraces!M1846/1000*0.145</f>
        <v>117.91586170323154</v>
      </c>
      <c r="P1764" s="37">
        <f>Timetraces!O1846</f>
        <v>0.48700240705259812</v>
      </c>
    </row>
    <row r="1765" spans="1:16" x14ac:dyDescent="0.2">
      <c r="A1765" s="37">
        <f>Timetraces!E1847</f>
        <v>176.10000000000002</v>
      </c>
      <c r="B1765" s="8">
        <f>Timetraces!B1847-Timetraces!C1847</f>
        <v>45.966716766357422</v>
      </c>
      <c r="C1765" s="8">
        <f t="shared" si="54"/>
        <v>28.631098939990746</v>
      </c>
      <c r="D1765" s="8">
        <f>(Timetraces!C1847-Timetraces!$C$86)/0.3048+$C$1004</f>
        <v>28.474523326543373</v>
      </c>
      <c r="E1765" s="23">
        <f>Timetraces!F1847/1000*0.145</f>
        <v>149.9516146074549</v>
      </c>
      <c r="F1765" s="8">
        <f>Timetraces!H1847</f>
        <v>0.48780616286492529</v>
      </c>
      <c r="G1765" s="8">
        <f>(Timetraces!G1847-Timetraces!$G$86)/0.3048</f>
        <v>49.915639121388509</v>
      </c>
      <c r="H1765" s="13">
        <f>Timetraces!D1847/9.81/0.4536</f>
        <v>11540.330579118328</v>
      </c>
      <c r="I1765" s="73">
        <f>Timetraces!F1847/Timetraces!H1847*1000</f>
        <v>2120000002.0185645</v>
      </c>
      <c r="J1765" s="23"/>
      <c r="K1765" s="8">
        <f>Timetraces!I1847-Timetraces!J1847</f>
        <v>45.966716766357422</v>
      </c>
      <c r="L1765" s="8">
        <f t="shared" si="55"/>
        <v>28.631108326548979</v>
      </c>
      <c r="M1765" s="8">
        <f>(Timetraces!J1847-Timetraces!$J$86)/0.3048+$L$1004</f>
        <v>28.47452332654337</v>
      </c>
      <c r="N1765" s="13">
        <f>Timetraces!K1847/9.81/0.4536</f>
        <v>11540.330579118328</v>
      </c>
      <c r="O1765" s="23">
        <f>Timetraces!M1847/1000*0.145</f>
        <v>117.95658473505026</v>
      </c>
      <c r="P1765" s="37">
        <f>Timetraces!O1847</f>
        <v>0.48783155598229311</v>
      </c>
    </row>
    <row r="1766" spans="1:16" x14ac:dyDescent="0.2">
      <c r="A1766" s="37">
        <f>Timetraces!E1848</f>
        <v>176.20000000000002</v>
      </c>
      <c r="B1766" s="8">
        <f>Timetraces!B1848-Timetraces!C1848</f>
        <v>45.967726707458496</v>
      </c>
      <c r="C1766" s="8">
        <f t="shared" si="54"/>
        <v>28.634412395046763</v>
      </c>
      <c r="D1766" s="8">
        <f>(Timetraces!C1848-Timetraces!$C$86)/0.3048+$C$1004</f>
        <v>28.536828171236934</v>
      </c>
      <c r="E1766" s="23">
        <f>Timetraces!F1848/1000*0.145</f>
        <v>150.19178423417301</v>
      </c>
      <c r="F1766" s="8">
        <f>Timetraces!H1848</f>
        <v>0.48858745661566694</v>
      </c>
      <c r="G1766" s="8">
        <f>(Timetraces!G1848-Timetraces!$G$86)/0.3048</f>
        <v>49.981257421138089</v>
      </c>
      <c r="H1766" s="13">
        <f>Timetraces!D1848/9.81/0.4536</f>
        <v>11558.831168524721</v>
      </c>
      <c r="I1766" s="73">
        <f>Timetraces!F1848/Timetraces!H1848*1000</f>
        <v>2120000000.9953678</v>
      </c>
      <c r="J1766" s="23"/>
      <c r="K1766" s="8">
        <f>Timetraces!I1848-Timetraces!J1848</f>
        <v>45.967726707458496</v>
      </c>
      <c r="L1766" s="8">
        <f t="shared" si="55"/>
        <v>28.634421781604996</v>
      </c>
      <c r="M1766" s="8">
        <f>(Timetraces!J1848-Timetraces!$J$86)/0.3048+$L$1004</f>
        <v>28.536828171236934</v>
      </c>
      <c r="N1766" s="13">
        <f>Timetraces!K1848/9.81/0.4536</f>
        <v>11558.831168524721</v>
      </c>
      <c r="O1766" s="23">
        <f>Timetraces!M1848/1000*0.145</f>
        <v>117.99372531762408</v>
      </c>
      <c r="P1766" s="37">
        <f>Timetraces!O1848</f>
        <v>0.48858771745073254</v>
      </c>
    </row>
    <row r="1767" spans="1:16" x14ac:dyDescent="0.2">
      <c r="A1767" s="37">
        <f>Timetraces!E1849</f>
        <v>176.3</v>
      </c>
      <c r="B1767" s="8">
        <f>Timetraces!B1849-Timetraces!C1849</f>
        <v>45.968842506408691</v>
      </c>
      <c r="C1767" s="8">
        <f t="shared" si="54"/>
        <v>28.638073152757379</v>
      </c>
      <c r="D1767" s="8">
        <f>(Timetraces!C1849-Timetraces!$C$86)/0.3048+$C$1004</f>
        <v>28.598773197864922</v>
      </c>
      <c r="E1767" s="23">
        <f>Timetraces!F1849/1000*0.145</f>
        <v>150.45491014962187</v>
      </c>
      <c r="F1767" s="8">
        <f>Timetraces!H1849</f>
        <v>0.48944342878145469</v>
      </c>
      <c r="G1767" s="8">
        <f>(Timetraces!G1849-Timetraces!$G$86)/0.3048</f>
        <v>50.04686320547669</v>
      </c>
      <c r="H1767" s="13">
        <f>Timetraces!D1849/9.81/0.4536</f>
        <v>11579.098860492208</v>
      </c>
      <c r="I1767" s="73">
        <f>Timetraces!F1849/Timetraces!H1849*1000</f>
        <v>2120000002.0037215</v>
      </c>
      <c r="J1767" s="23"/>
      <c r="K1767" s="8">
        <f>Timetraces!I1849-Timetraces!J1849</f>
        <v>45.968842506408691</v>
      </c>
      <c r="L1767" s="8">
        <f t="shared" si="55"/>
        <v>28.638082539315612</v>
      </c>
      <c r="M1767" s="8">
        <f>(Timetraces!J1849-Timetraces!$J$86)/0.3048+$L$1004</f>
        <v>28.598773197864922</v>
      </c>
      <c r="N1767" s="13">
        <f>Timetraces!K1849/9.81/0.4536</f>
        <v>11579.098860492208</v>
      </c>
      <c r="O1767" s="23">
        <f>Timetraces!M1849/1000*0.145</f>
        <v>118.03576451060901</v>
      </c>
      <c r="P1767" s="37">
        <f>Timetraces!O1849</f>
        <v>0.48944368967141028</v>
      </c>
    </row>
    <row r="1768" spans="1:16" x14ac:dyDescent="0.2">
      <c r="A1768" s="37">
        <f>Timetraces!E1850</f>
        <v>176.4</v>
      </c>
      <c r="B1768" s="8">
        <f>Timetraces!B1850-Timetraces!C1850</f>
        <v>45.97014331817627</v>
      </c>
      <c r="C1768" s="8">
        <f t="shared" si="54"/>
        <v>28.642340907900351</v>
      </c>
      <c r="D1768" s="8">
        <f>(Timetraces!C1850-Timetraces!$C$86)/0.3048+$C$1004</f>
        <v>28.66012374247153</v>
      </c>
      <c r="E1768" s="23">
        <f>Timetraces!F1850/1000*0.145</f>
        <v>150.75571305704761</v>
      </c>
      <c r="F1768" s="8">
        <f>Timetraces!H1850</f>
        <v>0.49042196784335435</v>
      </c>
      <c r="G1768" s="8">
        <f>(Timetraces!G1850-Timetraces!$G$86)/0.3048</f>
        <v>50.11248150522627</v>
      </c>
      <c r="H1768" s="13">
        <f>Timetraces!D1850/9.81/0.4536</f>
        <v>11602.271342511689</v>
      </c>
      <c r="I1768" s="73">
        <f>Timetraces!F1850/Timetraces!H1850*1000</f>
        <v>2120000001.9968803</v>
      </c>
      <c r="J1768" s="23"/>
      <c r="K1768" s="8">
        <f>Timetraces!I1850-Timetraces!J1850</f>
        <v>45.97014331817627</v>
      </c>
      <c r="L1768" s="8">
        <f t="shared" si="55"/>
        <v>28.642350294458584</v>
      </c>
      <c r="M1768" s="8">
        <f>(Timetraces!J1850-Timetraces!$J$86)/0.3048+$L$1004</f>
        <v>28.660123742471526</v>
      </c>
      <c r="N1768" s="13">
        <f>Timetraces!K1850/9.81/0.4536</f>
        <v>11602.271342511689</v>
      </c>
      <c r="O1768" s="23">
        <f>Timetraces!M1850/1000*0.145</f>
        <v>118.08381887223672</v>
      </c>
      <c r="P1768" s="37">
        <f>Timetraces!O1850</f>
        <v>0.49042222872965646</v>
      </c>
    </row>
    <row r="1769" spans="1:16" x14ac:dyDescent="0.2">
      <c r="A1769" s="37">
        <f>Timetraces!E1851</f>
        <v>176.5</v>
      </c>
      <c r="B1769" s="8">
        <f>Timetraces!B1851-Timetraces!C1851</f>
        <v>45.971638679504395</v>
      </c>
      <c r="C1769" s="8">
        <f t="shared" si="54"/>
        <v>28.647246949003122</v>
      </c>
      <c r="D1769" s="8">
        <f>(Timetraces!C1851-Timetraces!$C$86)/0.3048+$C$1004</f>
        <v>28.720836001118336</v>
      </c>
      <c r="E1769" s="23">
        <f>Timetraces!F1851/1000*0.145</f>
        <v>151.09694876499819</v>
      </c>
      <c r="F1769" s="8">
        <f>Timetraces!H1851</f>
        <v>0.49153203846262772</v>
      </c>
      <c r="G1769" s="8">
        <f>(Timetraces!G1851-Timetraces!$G$86)/0.3048</f>
        <v>50.178099804975851</v>
      </c>
      <c r="H1769" s="13">
        <f>Timetraces!D1851/9.81/0.4536</f>
        <v>11628.558419606563</v>
      </c>
      <c r="I1769" s="73">
        <f>Timetraces!F1851/Timetraces!H1851*1000</f>
        <v>2120000001.9865603</v>
      </c>
      <c r="J1769" s="23"/>
      <c r="K1769" s="8">
        <f>Timetraces!I1851-Timetraces!J1851</f>
        <v>45.971638679504395</v>
      </c>
      <c r="L1769" s="8">
        <f t="shared" si="55"/>
        <v>28.647256335561355</v>
      </c>
      <c r="M1769" s="8">
        <f>(Timetraces!J1851-Timetraces!$J$86)/0.3048+$L$1004</f>
        <v>28.720836001118336</v>
      </c>
      <c r="N1769" s="13">
        <f>Timetraces!K1851/9.81/0.4536</f>
        <v>11628.558419606563</v>
      </c>
      <c r="O1769" s="23">
        <f>Timetraces!M1851/1000*0.145</f>
        <v>118.13709523150914</v>
      </c>
      <c r="P1769" s="37">
        <f>Timetraces!O1851</f>
        <v>0.49150716810191664</v>
      </c>
    </row>
    <row r="1770" spans="1:16" x14ac:dyDescent="0.2">
      <c r="A1770" s="37">
        <f>Timetraces!E1852</f>
        <v>176.60000000000002</v>
      </c>
      <c r="B1770" s="8">
        <f>Timetraces!B1852-Timetraces!C1852</f>
        <v>45.973278045654297</v>
      </c>
      <c r="C1770" s="8">
        <f t="shared" si="54"/>
        <v>28.652625446870257</v>
      </c>
      <c r="D1770" s="8">
        <f>(Timetraces!C1852-Timetraces!$C$86)/0.3048+$C$1004</f>
        <v>28.781075803000782</v>
      </c>
      <c r="E1770" s="23">
        <f>Timetraces!F1852/1000*0.145</f>
        <v>151.46090733160821</v>
      </c>
      <c r="F1770" s="8">
        <f>Timetraces!H1852</f>
        <v>0.49271602809866277</v>
      </c>
      <c r="G1770" s="8">
        <f>(Timetraces!G1852-Timetraces!$G$86)/0.3048</f>
        <v>50.243718104725431</v>
      </c>
      <c r="H1770" s="13">
        <f>Timetraces!D1852/9.81/0.4536</f>
        <v>11657.18846577027</v>
      </c>
      <c r="I1770" s="73">
        <f>Timetraces!F1852/Timetraces!H1852*1000</f>
        <v>2120000004.1162312</v>
      </c>
      <c r="J1770" s="23"/>
      <c r="K1770" s="8">
        <f>Timetraces!I1852-Timetraces!J1852</f>
        <v>45.973278045654297</v>
      </c>
      <c r="L1770" s="8">
        <f t="shared" si="55"/>
        <v>28.65263483342849</v>
      </c>
      <c r="M1770" s="8">
        <f>(Timetraces!J1852-Timetraces!$J$86)/0.3048+$L$1004</f>
        <v>28.781075803000782</v>
      </c>
      <c r="N1770" s="13">
        <f>Timetraces!K1852/9.81/0.4536</f>
        <v>11657.18846577027</v>
      </c>
      <c r="O1770" s="23">
        <f>Timetraces!M1852/1000*0.145</f>
        <v>118.19646613091317</v>
      </c>
      <c r="P1770" s="37">
        <f>Timetraces!O1852</f>
        <v>0.49271628897560193</v>
      </c>
    </row>
    <row r="1771" spans="1:16" x14ac:dyDescent="0.2">
      <c r="A1771" s="37">
        <f>Timetraces!E1853</f>
        <v>176.70000000000002</v>
      </c>
      <c r="B1771" s="8">
        <f>Timetraces!B1853-Timetraces!C1853</f>
        <v>45.974969863891602</v>
      </c>
      <c r="C1771" s="8">
        <f t="shared" si="54"/>
        <v>28.658176031638316</v>
      </c>
      <c r="D1771" s="8">
        <f>(Timetraces!C1853-Timetraces!$C$86)/0.3048+$C$1004</f>
        <v>28.841143517982303</v>
      </c>
      <c r="E1771" s="23">
        <f>Timetraces!F1853/1000*0.145</f>
        <v>151.83572818894737</v>
      </c>
      <c r="F1771" s="8">
        <f>Timetraces!H1853</f>
        <v>0.49393535474321254</v>
      </c>
      <c r="G1771" s="8">
        <f>(Timetraces!G1853-Timetraces!$G$86)/0.3048</f>
        <v>50.309336404475012</v>
      </c>
      <c r="H1771" s="13">
        <f>Timetraces!D1853/9.81/0.4536</f>
        <v>11686.65773202757</v>
      </c>
      <c r="I1771" s="73">
        <f>Timetraces!F1853/Timetraces!H1853*1000</f>
        <v>2120000001.9670846</v>
      </c>
      <c r="J1771" s="23"/>
      <c r="K1771" s="8">
        <f>Timetraces!I1853-Timetraces!J1853</f>
        <v>45.974969863891602</v>
      </c>
      <c r="L1771" s="8">
        <f t="shared" si="55"/>
        <v>28.658185418196549</v>
      </c>
      <c r="M1771" s="8">
        <f>(Timetraces!J1853-Timetraces!$J$86)/0.3048+$L$1004</f>
        <v>28.841143517982303</v>
      </c>
      <c r="N1771" s="13">
        <f>Timetraces!K1853/9.81/0.4536</f>
        <v>11686.65773202757</v>
      </c>
      <c r="O1771" s="23">
        <f>Timetraces!M1853/1000*0.145</f>
        <v>118.257573820235</v>
      </c>
      <c r="P1771" s="37">
        <f>Timetraces!O1853</f>
        <v>0.49396079844129298</v>
      </c>
    </row>
    <row r="1772" spans="1:16" x14ac:dyDescent="0.2">
      <c r="A1772" s="37">
        <f>Timetraces!E1854</f>
        <v>176.8</v>
      </c>
      <c r="B1772" s="8">
        <f>Timetraces!B1854-Timetraces!C1854</f>
        <v>45.976605415344238</v>
      </c>
      <c r="C1772" s="8">
        <f t="shared" si="54"/>
        <v>28.663542014094475</v>
      </c>
      <c r="D1772" s="8">
        <f>(Timetraces!C1854-Timetraces!$C$86)/0.3048+$C$1004</f>
        <v>28.901395835275725</v>
      </c>
      <c r="E1772" s="23">
        <f>Timetraces!F1854/1000*0.145</f>
        <v>152.21421405351248</v>
      </c>
      <c r="F1772" s="8">
        <f>Timetraces!H1854</f>
        <v>0.49516660334577089</v>
      </c>
      <c r="G1772" s="8">
        <f>(Timetraces!G1854-Timetraces!$G$86)/0.3048</f>
        <v>50.374954704224592</v>
      </c>
      <c r="H1772" s="13">
        <f>Timetraces!D1854/9.81/0.4536</f>
        <v>11715.216672723096</v>
      </c>
      <c r="I1772" s="73">
        <f>Timetraces!F1854/Timetraces!H1854*1000</f>
        <v>2120000002.5769453</v>
      </c>
      <c r="J1772" s="23"/>
      <c r="K1772" s="8">
        <f>Timetraces!I1854-Timetraces!J1854</f>
        <v>45.976605415344238</v>
      </c>
      <c r="L1772" s="8">
        <f t="shared" si="55"/>
        <v>28.663551400652707</v>
      </c>
      <c r="M1772" s="8">
        <f>(Timetraces!J1854-Timetraces!$J$86)/0.3048+$L$1004</f>
        <v>28.901395835275721</v>
      </c>
      <c r="N1772" s="13">
        <f>Timetraces!K1854/9.81/0.4536</f>
        <v>11715.215794877811</v>
      </c>
      <c r="O1772" s="23">
        <f>Timetraces!M1854/1000*0.145</f>
        <v>118.31555951532772</v>
      </c>
      <c r="P1772" s="37">
        <f>Timetraces!O1854</f>
        <v>0.49514169693605908</v>
      </c>
    </row>
    <row r="1773" spans="1:16" x14ac:dyDescent="0.2">
      <c r="A1773" s="37">
        <f>Timetraces!E1855</f>
        <v>176.9</v>
      </c>
      <c r="B1773" s="8">
        <f>Timetraces!B1855-Timetraces!C1855</f>
        <v>45.978094100952148</v>
      </c>
      <c r="C1773" s="8">
        <f t="shared" si="54"/>
        <v>28.668426153228037</v>
      </c>
      <c r="D1773" s="8">
        <f>(Timetraces!C1855-Timetraces!$C$86)/0.3048+$C$1004</f>
        <v>28.96212999589174</v>
      </c>
      <c r="E1773" s="23">
        <f>Timetraces!F1855/1000*0.145</f>
        <v>152.54655571431709</v>
      </c>
      <c r="F1773" s="8">
        <f>Timetraces!H1855</f>
        <v>0.49624774119970294</v>
      </c>
      <c r="G1773" s="8">
        <f>(Timetraces!G1855-Timetraces!$G$86)/0.3048</f>
        <v>50.440573003974173</v>
      </c>
      <c r="H1773" s="13">
        <f>Timetraces!D1855/9.81/0.4536</f>
        <v>11741.412453908206</v>
      </c>
      <c r="I1773" s="73">
        <f>Timetraces!F1855/Timetraces!H1855*1000</f>
        <v>2120000000.966264</v>
      </c>
      <c r="J1773" s="23"/>
      <c r="K1773" s="8">
        <f>Timetraces!I1855-Timetraces!J1855</f>
        <v>45.978094100952148</v>
      </c>
      <c r="L1773" s="8">
        <f t="shared" si="55"/>
        <v>28.66843553978627</v>
      </c>
      <c r="M1773" s="8">
        <f>(Timetraces!J1855-Timetraces!$J$86)/0.3048+$L$1004</f>
        <v>28.962129995891743</v>
      </c>
      <c r="N1773" s="13">
        <f>Timetraces!K1855/9.81/0.4536</f>
        <v>11741.412453908206</v>
      </c>
      <c r="O1773" s="23">
        <f>Timetraces!M1855/1000*0.145</f>
        <v>118.3711153263643</v>
      </c>
      <c r="P1773" s="37">
        <f>Timetraces!O1855</f>
        <v>0.49627307962757167</v>
      </c>
    </row>
    <row r="1774" spans="1:16" x14ac:dyDescent="0.2">
      <c r="A1774" s="37">
        <f>Timetraces!E1856</f>
        <v>177</v>
      </c>
      <c r="B1774" s="8">
        <f>Timetraces!B1856-Timetraces!C1856</f>
        <v>45.97939395904541</v>
      </c>
      <c r="C1774" s="8">
        <f t="shared" si="54"/>
        <v>28.672690779518266</v>
      </c>
      <c r="D1774" s="8">
        <f>(Timetraces!C1856-Timetraces!$C$86)/0.3048+$C$1004</f>
        <v>29.023483669351091</v>
      </c>
      <c r="E1774" s="23">
        <f>Timetraces!F1856/1000*0.145</f>
        <v>152.85461638277368</v>
      </c>
      <c r="F1774" s="8">
        <f>Timetraces!H1856</f>
        <v>0.49724989030950639</v>
      </c>
      <c r="G1774" s="8">
        <f>(Timetraces!G1856-Timetraces!$G$86)/0.3048</f>
        <v>50.506191303723753</v>
      </c>
      <c r="H1774" s="13">
        <f>Timetraces!D1856/9.81/0.4536</f>
        <v>11764.548944270953</v>
      </c>
      <c r="I1774" s="73">
        <f>Timetraces!F1856/Timetraces!H1856*1000</f>
        <v>2120000001.4095659</v>
      </c>
      <c r="J1774" s="23"/>
      <c r="K1774" s="8">
        <f>Timetraces!I1856-Timetraces!J1856</f>
        <v>45.97939395904541</v>
      </c>
      <c r="L1774" s="8">
        <f t="shared" si="55"/>
        <v>28.672700166076499</v>
      </c>
      <c r="M1774" s="8">
        <f>(Timetraces!J1856-Timetraces!$J$86)/0.3048+$L$1004</f>
        <v>29.023483669351087</v>
      </c>
      <c r="N1774" s="13">
        <f>Timetraces!K1856/9.81/0.4536</f>
        <v>11764.548944270953</v>
      </c>
      <c r="O1774" s="23">
        <f>Timetraces!M1856/1000*0.145</f>
        <v>118.41909768212477</v>
      </c>
      <c r="P1774" s="37">
        <f>Timetraces!O1856</f>
        <v>0.497250151170128</v>
      </c>
    </row>
    <row r="1775" spans="1:16" x14ac:dyDescent="0.2">
      <c r="A1775" s="37">
        <f>Timetraces!E1857</f>
        <v>177.10000000000002</v>
      </c>
      <c r="B1775" s="8">
        <f>Timetraces!B1857-Timetraces!C1857</f>
        <v>45.980521202087402</v>
      </c>
      <c r="C1775" s="8">
        <f t="shared" si="54"/>
        <v>28.67638908346181</v>
      </c>
      <c r="D1775" s="8">
        <f>(Timetraces!C1857-Timetraces!$C$86)/0.3048+$C$1004</f>
        <v>29.085403665157127</v>
      </c>
      <c r="E1775" s="23">
        <f>Timetraces!F1857/1000*0.145</f>
        <v>153.11100903664072</v>
      </c>
      <c r="F1775" s="8">
        <f>Timetraces!H1857</f>
        <v>0.49808395867612099</v>
      </c>
      <c r="G1775" s="8">
        <f>(Timetraces!G1857-Timetraces!$G$86)/0.3048</f>
        <v>50.571809603473334</v>
      </c>
      <c r="H1775" s="13">
        <f>Timetraces!D1857/9.81/0.4536</f>
        <v>11784.893008778339</v>
      </c>
      <c r="I1775" s="73">
        <f>Timetraces!F1857/Timetraces!H1857*1000</f>
        <v>2120000001.93294</v>
      </c>
      <c r="J1775" s="23"/>
      <c r="K1775" s="8">
        <f>Timetraces!I1857-Timetraces!J1857</f>
        <v>45.980521202087402</v>
      </c>
      <c r="L1775" s="8">
        <f t="shared" si="55"/>
        <v>28.676398470020043</v>
      </c>
      <c r="M1775" s="8">
        <f>(Timetraces!J1857-Timetraces!$J$86)/0.3048+$L$1004</f>
        <v>29.085403665157123</v>
      </c>
      <c r="N1775" s="13">
        <f>Timetraces!K1857/9.81/0.4536</f>
        <v>11784.893008778339</v>
      </c>
      <c r="O1775" s="23">
        <f>Timetraces!M1857/1000*0.145</f>
        <v>118.46252342992675</v>
      </c>
      <c r="P1775" s="37">
        <f>Timetraces!O1857</f>
        <v>0.49813437347205169</v>
      </c>
    </row>
    <row r="1776" spans="1:16" x14ac:dyDescent="0.2">
      <c r="A1776" s="37">
        <f>Timetraces!E1858</f>
        <v>177.20000000000002</v>
      </c>
      <c r="B1776" s="8">
        <f>Timetraces!B1858-Timetraces!C1858</f>
        <v>45.98154354095459</v>
      </c>
      <c r="C1776" s="8">
        <f t="shared" si="54"/>
        <v>28.679743213603501</v>
      </c>
      <c r="D1776" s="8">
        <f>(Timetraces!C1858-Timetraces!$C$86)/0.3048+$C$1004</f>
        <v>29.14765531935404</v>
      </c>
      <c r="E1776" s="23">
        <f>Timetraces!F1858/1000*0.145</f>
        <v>153.34603637467239</v>
      </c>
      <c r="F1776" s="8">
        <f>Timetraces!H1858</f>
        <v>0.49884852371810229</v>
      </c>
      <c r="G1776" s="8">
        <f>(Timetraces!G1858-Timetraces!$G$86)/0.3048</f>
        <v>50.637415387811934</v>
      </c>
      <c r="H1776" s="13">
        <f>Timetraces!D1858/9.81/0.4536</f>
        <v>11803.593746909984</v>
      </c>
      <c r="I1776" s="73">
        <f>Timetraces!F1858/Timetraces!H1858*1000</f>
        <v>2120000002.5400255</v>
      </c>
      <c r="J1776" s="23"/>
      <c r="K1776" s="8">
        <f>Timetraces!I1858-Timetraces!J1858</f>
        <v>45.98154354095459</v>
      </c>
      <c r="L1776" s="8">
        <f t="shared" si="55"/>
        <v>28.679752600161734</v>
      </c>
      <c r="M1776" s="8">
        <f>(Timetraces!J1858-Timetraces!$J$86)/0.3048+$L$1004</f>
        <v>29.147655319354037</v>
      </c>
      <c r="N1776" s="13">
        <f>Timetraces!K1858/9.81/0.4536</f>
        <v>11803.593746909984</v>
      </c>
      <c r="O1776" s="23">
        <f>Timetraces!M1858/1000*0.145</f>
        <v>118.50007911242021</v>
      </c>
      <c r="P1776" s="37">
        <f>Timetraces!O1858</f>
        <v>0.49889899042039854</v>
      </c>
    </row>
    <row r="1777" spans="1:16" x14ac:dyDescent="0.2">
      <c r="A1777" s="37">
        <f>Timetraces!E1859</f>
        <v>177.3</v>
      </c>
      <c r="B1777" s="8">
        <f>Timetraces!B1859-Timetraces!C1859</f>
        <v>45.982572555541992</v>
      </c>
      <c r="C1777" s="8">
        <f t="shared" si="54"/>
        <v>28.683119245714401</v>
      </c>
      <c r="D1777" s="8">
        <f>(Timetraces!C1859-Timetraces!$C$86)/0.3048+$C$1004</f>
        <v>29.209897586992717</v>
      </c>
      <c r="E1777" s="23">
        <f>Timetraces!F1859/1000*0.145</f>
        <v>153.60443617931679</v>
      </c>
      <c r="F1777" s="8">
        <f>Timetraces!H1859</f>
        <v>0.49968912165289897</v>
      </c>
      <c r="G1777" s="8">
        <f>(Timetraces!G1859-Timetraces!$G$86)/0.3048</f>
        <v>50.703033687561515</v>
      </c>
      <c r="H1777" s="13">
        <f>Timetraces!D1859/9.81/0.4536</f>
        <v>11822.308530566206</v>
      </c>
      <c r="I1777" s="73">
        <f>Timetraces!F1859/Timetraces!H1859*1000</f>
        <v>2120000002.5286846</v>
      </c>
      <c r="J1777" s="23"/>
      <c r="K1777" s="8">
        <f>Timetraces!I1859-Timetraces!J1859</f>
        <v>45.982572555541992</v>
      </c>
      <c r="L1777" s="8">
        <f t="shared" si="55"/>
        <v>28.683128632272634</v>
      </c>
      <c r="M1777" s="8">
        <f>(Timetraces!J1859-Timetraces!$J$86)/0.3048+$L$1004</f>
        <v>29.209897586992717</v>
      </c>
      <c r="N1777" s="13">
        <f>Timetraces!K1859/9.81/0.4536</f>
        <v>11822.308530566206</v>
      </c>
      <c r="O1777" s="23">
        <f>Timetraces!M1859/1000*0.145</f>
        <v>118.5376663013882</v>
      </c>
      <c r="P1777" s="37">
        <f>Timetraces!O1859</f>
        <v>0.49966425356302546</v>
      </c>
    </row>
    <row r="1778" spans="1:16" x14ac:dyDescent="0.2">
      <c r="A1778" s="37">
        <f>Timetraces!E1860</f>
        <v>177.4</v>
      </c>
      <c r="B1778" s="8">
        <f>Timetraces!B1860-Timetraces!C1860</f>
        <v>45.983704566955566</v>
      </c>
      <c r="C1778" s="8">
        <f t="shared" si="54"/>
        <v>28.686833193921665</v>
      </c>
      <c r="D1778" s="8">
        <f>(Timetraces!C1860-Timetraces!$C$86)/0.3048+$C$1004</f>
        <v>29.271801938535035</v>
      </c>
      <c r="E1778" s="23">
        <f>Timetraces!F1860/1000*0.145</f>
        <v>153.86121639170207</v>
      </c>
      <c r="F1778" s="8">
        <f>Timetraces!H1860</f>
        <v>0.50052445127774692</v>
      </c>
      <c r="G1778" s="8">
        <f>(Timetraces!G1860-Timetraces!$G$86)/0.3048</f>
        <v>50.768651987311095</v>
      </c>
      <c r="H1778" s="13">
        <f>Timetraces!D1860/9.81/0.4536</f>
        <v>11842.682441813324</v>
      </c>
      <c r="I1778" s="73">
        <f>Timetraces!F1860/Timetraces!H1860*1000</f>
        <v>2120000000.9496617</v>
      </c>
      <c r="J1778" s="23"/>
      <c r="K1778" s="8">
        <f>Timetraces!I1860-Timetraces!J1860</f>
        <v>45.983704566955566</v>
      </c>
      <c r="L1778" s="8">
        <f t="shared" si="55"/>
        <v>28.686842580479897</v>
      </c>
      <c r="M1778" s="8">
        <f>(Timetraces!J1860-Timetraces!$J$86)/0.3048+$L$1004</f>
        <v>29.271801938535035</v>
      </c>
      <c r="N1778" s="13">
        <f>Timetraces!K1860/9.81/0.4536</f>
        <v>11842.682441813324</v>
      </c>
      <c r="O1778" s="23">
        <f>Timetraces!M1860/1000*0.145</f>
        <v>118.57992072139153</v>
      </c>
      <c r="P1778" s="37">
        <f>Timetraces!O1860</f>
        <v>0.50052460705860213</v>
      </c>
    </row>
    <row r="1779" spans="1:16" x14ac:dyDescent="0.2">
      <c r="A1779" s="37">
        <f>Timetraces!E1861</f>
        <v>177.5</v>
      </c>
      <c r="B1779" s="8">
        <f>Timetraces!B1861-Timetraces!C1861</f>
        <v>45.985010147094727</v>
      </c>
      <c r="C1779" s="8">
        <f t="shared" si="54"/>
        <v>28.69111659332836</v>
      </c>
      <c r="D1779" s="8">
        <f>(Timetraces!C1861-Timetraces!$C$86)/0.3048+$C$1004</f>
        <v>29.33313683887792</v>
      </c>
      <c r="E1779" s="23">
        <f>Timetraces!F1861/1000*0.145</f>
        <v>154.16157016602506</v>
      </c>
      <c r="F1779" s="8">
        <f>Timetraces!H1861</f>
        <v>0.50150152926883351</v>
      </c>
      <c r="G1779" s="8">
        <f>(Timetraces!G1861-Timetraces!$G$86)/0.3048</f>
        <v>50.834270287060676</v>
      </c>
      <c r="H1779" s="13">
        <f>Timetraces!D1861/9.81/0.4536</f>
        <v>11865.821565711931</v>
      </c>
      <c r="I1779" s="73">
        <f>Timetraces!F1861/Timetraces!H1861*1000</f>
        <v>2120000000.9459267</v>
      </c>
      <c r="J1779" s="23"/>
      <c r="K1779" s="8">
        <f>Timetraces!I1861-Timetraces!J1861</f>
        <v>45.985010147094727</v>
      </c>
      <c r="L1779" s="8">
        <f t="shared" si="55"/>
        <v>28.691125979886593</v>
      </c>
      <c r="M1779" s="8">
        <f>(Timetraces!J1861-Timetraces!$J$86)/0.3048+$L$1004</f>
        <v>29.33313683887792</v>
      </c>
      <c r="N1779" s="13">
        <f>Timetraces!K1861/9.81/0.4536</f>
        <v>11865.821565711931</v>
      </c>
      <c r="O1779" s="23">
        <f>Timetraces!M1861/1000*0.145</f>
        <v>118.62667527506676</v>
      </c>
      <c r="P1779" s="37">
        <f>Timetraces!O1861</f>
        <v>0.50147666163673621</v>
      </c>
    </row>
    <row r="1780" spans="1:16" x14ac:dyDescent="0.2">
      <c r="A1780" s="37">
        <f>Timetraces!E1862</f>
        <v>177.60000000000002</v>
      </c>
      <c r="B1780" s="8">
        <f>Timetraces!B1862-Timetraces!C1862</f>
        <v>45.98650074005127</v>
      </c>
      <c r="C1780" s="8">
        <f t="shared" si="54"/>
        <v>28.696006990167412</v>
      </c>
      <c r="D1780" s="8">
        <f>(Timetraces!C1862-Timetraces!$C$86)/0.3048+$C$1004</f>
        <v>29.393864741788448</v>
      </c>
      <c r="E1780" s="23">
        <f>Timetraces!F1862/1000*0.145</f>
        <v>154.49308550464229</v>
      </c>
      <c r="F1780" s="8">
        <f>Timetraces!H1862</f>
        <v>0.50257997827749623</v>
      </c>
      <c r="G1780" s="8">
        <f>(Timetraces!G1862-Timetraces!$G$86)/0.3048</f>
        <v>50.899888586810249</v>
      </c>
      <c r="H1780" s="13">
        <f>Timetraces!D1862/9.81/0.4536</f>
        <v>11891.952386345862</v>
      </c>
      <c r="I1780" s="73">
        <f>Timetraces!F1862/Timetraces!H1862*1000</f>
        <v>2120000002.4993787</v>
      </c>
      <c r="J1780" s="23"/>
      <c r="K1780" s="8">
        <f>Timetraces!I1862-Timetraces!J1862</f>
        <v>45.98650074005127</v>
      </c>
      <c r="L1780" s="8">
        <f t="shared" si="55"/>
        <v>28.696016376725645</v>
      </c>
      <c r="M1780" s="8">
        <f>(Timetraces!J1862-Timetraces!$J$86)/0.3048+$L$1004</f>
        <v>29.393864741788448</v>
      </c>
      <c r="N1780" s="13">
        <f>Timetraces!K1862/9.81/0.4536</f>
        <v>11891.952386345862</v>
      </c>
      <c r="O1780" s="23">
        <f>Timetraces!M1862/1000*0.145</f>
        <v>118.68209957640106</v>
      </c>
      <c r="P1780" s="37">
        <f>Timetraces!O1862</f>
        <v>0.50260536728232796</v>
      </c>
    </row>
    <row r="1781" spans="1:16" x14ac:dyDescent="0.2">
      <c r="A1781" s="37">
        <f>Timetraces!E1863</f>
        <v>177.70000000000002</v>
      </c>
      <c r="B1781" s="8">
        <f>Timetraces!B1863-Timetraces!C1863</f>
        <v>45.988132476806641</v>
      </c>
      <c r="C1781" s="8">
        <f t="shared" si="54"/>
        <v>28.701360457212591</v>
      </c>
      <c r="D1781" s="8">
        <f>(Timetraces!C1863-Timetraces!$C$86)/0.3048+$C$1004</f>
        <v>29.454129574492846</v>
      </c>
      <c r="E1781" s="23">
        <f>Timetraces!F1863/1000*0.145</f>
        <v>154.85406131862186</v>
      </c>
      <c r="F1781" s="8">
        <f>Timetraces!H1863</f>
        <v>0.5037542653897028</v>
      </c>
      <c r="G1781" s="8">
        <f>(Timetraces!G1863-Timetraces!$G$86)/0.3048</f>
        <v>50.96550688655983</v>
      </c>
      <c r="H1781" s="13">
        <f>Timetraces!D1863/9.81/0.4536</f>
        <v>11920.355070580446</v>
      </c>
      <c r="I1781" s="73">
        <f>Timetraces!F1863/Timetraces!H1863*1000</f>
        <v>2120000001.8868973</v>
      </c>
      <c r="J1781" s="23"/>
      <c r="K1781" s="8">
        <f>Timetraces!I1863-Timetraces!J1863</f>
        <v>45.988132476806641</v>
      </c>
      <c r="L1781" s="8">
        <f t="shared" si="55"/>
        <v>28.701369843770824</v>
      </c>
      <c r="M1781" s="8">
        <f>(Timetraces!J1863-Timetraces!$J$86)/0.3048+$L$1004</f>
        <v>29.454129574492846</v>
      </c>
      <c r="N1781" s="13">
        <f>Timetraces!K1863/9.81/0.4536</f>
        <v>11920.354192735158</v>
      </c>
      <c r="O1781" s="23">
        <f>Timetraces!M1863/1000*0.145</f>
        <v>118.73975896210032</v>
      </c>
      <c r="P1781" s="37">
        <f>Timetraces!O1863</f>
        <v>0.50377961699324025</v>
      </c>
    </row>
    <row r="1782" spans="1:16" x14ac:dyDescent="0.2">
      <c r="A1782" s="37">
        <f>Timetraces!E1864</f>
        <v>177.8</v>
      </c>
      <c r="B1782" s="8">
        <f>Timetraces!B1864-Timetraces!C1864</f>
        <v>45.989815711975098</v>
      </c>
      <c r="C1782" s="8">
        <f t="shared" si="54"/>
        <v>28.706882882305955</v>
      </c>
      <c r="D1782" s="8">
        <f>(Timetraces!C1864-Timetraces!$C$86)/0.3048+$C$1004</f>
        <v>29.514225449149063</v>
      </c>
      <c r="E1782" s="23">
        <f>Timetraces!F1864/1000*0.145</f>
        <v>155.24144686971508</v>
      </c>
      <c r="F1782" s="8">
        <f>Timetraces!H1864</f>
        <v>0.50501446547973627</v>
      </c>
      <c r="G1782" s="8">
        <f>(Timetraces!G1864-Timetraces!$G$86)/0.3048</f>
        <v>51.03112518630941</v>
      </c>
      <c r="H1782" s="13">
        <f>Timetraces!D1864/9.81/0.4536</f>
        <v>11949.599608444483</v>
      </c>
      <c r="I1782" s="73">
        <f>Timetraces!F1864/Timetraces!H1864*1000</f>
        <v>2120000002.4750969</v>
      </c>
      <c r="J1782" s="23"/>
      <c r="K1782" s="8">
        <f>Timetraces!I1864-Timetraces!J1864</f>
        <v>45.989815711975098</v>
      </c>
      <c r="L1782" s="8">
        <f t="shared" si="55"/>
        <v>28.706892268864188</v>
      </c>
      <c r="M1782" s="8">
        <f>(Timetraces!J1864-Timetraces!$J$86)/0.3048+$L$1004</f>
        <v>29.514225449149066</v>
      </c>
      <c r="N1782" s="13">
        <f>Timetraces!K1864/9.81/0.4536</f>
        <v>11949.599608444483</v>
      </c>
      <c r="O1782" s="23">
        <f>Timetraces!M1864/1000*0.145</f>
        <v>118.80040530482147</v>
      </c>
      <c r="P1782" s="37">
        <f>Timetraces!O1864</f>
        <v>0.50501472630861732</v>
      </c>
    </row>
    <row r="1783" spans="1:16" x14ac:dyDescent="0.2">
      <c r="A1783" s="37">
        <f>Timetraces!E1865</f>
        <v>177.9</v>
      </c>
      <c r="B1783" s="8">
        <f>Timetraces!B1865-Timetraces!C1865</f>
        <v>45.991446495056152</v>
      </c>
      <c r="C1783" s="8">
        <f t="shared" si="54"/>
        <v>28.712233220498391</v>
      </c>
      <c r="D1783" s="8">
        <f>(Timetraces!C1865-Timetraces!$C$86)/0.3048+$C$1004</f>
        <v>29.574493410706207</v>
      </c>
      <c r="E1783" s="23">
        <f>Timetraces!F1865/1000*0.145</f>
        <v>155.61019738091844</v>
      </c>
      <c r="F1783" s="8">
        <f>Timetraces!H1865</f>
        <v>0.50621404424176197</v>
      </c>
      <c r="G1783" s="8">
        <f>(Timetraces!G1865-Timetraces!$G$86)/0.3048</f>
        <v>51.09674348605899</v>
      </c>
      <c r="H1783" s="13">
        <f>Timetraces!D1865/9.81/0.4536</f>
        <v>11978.004926214928</v>
      </c>
      <c r="I1783" s="73">
        <f>Timetraces!F1865/Timetraces!H1865*1000</f>
        <v>2120000002.4659169</v>
      </c>
      <c r="J1783" s="23"/>
      <c r="K1783" s="8">
        <f>Timetraces!I1865-Timetraces!J1865</f>
        <v>45.991446495056152</v>
      </c>
      <c r="L1783" s="8">
        <f t="shared" si="55"/>
        <v>28.712242607056623</v>
      </c>
      <c r="M1783" s="8">
        <f>(Timetraces!J1865-Timetraces!$J$86)/0.3048+$L$1004</f>
        <v>29.574493410706204</v>
      </c>
      <c r="N1783" s="13">
        <f>Timetraces!K1865/9.81/0.4536</f>
        <v>11978.004926214928</v>
      </c>
      <c r="O1783" s="23">
        <f>Timetraces!M1865/1000*0.145</f>
        <v>118.85807202374912</v>
      </c>
      <c r="P1783" s="37">
        <f>Timetraces!O1865</f>
        <v>0.50618912524125614</v>
      </c>
    </row>
    <row r="1784" spans="1:16" x14ac:dyDescent="0.2">
      <c r="A1784" s="37">
        <f>Timetraces!E1866</f>
        <v>178</v>
      </c>
      <c r="B1784" s="8">
        <f>Timetraces!B1866-Timetraces!C1866</f>
        <v>45.992934226989746</v>
      </c>
      <c r="C1784" s="8">
        <f t="shared" si="54"/>
        <v>28.71711423077921</v>
      </c>
      <c r="D1784" s="8">
        <f>(Timetraces!C1866-Timetraces!$C$86)/0.3048+$C$1004</f>
        <v>29.635218184763989</v>
      </c>
      <c r="E1784" s="23">
        <f>Timetraces!F1866/1000*0.145</f>
        <v>155.94981502260924</v>
      </c>
      <c r="F1784" s="8">
        <f>Timetraces!H1866</f>
        <v>0.50731885114543929</v>
      </c>
      <c r="G1784" s="8">
        <f>(Timetraces!G1866-Timetraces!$G$86)/0.3048</f>
        <v>51.162349270397591</v>
      </c>
      <c r="H1784" s="13">
        <f>Timetraces!D1866/9.81/0.4536</f>
        <v>12004.167349279161</v>
      </c>
      <c r="I1784" s="73">
        <f>Timetraces!F1866/Timetraces!H1866*1000</f>
        <v>2120000002.4537547</v>
      </c>
      <c r="J1784" s="23"/>
      <c r="K1784" s="8">
        <f>Timetraces!I1866-Timetraces!J1866</f>
        <v>45.992934226989746</v>
      </c>
      <c r="L1784" s="8">
        <f t="shared" si="55"/>
        <v>28.717123617337442</v>
      </c>
      <c r="M1784" s="8">
        <f>(Timetraces!J1866-Timetraces!$J$86)/0.3048+$L$1004</f>
        <v>29.635218184763993</v>
      </c>
      <c r="N1784" s="13">
        <f>Timetraces!K1866/9.81/0.4536</f>
        <v>12004.167349279161</v>
      </c>
      <c r="O1784" s="23">
        <f>Timetraces!M1866/1000*0.145</f>
        <v>118.91355922594518</v>
      </c>
      <c r="P1784" s="37">
        <f>Timetraces!O1866</f>
        <v>0.50731911200035884</v>
      </c>
    </row>
    <row r="1785" spans="1:16" x14ac:dyDescent="0.2">
      <c r="A1785" s="37">
        <f>Timetraces!E1867</f>
        <v>178.10000000000002</v>
      </c>
      <c r="B1785" s="8">
        <f>Timetraces!B1867-Timetraces!C1867</f>
        <v>45.994244575500488</v>
      </c>
      <c r="C1785" s="8">
        <f t="shared" si="54"/>
        <v>28.721413274449624</v>
      </c>
      <c r="D1785" s="8">
        <f>(Timetraces!C1867-Timetraces!$C$86)/0.3048+$C$1004</f>
        <v>29.696537440843155</v>
      </c>
      <c r="E1785" s="23">
        <f>Timetraces!F1867/1000*0.145</f>
        <v>156.24370797351551</v>
      </c>
      <c r="F1785" s="8">
        <f>Timetraces!H1867</f>
        <v>0.50827491163555627</v>
      </c>
      <c r="G1785" s="8">
        <f>(Timetraces!G1867-Timetraces!$G$86)/0.3048</f>
        <v>51.227967570147172</v>
      </c>
      <c r="H1785" s="13">
        <f>Timetraces!D1867/9.81/0.4536</f>
        <v>12027.401280468675</v>
      </c>
      <c r="I1785" s="73">
        <f>Timetraces!F1867/Timetraces!H1867*1000</f>
        <v>2120000001.855438</v>
      </c>
      <c r="J1785" s="23"/>
      <c r="K1785" s="8">
        <f>Timetraces!I1867-Timetraces!J1867</f>
        <v>45.994244575500488</v>
      </c>
      <c r="L1785" s="8">
        <f t="shared" si="55"/>
        <v>28.721422661007857</v>
      </c>
      <c r="M1785" s="8">
        <f>(Timetraces!J1867-Timetraces!$J$86)/0.3048+$L$1004</f>
        <v>29.696537440843159</v>
      </c>
      <c r="N1785" s="13">
        <f>Timetraces!K1867/9.81/0.4536</f>
        <v>12027.401280468675</v>
      </c>
      <c r="O1785" s="23">
        <f>Timetraces!M1867/1000*0.145</f>
        <v>118.95722914496494</v>
      </c>
      <c r="P1785" s="37">
        <f>Timetraces!O1867</f>
        <v>0.50830029904153073</v>
      </c>
    </row>
    <row r="1786" spans="1:16" x14ac:dyDescent="0.2">
      <c r="A1786" s="37">
        <f>Timetraces!E1868</f>
        <v>178.20000000000002</v>
      </c>
      <c r="B1786" s="8">
        <f>Timetraces!B1868-Timetraces!C1868</f>
        <v>45.995388031005859</v>
      </c>
      <c r="C1786" s="8">
        <f t="shared" si="54"/>
        <v>28.725164768889819</v>
      </c>
      <c r="D1786" s="8">
        <f>(Timetraces!C1868-Timetraces!$C$86)/0.3048+$C$1004</f>
        <v>29.758404246152541</v>
      </c>
      <c r="E1786" s="23">
        <f>Timetraces!F1868/1000*0.145</f>
        <v>156.51044193291426</v>
      </c>
      <c r="F1786" s="8">
        <f>Timetraces!H1868</f>
        <v>0.50914262132858334</v>
      </c>
      <c r="G1786" s="8">
        <f>(Timetraces!G1868-Timetraces!$G$86)/0.3048</f>
        <v>51.293585869896752</v>
      </c>
      <c r="H1786" s="13">
        <f>Timetraces!D1868/9.81/0.4536</f>
        <v>12047.94812723717</v>
      </c>
      <c r="I1786" s="73">
        <f>Timetraces!F1868/Timetraces!H1868*1000</f>
        <v>2120000001.8490553</v>
      </c>
      <c r="J1786" s="23"/>
      <c r="K1786" s="8">
        <f>Timetraces!I1868-Timetraces!J1868</f>
        <v>45.995388031005859</v>
      </c>
      <c r="L1786" s="8">
        <f t="shared" si="55"/>
        <v>28.725174155448052</v>
      </c>
      <c r="M1786" s="8">
        <f>(Timetraces!J1868-Timetraces!$J$86)/0.3048+$L$1004</f>
        <v>29.758404246152544</v>
      </c>
      <c r="N1786" s="13">
        <f>Timetraces!K1868/9.81/0.4536</f>
        <v>12047.94812723717</v>
      </c>
      <c r="O1786" s="23">
        <f>Timetraces!M1868/1000*0.145</f>
        <v>118.9942718833142</v>
      </c>
      <c r="P1786" s="37">
        <f>Timetraces!O1868</f>
        <v>0.50916795579782304</v>
      </c>
    </row>
    <row r="1787" spans="1:16" x14ac:dyDescent="0.2">
      <c r="A1787" s="37">
        <f>Timetraces!E1869</f>
        <v>178.3</v>
      </c>
      <c r="B1787" s="8">
        <f>Timetraces!B1869-Timetraces!C1869</f>
        <v>45.996433258056641</v>
      </c>
      <c r="C1787" s="8">
        <f t="shared" si="54"/>
        <v>28.72859399149737</v>
      </c>
      <c r="D1787" s="8">
        <f>(Timetraces!C1869-Timetraces!$C$86)/0.3048+$C$1004</f>
        <v>29.82059332329457</v>
      </c>
      <c r="E1787" s="23">
        <f>Timetraces!F1869/1000*0.145</f>
        <v>156.75636205171958</v>
      </c>
      <c r="F1787" s="8">
        <f>Timetraces!H1869</f>
        <v>0.50994262171550442</v>
      </c>
      <c r="G1787" s="8">
        <f>(Timetraces!G1869-Timetraces!$G$86)/0.3048</f>
        <v>51.359204169646333</v>
      </c>
      <c r="H1787" s="13">
        <f>Timetraces!D1869/9.81/0.4536</f>
        <v>12066.892906358375</v>
      </c>
      <c r="I1787" s="73">
        <f>Timetraces!F1869/Timetraces!H1869*1000</f>
        <v>2120000001.8443391</v>
      </c>
      <c r="J1787" s="23"/>
      <c r="K1787" s="8">
        <f>Timetraces!I1869-Timetraces!J1869</f>
        <v>45.996433258056641</v>
      </c>
      <c r="L1787" s="8">
        <f t="shared" si="55"/>
        <v>28.728603378055602</v>
      </c>
      <c r="M1787" s="8">
        <f>(Timetraces!J1869-Timetraces!$J$86)/0.3048+$L$1004</f>
        <v>29.820593323294574</v>
      </c>
      <c r="N1787" s="13">
        <f>Timetraces!K1869/9.81/0.4536</f>
        <v>12066.892906358375</v>
      </c>
      <c r="O1787" s="23">
        <f>Timetraces!M1869/1000*0.145</f>
        <v>119.02843091795954</v>
      </c>
      <c r="P1787" s="37">
        <f>Timetraces!O1869</f>
        <v>0.50996800868434289</v>
      </c>
    </row>
    <row r="1788" spans="1:16" x14ac:dyDescent="0.2">
      <c r="A1788" s="37">
        <f>Timetraces!E1870</f>
        <v>178.4</v>
      </c>
      <c r="B1788" s="8">
        <f>Timetraces!B1870-Timetraces!C1870</f>
        <v>45.997476577758789</v>
      </c>
      <c r="C1788" s="8">
        <f t="shared" si="54"/>
        <v>28.732016956399431</v>
      </c>
      <c r="D1788" s="8">
        <f>(Timetraces!C1870-Timetraces!$C$86)/0.3048+$C$1004</f>
        <v>29.88278865814209</v>
      </c>
      <c r="E1788" s="23">
        <f>Timetraces!F1870/1000*0.145</f>
        <v>157.0097647446334</v>
      </c>
      <c r="F1788" s="8">
        <f>Timetraces!H1870</f>
        <v>0.51076696371443342</v>
      </c>
      <c r="G1788" s="8">
        <f>(Timetraces!G1870-Timetraces!$G$86)/0.3048</f>
        <v>51.424822469395913</v>
      </c>
      <c r="H1788" s="13">
        <f>Timetraces!D1870/9.81/0.4536</f>
        <v>12085.81661719271</v>
      </c>
      <c r="I1788" s="73">
        <f>Timetraces!F1870/Timetraces!H1870*1000</f>
        <v>2120000001.3342555</v>
      </c>
      <c r="J1788" s="23"/>
      <c r="K1788" s="8">
        <f>Timetraces!I1870-Timetraces!J1870</f>
        <v>45.997476577758789</v>
      </c>
      <c r="L1788" s="8">
        <f t="shared" si="55"/>
        <v>28.732026342957663</v>
      </c>
      <c r="M1788" s="8">
        <f>(Timetraces!J1870-Timetraces!$J$86)/0.3048+$L$1004</f>
        <v>29.88278865814209</v>
      </c>
      <c r="N1788" s="13">
        <f>Timetraces!K1870/9.81/0.4536</f>
        <v>12085.81661719271</v>
      </c>
      <c r="O1788" s="23">
        <f>Timetraces!M1870/1000*0.145</f>
        <v>119.06041050589468</v>
      </c>
      <c r="P1788" s="37">
        <f>Timetraces!O1870</f>
        <v>0.51071697268334881</v>
      </c>
    </row>
    <row r="1789" spans="1:16" x14ac:dyDescent="0.2">
      <c r="A1789" s="37">
        <f>Timetraces!E1871</f>
        <v>178.5</v>
      </c>
      <c r="B1789" s="8">
        <f>Timetraces!B1871-Timetraces!C1871</f>
        <v>45.998618125915527</v>
      </c>
      <c r="C1789" s="8">
        <f t="shared" si="54"/>
        <v>28.735762193134136</v>
      </c>
      <c r="D1789" s="8">
        <f>(Timetraces!C1871-Timetraces!$C$86)/0.3048+$C$1004</f>
        <v>29.944661721156965</v>
      </c>
      <c r="E1789" s="23">
        <f>Timetraces!F1871/1000*0.145</f>
        <v>157.26014635206576</v>
      </c>
      <c r="F1789" s="8">
        <f>Timetraces!H1871</f>
        <v>0.51158147746522331</v>
      </c>
      <c r="G1789" s="8">
        <f>(Timetraces!G1871-Timetraces!$G$86)/0.3048</f>
        <v>51.490440769145494</v>
      </c>
      <c r="H1789" s="13">
        <f>Timetraces!D1871/9.81/0.4536</f>
        <v>12106.294992028883</v>
      </c>
      <c r="I1789" s="73">
        <f>Timetraces!F1871/Timetraces!H1871*1000</f>
        <v>2120000002.4165242</v>
      </c>
      <c r="J1789" s="23"/>
      <c r="K1789" s="8">
        <f>Timetraces!I1871-Timetraces!J1871</f>
        <v>45.998618125915527</v>
      </c>
      <c r="L1789" s="8">
        <f t="shared" si="55"/>
        <v>28.735771579692369</v>
      </c>
      <c r="M1789" s="8">
        <f>(Timetraces!J1871-Timetraces!$J$86)/0.3048+$L$1004</f>
        <v>29.944661721156962</v>
      </c>
      <c r="N1789" s="13">
        <f>Timetraces!K1871/9.81/0.4536</f>
        <v>12106.294992028883</v>
      </c>
      <c r="O1789" s="23">
        <f>Timetraces!M1871/1000*0.145</f>
        <v>119.09840408299533</v>
      </c>
      <c r="P1789" s="37">
        <f>Timetraces!O1871</f>
        <v>0.51160691666897806</v>
      </c>
    </row>
    <row r="1790" spans="1:16" x14ac:dyDescent="0.2">
      <c r="A1790" s="37">
        <f>Timetraces!E1872</f>
        <v>178.60000000000002</v>
      </c>
      <c r="B1790" s="8">
        <f>Timetraces!B1872-Timetraces!C1872</f>
        <v>45.999922752380371</v>
      </c>
      <c r="C1790" s="8">
        <f t="shared" si="54"/>
        <v>28.740042463688084</v>
      </c>
      <c r="D1790" s="8">
        <f>(Timetraces!C1872-Timetraces!$C$86)/0.3048+$C$1004</f>
        <v>30.005999750352593</v>
      </c>
      <c r="E1790" s="23">
        <f>Timetraces!F1872/1000*0.145</f>
        <v>157.56788006926314</v>
      </c>
      <c r="F1790" s="8">
        <f>Timetraces!H1872</f>
        <v>0.5125825632198262</v>
      </c>
      <c r="G1790" s="8">
        <f>(Timetraces!G1872-Timetraces!$G$86)/0.3048</f>
        <v>51.556059068895074</v>
      </c>
      <c r="H1790" s="13">
        <f>Timetraces!D1872/9.81/0.4536</f>
        <v>12129.405147033045</v>
      </c>
      <c r="I1790" s="73">
        <f>Timetraces!F1872/Timetraces!H1872*1000</f>
        <v>2120000001.8229339</v>
      </c>
      <c r="J1790" s="23"/>
      <c r="K1790" s="8">
        <f>Timetraces!I1872-Timetraces!J1872</f>
        <v>45.999922752380371</v>
      </c>
      <c r="L1790" s="8">
        <f t="shared" si="55"/>
        <v>28.740051850246317</v>
      </c>
      <c r="M1790" s="8">
        <f>(Timetraces!J1872-Timetraces!$J$86)/0.3048+$L$1004</f>
        <v>30.005999750352593</v>
      </c>
      <c r="N1790" s="13">
        <f>Timetraces!K1872/9.81/0.4536</f>
        <v>12129.405147033045</v>
      </c>
      <c r="O1790" s="23">
        <f>Timetraces!M1872/1000*0.145</f>
        <v>119.13899505975027</v>
      </c>
      <c r="P1790" s="37">
        <f>Timetraces!O1872</f>
        <v>0.5125577513463988</v>
      </c>
    </row>
    <row r="1791" spans="1:16" x14ac:dyDescent="0.2">
      <c r="A1791" s="37">
        <f>Timetraces!E1873</f>
        <v>178.70000000000002</v>
      </c>
      <c r="B1791" s="8">
        <f>Timetraces!B1873-Timetraces!C1873</f>
        <v>46.001404762268066</v>
      </c>
      <c r="C1791" s="8">
        <f t="shared" si="54"/>
        <v>28.744904700852441</v>
      </c>
      <c r="D1791" s="8">
        <f>(Timetraces!C1873-Timetraces!$C$86)/0.3048+$C$1004</f>
        <v>30.066755812937817</v>
      </c>
      <c r="E1791" s="23">
        <f>Timetraces!F1873/1000*0.145</f>
        <v>157.90514355734911</v>
      </c>
      <c r="F1791" s="8">
        <f>Timetraces!H1873</f>
        <v>0.51367971206951124</v>
      </c>
      <c r="G1791" s="8">
        <f>(Timetraces!G1873-Timetraces!$G$86)/0.3048</f>
        <v>51.621677368644654</v>
      </c>
      <c r="H1791" s="13">
        <f>Timetraces!D1873/9.81/0.4536</f>
        <v>12155.384978277752</v>
      </c>
      <c r="I1791" s="73">
        <f>Timetraces!F1873/Timetraces!H1873*1000</f>
        <v>2120000000.9019625</v>
      </c>
      <c r="J1791" s="23"/>
      <c r="K1791" s="8">
        <f>Timetraces!I1873-Timetraces!J1873</f>
        <v>46.001404762268066</v>
      </c>
      <c r="L1791" s="8">
        <f t="shared" si="55"/>
        <v>28.744914087410674</v>
      </c>
      <c r="M1791" s="8">
        <f>(Timetraces!J1873-Timetraces!$J$86)/0.3048+$L$1004</f>
        <v>30.066755812937821</v>
      </c>
      <c r="N1791" s="13">
        <f>Timetraces!K1873/9.81/0.4536</f>
        <v>12155.384978277752</v>
      </c>
      <c r="O1791" s="23">
        <f>Timetraces!M1873/1000*0.145</f>
        <v>119.18582531529069</v>
      </c>
      <c r="P1791" s="37">
        <f>Timetraces!O1873</f>
        <v>0.51365484773546077</v>
      </c>
    </row>
    <row r="1792" spans="1:16" x14ac:dyDescent="0.2">
      <c r="A1792" s="37">
        <f>Timetraces!E1874</f>
        <v>178.8</v>
      </c>
      <c r="B1792" s="8">
        <f>Timetraces!B1874-Timetraces!C1874</f>
        <v>46.003019332885742</v>
      </c>
      <c r="C1792" s="8">
        <f t="shared" si="54"/>
        <v>28.750201848548226</v>
      </c>
      <c r="D1792" s="8">
        <f>(Timetraces!C1874-Timetraces!$C$86)/0.3048+$C$1004</f>
        <v>30.127064449580637</v>
      </c>
      <c r="E1792" s="23">
        <f>Timetraces!F1874/1000*0.145</f>
        <v>158.2632648208448</v>
      </c>
      <c r="F1792" s="8">
        <f>Timetraces!H1874</f>
        <v>0.51484471282706978</v>
      </c>
      <c r="G1792" s="8">
        <f>(Timetraces!G1874-Timetraces!$G$86)/0.3048</f>
        <v>51.687283152983255</v>
      </c>
      <c r="H1792" s="13">
        <f>Timetraces!D1874/9.81/0.4536</f>
        <v>12183.566445500219</v>
      </c>
      <c r="I1792" s="73">
        <f>Timetraces!F1874/Timetraces!H1874*1000</f>
        <v>2120000001.310118</v>
      </c>
      <c r="J1792" s="23"/>
      <c r="K1792" s="8">
        <f>Timetraces!I1874-Timetraces!J1874</f>
        <v>46.003019332885742</v>
      </c>
      <c r="L1792" s="8">
        <f t="shared" si="55"/>
        <v>28.750211235106459</v>
      </c>
      <c r="M1792" s="8">
        <f>(Timetraces!J1874-Timetraces!$J$86)/0.3048+$L$1004</f>
        <v>30.127064449580637</v>
      </c>
      <c r="N1792" s="13">
        <f>Timetraces!K1874/9.81/0.4536</f>
        <v>12183.566445500219</v>
      </c>
      <c r="O1792" s="23">
        <f>Timetraces!M1874/1000*0.145</f>
        <v>119.2376933788279</v>
      </c>
      <c r="P1792" s="37">
        <f>Timetraces!O1874</f>
        <v>0.51487004563261207</v>
      </c>
    </row>
    <row r="1793" spans="1:16" x14ac:dyDescent="0.2">
      <c r="A1793" s="37">
        <f>Timetraces!E1875</f>
        <v>178.9</v>
      </c>
      <c r="B1793" s="8">
        <f>Timetraces!B1875-Timetraces!C1875</f>
        <v>46.004690170288086</v>
      </c>
      <c r="C1793" s="8">
        <f t="shared" si="54"/>
        <v>28.755683598555915</v>
      </c>
      <c r="D1793" s="8">
        <f>(Timetraces!C1875-Timetraces!$C$86)/0.3048+$C$1004</f>
        <v>30.187200999322524</v>
      </c>
      <c r="E1793" s="23">
        <f>Timetraces!F1875/1000*0.145</f>
        <v>158.64004489809281</v>
      </c>
      <c r="F1793" s="8">
        <f>Timetraces!H1875</f>
        <v>0.51607041223457317</v>
      </c>
      <c r="G1793" s="8">
        <f>(Timetraces!G1875-Timetraces!$G$86)/0.3048</f>
        <v>51.752901452732836</v>
      </c>
      <c r="H1793" s="13">
        <f>Timetraces!D1875/9.81/0.4536</f>
        <v>12212.591522042709</v>
      </c>
      <c r="I1793" s="73">
        <f>Timetraces!F1875/Timetraces!H1875*1000</f>
        <v>2120000002.3678272</v>
      </c>
      <c r="J1793" s="23"/>
      <c r="K1793" s="8">
        <f>Timetraces!I1875-Timetraces!J1875</f>
        <v>46.004690170288086</v>
      </c>
      <c r="L1793" s="8">
        <f t="shared" si="55"/>
        <v>28.755692985114148</v>
      </c>
      <c r="M1793" s="8">
        <f>(Timetraces!J1875-Timetraces!$J$86)/0.3048+$L$1004</f>
        <v>30.187200999322528</v>
      </c>
      <c r="N1793" s="13">
        <f>Timetraces!K1875/9.81/0.4536</f>
        <v>12212.591522042709</v>
      </c>
      <c r="O1793" s="23">
        <f>Timetraces!M1875/1000*0.145</f>
        <v>119.29001155404116</v>
      </c>
      <c r="P1793" s="37">
        <f>Timetraces!O1875</f>
        <v>0.51609579750271972</v>
      </c>
    </row>
    <row r="1794" spans="1:16" x14ac:dyDescent="0.2">
      <c r="A1794" s="37">
        <f>Timetraces!E1876</f>
        <v>179</v>
      </c>
      <c r="B1794" s="8">
        <f>Timetraces!B1876-Timetraces!C1876</f>
        <v>46.006312370300293</v>
      </c>
      <c r="C1794" s="8">
        <f t="shared" si="54"/>
        <v>28.761005777073656</v>
      </c>
      <c r="D1794" s="8">
        <f>(Timetraces!C1876-Timetraces!$C$86)/0.3048+$C$1004</f>
        <v>30.247497120554364</v>
      </c>
      <c r="E1794" s="23">
        <f>Timetraces!F1876/1000*0.145</f>
        <v>159.014597648939</v>
      </c>
      <c r="F1794" s="8">
        <f>Timetraces!H1876</f>
        <v>0.51728886634528837</v>
      </c>
      <c r="G1794" s="8">
        <f>(Timetraces!G1876-Timetraces!$G$86)/0.3048</f>
        <v>51.818519752482416</v>
      </c>
      <c r="H1794" s="13">
        <f>Timetraces!D1876/9.81/0.4536</f>
        <v>12240.847606114499</v>
      </c>
      <c r="I1794" s="73">
        <f>Timetraces!F1876/Timetraces!H1876*1000</f>
        <v>2120000001.7918003</v>
      </c>
      <c r="J1794" s="23"/>
      <c r="K1794" s="8">
        <f>Timetraces!I1876-Timetraces!J1876</f>
        <v>46.006312370300293</v>
      </c>
      <c r="L1794" s="8">
        <f t="shared" si="55"/>
        <v>28.761015163631889</v>
      </c>
      <c r="M1794" s="8">
        <f>(Timetraces!J1876-Timetraces!$J$86)/0.3048+$L$1004</f>
        <v>30.247497120554364</v>
      </c>
      <c r="N1794" s="13">
        <f>Timetraces!K1876/9.81/0.4536</f>
        <v>12240.847606114499</v>
      </c>
      <c r="O1794" s="23">
        <f>Timetraces!M1876/1000*0.145</f>
        <v>119.33987501899348</v>
      </c>
      <c r="P1794" s="37">
        <f>Timetraces!O1876</f>
        <v>0.51726400298679376</v>
      </c>
    </row>
    <row r="1795" spans="1:16" x14ac:dyDescent="0.2">
      <c r="A1795" s="37">
        <f>Timetraces!E1877</f>
        <v>179.10000000000002</v>
      </c>
      <c r="B1795" s="8">
        <f>Timetraces!B1877-Timetraces!C1877</f>
        <v>46.007802963256836</v>
      </c>
      <c r="C1795" s="8">
        <f t="shared" si="54"/>
        <v>28.765896173912708</v>
      </c>
      <c r="D1795" s="8">
        <f>(Timetraces!C1877-Timetraces!$C$86)/0.3048+$C$1004</f>
        <v>30.308225023464892</v>
      </c>
      <c r="E1795" s="23">
        <f>Timetraces!F1877/1000*0.145</f>
        <v>159.34606399172446</v>
      </c>
      <c r="F1795" s="8">
        <f>Timetraces!H1877</f>
        <v>0.51836715645562004</v>
      </c>
      <c r="G1795" s="8">
        <f>(Timetraces!G1877-Timetraces!$G$86)/0.3048</f>
        <v>51.884138052231997</v>
      </c>
      <c r="H1795" s="13">
        <f>Timetraces!D1877/9.81/0.4536</f>
        <v>12266.975793212572</v>
      </c>
      <c r="I1795" s="73">
        <f>Timetraces!F1877/Timetraces!H1877*1000</f>
        <v>2120000001.294075</v>
      </c>
      <c r="J1795" s="23"/>
      <c r="K1795" s="8">
        <f>Timetraces!I1877-Timetraces!J1877</f>
        <v>46.007802963256836</v>
      </c>
      <c r="L1795" s="8">
        <f t="shared" si="55"/>
        <v>28.765905560470941</v>
      </c>
      <c r="M1795" s="8">
        <f>(Timetraces!J1877-Timetraces!$J$86)/0.3048+$L$1004</f>
        <v>30.308225023464892</v>
      </c>
      <c r="N1795" s="13">
        <f>Timetraces!K1877/9.81/0.4536</f>
        <v>12266.975793212572</v>
      </c>
      <c r="O1795" s="23">
        <f>Timetraces!M1877/1000*0.145</f>
        <v>119.38804641570447</v>
      </c>
      <c r="P1795" s="37">
        <f>Timetraces!O1877</f>
        <v>0.51839254109735355</v>
      </c>
    </row>
    <row r="1796" spans="1:16" x14ac:dyDescent="0.2">
      <c r="A1796" s="37">
        <f>Timetraces!E1878</f>
        <v>179.20000000000002</v>
      </c>
      <c r="B1796" s="8">
        <f>Timetraces!B1878-Timetraces!C1878</f>
        <v>46.009119033813477</v>
      </c>
      <c r="C1796" s="8">
        <f t="shared" si="54"/>
        <v>28.770213990699585</v>
      </c>
      <c r="D1796" s="8">
        <f>(Timetraces!C1878-Timetraces!$C$86)/0.3048+$C$1004</f>
        <v>30.369525506427593</v>
      </c>
      <c r="E1796" s="23">
        <f>Timetraces!F1878/1000*0.145</f>
        <v>159.64886134230886</v>
      </c>
      <c r="F1796" s="8">
        <f>Timetraces!H1878</f>
        <v>0.51935218380212522</v>
      </c>
      <c r="G1796" s="8">
        <f>(Timetraces!G1878-Timetraces!$G$86)/0.3048</f>
        <v>51.94975635198157</v>
      </c>
      <c r="H1796" s="13">
        <f>Timetraces!D1878/9.81/0.4536</f>
        <v>12290.301898157137</v>
      </c>
      <c r="I1796" s="73">
        <f>Timetraces!F1878/Timetraces!H1878*1000</f>
        <v>2120000000.5515566</v>
      </c>
      <c r="J1796" s="23"/>
      <c r="K1796" s="8">
        <f>Timetraces!I1878-Timetraces!J1878</f>
        <v>46.009119033813477</v>
      </c>
      <c r="L1796" s="8">
        <f t="shared" si="55"/>
        <v>28.770223377257818</v>
      </c>
      <c r="M1796" s="8">
        <f>(Timetraces!J1878-Timetraces!$J$86)/0.3048+$L$1004</f>
        <v>30.369525506427593</v>
      </c>
      <c r="N1796" s="13">
        <f>Timetraces!K1878/9.81/0.4536</f>
        <v>12290.301898157137</v>
      </c>
      <c r="O1796" s="23">
        <f>Timetraces!M1878/1000*0.145</f>
        <v>119.43009823159495</v>
      </c>
      <c r="P1796" s="37">
        <f>Timetraces!O1878</f>
        <v>0.51937762100226437</v>
      </c>
    </row>
    <row r="1797" spans="1:16" x14ac:dyDescent="0.2">
      <c r="A1797" s="37">
        <f>Timetraces!E1879</f>
        <v>179.3</v>
      </c>
      <c r="B1797" s="8">
        <f>Timetraces!B1879-Timetraces!C1879</f>
        <v>46.010275840759277</v>
      </c>
      <c r="C1797" s="8">
        <f t="shared" ref="C1797:C1860" si="56">(B1797-$B$4)/0.3048</f>
        <v>28.774009289078197</v>
      </c>
      <c r="D1797" s="8">
        <f>(Timetraces!C1879-Timetraces!$C$86)/0.3048+$C$1004</f>
        <v>30.431348507798564</v>
      </c>
      <c r="E1797" s="23">
        <f>Timetraces!F1879/1000*0.145</f>
        <v>159.91808452255685</v>
      </c>
      <c r="F1797" s="8">
        <f>Timetraces!H1879</f>
        <v>0.52022799115559992</v>
      </c>
      <c r="G1797" s="8">
        <f>(Timetraces!G1879-Timetraces!$G$86)/0.3048</f>
        <v>52.01537465173115</v>
      </c>
      <c r="H1797" s="13">
        <f>Timetraces!D1879/9.81/0.4536</f>
        <v>12311.039237352734</v>
      </c>
      <c r="I1797" s="73">
        <f>Timetraces!F1879/Timetraces!H1879*1000</f>
        <v>2120000000.5478425</v>
      </c>
      <c r="J1797" s="23"/>
      <c r="K1797" s="8">
        <f>Timetraces!I1879-Timetraces!J1879</f>
        <v>46.010275840759277</v>
      </c>
      <c r="L1797" s="8">
        <f t="shared" ref="L1797:L1860" si="57">(K1797-$K$4)/0.3048</f>
        <v>28.77401867563643</v>
      </c>
      <c r="M1797" s="8">
        <f>(Timetraces!J1879-Timetraces!$J$86)/0.3048+$L$1004</f>
        <v>30.43134850779856</v>
      </c>
      <c r="N1797" s="13">
        <f>Timetraces!K1879/9.81/0.4536</f>
        <v>12311.039237352734</v>
      </c>
      <c r="O1797" s="23">
        <f>Timetraces!M1879/1000*0.145</f>
        <v>119.46641251972721</v>
      </c>
      <c r="P1797" s="37">
        <f>Timetraces!O1879</f>
        <v>0.52022819905621609</v>
      </c>
    </row>
    <row r="1798" spans="1:16" x14ac:dyDescent="0.2">
      <c r="A1798" s="37">
        <f>Timetraces!E1880</f>
        <v>179.4</v>
      </c>
      <c r="B1798" s="8">
        <f>Timetraces!B1880-Timetraces!C1880</f>
        <v>46.011336326599121</v>
      </c>
      <c r="C1798" s="8">
        <f t="shared" si="56"/>
        <v>28.777488573329652</v>
      </c>
      <c r="D1798" s="8">
        <f>(Timetraces!C1880-Timetraces!$C$86)/0.3048+$C$1004</f>
        <v>30.493487523296686</v>
      </c>
      <c r="E1798" s="23">
        <f>Timetraces!F1880/1000*0.145</f>
        <v>160.15927238679203</v>
      </c>
      <c r="F1798" s="8">
        <f>Timetraces!H1880</f>
        <v>0.5210125971520585</v>
      </c>
      <c r="G1798" s="8">
        <f>(Timetraces!G1880-Timetraces!$G$86)/0.3048</f>
        <v>52.080992951480731</v>
      </c>
      <c r="H1798" s="13">
        <f>Timetraces!D1880/9.81/0.4536</f>
        <v>12330.213134093634</v>
      </c>
      <c r="I1798" s="73">
        <f>Timetraces!F1880/Timetraces!H1880*1000</f>
        <v>2120000000.2945094</v>
      </c>
      <c r="J1798" s="23"/>
      <c r="K1798" s="8">
        <f>Timetraces!I1880-Timetraces!J1880</f>
        <v>46.011336326599121</v>
      </c>
      <c r="L1798" s="8">
        <f t="shared" si="57"/>
        <v>28.777497959887885</v>
      </c>
      <c r="M1798" s="8">
        <f>(Timetraces!J1880-Timetraces!$J$86)/0.3048+$L$1004</f>
        <v>30.493487523296686</v>
      </c>
      <c r="N1798" s="13">
        <f>Timetraces!K1880/9.81/0.4536</f>
        <v>12330.213134093634</v>
      </c>
      <c r="O1798" s="23">
        <f>Timetraces!M1880/1000*0.145</f>
        <v>119.50098431371184</v>
      </c>
      <c r="P1798" s="37">
        <f>Timetraces!O1880</f>
        <v>0.52103792813811978</v>
      </c>
    </row>
    <row r="1799" spans="1:16" x14ac:dyDescent="0.2">
      <c r="A1799" s="37">
        <f>Timetraces!E1881</f>
        <v>179.5</v>
      </c>
      <c r="B1799" s="8">
        <f>Timetraces!B1881-Timetraces!C1881</f>
        <v>46.012393951416016</v>
      </c>
      <c r="C1799" s="8">
        <f t="shared" si="56"/>
        <v>28.780958471022878</v>
      </c>
      <c r="D1799" s="8">
        <f>(Timetraces!C1881-Timetraces!$C$86)/0.3048+$C$1004</f>
        <v>30.555635925353041</v>
      </c>
      <c r="E1799" s="23">
        <f>Timetraces!F1881/1000*0.145</f>
        <v>160.4074994689241</v>
      </c>
      <c r="F1799" s="8">
        <f>Timetraces!H1881</f>
        <v>0.52182010215656782</v>
      </c>
      <c r="G1799" s="8">
        <f>(Timetraces!G1881-Timetraces!$G$86)/0.3048</f>
        <v>52.146611251230311</v>
      </c>
      <c r="H1799" s="13">
        <f>Timetraces!D1881/9.81/0.4536</f>
        <v>12349.33436011736</v>
      </c>
      <c r="I1799" s="73">
        <f>Timetraces!F1881/Timetraces!H1881*1000</f>
        <v>2120000000.8722148</v>
      </c>
      <c r="J1799" s="23"/>
      <c r="K1799" s="8">
        <f>Timetraces!I1881-Timetraces!J1881</f>
        <v>46.012393951416016</v>
      </c>
      <c r="L1799" s="8">
        <f t="shared" si="57"/>
        <v>28.780967857581111</v>
      </c>
      <c r="M1799" s="8">
        <f>(Timetraces!J1881-Timetraces!$J$86)/0.3048+$L$1004</f>
        <v>30.555635925353045</v>
      </c>
      <c r="N1799" s="13">
        <f>Timetraces!K1881/9.81/0.4536</f>
        <v>12349.33436011736</v>
      </c>
      <c r="O1799" s="23">
        <f>Timetraces!M1881/1000*0.145</f>
        <v>119.53439169758387</v>
      </c>
      <c r="P1799" s="37">
        <f>Timetraces!O1881</f>
        <v>0.52182036292086242</v>
      </c>
    </row>
    <row r="1800" spans="1:16" x14ac:dyDescent="0.2">
      <c r="A1800" s="37">
        <f>Timetraces!E1882</f>
        <v>179.60000000000002</v>
      </c>
      <c r="B1800" s="8">
        <f>Timetraces!B1882-Timetraces!C1882</f>
        <v>46.013543128967285</v>
      </c>
      <c r="C1800" s="8">
        <f t="shared" si="56"/>
        <v>28.784728738579535</v>
      </c>
      <c r="D1800" s="8">
        <f>(Timetraces!C1882-Timetraces!$C$86)/0.3048+$C$1004</f>
        <v>30.617483957545964</v>
      </c>
      <c r="E1800" s="23">
        <f>Timetraces!F1882/1000*0.145</f>
        <v>160.67466167655385</v>
      </c>
      <c r="F1800" s="8">
        <f>Timetraces!H1882</f>
        <v>0.52268920512148198</v>
      </c>
      <c r="G1800" s="8">
        <f>(Timetraces!G1882-Timetraces!$G$86)/0.3048</f>
        <v>52.212229550979892</v>
      </c>
      <c r="H1800" s="13">
        <f>Timetraces!D1882/9.81/0.4536</f>
        <v>12369.915442852018</v>
      </c>
      <c r="I1800" s="73">
        <f>Timetraces!F1882/Timetraces!H1882*1000</f>
        <v>2120000000.293051</v>
      </c>
      <c r="J1800" s="23"/>
      <c r="K1800" s="8">
        <f>Timetraces!I1882-Timetraces!J1882</f>
        <v>46.013543128967285</v>
      </c>
      <c r="L1800" s="8">
        <f t="shared" si="57"/>
        <v>28.784738125137768</v>
      </c>
      <c r="M1800" s="8">
        <f>(Timetraces!J1882-Timetraces!$J$86)/0.3048+$L$1004</f>
        <v>30.617483957545964</v>
      </c>
      <c r="N1800" s="13">
        <f>Timetraces!K1882/9.81/0.4536</f>
        <v>12369.915442852018</v>
      </c>
      <c r="O1800" s="23">
        <f>Timetraces!M1882/1000*0.145</f>
        <v>119.57256792267883</v>
      </c>
      <c r="P1800" s="37">
        <f>Timetraces!O1882</f>
        <v>0.52271458853097719</v>
      </c>
    </row>
    <row r="1801" spans="1:16" x14ac:dyDescent="0.2">
      <c r="A1801" s="37">
        <f>Timetraces!E1883</f>
        <v>179.70000000000002</v>
      </c>
      <c r="B1801" s="8">
        <f>Timetraces!B1883-Timetraces!C1883</f>
        <v>46.014843940734863</v>
      </c>
      <c r="C1801" s="8">
        <f t="shared" si="56"/>
        <v>28.788996493722507</v>
      </c>
      <c r="D1801" s="8">
        <f>(Timetraces!C1883-Timetraces!$C$86)/0.3048+$C$1004</f>
        <v>30.678821986741593</v>
      </c>
      <c r="E1801" s="23">
        <f>Timetraces!F1883/1000*0.145</f>
        <v>160.97436433533576</v>
      </c>
      <c r="F1801" s="8">
        <f>Timetraces!H1883</f>
        <v>0.52366416483252975</v>
      </c>
      <c r="G1801" s="8">
        <f>(Timetraces!G1883-Timetraces!$G$86)/0.3048</f>
        <v>52.277835335318493</v>
      </c>
      <c r="H1801" s="13">
        <f>Timetraces!D1883/9.81/0.4536</f>
        <v>12393.001896033453</v>
      </c>
      <c r="I1801" s="73">
        <f>Timetraces!F1883/Timetraces!H1883*1000</f>
        <v>2120000000.8667853</v>
      </c>
      <c r="J1801" s="23"/>
      <c r="K1801" s="8">
        <f>Timetraces!I1883-Timetraces!J1883</f>
        <v>46.014843940734863</v>
      </c>
      <c r="L1801" s="8">
        <f t="shared" si="57"/>
        <v>28.78900588028074</v>
      </c>
      <c r="M1801" s="8">
        <f>(Timetraces!J1883-Timetraces!$J$86)/0.3048+$L$1004</f>
        <v>30.678821986741596</v>
      </c>
      <c r="N1801" s="13">
        <f>Timetraces!K1883/9.81/0.4536</f>
        <v>12393.001896033453</v>
      </c>
      <c r="O1801" s="23">
        <f>Timetraces!M1883/1000*0.145</f>
        <v>119.61311633267867</v>
      </c>
      <c r="P1801" s="37">
        <f>Timetraces!O1883</f>
        <v>0.523664425590051</v>
      </c>
    </row>
    <row r="1802" spans="1:16" x14ac:dyDescent="0.2">
      <c r="A1802" s="37">
        <f>Timetraces!E1884</f>
        <v>179.8</v>
      </c>
      <c r="B1802" s="8">
        <f>Timetraces!B1884-Timetraces!C1884</f>
        <v>46.01632022857666</v>
      </c>
      <c r="C1802" s="8">
        <f t="shared" si="56"/>
        <v>28.793839957770398</v>
      </c>
      <c r="D1802" s="8">
        <f>(Timetraces!C1884-Timetraces!$C$86)/0.3048+$C$1004</f>
        <v>30.739596822443282</v>
      </c>
      <c r="E1802" s="23">
        <f>Timetraces!F1884/1000*0.145</f>
        <v>161.30207080501287</v>
      </c>
      <c r="F1802" s="8">
        <f>Timetraces!H1884</f>
        <v>0.5247302235162008</v>
      </c>
      <c r="G1802" s="8">
        <f>(Timetraces!G1884-Timetraces!$G$86)/0.3048</f>
        <v>52.343453635068073</v>
      </c>
      <c r="H1802" s="13">
        <f>Timetraces!D1884/9.81/0.4536</f>
        <v>12418.840394187084</v>
      </c>
      <c r="I1802" s="73">
        <f>Timetraces!F1884/Timetraces!H1884*1000</f>
        <v>2120000001.2634773</v>
      </c>
      <c r="J1802" s="23"/>
      <c r="K1802" s="8">
        <f>Timetraces!I1884-Timetraces!J1884</f>
        <v>46.01632022857666</v>
      </c>
      <c r="L1802" s="8">
        <f t="shared" si="57"/>
        <v>28.793849344328631</v>
      </c>
      <c r="M1802" s="8">
        <f>(Timetraces!J1884-Timetraces!$J$86)/0.3048+$L$1004</f>
        <v>30.739596822443282</v>
      </c>
      <c r="N1802" s="13">
        <f>Timetraces!K1884/9.81/0.4536</f>
        <v>12418.840394187084</v>
      </c>
      <c r="O1802" s="23">
        <f>Timetraces!M1884/1000*0.145</f>
        <v>119.6596963345077</v>
      </c>
      <c r="P1802" s="37">
        <f>Timetraces!O1884</f>
        <v>0.52475565934058654</v>
      </c>
    </row>
    <row r="1803" spans="1:16" x14ac:dyDescent="0.2">
      <c r="A1803" s="37">
        <f>Timetraces!E1885</f>
        <v>179.9</v>
      </c>
      <c r="B1803" s="8">
        <f>Timetraces!B1885-Timetraces!C1885</f>
        <v>46.017929077148438</v>
      </c>
      <c r="C1803" s="8">
        <f t="shared" si="56"/>
        <v>28.799118332349721</v>
      </c>
      <c r="D1803" s="8">
        <f>(Timetraces!C1885-Timetraces!$C$86)/0.3048+$C$1004</f>
        <v>30.79993674761354</v>
      </c>
      <c r="E1803" s="23">
        <f>Timetraces!F1885/1000*0.145</f>
        <v>161.66513011789093</v>
      </c>
      <c r="F1803" s="8">
        <f>Timetraces!H1885</f>
        <v>0.5259112884743703</v>
      </c>
      <c r="G1803" s="8">
        <f>(Timetraces!G1885-Timetraces!$G$86)/0.3048</f>
        <v>52.409071934817653</v>
      </c>
      <c r="H1803" s="13">
        <f>Timetraces!D1885/9.81/0.4536</f>
        <v>12446.808545005006</v>
      </c>
      <c r="I1803" s="73">
        <f>Timetraces!F1885/Timetraces!H1885*1000</f>
        <v>2120000000.535943</v>
      </c>
      <c r="J1803" s="23"/>
      <c r="K1803" s="8">
        <f>Timetraces!I1885-Timetraces!J1885</f>
        <v>46.017929077148438</v>
      </c>
      <c r="L1803" s="8">
        <f t="shared" si="57"/>
        <v>28.799127718907954</v>
      </c>
      <c r="M1803" s="8">
        <f>(Timetraces!J1885-Timetraces!$J$86)/0.3048+$L$1004</f>
        <v>30.799936747613543</v>
      </c>
      <c r="N1803" s="13">
        <f>Timetraces!K1885/9.81/0.4536</f>
        <v>12446.808545005006</v>
      </c>
      <c r="O1803" s="23">
        <f>Timetraces!M1885/1000*0.145</f>
        <v>119.71010615054982</v>
      </c>
      <c r="P1803" s="37">
        <f>Timetraces!O1885</f>
        <v>0.52593667099466002</v>
      </c>
    </row>
    <row r="1804" spans="1:16" x14ac:dyDescent="0.2">
      <c r="A1804" s="37">
        <f>Timetraces!E1886</f>
        <v>180</v>
      </c>
      <c r="B1804" s="8">
        <f>Timetraces!B1886-Timetraces!C1886</f>
        <v>46.019588470458984</v>
      </c>
      <c r="C1804" s="8">
        <f t="shared" si="56"/>
        <v>28.804562536124482</v>
      </c>
      <c r="D1804" s="8">
        <f>(Timetraces!C1886-Timetraces!$C$86)/0.3048+$C$1004</f>
        <v>30.860110843588359</v>
      </c>
      <c r="E1804" s="23">
        <f>Timetraces!F1886/1000*0.145</f>
        <v>162.03916221686262</v>
      </c>
      <c r="F1804" s="8">
        <f>Timetraces!H1886</f>
        <v>0.52712804882187225</v>
      </c>
      <c r="G1804" s="8">
        <f>(Timetraces!G1886-Timetraces!$G$86)/0.3048</f>
        <v>52.474690234567234</v>
      </c>
      <c r="H1804" s="13">
        <f>Timetraces!D1886/9.81/0.4536</f>
        <v>12475.619427297666</v>
      </c>
      <c r="I1804" s="73">
        <f>Timetraces!F1886/Timetraces!H1886*1000</f>
        <v>2120000000.1179991</v>
      </c>
      <c r="J1804" s="23"/>
      <c r="K1804" s="8">
        <f>Timetraces!I1886-Timetraces!J1886</f>
        <v>46.019588470458984</v>
      </c>
      <c r="L1804" s="8">
        <f t="shared" si="57"/>
        <v>28.804571922682712</v>
      </c>
      <c r="M1804" s="8">
        <f>(Timetraces!J1886-Timetraces!$J$86)/0.3048+$L$1004</f>
        <v>30.860110843588359</v>
      </c>
      <c r="N1804" s="13">
        <f>Timetraces!K1886/9.81/0.4536</f>
        <v>12475.61854945238</v>
      </c>
      <c r="O1804" s="23">
        <f>Timetraces!M1886/1000*0.145</f>
        <v>119.76203926208979</v>
      </c>
      <c r="P1804" s="37">
        <f>Timetraces!O1886</f>
        <v>0.52715339395417782</v>
      </c>
    </row>
    <row r="1805" spans="1:16" x14ac:dyDescent="0.2">
      <c r="A1805" s="37">
        <f>Timetraces!E1887</f>
        <v>180.10000000000002</v>
      </c>
      <c r="B1805" s="8">
        <f>Timetraces!B1887-Timetraces!C1887</f>
        <v>46.021204948425293</v>
      </c>
      <c r="C1805" s="8">
        <f t="shared" si="56"/>
        <v>28.809865941525757</v>
      </c>
      <c r="D1805" s="8">
        <f>(Timetraces!C1887-Timetraces!$C$86)/0.3048+$C$1004</f>
        <v>30.920425737936664</v>
      </c>
      <c r="E1805" s="23">
        <f>Timetraces!F1887/1000*0.145</f>
        <v>162.40402217401464</v>
      </c>
      <c r="F1805" s="8">
        <f>Timetraces!H1887</f>
        <v>0.52831497115593673</v>
      </c>
      <c r="G1805" s="8">
        <f>(Timetraces!G1887-Timetraces!$G$86)/0.3048</f>
        <v>52.540308534316814</v>
      </c>
      <c r="H1805" s="13">
        <f>Timetraces!D1887/9.81/0.4536</f>
        <v>12503.726277670807</v>
      </c>
      <c r="I1805" s="73">
        <f>Timetraces!F1887/Timetraces!H1887*1000</f>
        <v>2120000000.5310276</v>
      </c>
      <c r="J1805" s="23"/>
      <c r="K1805" s="8">
        <f>Timetraces!I1887-Timetraces!J1887</f>
        <v>46.021204948425293</v>
      </c>
      <c r="L1805" s="8">
        <f t="shared" si="57"/>
        <v>28.809875328083987</v>
      </c>
      <c r="M1805" s="8">
        <f>(Timetraces!J1887-Timetraces!$J$86)/0.3048+$L$1004</f>
        <v>30.920425737936661</v>
      </c>
      <c r="N1805" s="13">
        <f>Timetraces!K1887/9.81/0.4536</f>
        <v>12503.726277670807</v>
      </c>
      <c r="O1805" s="23">
        <f>Timetraces!M1887/1000*0.145</f>
        <v>119.81270266480533</v>
      </c>
      <c r="P1805" s="37">
        <f>Timetraces!O1887</f>
        <v>0.52834035304061922</v>
      </c>
    </row>
    <row r="1806" spans="1:16" x14ac:dyDescent="0.2">
      <c r="A1806" s="37">
        <f>Timetraces!E1888</f>
        <v>180.20000000000002</v>
      </c>
      <c r="B1806" s="8">
        <f>Timetraces!B1888-Timetraces!C1888</f>
        <v>46.022695541381836</v>
      </c>
      <c r="C1806" s="8">
        <f t="shared" si="56"/>
        <v>28.814756338364809</v>
      </c>
      <c r="D1806" s="8">
        <f>(Timetraces!C1888-Timetraces!$C$86)/0.3048+$C$1004</f>
        <v>30.981153640847193</v>
      </c>
      <c r="E1806" s="23">
        <f>Timetraces!F1888/1000*0.145</f>
        <v>162.75047330613322</v>
      </c>
      <c r="F1806" s="8">
        <f>Timetraces!H1888</f>
        <v>0.52944200794095753</v>
      </c>
      <c r="G1806" s="8">
        <f>(Timetraces!G1888-Timetraces!$G$86)/0.3048</f>
        <v>52.605926834066395</v>
      </c>
      <c r="H1806" s="13">
        <f>Timetraces!D1888/9.81/0.4536</f>
        <v>12529.820228802719</v>
      </c>
      <c r="I1806" s="73">
        <f>Timetraces!F1888/Timetraces!H1888*1000</f>
        <v>2120000000.8477745</v>
      </c>
      <c r="J1806" s="23"/>
      <c r="K1806" s="8">
        <f>Timetraces!I1888-Timetraces!J1888</f>
        <v>46.022695541381836</v>
      </c>
      <c r="L1806" s="8">
        <f t="shared" si="57"/>
        <v>28.814765724923038</v>
      </c>
      <c r="M1806" s="8">
        <f>(Timetraces!J1888-Timetraces!$J$86)/0.3048+$L$1004</f>
        <v>30.981153640847189</v>
      </c>
      <c r="N1806" s="13">
        <f>Timetraces!K1888/9.81/0.4536</f>
        <v>12529.820228802719</v>
      </c>
      <c r="O1806" s="23">
        <f>Timetraces!M1888/1000*0.145</f>
        <v>119.85974071180813</v>
      </c>
      <c r="P1806" s="37">
        <f>Timetraces!O1888</f>
        <v>0.52944232173138039</v>
      </c>
    </row>
    <row r="1807" spans="1:16" x14ac:dyDescent="0.2">
      <c r="A1807" s="37">
        <f>Timetraces!E1889</f>
        <v>180.3</v>
      </c>
      <c r="B1807" s="8">
        <f>Timetraces!B1889-Timetraces!C1889</f>
        <v>46.024020195007324</v>
      </c>
      <c r="C1807" s="8">
        <f t="shared" si="56"/>
        <v>28.819102314826385</v>
      </c>
      <c r="D1807" s="8">
        <f>(Timetraces!C1889-Timetraces!$C$86)/0.3048+$C$1004</f>
        <v>31.042425964135198</v>
      </c>
      <c r="E1807" s="23">
        <f>Timetraces!F1889/1000*0.145</f>
        <v>163.04673716038187</v>
      </c>
      <c r="F1807" s="8">
        <f>Timetraces!H1889</f>
        <v>0.53040578113178727</v>
      </c>
      <c r="G1807" s="8">
        <f>(Timetraces!G1889-Timetraces!$G$86)/0.3048</f>
        <v>52.671545133815975</v>
      </c>
      <c r="H1807" s="13">
        <f>Timetraces!D1889/9.81/0.4536</f>
        <v>12553.234118275901</v>
      </c>
      <c r="I1807" s="73">
        <f>Timetraces!F1889/Timetraces!H1889*1000</f>
        <v>2120000000.5262136</v>
      </c>
      <c r="J1807" s="23"/>
      <c r="K1807" s="8">
        <f>Timetraces!I1889-Timetraces!J1889</f>
        <v>46.024020195007324</v>
      </c>
      <c r="L1807" s="8">
        <f t="shared" si="57"/>
        <v>28.819111701384614</v>
      </c>
      <c r="M1807" s="8">
        <f>(Timetraces!J1889-Timetraces!$J$86)/0.3048+$L$1004</f>
        <v>31.042425964135198</v>
      </c>
      <c r="N1807" s="13">
        <f>Timetraces!K1889/9.81/0.4536</f>
        <v>12553.234118275901</v>
      </c>
      <c r="O1807" s="23">
        <f>Timetraces!M1889/1000*0.145</f>
        <v>119.90195289041318</v>
      </c>
      <c r="P1807" s="37">
        <f>Timetraces!O1889</f>
        <v>0.53043116243772725</v>
      </c>
    </row>
    <row r="1808" spans="1:16" x14ac:dyDescent="0.2">
      <c r="A1808" s="37">
        <f>Timetraces!E1890</f>
        <v>180.4</v>
      </c>
      <c r="B1808" s="8">
        <f>Timetraces!B1890-Timetraces!C1890</f>
        <v>46.025191307067871</v>
      </c>
      <c r="C1808" s="8">
        <f t="shared" si="56"/>
        <v>28.822944545996155</v>
      </c>
      <c r="D1808" s="8">
        <f>(Timetraces!C1890-Timetraces!$C$86)/0.3048+$C$1004</f>
        <v>31.104202032715005</v>
      </c>
      <c r="E1808" s="23">
        <f>Timetraces!F1890/1000*0.145</f>
        <v>163.3107585961711</v>
      </c>
      <c r="F1808" s="8">
        <f>Timetraces!H1890</f>
        <v>0.53126466680034712</v>
      </c>
      <c r="G1808" s="8">
        <f>(Timetraces!G1890-Timetraces!$G$86)/0.3048</f>
        <v>52.737163433565556</v>
      </c>
      <c r="H1808" s="13">
        <f>Timetraces!D1890/9.81/0.4536</f>
        <v>12574.168094815604</v>
      </c>
      <c r="I1808" s="73">
        <f>Timetraces!F1890/Timetraces!H1890*1000</f>
        <v>2120000000.2822723</v>
      </c>
      <c r="J1808" s="23"/>
      <c r="K1808" s="8">
        <f>Timetraces!I1890-Timetraces!J1890</f>
        <v>46.025191307067871</v>
      </c>
      <c r="L1808" s="8">
        <f t="shared" si="57"/>
        <v>28.822953932554388</v>
      </c>
      <c r="M1808" s="8">
        <f>(Timetraces!J1890-Timetraces!$J$86)/0.3048+$L$1004</f>
        <v>31.104202032715001</v>
      </c>
      <c r="N1808" s="13">
        <f>Timetraces!K1890/9.81/0.4536</f>
        <v>12574.168094815604</v>
      </c>
      <c r="O1808" s="23">
        <f>Timetraces!M1890/1000*0.145</f>
        <v>119.93862160398776</v>
      </c>
      <c r="P1808" s="37">
        <f>Timetraces!O1890</f>
        <v>0.5312900478524315</v>
      </c>
    </row>
    <row r="1809" spans="1:16" x14ac:dyDescent="0.2">
      <c r="A1809" s="37">
        <f>Timetraces!E1891</f>
        <v>180.5</v>
      </c>
      <c r="B1809" s="8">
        <f>Timetraces!B1891-Timetraces!C1891</f>
        <v>46.026265144348145</v>
      </c>
      <c r="C1809" s="8">
        <f t="shared" si="56"/>
        <v>28.826467634186031</v>
      </c>
      <c r="D1809" s="8">
        <f>(Timetraces!C1891-Timetraces!$C$86)/0.3048+$C$1004</f>
        <v>31.166284728863733</v>
      </c>
      <c r="E1809" s="23">
        <f>Timetraces!F1891/1000*0.145</f>
        <v>163.57054814904615</v>
      </c>
      <c r="F1809" s="8">
        <f>Timetraces!H1891</f>
        <v>0.53210978564952061</v>
      </c>
      <c r="G1809" s="8">
        <f>(Timetraces!G1891-Timetraces!$G$86)/0.3048</f>
        <v>52.802769217904157</v>
      </c>
      <c r="H1809" s="13">
        <f>Timetraces!D1891/9.81/0.4536</f>
        <v>12593.585154700777</v>
      </c>
      <c r="I1809" s="73">
        <f>Timetraces!F1891/Timetraces!H1891*1000</f>
        <v>2120000000.5234015</v>
      </c>
      <c r="J1809" s="23"/>
      <c r="K1809" s="8">
        <f>Timetraces!I1891-Timetraces!J1891</f>
        <v>46.026265144348145</v>
      </c>
      <c r="L1809" s="8">
        <f t="shared" si="57"/>
        <v>28.826477020744264</v>
      </c>
      <c r="M1809" s="8">
        <f>(Timetraces!J1891-Timetraces!$J$86)/0.3048+$L$1004</f>
        <v>31.166284728863729</v>
      </c>
      <c r="N1809" s="13">
        <f>Timetraces!K1891/9.81/0.4536</f>
        <v>12593.585154700777</v>
      </c>
      <c r="O1809" s="23">
        <f>Timetraces!M1891/1000*0.145</f>
        <v>119.97363134600747</v>
      </c>
      <c r="P1809" s="37">
        <f>Timetraces!O1891</f>
        <v>0.53211004637661052</v>
      </c>
    </row>
    <row r="1810" spans="1:16" x14ac:dyDescent="0.2">
      <c r="A1810" s="37">
        <f>Timetraces!E1892</f>
        <v>180.60000000000002</v>
      </c>
      <c r="B1810" s="8">
        <f>Timetraces!B1892-Timetraces!C1892</f>
        <v>46.027338027954102</v>
      </c>
      <c r="C1810" s="8">
        <f t="shared" si="56"/>
        <v>28.82998759352316</v>
      </c>
      <c r="D1810" s="8">
        <f>(Timetraces!C1892-Timetraces!$C$86)/0.3048+$C$1004</f>
        <v>31.228383069276184</v>
      </c>
      <c r="E1810" s="23">
        <f>Timetraces!F1892/1000*0.145</f>
        <v>163.82153806837732</v>
      </c>
      <c r="F1810" s="8">
        <f>Timetraces!H1892</f>
        <v>0.53292627837961226</v>
      </c>
      <c r="G1810" s="8">
        <f>(Timetraces!G1892-Timetraces!$G$86)/0.3048</f>
        <v>52.868387517653737</v>
      </c>
      <c r="H1810" s="13">
        <f>Timetraces!D1892/9.81/0.4536</f>
        <v>12612.917941438478</v>
      </c>
      <c r="I1810" s="73">
        <f>Timetraces!F1892/Timetraces!H1892*1000</f>
        <v>2120000001.2227156</v>
      </c>
      <c r="J1810" s="23"/>
      <c r="K1810" s="8">
        <f>Timetraces!I1892-Timetraces!J1892</f>
        <v>46.027338027954102</v>
      </c>
      <c r="L1810" s="8">
        <f t="shared" si="57"/>
        <v>28.829996980081393</v>
      </c>
      <c r="M1810" s="8">
        <f>(Timetraces!J1892-Timetraces!$J$86)/0.3048+$L$1004</f>
        <v>31.228383069276184</v>
      </c>
      <c r="N1810" s="13">
        <f>Timetraces!K1892/9.81/0.4536</f>
        <v>12612.917941438478</v>
      </c>
      <c r="O1810" s="23">
        <f>Timetraces!M1892/1000*0.145</f>
        <v>120.00741779534886</v>
      </c>
      <c r="P1810" s="37">
        <f>Timetraces!O1892</f>
        <v>0.53290136608916872</v>
      </c>
    </row>
    <row r="1811" spans="1:16" x14ac:dyDescent="0.2">
      <c r="A1811" s="37">
        <f>Timetraces!E1893</f>
        <v>180.70000000000002</v>
      </c>
      <c r="B1811" s="8">
        <f>Timetraces!B1893-Timetraces!C1893</f>
        <v>46.028494834899902</v>
      </c>
      <c r="C1811" s="8">
        <f t="shared" si="56"/>
        <v>28.83378289190177</v>
      </c>
      <c r="D1811" s="8">
        <f>(Timetraces!C1893-Timetraces!$C$86)/0.3048+$C$1004</f>
        <v>31.290206070647152</v>
      </c>
      <c r="E1811" s="23">
        <f>Timetraces!F1893/1000*0.145</f>
        <v>164.09014752495625</v>
      </c>
      <c r="F1811" s="8">
        <f>Timetraces!H1893</f>
        <v>0.53380008951241309</v>
      </c>
      <c r="G1811" s="8">
        <f>(Timetraces!G1893-Timetraces!$G$86)/0.3048</f>
        <v>52.934005817403317</v>
      </c>
      <c r="H1811" s="13">
        <f>Timetraces!D1893/9.81/0.4536</f>
        <v>12633.610510524479</v>
      </c>
      <c r="I1811" s="73">
        <f>Timetraces!F1893/Timetraces!H1893*1000</f>
        <v>2120000000.1142166</v>
      </c>
      <c r="J1811" s="23"/>
      <c r="K1811" s="8">
        <f>Timetraces!I1893-Timetraces!J1893</f>
        <v>46.028494834899902</v>
      </c>
      <c r="L1811" s="8">
        <f t="shared" si="57"/>
        <v>28.833792278460002</v>
      </c>
      <c r="M1811" s="8">
        <f>(Timetraces!J1893-Timetraces!$J$86)/0.3048+$L$1004</f>
        <v>31.290206070647152</v>
      </c>
      <c r="N1811" s="13">
        <f>Timetraces!K1893/9.81/0.4536</f>
        <v>12633.610510524479</v>
      </c>
      <c r="O1811" s="23">
        <f>Timetraces!M1893/1000*0.145</f>
        <v>120.04472776418682</v>
      </c>
      <c r="P1811" s="37">
        <f>Timetraces!O1893</f>
        <v>0.5337752837631341</v>
      </c>
    </row>
    <row r="1812" spans="1:16" x14ac:dyDescent="0.2">
      <c r="A1812" s="37">
        <f>Timetraces!E1894</f>
        <v>180.8</v>
      </c>
      <c r="B1812" s="8">
        <f>Timetraces!B1894-Timetraces!C1894</f>
        <v>46.029799461364746</v>
      </c>
      <c r="C1812" s="8">
        <f t="shared" si="56"/>
        <v>28.838063162455722</v>
      </c>
      <c r="D1812" s="8">
        <f>(Timetraces!C1894-Timetraces!$C$86)/0.3048+$C$1004</f>
        <v>31.351544099842783</v>
      </c>
      <c r="E1812" s="23">
        <f>Timetraces!F1894/1000*0.145</f>
        <v>164.38960596064828</v>
      </c>
      <c r="F1812" s="8">
        <f>Timetraces!H1894</f>
        <v>0.53477425478371987</v>
      </c>
      <c r="G1812" s="8">
        <f>(Timetraces!G1894-Timetraces!$G$86)/0.3048</f>
        <v>52.999624117152898</v>
      </c>
      <c r="H1812" s="13">
        <f>Timetraces!D1894/9.81/0.4536</f>
        <v>12656.679406800191</v>
      </c>
      <c r="I1812" s="73">
        <f>Timetraces!F1894/Timetraces!H1894*1000</f>
        <v>2120000000.5175607</v>
      </c>
      <c r="J1812" s="23"/>
      <c r="K1812" s="8">
        <f>Timetraces!I1894-Timetraces!J1894</f>
        <v>46.029799461364746</v>
      </c>
      <c r="L1812" s="8">
        <f t="shared" si="57"/>
        <v>28.838072549013951</v>
      </c>
      <c r="M1812" s="8">
        <f>(Timetraces!J1894-Timetraces!$J$86)/0.3048+$L$1004</f>
        <v>31.351544099842783</v>
      </c>
      <c r="N1812" s="13">
        <f>Timetraces!K1894/9.81/0.4536</f>
        <v>12656.679406800191</v>
      </c>
      <c r="O1812" s="23">
        <f>Timetraces!M1894/1000*0.145</f>
        <v>120.08292417049971</v>
      </c>
      <c r="P1812" s="37">
        <f>Timetraces!O1894</f>
        <v>0.53474939613663774</v>
      </c>
    </row>
    <row r="1813" spans="1:16" x14ac:dyDescent="0.2">
      <c r="A1813" s="37">
        <f>Timetraces!E1895</f>
        <v>180.9</v>
      </c>
      <c r="B1813" s="8">
        <f>Timetraces!B1895-Timetraces!C1895</f>
        <v>46.031267166137695</v>
      </c>
      <c r="C1813" s="8">
        <f t="shared" si="56"/>
        <v>28.842878466828914</v>
      </c>
      <c r="D1813" s="8">
        <f>(Timetraces!C1895-Timetraces!$C$86)/0.3048+$C$1004</f>
        <v>31.412347095219168</v>
      </c>
      <c r="E1813" s="23">
        <f>Timetraces!F1895/1000*0.145</f>
        <v>164.71557482030371</v>
      </c>
      <c r="F1813" s="8">
        <f>Timetraces!H1895</f>
        <v>0.53583466088469933</v>
      </c>
      <c r="G1813" s="8">
        <f>(Timetraces!G1895-Timetraces!$G$86)/0.3048</f>
        <v>53.065242416902471</v>
      </c>
      <c r="H1813" s="13">
        <f>Timetraces!D1895/9.81/0.4536</f>
        <v>12682.38271677975</v>
      </c>
      <c r="I1813" s="73">
        <f>Timetraces!F1895/Timetraces!H1895*1000</f>
        <v>2120000000.8281913</v>
      </c>
      <c r="J1813" s="23"/>
      <c r="K1813" s="8">
        <f>Timetraces!I1895-Timetraces!J1895</f>
        <v>46.031267166137695</v>
      </c>
      <c r="L1813" s="8">
        <f t="shared" si="57"/>
        <v>28.842887853387147</v>
      </c>
      <c r="M1813" s="8">
        <f>(Timetraces!J1895-Timetraces!$J$86)/0.3048+$L$1004</f>
        <v>31.412347095219168</v>
      </c>
      <c r="N1813" s="13">
        <f>Timetraces!K1895/9.81/0.4536</f>
        <v>12682.38271677975</v>
      </c>
      <c r="O1813" s="23">
        <f>Timetraces!M1895/1000*0.145</f>
        <v>120.12405786411469</v>
      </c>
      <c r="P1813" s="37">
        <f>Timetraces!O1895</f>
        <v>0.53586004066820514</v>
      </c>
    </row>
    <row r="1814" spans="1:16" x14ac:dyDescent="0.2">
      <c r="A1814" s="37">
        <f>Timetraces!E1896</f>
        <v>181</v>
      </c>
      <c r="B1814" s="8">
        <f>Timetraces!B1896-Timetraces!C1896</f>
        <v>46.032863616943359</v>
      </c>
      <c r="C1814" s="8">
        <f t="shared" si="56"/>
        <v>28.848116166322562</v>
      </c>
      <c r="D1814" s="8">
        <f>(Timetraces!C1896-Timetraces!$C$86)/0.3048+$C$1004</f>
        <v>31.472727695475101</v>
      </c>
      <c r="E1814" s="23">
        <f>Timetraces!F1896/1000*0.145</f>
        <v>165.08372825287029</v>
      </c>
      <c r="F1814" s="8">
        <f>Timetraces!H1896</f>
        <v>0.53703229719926793</v>
      </c>
      <c r="G1814" s="8">
        <f>(Timetraces!G1896-Timetraces!$G$86)/0.3048</f>
        <v>53.130860716652052</v>
      </c>
      <c r="H1814" s="13">
        <f>Timetraces!D1896/9.81/0.4536</f>
        <v>12710.147207491276</v>
      </c>
      <c r="I1814" s="73">
        <f>Timetraces!F1896/Timetraces!H1896*1000</f>
        <v>2120000001.2047734</v>
      </c>
      <c r="J1814" s="23"/>
      <c r="K1814" s="8">
        <f>Timetraces!I1896-Timetraces!J1896</f>
        <v>46.032863616943359</v>
      </c>
      <c r="L1814" s="8">
        <f t="shared" si="57"/>
        <v>28.848125552880795</v>
      </c>
      <c r="M1814" s="8">
        <f>(Timetraces!J1896-Timetraces!$J$86)/0.3048+$L$1004</f>
        <v>31.472727695475101</v>
      </c>
      <c r="N1814" s="13">
        <f>Timetraces!K1896/9.81/0.4536</f>
        <v>12710.147207491276</v>
      </c>
      <c r="O1814" s="23">
        <f>Timetraces!M1896/1000*0.145</f>
        <v>120.16748117862441</v>
      </c>
      <c r="P1814" s="37">
        <f>Timetraces!O1896</f>
        <v>0.53703255791079574</v>
      </c>
    </row>
    <row r="1815" spans="1:16" x14ac:dyDescent="0.2">
      <c r="A1815" s="37">
        <f>Timetraces!E1897</f>
        <v>181.10000000000002</v>
      </c>
      <c r="B1815" s="8">
        <f>Timetraces!B1897-Timetraces!C1897</f>
        <v>46.034510612487793</v>
      </c>
      <c r="C1815" s="8">
        <f t="shared" si="56"/>
        <v>28.853519695011649</v>
      </c>
      <c r="D1815" s="8">
        <f>(Timetraces!C1897-Timetraces!$C$86)/0.3048+$C$1004</f>
        <v>31.532942466535594</v>
      </c>
      <c r="E1815" s="23">
        <f>Timetraces!F1897/1000*0.145</f>
        <v>165.44732173503343</v>
      </c>
      <c r="F1815" s="8">
        <f>Timetraces!H1897</f>
        <v>0.5382150999138251</v>
      </c>
      <c r="G1815" s="8">
        <f>(Timetraces!G1897-Timetraces!$G$86)/0.3048</f>
        <v>53.196479016401632</v>
      </c>
      <c r="H1815" s="13">
        <f>Timetraces!D1897/9.81/0.4536</f>
        <v>12738.750040451108</v>
      </c>
      <c r="I1815" s="73">
        <f>Timetraces!F1897/Timetraces!H1897*1000</f>
        <v>2120000000.2757976</v>
      </c>
      <c r="J1815" s="23"/>
      <c r="K1815" s="8">
        <f>Timetraces!I1897-Timetraces!J1897</f>
        <v>46.034510612487793</v>
      </c>
      <c r="L1815" s="8">
        <f t="shared" si="57"/>
        <v>28.853529081569881</v>
      </c>
      <c r="M1815" s="8">
        <f>(Timetraces!J1897-Timetraces!$J$86)/0.3048+$L$1004</f>
        <v>31.532942466535594</v>
      </c>
      <c r="N1815" s="13">
        <f>Timetraces!K1897/9.81/0.4536</f>
        <v>12738.750040451108</v>
      </c>
      <c r="O1815" s="23">
        <f>Timetraces!M1897/1000*0.145</f>
        <v>120.21221478911686</v>
      </c>
      <c r="P1815" s="37">
        <f>Timetraces!O1897</f>
        <v>0.53824047905731576</v>
      </c>
    </row>
    <row r="1816" spans="1:16" x14ac:dyDescent="0.2">
      <c r="A1816" s="37">
        <f>Timetraces!E1898</f>
        <v>181.20000000000002</v>
      </c>
      <c r="B1816" s="8">
        <f>Timetraces!B1898-Timetraces!C1898</f>
        <v>46.036117553710937</v>
      </c>
      <c r="C1816" s="8">
        <f t="shared" si="56"/>
        <v>28.858791811885482</v>
      </c>
      <c r="D1816" s="8">
        <f>(Timetraces!C1898-Timetraces!$C$86)/0.3048+$C$1004</f>
        <v>31.593288649411338</v>
      </c>
      <c r="E1816" s="23">
        <f>Timetraces!F1898/1000*0.145</f>
        <v>165.81028994747152</v>
      </c>
      <c r="F1816" s="8">
        <f>Timetraces!H1898</f>
        <v>0.53939586839889986</v>
      </c>
      <c r="G1816" s="8">
        <f>(Timetraces!G1898-Timetraces!$G$86)/0.3048</f>
        <v>53.262097316151213</v>
      </c>
      <c r="H1816" s="13">
        <f>Timetraces!D1898/9.81/0.4536</f>
        <v>12766.711168506741</v>
      </c>
      <c r="I1816" s="73">
        <f>Timetraces!F1898/Timetraces!H1898*1000</f>
        <v>2120000000.0210927</v>
      </c>
      <c r="J1816" s="23"/>
      <c r="K1816" s="8">
        <f>Timetraces!I1898-Timetraces!J1898</f>
        <v>46.036117553710937</v>
      </c>
      <c r="L1816" s="8">
        <f t="shared" si="57"/>
        <v>28.858801198443714</v>
      </c>
      <c r="M1816" s="8">
        <f>(Timetraces!J1898-Timetraces!$J$86)/0.3048+$L$1004</f>
        <v>31.593288649411335</v>
      </c>
      <c r="N1816" s="13">
        <f>Timetraces!K1898/9.81/0.4536</f>
        <v>12766.711168506741</v>
      </c>
      <c r="O1816" s="23">
        <f>Timetraces!M1898/1000*0.145</f>
        <v>120.25501587887619</v>
      </c>
      <c r="P1816" s="37">
        <f>Timetraces!O1898</f>
        <v>0.53939618236047093</v>
      </c>
    </row>
    <row r="1817" spans="1:16" x14ac:dyDescent="0.2">
      <c r="A1817" s="37">
        <f>Timetraces!E1899</f>
        <v>181.3</v>
      </c>
      <c r="B1817" s="8">
        <f>Timetraces!B1899-Timetraces!C1899</f>
        <v>46.037601470947266</v>
      </c>
      <c r="C1817" s="8">
        <f t="shared" si="56"/>
        <v>28.863660306755325</v>
      </c>
      <c r="D1817" s="8">
        <f>(Timetraces!C1899-Timetraces!$C$86)/0.3048+$C$1004</f>
        <v>31.6540259388801</v>
      </c>
      <c r="E1817" s="23">
        <f>Timetraces!F1899/1000*0.145</f>
        <v>166.14849975556663</v>
      </c>
      <c r="F1817" s="8">
        <f>Timetraces!H1899</f>
        <v>0.54049609528938303</v>
      </c>
      <c r="G1817" s="8">
        <f>(Timetraces!G1899-Timetraces!$G$86)/0.3048</f>
        <v>53.327703100489813</v>
      </c>
      <c r="H1817" s="13">
        <f>Timetraces!D1899/9.81/0.4536</f>
        <v>12792.763860910203</v>
      </c>
      <c r="I1817" s="73">
        <f>Timetraces!F1899/Timetraces!H1899*1000</f>
        <v>2120000000.8116462</v>
      </c>
      <c r="J1817" s="23"/>
      <c r="K1817" s="8">
        <f>Timetraces!I1899-Timetraces!J1899</f>
        <v>46.037601470947266</v>
      </c>
      <c r="L1817" s="8">
        <f t="shared" si="57"/>
        <v>28.863669693313557</v>
      </c>
      <c r="M1817" s="8">
        <f>(Timetraces!J1899-Timetraces!$J$86)/0.3048+$L$1004</f>
        <v>31.654025938880096</v>
      </c>
      <c r="N1817" s="13">
        <f>Timetraces!K1899/9.81/0.4536</f>
        <v>12792.763860910203</v>
      </c>
      <c r="O1817" s="23">
        <f>Timetraces!M1899/1000*0.145</f>
        <v>120.29576192768661</v>
      </c>
      <c r="P1817" s="37">
        <f>Timetraces!O1899</f>
        <v>0.54049635598613666</v>
      </c>
    </row>
    <row r="1818" spans="1:16" x14ac:dyDescent="0.2">
      <c r="A1818" s="37">
        <f>Timetraces!E1900</f>
        <v>181.4</v>
      </c>
      <c r="B1818" s="8">
        <f>Timetraces!B1900-Timetraces!C1900</f>
        <v>46.03892993927002</v>
      </c>
      <c r="C1818" s="8">
        <f t="shared" si="56"/>
        <v>28.868018798627876</v>
      </c>
      <c r="D1818" s="8">
        <f>(Timetraces!C1900-Timetraces!$C$86)/0.3048+$C$1004</f>
        <v>31.715285746757125</v>
      </c>
      <c r="E1818" s="23">
        <f>Timetraces!F1900/1000*0.145</f>
        <v>166.44572350488664</v>
      </c>
      <c r="F1818" s="8">
        <f>Timetraces!H1900</f>
        <v>0.54146299110364471</v>
      </c>
      <c r="G1818" s="8">
        <f>(Timetraces!G1900-Timetraces!$G$86)/0.3048</f>
        <v>53.393321400239394</v>
      </c>
      <c r="H1818" s="13">
        <f>Timetraces!D1900/9.81/0.4536</f>
        <v>12816.254122923285</v>
      </c>
      <c r="I1818" s="73">
        <f>Timetraces!F1900/Timetraces!H1900*1000</f>
        <v>2120000000.5047154</v>
      </c>
      <c r="J1818" s="23"/>
      <c r="K1818" s="8">
        <f>Timetraces!I1900-Timetraces!J1900</f>
        <v>46.03892993927002</v>
      </c>
      <c r="L1818" s="8">
        <f t="shared" si="57"/>
        <v>28.868028185186109</v>
      </c>
      <c r="M1818" s="8">
        <f>(Timetraces!J1900-Timetraces!$J$86)/0.3048+$L$1004</f>
        <v>31.715285746757125</v>
      </c>
      <c r="N1818" s="13">
        <f>Timetraces!K1900/9.81/0.4536</f>
        <v>12816.254122923285</v>
      </c>
      <c r="O1818" s="23">
        <f>Timetraces!M1900/1000*0.145</f>
        <v>120.33343492354003</v>
      </c>
      <c r="P1818" s="37">
        <f>Timetraces!O1900</f>
        <v>0.54151348690287893</v>
      </c>
    </row>
    <row r="1819" spans="1:16" x14ac:dyDescent="0.2">
      <c r="A1819" s="37">
        <f>Timetraces!E1901</f>
        <v>181.5</v>
      </c>
      <c r="B1819" s="8">
        <f>Timetraces!B1901-Timetraces!C1901</f>
        <v>46.04011058807373</v>
      </c>
      <c r="C1819" s="8">
        <f t="shared" si="56"/>
        <v>28.871892318325092</v>
      </c>
      <c r="D1819" s="8">
        <f>(Timetraces!C1901-Timetraces!$C$86)/0.3048+$C$1004</f>
        <v>31.77703052680949</v>
      </c>
      <c r="E1819" s="23">
        <f>Timetraces!F1901/1000*0.145</f>
        <v>166.72719236344844</v>
      </c>
      <c r="F1819" s="8">
        <f>Timetraces!H1901</f>
        <v>0.54237863481487814</v>
      </c>
      <c r="G1819" s="8">
        <f>(Timetraces!G1901-Timetraces!$G$86)/0.3048</f>
        <v>53.458939699988974</v>
      </c>
      <c r="H1819" s="13">
        <f>Timetraces!D1901/9.81/0.4536</f>
        <v>12837.3399666975</v>
      </c>
      <c r="I1819" s="73">
        <f>Timetraces!F1901/Timetraces!H1901*1000</f>
        <v>2120000000.2715359</v>
      </c>
      <c r="J1819" s="23"/>
      <c r="K1819" s="8">
        <f>Timetraces!I1901-Timetraces!J1901</f>
        <v>46.04011058807373</v>
      </c>
      <c r="L1819" s="8">
        <f t="shared" si="57"/>
        <v>28.871901704883324</v>
      </c>
      <c r="M1819" s="8">
        <f>(Timetraces!J1901-Timetraces!$J$86)/0.3048+$L$1004</f>
        <v>31.77703052680949</v>
      </c>
      <c r="N1819" s="13">
        <f>Timetraces!K1901/9.81/0.4536</f>
        <v>12837.3399666975</v>
      </c>
      <c r="O1819" s="23">
        <f>Timetraces!M1901/1000*0.145</f>
        <v>120.36456339327887</v>
      </c>
      <c r="P1819" s="37">
        <f>Timetraces!O1901</f>
        <v>0.54235377820678976</v>
      </c>
    </row>
    <row r="1820" spans="1:16" x14ac:dyDescent="0.2">
      <c r="A1820" s="37">
        <f>Timetraces!E1902</f>
        <v>181.60000000000002</v>
      </c>
      <c r="B1820" s="8">
        <f>Timetraces!B1902-Timetraces!C1902</f>
        <v>46.04119873046875</v>
      </c>
      <c r="C1820" s="8">
        <f t="shared" si="56"/>
        <v>28.875462339306125</v>
      </c>
      <c r="D1820" s="8">
        <f>(Timetraces!C1902-Timetraces!$C$86)/0.3048+$C$1004</f>
        <v>31.839078805578037</v>
      </c>
      <c r="E1820" s="23">
        <f>Timetraces!F1902/1000*0.145</f>
        <v>166.9816025810909</v>
      </c>
      <c r="F1820" s="8">
        <f>Timetraces!H1902</f>
        <v>0.54320625412391665</v>
      </c>
      <c r="G1820" s="8">
        <f>(Timetraces!G1902-Timetraces!$G$86)/0.3048</f>
        <v>53.524557999738555</v>
      </c>
      <c r="H1820" s="13">
        <f>Timetraces!D1902/9.81/0.4536</f>
        <v>12856.93874055691</v>
      </c>
      <c r="I1820" s="73">
        <f>Timetraces!F1902/Timetraces!H1902*1000</f>
        <v>2120000000.8049133</v>
      </c>
      <c r="J1820" s="23"/>
      <c r="K1820" s="8">
        <f>Timetraces!I1902-Timetraces!J1902</f>
        <v>46.04119873046875</v>
      </c>
      <c r="L1820" s="8">
        <f t="shared" si="57"/>
        <v>28.875471725864358</v>
      </c>
      <c r="M1820" s="8">
        <f>(Timetraces!J1902-Timetraces!$J$86)/0.3048+$L$1004</f>
        <v>31.839078805578033</v>
      </c>
      <c r="N1820" s="13">
        <f>Timetraces!K1902/9.81/0.4536</f>
        <v>12856.93874055691</v>
      </c>
      <c r="O1820" s="23">
        <f>Timetraces!M1902/1000*0.145</f>
        <v>120.39615250472549</v>
      </c>
      <c r="P1820" s="37">
        <f>Timetraces!O1902</f>
        <v>0.54320651481022686</v>
      </c>
    </row>
    <row r="1821" spans="1:16" x14ac:dyDescent="0.2">
      <c r="A1821" s="37">
        <f>Timetraces!E1903</f>
        <v>181.70000000000002</v>
      </c>
      <c r="B1821" s="8">
        <f>Timetraces!B1903-Timetraces!C1903</f>
        <v>46.042281150817871</v>
      </c>
      <c r="C1821" s="8">
        <f t="shared" si="56"/>
        <v>28.879013587170697</v>
      </c>
      <c r="D1821" s="8">
        <f>(Timetraces!C1903-Timetraces!$C$86)/0.3048+$C$1004</f>
        <v>31.901145857463046</v>
      </c>
      <c r="E1821" s="23">
        <f>Timetraces!F1903/1000*0.145</f>
        <v>167.22691155323992</v>
      </c>
      <c r="F1821" s="8">
        <f>Timetraces!H1903</f>
        <v>0.54400426630099541</v>
      </c>
      <c r="G1821" s="8">
        <f>(Timetraces!G1903-Timetraces!$G$86)/0.3048</f>
        <v>53.590176299488135</v>
      </c>
      <c r="H1821" s="13">
        <f>Timetraces!D1903/9.81/0.4536</f>
        <v>12876.428661600838</v>
      </c>
      <c r="I1821" s="73">
        <f>Timetraces!F1903/Timetraces!H1903*1000</f>
        <v>2120000001.1702995</v>
      </c>
      <c r="J1821" s="23"/>
      <c r="K1821" s="8">
        <f>Timetraces!I1903-Timetraces!J1903</f>
        <v>46.042281150817871</v>
      </c>
      <c r="L1821" s="8">
        <f t="shared" si="57"/>
        <v>28.879022973728929</v>
      </c>
      <c r="M1821" s="8">
        <f>(Timetraces!J1903-Timetraces!$J$86)/0.3048+$L$1004</f>
        <v>31.901145857463042</v>
      </c>
      <c r="N1821" s="13">
        <f>Timetraces!K1903/9.81/0.4536</f>
        <v>12876.428661600838</v>
      </c>
      <c r="O1821" s="23">
        <f>Timetraces!M1903/1000*0.145</f>
        <v>120.42664188394791</v>
      </c>
      <c r="P1821" s="37">
        <f>Timetraces!O1903</f>
        <v>0.54402953711633162</v>
      </c>
    </row>
    <row r="1822" spans="1:16" x14ac:dyDescent="0.2">
      <c r="A1822" s="37">
        <f>Timetraces!E1904</f>
        <v>181.8</v>
      </c>
      <c r="B1822" s="8">
        <f>Timetraces!B1904-Timetraces!C1904</f>
        <v>46.04344367980957</v>
      </c>
      <c r="C1822" s="8">
        <f t="shared" si="56"/>
        <v>28.882827658665772</v>
      </c>
      <c r="D1822" s="8">
        <f>(Timetraces!C1904-Timetraces!$C$86)/0.3048+$C$1004</f>
        <v>31.962950085717548</v>
      </c>
      <c r="E1822" s="23">
        <f>Timetraces!F1904/1000*0.145</f>
        <v>167.51214799030976</v>
      </c>
      <c r="F1822" s="8">
        <f>Timetraces!H1904</f>
        <v>0.54493216639863729</v>
      </c>
      <c r="G1822" s="8">
        <f>(Timetraces!G1904-Timetraces!$G$86)/0.3048</f>
        <v>53.655794599237716</v>
      </c>
      <c r="H1822" s="13">
        <f>Timetraces!D1904/9.81/0.4536</f>
        <v>12897.212526596604</v>
      </c>
      <c r="I1822" s="73">
        <f>Timetraces!F1904/Timetraces!H1904*1000</f>
        <v>2120000000.4982417</v>
      </c>
      <c r="J1822" s="23"/>
      <c r="K1822" s="8">
        <f>Timetraces!I1904-Timetraces!J1904</f>
        <v>46.04344367980957</v>
      </c>
      <c r="L1822" s="8">
        <f t="shared" si="57"/>
        <v>28.882837045224004</v>
      </c>
      <c r="M1822" s="8">
        <f>(Timetraces!J1904-Timetraces!$J$86)/0.3048+$L$1004</f>
        <v>31.962950085717544</v>
      </c>
      <c r="N1822" s="13">
        <f>Timetraces!K1904/9.81/0.4536</f>
        <v>12897.212526596604</v>
      </c>
      <c r="O1822" s="23">
        <f>Timetraces!M1904/1000*0.145</f>
        <v>120.45822797691194</v>
      </c>
      <c r="P1822" s="37">
        <f>Timetraces!O1904</f>
        <v>0.54488219385490433</v>
      </c>
    </row>
    <row r="1823" spans="1:16" x14ac:dyDescent="0.2">
      <c r="A1823" s="37">
        <f>Timetraces!E1905</f>
        <v>181.9</v>
      </c>
      <c r="B1823" s="8">
        <f>Timetraces!B1905-Timetraces!C1905</f>
        <v>46.044748306274414</v>
      </c>
      <c r="C1823" s="8">
        <f t="shared" si="56"/>
        <v>28.887107929219724</v>
      </c>
      <c r="D1823" s="8">
        <f>(Timetraces!C1905-Timetraces!$C$86)/0.3048+$C$1004</f>
        <v>32.024288114913176</v>
      </c>
      <c r="E1823" s="23">
        <f>Timetraces!F1905/1000*0.145</f>
        <v>167.80374241019052</v>
      </c>
      <c r="F1823" s="8">
        <f>Timetraces!H1905</f>
        <v>0.54588074947649112</v>
      </c>
      <c r="G1823" s="8">
        <f>(Timetraces!G1905-Timetraces!$G$86)/0.3048</f>
        <v>53.721412898987296</v>
      </c>
      <c r="H1823" s="13">
        <f>Timetraces!D1905/9.81/0.4536</f>
        <v>12920.269133038308</v>
      </c>
      <c r="I1823" s="73">
        <f>Timetraces!F1905/Timetraces!H1905*1000</f>
        <v>2120000000.2667904</v>
      </c>
      <c r="J1823" s="23"/>
      <c r="K1823" s="8">
        <f>Timetraces!I1905-Timetraces!J1905</f>
        <v>46.044748306274414</v>
      </c>
      <c r="L1823" s="8">
        <f t="shared" si="57"/>
        <v>28.887117315777957</v>
      </c>
      <c r="M1823" s="8">
        <f>(Timetraces!J1905-Timetraces!$J$86)/0.3048+$L$1004</f>
        <v>32.024288114913176</v>
      </c>
      <c r="N1823" s="13">
        <f>Timetraces!K1905/9.81/0.4536</f>
        <v>12920.269133038308</v>
      </c>
      <c r="O1823" s="23">
        <f>Timetraces!M1905/1000*0.145</f>
        <v>120.49522319760554</v>
      </c>
      <c r="P1823" s="37">
        <f>Timetraces!O1905</f>
        <v>0.54588101015282009</v>
      </c>
    </row>
    <row r="1824" spans="1:16" x14ac:dyDescent="0.2">
      <c r="A1824" s="37">
        <f>Timetraces!E1906</f>
        <v>182</v>
      </c>
      <c r="B1824" s="8">
        <f>Timetraces!B1906-Timetraces!C1906</f>
        <v>46.046210289001465</v>
      </c>
      <c r="C1824" s="8">
        <f t="shared" si="56"/>
        <v>28.89190446047645</v>
      </c>
      <c r="D1824" s="8">
        <f>(Timetraces!C1906-Timetraces!$C$86)/0.3048+$C$1004</f>
        <v>32.085109883406027</v>
      </c>
      <c r="E1824" s="23">
        <f>Timetraces!F1906/1000*0.145</f>
        <v>168.13588964344493</v>
      </c>
      <c r="F1824" s="8">
        <f>Timetraces!H1906</f>
        <v>0.54696125411974716</v>
      </c>
      <c r="G1824" s="8">
        <f>(Timetraces!G1906-Timetraces!$G$86)/0.3048</f>
        <v>53.787031198736877</v>
      </c>
      <c r="H1824" s="13">
        <f>Timetraces!D1906/9.81/0.4536</f>
        <v>12945.854811749519</v>
      </c>
      <c r="I1824" s="73">
        <f>Timetraces!F1906/Timetraces!H1906*1000</f>
        <v>2120000001.6017611</v>
      </c>
      <c r="J1824" s="23"/>
      <c r="K1824" s="8">
        <f>Timetraces!I1906-Timetraces!J1906</f>
        <v>46.046210289001465</v>
      </c>
      <c r="L1824" s="8">
        <f t="shared" si="57"/>
        <v>28.891913847034683</v>
      </c>
      <c r="M1824" s="8">
        <f>(Timetraces!J1906-Timetraces!$J$86)/0.3048+$L$1004</f>
        <v>32.085109883406027</v>
      </c>
      <c r="N1824" s="13">
        <f>Timetraces!K1906/9.81/0.4536</f>
        <v>12945.854811749519</v>
      </c>
      <c r="O1824" s="23">
        <f>Timetraces!M1906/1000*0.145</f>
        <v>120.53524529607988</v>
      </c>
      <c r="P1824" s="37">
        <f>Timetraces!O1906</f>
        <v>0.54696162160721551</v>
      </c>
    </row>
    <row r="1825" spans="1:16" x14ac:dyDescent="0.2">
      <c r="A1825" s="37">
        <f>Timetraces!E1907</f>
        <v>182.10000000000002</v>
      </c>
      <c r="B1825" s="8">
        <f>Timetraces!B1907-Timetraces!C1907</f>
        <v>46.047794342041016</v>
      </c>
      <c r="C1825" s="8">
        <f t="shared" si="56"/>
        <v>28.897101484884427</v>
      </c>
      <c r="D1825" s="8">
        <f>(Timetraces!C1907-Timetraces!$C$86)/0.3048+$C$1004</f>
        <v>32.14553115874763</v>
      </c>
      <c r="E1825" s="23">
        <f>Timetraces!F1907/1000*0.145</f>
        <v>168.4861051426119</v>
      </c>
      <c r="F1825" s="8">
        <f>Timetraces!H1907</f>
        <v>0.54810053709653828</v>
      </c>
      <c r="G1825" s="8">
        <f>(Timetraces!G1907-Timetraces!$G$86)/0.3048</f>
        <v>53.852649498486457</v>
      </c>
      <c r="H1825" s="13">
        <f>Timetraces!D1907/9.81/0.4536</f>
        <v>12973.427054343369</v>
      </c>
      <c r="I1825" s="73">
        <f>Timetraces!F1907/Timetraces!H1907*1000</f>
        <v>2120000000.4924345</v>
      </c>
      <c r="J1825" s="23"/>
      <c r="K1825" s="8">
        <f>Timetraces!I1907-Timetraces!J1907</f>
        <v>46.047794342041016</v>
      </c>
      <c r="L1825" s="8">
        <f t="shared" si="57"/>
        <v>28.89711087144266</v>
      </c>
      <c r="M1825" s="8">
        <f>(Timetraces!J1907-Timetraces!$J$86)/0.3048+$L$1004</f>
        <v>32.145531158747637</v>
      </c>
      <c r="N1825" s="13">
        <f>Timetraces!K1907/9.81/0.4536</f>
        <v>12973.427054343369</v>
      </c>
      <c r="O1825" s="23">
        <f>Timetraces!M1907/1000*0.145</f>
        <v>120.57836818128315</v>
      </c>
      <c r="P1825" s="37">
        <f>Timetraces!O1907</f>
        <v>0.54812602036137592</v>
      </c>
    </row>
    <row r="1826" spans="1:16" x14ac:dyDescent="0.2">
      <c r="A1826" s="37">
        <f>Timetraces!E1908</f>
        <v>182.20000000000002</v>
      </c>
      <c r="B1826" s="8">
        <f>Timetraces!B1908-Timetraces!C1908</f>
        <v>46.049426078796387</v>
      </c>
      <c r="C1826" s="8">
        <f t="shared" si="56"/>
        <v>28.902454951929606</v>
      </c>
      <c r="D1826" s="8">
        <f>(Timetraces!C1908-Timetraces!$C$86)/0.3048+$C$1004</f>
        <v>32.205783476041056</v>
      </c>
      <c r="E1826" s="23">
        <f>Timetraces!F1908/1000*0.145</f>
        <v>168.85475999289761</v>
      </c>
      <c r="F1826" s="8">
        <f>Timetraces!H1908</f>
        <v>0.54929980466400852</v>
      </c>
      <c r="G1826" s="8">
        <f>(Timetraces!G1908-Timetraces!$G$86)/0.3048</f>
        <v>53.918255282825058</v>
      </c>
      <c r="H1826" s="13">
        <f>Timetraces!D1908/9.81/0.4536</f>
        <v>13001.826227196811</v>
      </c>
      <c r="I1826" s="73">
        <f>Timetraces!F1908/Timetraces!H1908*1000</f>
        <v>2120000000.4919293</v>
      </c>
      <c r="J1826" s="23"/>
      <c r="K1826" s="8">
        <f>Timetraces!I1908-Timetraces!J1908</f>
        <v>46.049426078796387</v>
      </c>
      <c r="L1826" s="8">
        <f t="shared" si="57"/>
        <v>28.902464338487839</v>
      </c>
      <c r="M1826" s="8">
        <f>(Timetraces!J1908-Timetraces!$J$86)/0.3048+$L$1004</f>
        <v>32.205783476041056</v>
      </c>
      <c r="N1826" s="13">
        <f>Timetraces!K1908/9.81/0.4536</f>
        <v>13001.825349351522</v>
      </c>
      <c r="O1826" s="23">
        <f>Timetraces!M1908/1000*0.145</f>
        <v>120.62277624816889</v>
      </c>
      <c r="P1826" s="37">
        <f>Timetraces!O1908</f>
        <v>0.54932514368655938</v>
      </c>
    </row>
    <row r="1827" spans="1:16" x14ac:dyDescent="0.2">
      <c r="A1827" s="37">
        <f>Timetraces!E1909</f>
        <v>182.3</v>
      </c>
      <c r="B1827" s="8">
        <f>Timetraces!B1909-Timetraces!C1909</f>
        <v>46.051025390625</v>
      </c>
      <c r="C1827" s="8">
        <f t="shared" si="56"/>
        <v>28.907702037981487</v>
      </c>
      <c r="D1827" s="8">
        <f>(Timetraces!C1909-Timetraces!$C$86)/0.3048+$C$1004</f>
        <v>32.266154689738755</v>
      </c>
      <c r="E1827" s="23">
        <f>Timetraces!F1909/1000*0.145</f>
        <v>169.21588590633479</v>
      </c>
      <c r="F1827" s="8">
        <f>Timetraces!H1909</f>
        <v>0.55047457974817693</v>
      </c>
      <c r="G1827" s="8">
        <f>(Timetraces!G1909-Timetraces!$G$86)/0.3048</f>
        <v>53.983873582574638</v>
      </c>
      <c r="H1827" s="13">
        <f>Timetraces!D1909/9.81/0.4536</f>
        <v>13029.641632934934</v>
      </c>
      <c r="I1827" s="73">
        <f>Timetraces!F1909/Timetraces!H1909*1000</f>
        <v>2120000001.1494184</v>
      </c>
      <c r="J1827" s="23"/>
      <c r="K1827" s="8">
        <f>Timetraces!I1909-Timetraces!J1909</f>
        <v>46.051025390625</v>
      </c>
      <c r="L1827" s="8">
        <f t="shared" si="57"/>
        <v>28.90771142453972</v>
      </c>
      <c r="M1827" s="8">
        <f>(Timetraces!J1909-Timetraces!$J$86)/0.3048+$L$1004</f>
        <v>32.266154689738755</v>
      </c>
      <c r="N1827" s="13">
        <f>Timetraces!K1909/9.81/0.4536</f>
        <v>13029.641632934934</v>
      </c>
      <c r="O1827" s="23">
        <f>Timetraces!M1909/1000*0.145</f>
        <v>120.66628446559864</v>
      </c>
      <c r="P1827" s="37">
        <f>Timetraces!O1909</f>
        <v>0.55049995551573205</v>
      </c>
    </row>
    <row r="1828" spans="1:16" x14ac:dyDescent="0.2">
      <c r="A1828" s="37">
        <f>Timetraces!E1910</f>
        <v>182.4</v>
      </c>
      <c r="B1828" s="8">
        <f>Timetraces!B1910-Timetraces!C1910</f>
        <v>46.052513122558594</v>
      </c>
      <c r="C1828" s="8">
        <f t="shared" si="56"/>
        <v>28.912583048262306</v>
      </c>
      <c r="D1828" s="8">
        <f>(Timetraces!C1910-Timetraces!$C$86)/0.3048+$C$1004</f>
        <v>32.326891979207517</v>
      </c>
      <c r="E1828" s="23">
        <f>Timetraces!F1910/1000*0.145</f>
        <v>169.55359425342405</v>
      </c>
      <c r="F1828" s="8">
        <f>Timetraces!H1910</f>
        <v>0.55157317571403974</v>
      </c>
      <c r="G1828" s="8">
        <f>(Timetraces!G1910-Timetraces!$G$86)/0.3048</f>
        <v>54.049491882324219</v>
      </c>
      <c r="H1828" s="13">
        <f>Timetraces!D1910/9.81/0.4536</f>
        <v>13055.655700145802</v>
      </c>
      <c r="I1828" s="73">
        <f>Timetraces!F1910/Timetraces!H1910*1000</f>
        <v>2120000000.4867365</v>
      </c>
      <c r="J1828" s="23"/>
      <c r="K1828" s="8">
        <f>Timetraces!I1910-Timetraces!J1910</f>
        <v>46.052513122558594</v>
      </c>
      <c r="L1828" s="8">
        <f t="shared" si="57"/>
        <v>28.912592434820539</v>
      </c>
      <c r="M1828" s="8">
        <f>(Timetraces!J1910-Timetraces!$J$86)/0.3048+$L$1004</f>
        <v>32.326891979207517</v>
      </c>
      <c r="N1828" s="13">
        <f>Timetraces!K1910/9.81/0.4536</f>
        <v>13055.655700145802</v>
      </c>
      <c r="O1828" s="23">
        <f>Timetraces!M1910/1000*0.145</f>
        <v>120.70697214676413</v>
      </c>
      <c r="P1828" s="37">
        <f>Timetraces!O1910</f>
        <v>0.55159855117778689</v>
      </c>
    </row>
    <row r="1829" spans="1:16" x14ac:dyDescent="0.2">
      <c r="A1829" s="37">
        <f>Timetraces!E1911</f>
        <v>182.5</v>
      </c>
      <c r="B1829" s="8">
        <f>Timetraces!B1911-Timetraces!C1911</f>
        <v>46.053848266601563</v>
      </c>
      <c r="C1829" s="8">
        <f t="shared" si="56"/>
        <v>28.916963442104066</v>
      </c>
      <c r="D1829" s="8">
        <f>(Timetraces!C1911-Timetraces!$C$86)/0.3048+$C$1004</f>
        <v>32.388129885115333</v>
      </c>
      <c r="E1829" s="23">
        <f>Timetraces!F1911/1000*0.145</f>
        <v>169.86722939657506</v>
      </c>
      <c r="F1829" s="8">
        <f>Timetraces!H1911</f>
        <v>0.55259345925685954</v>
      </c>
      <c r="G1829" s="8">
        <f>(Timetraces!G1911-Timetraces!$G$86)/0.3048</f>
        <v>54.115110182073799</v>
      </c>
      <c r="H1829" s="13">
        <f>Timetraces!D1911/9.81/0.4536</f>
        <v>13079.22321254407</v>
      </c>
      <c r="I1829" s="73">
        <f>Timetraces!F1911/Timetraces!H1911*1000</f>
        <v>2120000000.2622926</v>
      </c>
      <c r="J1829" s="23"/>
      <c r="K1829" s="8">
        <f>Timetraces!I1911-Timetraces!J1911</f>
        <v>46.053848266601563</v>
      </c>
      <c r="L1829" s="8">
        <f t="shared" si="57"/>
        <v>28.916972828662299</v>
      </c>
      <c r="M1829" s="8">
        <f>(Timetraces!J1911-Timetraces!$J$86)/0.3048+$L$1004</f>
        <v>32.388129885115333</v>
      </c>
      <c r="N1829" s="13">
        <f>Timetraces!K1911/9.81/0.4536</f>
        <v>13079.22321254407</v>
      </c>
      <c r="O1829" s="23">
        <f>Timetraces!M1911/1000*0.145</f>
        <v>120.74290280858988</v>
      </c>
      <c r="P1829" s="37">
        <f>Timetraces!O1911</f>
        <v>0.55256860535790342</v>
      </c>
    </row>
    <row r="1830" spans="1:16" x14ac:dyDescent="0.2">
      <c r="A1830" s="37">
        <f>Timetraces!E1912</f>
        <v>182.60000000000002</v>
      </c>
      <c r="B1830" s="8">
        <f>Timetraces!B1912-Timetraces!C1912</f>
        <v>46.055041313171387</v>
      </c>
      <c r="C1830" s="8">
        <f t="shared" si="56"/>
        <v>28.920877636886956</v>
      </c>
      <c r="D1830" s="8">
        <f>(Timetraces!C1912-Timetraces!$C$86)/0.3048+$C$1004</f>
        <v>32.449833990082027</v>
      </c>
      <c r="E1830" s="23">
        <f>Timetraces!F1912/1000*0.145</f>
        <v>170.14312594594409</v>
      </c>
      <c r="F1830" s="8">
        <f>Timetraces!H1912</f>
        <v>0.55349097574602513</v>
      </c>
      <c r="G1830" s="8">
        <f>(Timetraces!G1912-Timetraces!$G$86)/0.3048</f>
        <v>54.180728481823373</v>
      </c>
      <c r="H1830" s="13">
        <f>Timetraces!D1912/9.81/0.4536</f>
        <v>13100.475846922658</v>
      </c>
      <c r="I1830" s="73">
        <f>Timetraces!F1912/Timetraces!H1912*1000</f>
        <v>2120000000.0201352</v>
      </c>
      <c r="J1830" s="23"/>
      <c r="K1830" s="8">
        <f>Timetraces!I1912-Timetraces!J1912</f>
        <v>46.055041313171387</v>
      </c>
      <c r="L1830" s="8">
        <f t="shared" si="57"/>
        <v>28.920887023445189</v>
      </c>
      <c r="M1830" s="8">
        <f>(Timetraces!J1912-Timetraces!$J$86)/0.3048+$L$1004</f>
        <v>32.449833990082027</v>
      </c>
      <c r="N1830" s="13">
        <f>Timetraces!K1912/9.81/0.4536</f>
        <v>13100.475846922658</v>
      </c>
      <c r="O1830" s="23">
        <f>Timetraces!M1912/1000*0.145</f>
        <v>120.77614913794054</v>
      </c>
      <c r="P1830" s="37">
        <f>Timetraces!O1912</f>
        <v>0.55346612209536539</v>
      </c>
    </row>
    <row r="1831" spans="1:16" x14ac:dyDescent="0.2">
      <c r="A1831" s="37">
        <f>Timetraces!E1913</f>
        <v>182.70000000000002</v>
      </c>
      <c r="B1831" s="8">
        <f>Timetraces!B1913-Timetraces!C1913</f>
        <v>46.056143760681152</v>
      </c>
      <c r="C1831" s="8">
        <f t="shared" si="56"/>
        <v>28.924494590659151</v>
      </c>
      <c r="D1831" s="8">
        <f>(Timetraces!C1913-Timetraces!$C$86)/0.3048+$C$1004</f>
        <v>32.511835336059406</v>
      </c>
      <c r="E1831" s="23">
        <f>Timetraces!F1913/1000*0.145</f>
        <v>170.39245353910391</v>
      </c>
      <c r="F1831" s="8">
        <f>Timetraces!H1913</f>
        <v>0.55430206093192302</v>
      </c>
      <c r="G1831" s="8">
        <f>(Timetraces!G1913-Timetraces!$G$86)/0.3048</f>
        <v>54.246346781572953</v>
      </c>
      <c r="H1831" s="13">
        <f>Timetraces!D1913/9.81/0.4536</f>
        <v>13120.276525197894</v>
      </c>
      <c r="I1831" s="73">
        <f>Timetraces!F1913/Timetraces!H1913*1000</f>
        <v>2120000000.1073828</v>
      </c>
      <c r="J1831" s="23"/>
      <c r="K1831" s="8">
        <f>Timetraces!I1913-Timetraces!J1913</f>
        <v>46.056143760681152</v>
      </c>
      <c r="L1831" s="8">
        <f t="shared" si="57"/>
        <v>28.924503977217384</v>
      </c>
      <c r="M1831" s="8">
        <f>(Timetraces!J1913-Timetraces!$J$86)/0.3048+$L$1004</f>
        <v>32.511835336059406</v>
      </c>
      <c r="N1831" s="13">
        <f>Timetraces!K1913/9.81/0.4536</f>
        <v>13120.276525197894</v>
      </c>
      <c r="O1831" s="23">
        <f>Timetraces!M1913/1000*0.145</f>
        <v>120.80805963744972</v>
      </c>
      <c r="P1831" s="37">
        <f>Timetraces!O1913</f>
        <v>0.55432754274979645</v>
      </c>
    </row>
    <row r="1832" spans="1:16" x14ac:dyDescent="0.2">
      <c r="A1832" s="37">
        <f>Timetraces!E1914</f>
        <v>182.8</v>
      </c>
      <c r="B1832" s="8">
        <f>Timetraces!B1914-Timetraces!C1914</f>
        <v>46.057238578796387</v>
      </c>
      <c r="C1832" s="8">
        <f t="shared" si="56"/>
        <v>28.928086513609397</v>
      </c>
      <c r="D1832" s="8">
        <f>(Timetraces!C1914-Timetraces!$C$86)/0.3048+$C$1004</f>
        <v>32.573861712858744</v>
      </c>
      <c r="E1832" s="23">
        <f>Timetraces!F1914/1000*0.145</f>
        <v>170.64774502372634</v>
      </c>
      <c r="F1832" s="8">
        <f>Timetraces!H1914</f>
        <v>0.55513254712118798</v>
      </c>
      <c r="G1832" s="8">
        <f>(Timetraces!G1914-Timetraces!$G$86)/0.3048</f>
        <v>54.311965081322533</v>
      </c>
      <c r="H1832" s="13">
        <f>Timetraces!D1914/9.81/0.4536</f>
        <v>13139.939381763201</v>
      </c>
      <c r="I1832" s="73">
        <f>Timetraces!F1914/Timetraces!H1914*1000</f>
        <v>2120000000.4804466</v>
      </c>
      <c r="J1832" s="23"/>
      <c r="K1832" s="8">
        <f>Timetraces!I1914-Timetraces!J1914</f>
        <v>46.057238578796387</v>
      </c>
      <c r="L1832" s="8">
        <f t="shared" si="57"/>
        <v>28.92809590016763</v>
      </c>
      <c r="M1832" s="8">
        <f>(Timetraces!J1914-Timetraces!$J$86)/0.3048+$L$1004</f>
        <v>32.573861712858744</v>
      </c>
      <c r="N1832" s="13">
        <f>Timetraces!K1914/9.81/0.4536</f>
        <v>13139.939381763201</v>
      </c>
      <c r="O1832" s="23">
        <f>Timetraces!M1914/1000*0.145</f>
        <v>120.83789188140659</v>
      </c>
      <c r="P1832" s="37">
        <f>Timetraces!O1914</f>
        <v>0.5551328077639055</v>
      </c>
    </row>
    <row r="1833" spans="1:16" x14ac:dyDescent="0.2">
      <c r="A1833" s="37">
        <f>Timetraces!E1915</f>
        <v>182.9</v>
      </c>
      <c r="B1833" s="8">
        <f>Timetraces!B1915-Timetraces!C1915</f>
        <v>46.058409690856934</v>
      </c>
      <c r="C1833" s="8">
        <f t="shared" si="56"/>
        <v>28.931928744779171</v>
      </c>
      <c r="D1833" s="8">
        <f>(Timetraces!C1915-Timetraces!$C$86)/0.3048+$C$1004</f>
        <v>32.635637781438547</v>
      </c>
      <c r="E1833" s="23">
        <f>Timetraces!F1915/1000*0.145</f>
        <v>170.91869711200528</v>
      </c>
      <c r="F1833" s="8">
        <f>Timetraces!H1915</f>
        <v>0.55601397859898571</v>
      </c>
      <c r="G1833" s="8">
        <f>(Timetraces!G1915-Timetraces!$G$86)/0.3048</f>
        <v>54.377583381072114</v>
      </c>
      <c r="H1833" s="13">
        <f>Timetraces!D1915/9.81/0.4536</f>
        <v>13160.813664823443</v>
      </c>
      <c r="I1833" s="73">
        <f>Timetraces!F1915/Timetraces!H1915*1000</f>
        <v>2120000001.1247187</v>
      </c>
      <c r="J1833" s="23"/>
      <c r="K1833" s="8">
        <f>Timetraces!I1915-Timetraces!J1915</f>
        <v>46.058409690856934</v>
      </c>
      <c r="L1833" s="8">
        <f t="shared" si="57"/>
        <v>28.931938131337404</v>
      </c>
      <c r="M1833" s="8">
        <f>(Timetraces!J1915-Timetraces!$J$86)/0.3048+$L$1004</f>
        <v>32.635637781438554</v>
      </c>
      <c r="N1833" s="13">
        <f>Timetraces!K1915/9.81/0.4536</f>
        <v>13160.813664823443</v>
      </c>
      <c r="O1833" s="23">
        <f>Timetraces!M1915/1000*0.145</f>
        <v>120.87053887778406</v>
      </c>
      <c r="P1833" s="37">
        <f>Timetraces!O1915</f>
        <v>0.55601413195352545</v>
      </c>
    </row>
    <row r="1834" spans="1:16" x14ac:dyDescent="0.2">
      <c r="A1834" s="37">
        <f>Timetraces!E1916</f>
        <v>183</v>
      </c>
      <c r="B1834" s="8">
        <f>Timetraces!B1916-Timetraces!C1916</f>
        <v>46.059710502624512</v>
      </c>
      <c r="C1834" s="8">
        <f t="shared" si="56"/>
        <v>28.936196499922143</v>
      </c>
      <c r="D1834" s="8">
        <f>(Timetraces!C1916-Timetraces!$C$86)/0.3048+$C$1004</f>
        <v>32.696975810634179</v>
      </c>
      <c r="E1834" s="23">
        <f>Timetraces!F1916/1000*0.145</f>
        <v>171.22547136297834</v>
      </c>
      <c r="F1834" s="8">
        <f>Timetraces!H1916</f>
        <v>0.55701194320818603</v>
      </c>
      <c r="G1834" s="8">
        <f>(Timetraces!G1916-Timetraces!$G$86)/0.3048</f>
        <v>54.443189165410715</v>
      </c>
      <c r="H1834" s="13">
        <f>Timetraces!D1916/9.81/0.4536</f>
        <v>13183.852714359426</v>
      </c>
      <c r="I1834" s="73">
        <f>Timetraces!F1916/Timetraces!H1916*1000</f>
        <v>2120000000.2573085</v>
      </c>
      <c r="J1834" s="23"/>
      <c r="K1834" s="8">
        <f>Timetraces!I1916-Timetraces!J1916</f>
        <v>46.059710502624512</v>
      </c>
      <c r="L1834" s="8">
        <f t="shared" si="57"/>
        <v>28.936205886480376</v>
      </c>
      <c r="M1834" s="8">
        <f>(Timetraces!J1916-Timetraces!$J$86)/0.3048+$L$1004</f>
        <v>32.696975810634179</v>
      </c>
      <c r="N1834" s="13">
        <f>Timetraces!K1916/9.81/0.4536</f>
        <v>13183.852714359426</v>
      </c>
      <c r="O1834" s="23">
        <f>Timetraces!M1916/1000*0.145</f>
        <v>120.90565161328216</v>
      </c>
      <c r="P1834" s="37">
        <f>Timetraces!O1916</f>
        <v>0.55696208439030848</v>
      </c>
    </row>
    <row r="1835" spans="1:16" x14ac:dyDescent="0.2">
      <c r="A1835" s="37">
        <f>Timetraces!E1917</f>
        <v>183.10000000000002</v>
      </c>
      <c r="B1835" s="8">
        <f>Timetraces!B1917-Timetraces!C1917</f>
        <v>46.061165809631348</v>
      </c>
      <c r="C1835" s="8">
        <f t="shared" si="56"/>
        <v>28.940971129209661</v>
      </c>
      <c r="D1835" s="8">
        <f>(Timetraces!C1917-Timetraces!$C$86)/0.3048+$C$1004</f>
        <v>32.757819481096242</v>
      </c>
      <c r="E1835" s="23">
        <f>Timetraces!F1917/1000*0.145</f>
        <v>171.54837164057338</v>
      </c>
      <c r="F1835" s="8">
        <f>Timetraces!H1917</f>
        <v>0.55806236695545797</v>
      </c>
      <c r="G1835" s="8">
        <f>(Timetraces!G1917-Timetraces!$G$86)/0.3048</f>
        <v>54.508807465160295</v>
      </c>
      <c r="H1835" s="13">
        <f>Timetraces!D1917/9.81/0.4536</f>
        <v>13209.320761802286</v>
      </c>
      <c r="I1835" s="73">
        <f>Timetraces!F1917/Timetraces!H1917*1000</f>
        <v>2120000000.4753592</v>
      </c>
      <c r="J1835" s="23"/>
      <c r="K1835" s="8">
        <f>Timetraces!I1917-Timetraces!J1917</f>
        <v>46.061165809631348</v>
      </c>
      <c r="L1835" s="8">
        <f t="shared" si="57"/>
        <v>28.940980515767894</v>
      </c>
      <c r="M1835" s="8">
        <f>(Timetraces!J1917-Timetraces!$J$86)/0.3048+$L$1004</f>
        <v>32.757819481096242</v>
      </c>
      <c r="N1835" s="13">
        <f>Timetraces!K1917/9.81/0.4536</f>
        <v>13209.320761802286</v>
      </c>
      <c r="O1835" s="23">
        <f>Timetraces!M1917/1000*0.145</f>
        <v>120.94641147909877</v>
      </c>
      <c r="P1835" s="37">
        <f>Timetraces!O1917</f>
        <v>0.55806262758809733</v>
      </c>
    </row>
    <row r="1836" spans="1:16" x14ac:dyDescent="0.2">
      <c r="A1836" s="37">
        <f>Timetraces!E1918</f>
        <v>183.20000000000002</v>
      </c>
      <c r="B1836" s="8">
        <f>Timetraces!B1918-Timetraces!C1918</f>
        <v>46.062740325927734</v>
      </c>
      <c r="C1836" s="8">
        <f t="shared" si="56"/>
        <v>28.946136865090196</v>
      </c>
      <c r="D1836" s="8">
        <f>(Timetraces!C1918-Timetraces!$C$86)/0.3048+$C$1004</f>
        <v>32.818272044965283</v>
      </c>
      <c r="E1836" s="23">
        <f>Timetraces!F1918/1000*0.145</f>
        <v>171.9040046894244</v>
      </c>
      <c r="F1836" s="8">
        <f>Timetraces!H1918</f>
        <v>0.55921927352320999</v>
      </c>
      <c r="G1836" s="8">
        <f>(Timetraces!G1918-Timetraces!$G$86)/0.3048</f>
        <v>54.574425764909876</v>
      </c>
      <c r="H1836" s="13">
        <f>Timetraces!D1918/9.81/0.4536</f>
        <v>13236.713046112467</v>
      </c>
      <c r="I1836" s="73">
        <f>Timetraces!F1918/Timetraces!H1918*1000</f>
        <v>2120000000.1034653</v>
      </c>
      <c r="J1836" s="23"/>
      <c r="K1836" s="8">
        <f>Timetraces!I1918-Timetraces!J1918</f>
        <v>46.062740325927734</v>
      </c>
      <c r="L1836" s="8">
        <f t="shared" si="57"/>
        <v>28.946146251648429</v>
      </c>
      <c r="M1836" s="8">
        <f>(Timetraces!J1918-Timetraces!$J$86)/0.3048+$L$1004</f>
        <v>32.818272044965283</v>
      </c>
      <c r="N1836" s="13">
        <f>Timetraces!K1918/9.81/0.4536</f>
        <v>13236.713046112467</v>
      </c>
      <c r="O1836" s="23">
        <f>Timetraces!M1918/1000*0.145</f>
        <v>120.98926109280202</v>
      </c>
      <c r="P1836" s="37">
        <f>Timetraces!O1918</f>
        <v>0.55921964143364811</v>
      </c>
    </row>
    <row r="1837" spans="1:16" x14ac:dyDescent="0.2">
      <c r="A1837" s="37">
        <f>Timetraces!E1919</f>
        <v>183.3</v>
      </c>
      <c r="B1837" s="8">
        <f>Timetraces!B1919-Timetraces!C1919</f>
        <v>46.064364433288574</v>
      </c>
      <c r="C1837" s="8">
        <f t="shared" si="56"/>
        <v>28.951465301313423</v>
      </c>
      <c r="D1837" s="8">
        <f>(Timetraces!C1919-Timetraces!$C$86)/0.3048+$C$1004</f>
        <v>32.878561908491641</v>
      </c>
      <c r="E1837" s="23">
        <f>Timetraces!F1919/1000*0.145</f>
        <v>172.27020429644466</v>
      </c>
      <c r="F1837" s="8">
        <f>Timetraces!H1919</f>
        <v>0.56041055369841952</v>
      </c>
      <c r="G1837" s="8">
        <f>(Timetraces!G1919-Timetraces!$G$86)/0.3048</f>
        <v>54.640044064659456</v>
      </c>
      <c r="H1837" s="13">
        <f>Timetraces!D1919/9.81/0.4536</f>
        <v>13264.924360074663</v>
      </c>
      <c r="I1837" s="73">
        <f>Timetraces!F1919/Timetraces!H1919*1000</f>
        <v>2120000001.1020308</v>
      </c>
      <c r="J1837" s="23"/>
      <c r="K1837" s="8">
        <f>Timetraces!I1919-Timetraces!J1919</f>
        <v>46.064364433288574</v>
      </c>
      <c r="L1837" s="8">
        <f t="shared" si="57"/>
        <v>28.951474687871656</v>
      </c>
      <c r="M1837" s="8">
        <f>(Timetraces!J1919-Timetraces!$J$86)/0.3048+$L$1004</f>
        <v>32.878561908491641</v>
      </c>
      <c r="N1837" s="13">
        <f>Timetraces!K1919/9.81/0.4536</f>
        <v>13264.924360074663</v>
      </c>
      <c r="O1837" s="23">
        <f>Timetraces!M1919/1000*0.145</f>
        <v>121.0333787769591</v>
      </c>
      <c r="P1837" s="37">
        <f>Timetraces!O1919</f>
        <v>0.56041092163952111</v>
      </c>
    </row>
    <row r="1838" spans="1:16" x14ac:dyDescent="0.2">
      <c r="A1838" s="37">
        <f>Timetraces!E1920</f>
        <v>183.4</v>
      </c>
      <c r="B1838" s="8">
        <f>Timetraces!B1920-Timetraces!C1920</f>
        <v>46.065956115722656</v>
      </c>
      <c r="C1838" s="8">
        <f t="shared" si="56"/>
        <v>28.956687356543352</v>
      </c>
      <c r="D1838" s="8">
        <f>(Timetraces!C1920-Timetraces!$C$86)/0.3048+$C$1004</f>
        <v>32.938958153011292</v>
      </c>
      <c r="E1838" s="23">
        <f>Timetraces!F1920/1000*0.145</f>
        <v>172.62955244426547</v>
      </c>
      <c r="F1838" s="8">
        <f>Timetraces!H1920</f>
        <v>0.56157954588852599</v>
      </c>
      <c r="G1838" s="8">
        <f>(Timetraces!G1920-Timetraces!$G$86)/0.3048</f>
        <v>54.705662364409037</v>
      </c>
      <c r="H1838" s="13">
        <f>Timetraces!D1920/9.81/0.4536</f>
        <v>13292.602821948141</v>
      </c>
      <c r="I1838" s="73">
        <f>Timetraces!F1920/Timetraces!H1920*1000</f>
        <v>2120000000.4682922</v>
      </c>
      <c r="J1838" s="23"/>
      <c r="K1838" s="8">
        <f>Timetraces!I1920-Timetraces!J1920</f>
        <v>46.065956115722656</v>
      </c>
      <c r="L1838" s="8">
        <f t="shared" si="57"/>
        <v>28.956696743101585</v>
      </c>
      <c r="M1838" s="8">
        <f>(Timetraces!J1920-Timetraces!$J$86)/0.3048+$L$1004</f>
        <v>32.938958153011292</v>
      </c>
      <c r="N1838" s="13">
        <f>Timetraces!K1920/9.81/0.4536</f>
        <v>13292.602821948141</v>
      </c>
      <c r="O1838" s="23">
        <f>Timetraces!M1920/1000*0.145</f>
        <v>121.07759712498483</v>
      </c>
      <c r="P1838" s="37">
        <f>Timetraces!O1920</f>
        <v>0.56160491860746098</v>
      </c>
    </row>
    <row r="1839" spans="1:16" x14ac:dyDescent="0.2">
      <c r="A1839" s="37">
        <f>Timetraces!E1921</f>
        <v>183.5</v>
      </c>
      <c r="B1839" s="8">
        <f>Timetraces!B1921-Timetraces!C1921</f>
        <v>46.067440032958984</v>
      </c>
      <c r="C1839" s="8">
        <f t="shared" si="56"/>
        <v>28.961555851413195</v>
      </c>
      <c r="D1839" s="8">
        <f>(Timetraces!C1921-Timetraces!$C$86)/0.3048+$C$1004</f>
        <v>32.999707957891026</v>
      </c>
      <c r="E1839" s="23">
        <f>Timetraces!F1921/1000*0.145</f>
        <v>172.96669106585611</v>
      </c>
      <c r="F1839" s="8">
        <f>Timetraces!H1921</f>
        <v>0.56267628831424688</v>
      </c>
      <c r="G1839" s="8">
        <f>(Timetraces!G1921-Timetraces!$G$86)/0.3048</f>
        <v>54.771280664158617</v>
      </c>
      <c r="H1839" s="13">
        <f>Timetraces!D1921/9.81/0.4536</f>
        <v>13318.572996894703</v>
      </c>
      <c r="I1839" s="73">
        <f>Timetraces!F1921/Timetraces!H1921*1000</f>
        <v>2120000000.4664488</v>
      </c>
      <c r="J1839" s="23"/>
      <c r="K1839" s="8">
        <f>Timetraces!I1921-Timetraces!J1921</f>
        <v>46.067440032958984</v>
      </c>
      <c r="L1839" s="8">
        <f t="shared" si="57"/>
        <v>28.961565237971428</v>
      </c>
      <c r="M1839" s="8">
        <f>(Timetraces!J1921-Timetraces!$J$86)/0.3048+$L$1004</f>
        <v>32.999707957891026</v>
      </c>
      <c r="N1839" s="13">
        <f>Timetraces!K1921/9.81/0.4536</f>
        <v>13318.572996894703</v>
      </c>
      <c r="O1839" s="23">
        <f>Timetraces!M1921/1000*0.145</f>
        <v>121.11729080923656</v>
      </c>
      <c r="P1839" s="37">
        <f>Timetraces!O1921</f>
        <v>0.56267665632492325</v>
      </c>
    </row>
    <row r="1840" spans="1:16" x14ac:dyDescent="0.2">
      <c r="A1840" s="37">
        <f>Timetraces!E1922</f>
        <v>183.60000000000002</v>
      </c>
      <c r="B1840" s="8">
        <f>Timetraces!B1922-Timetraces!C1922</f>
        <v>46.068779945373535</v>
      </c>
      <c r="C1840" s="8">
        <f t="shared" si="56"/>
        <v>28.965951889518678</v>
      </c>
      <c r="D1840" s="8">
        <f>(Timetraces!C1922-Timetraces!$C$86)/0.3048+$C$1004</f>
        <v>33.060930219535123</v>
      </c>
      <c r="E1840" s="23">
        <f>Timetraces!F1922/1000*0.145</f>
        <v>173.26578569181262</v>
      </c>
      <c r="F1840" s="8">
        <f>Timetraces!H1922</f>
        <v>0.56364927023818179</v>
      </c>
      <c r="G1840" s="8">
        <f>(Timetraces!G1922-Timetraces!$G$86)/0.3048</f>
        <v>54.836898963908197</v>
      </c>
      <c r="H1840" s="13">
        <f>Timetraces!D1922/9.81/0.4536</f>
        <v>13342.207225534719</v>
      </c>
      <c r="I1840" s="73">
        <f>Timetraces!F1922/Timetraces!H1922*1000</f>
        <v>2120000000.2519972</v>
      </c>
      <c r="J1840" s="23"/>
      <c r="K1840" s="8">
        <f>Timetraces!I1922-Timetraces!J1922</f>
        <v>46.068779945373535</v>
      </c>
      <c r="L1840" s="8">
        <f t="shared" si="57"/>
        <v>28.965961276076907</v>
      </c>
      <c r="M1840" s="8">
        <f>(Timetraces!J1922-Timetraces!$J$86)/0.3048+$L$1004</f>
        <v>33.060930219535123</v>
      </c>
      <c r="N1840" s="13">
        <f>Timetraces!K1922/9.81/0.4536</f>
        <v>13342.207225534719</v>
      </c>
      <c r="O1840" s="23">
        <f>Timetraces!M1922/1000*0.145</f>
        <v>121.15425521134833</v>
      </c>
      <c r="P1840" s="37">
        <f>Timetraces!O1922</f>
        <v>0.56367464238321963</v>
      </c>
    </row>
    <row r="1841" spans="1:16" x14ac:dyDescent="0.2">
      <c r="A1841" s="37">
        <f>Timetraces!E1923</f>
        <v>183.70000000000002</v>
      </c>
      <c r="B1841" s="8">
        <f>Timetraces!B1923-Timetraces!C1923</f>
        <v>46.069981575012207</v>
      </c>
      <c r="C1841" s="8">
        <f t="shared" si="56"/>
        <v>28.96989424397626</v>
      </c>
      <c r="D1841" s="8">
        <f>(Timetraces!C1923-Timetraces!$C$86)/0.3048+$C$1004</f>
        <v>33.122606164827118</v>
      </c>
      <c r="E1841" s="23">
        <f>Timetraces!F1923/1000*0.145</f>
        <v>173.55140845430887</v>
      </c>
      <c r="F1841" s="8">
        <f>Timetraces!H1923</f>
        <v>0.5645784268590428</v>
      </c>
      <c r="G1841" s="8">
        <f>(Timetraces!G1923-Timetraces!$G$86)/0.3048</f>
        <v>54.902517263657778</v>
      </c>
      <c r="H1841" s="13">
        <f>Timetraces!D1923/9.81/0.4536</f>
        <v>13363.616994219536</v>
      </c>
      <c r="I1841" s="73">
        <f>Timetraces!F1923/Timetraces!H1923*1000</f>
        <v>2120000000.46222</v>
      </c>
      <c r="J1841" s="23"/>
      <c r="K1841" s="8">
        <f>Timetraces!I1923-Timetraces!J1923</f>
        <v>46.069981575012207</v>
      </c>
      <c r="L1841" s="8">
        <f t="shared" si="57"/>
        <v>28.969903630534493</v>
      </c>
      <c r="M1841" s="8">
        <f>(Timetraces!J1923-Timetraces!$J$86)/0.3048+$L$1004</f>
        <v>33.122606164827118</v>
      </c>
      <c r="N1841" s="13">
        <f>Timetraces!K1923/9.81/0.4536</f>
        <v>13363.616994219536</v>
      </c>
      <c r="O1841" s="23">
        <f>Timetraces!M1923/1000*0.145</f>
        <v>121.1877471161844</v>
      </c>
      <c r="P1841" s="37">
        <f>Timetraces!O1923</f>
        <v>0.56457879494226948</v>
      </c>
    </row>
    <row r="1842" spans="1:16" x14ac:dyDescent="0.2">
      <c r="A1842" s="37">
        <f>Timetraces!E1924</f>
        <v>183.8</v>
      </c>
      <c r="B1842" s="8">
        <f>Timetraces!B1924-Timetraces!C1924</f>
        <v>46.07109260559082</v>
      </c>
      <c r="C1842" s="8">
        <f t="shared" si="56"/>
        <v>28.973539357423157</v>
      </c>
      <c r="D1842" s="8">
        <f>(Timetraces!C1924-Timetraces!$C$86)/0.3048+$C$1004</f>
        <v>33.184566835718826</v>
      </c>
      <c r="E1842" s="23">
        <f>Timetraces!F1924/1000*0.145</f>
        <v>173.81107493574115</v>
      </c>
      <c r="F1842" s="8">
        <f>Timetraces!H1924</f>
        <v>0.56542314550255635</v>
      </c>
      <c r="G1842" s="8">
        <f>(Timetraces!G1924-Timetraces!$G$86)/0.3048</f>
        <v>54.968123047996379</v>
      </c>
      <c r="H1842" s="13">
        <f>Timetraces!D1924/9.81/0.4536</f>
        <v>13383.614309838878</v>
      </c>
      <c r="I1842" s="73">
        <f>Timetraces!F1924/Timetraces!H1924*1000</f>
        <v>2120000000.1006913</v>
      </c>
      <c r="J1842" s="23"/>
      <c r="K1842" s="8">
        <f>Timetraces!I1924-Timetraces!J1924</f>
        <v>46.07109260559082</v>
      </c>
      <c r="L1842" s="8">
        <f t="shared" si="57"/>
        <v>28.973548743981386</v>
      </c>
      <c r="M1842" s="8">
        <f>(Timetraces!J1924-Timetraces!$J$86)/0.3048+$L$1004</f>
        <v>33.184566835718826</v>
      </c>
      <c r="N1842" s="13">
        <f>Timetraces!K1924/9.81/0.4536</f>
        <v>13383.614309838878</v>
      </c>
      <c r="O1842" s="23">
        <f>Timetraces!M1924/1000*0.145</f>
        <v>121.21492768287484</v>
      </c>
      <c r="P1842" s="37">
        <f>Timetraces!O1924</f>
        <v>0.56539829507164541</v>
      </c>
    </row>
    <row r="1843" spans="1:16" x14ac:dyDescent="0.2">
      <c r="A1843" s="37">
        <f>Timetraces!E1925</f>
        <v>183.9</v>
      </c>
      <c r="B1843" s="8">
        <f>Timetraces!B1925-Timetraces!C1925</f>
        <v>46.072196960449219</v>
      </c>
      <c r="C1843" s="8">
        <f t="shared" si="56"/>
        <v>28.977162568900841</v>
      </c>
      <c r="D1843" s="8">
        <f>(Timetraces!C1925-Timetraces!$C$86)/0.3048+$C$1004</f>
        <v>33.246561923990726</v>
      </c>
      <c r="E1843" s="23">
        <f>Timetraces!F1925/1000*0.145</f>
        <v>174.06075911415834</v>
      </c>
      <c r="F1843" s="8">
        <f>Timetraces!H1925</f>
        <v>0.5662353906753268</v>
      </c>
      <c r="G1843" s="8">
        <f>(Timetraces!G1925-Timetraces!$G$86)/0.3048</f>
        <v>55.033741347745959</v>
      </c>
      <c r="H1843" s="13">
        <f>Timetraces!D1925/9.81/0.4536</f>
        <v>13403.447468389704</v>
      </c>
      <c r="I1843" s="73">
        <f>Timetraces!F1925/Timetraces!H1925*1000</f>
        <v>2120000000.2504489</v>
      </c>
      <c r="J1843" s="23"/>
      <c r="K1843" s="8">
        <f>Timetraces!I1925-Timetraces!J1925</f>
        <v>46.072196960449219</v>
      </c>
      <c r="L1843" s="8">
        <f t="shared" si="57"/>
        <v>28.977171955459074</v>
      </c>
      <c r="M1843" s="8">
        <f>(Timetraces!J1925-Timetraces!$J$86)/0.3048+$L$1004</f>
        <v>33.246561923990726</v>
      </c>
      <c r="N1843" s="13">
        <f>Timetraces!K1925/9.81/0.4536</f>
        <v>13403.447468389704</v>
      </c>
      <c r="O1843" s="23">
        <f>Timetraces!M1925/1000*0.145</f>
        <v>121.24261312266846</v>
      </c>
      <c r="P1843" s="37">
        <f>Timetraces!O1925</f>
        <v>0.56626086966202571</v>
      </c>
    </row>
    <row r="1844" spans="1:16" x14ac:dyDescent="0.2">
      <c r="A1844" s="37">
        <f>Timetraces!E1926</f>
        <v>184</v>
      </c>
      <c r="B1844" s="8">
        <f>Timetraces!B1926-Timetraces!C1926</f>
        <v>46.073371887207031</v>
      </c>
      <c r="C1844" s="8">
        <f t="shared" si="56"/>
        <v>28.981017315481591</v>
      </c>
      <c r="D1844" s="8">
        <f>(Timetraces!C1926-Timetraces!$C$86)/0.3048+$C$1004</f>
        <v>33.308325477159556</v>
      </c>
      <c r="E1844" s="23">
        <f>Timetraces!F1926/1000*0.145</f>
        <v>174.34070312124786</v>
      </c>
      <c r="F1844" s="8">
        <f>Timetraces!H1926</f>
        <v>0.56714607379119031</v>
      </c>
      <c r="G1844" s="8">
        <f>(Timetraces!G1926-Timetraces!$G$86)/0.3048</f>
        <v>55.09935964749554</v>
      </c>
      <c r="H1844" s="13">
        <f>Timetraces!D1926/9.81/0.4536</f>
        <v>13424.412169514424</v>
      </c>
      <c r="I1844" s="73">
        <f>Timetraces!F1926/Timetraces!H1926*1000</f>
        <v>2120000000.4600892</v>
      </c>
      <c r="J1844" s="23"/>
      <c r="K1844" s="8">
        <f>Timetraces!I1926-Timetraces!J1926</f>
        <v>46.073371887207031</v>
      </c>
      <c r="L1844" s="8">
        <f t="shared" si="57"/>
        <v>28.981026702039824</v>
      </c>
      <c r="M1844" s="8">
        <f>(Timetraces!J1926-Timetraces!$J$86)/0.3048+$L$1004</f>
        <v>33.308325477159556</v>
      </c>
      <c r="N1844" s="13">
        <f>Timetraces!K1926/9.81/0.4536</f>
        <v>13424.412169514424</v>
      </c>
      <c r="O1844" s="23">
        <f>Timetraces!M1926/1000*0.145</f>
        <v>121.27022380315843</v>
      </c>
      <c r="P1844" s="37">
        <f>Timetraces!O1926</f>
        <v>0.56712111613301985</v>
      </c>
    </row>
    <row r="1845" spans="1:16" x14ac:dyDescent="0.2">
      <c r="A1845" s="37">
        <f>Timetraces!E1927</f>
        <v>184.10000000000002</v>
      </c>
      <c r="B1845" s="8">
        <f>Timetraces!B1927-Timetraces!C1927</f>
        <v>46.074675559997559</v>
      </c>
      <c r="C1845" s="8">
        <f t="shared" si="56"/>
        <v>28.985294457182796</v>
      </c>
      <c r="D1845" s="8">
        <f>(Timetraces!C1927-Timetraces!$C$86)/0.3048+$C$1004</f>
        <v>33.369666635207928</v>
      </c>
      <c r="E1845" s="23">
        <f>Timetraces!F1927/1000*0.145</f>
        <v>174.63955233103954</v>
      </c>
      <c r="F1845" s="8">
        <f>Timetraces!H1927</f>
        <v>0.5681182573933099</v>
      </c>
      <c r="G1845" s="8">
        <f>(Timetraces!G1927-Timetraces!$G$86)/0.3048</f>
        <v>55.16497794724512</v>
      </c>
      <c r="H1845" s="13">
        <f>Timetraces!D1927/9.81/0.4536</f>
        <v>13447.435417835255</v>
      </c>
      <c r="I1845" s="73">
        <f>Timetraces!F1927/Timetraces!H1927*1000</f>
        <v>2120000000.1011939</v>
      </c>
      <c r="J1845" s="23"/>
      <c r="K1845" s="8">
        <f>Timetraces!I1927-Timetraces!J1927</f>
        <v>46.074675559997559</v>
      </c>
      <c r="L1845" s="8">
        <f t="shared" si="57"/>
        <v>28.985303843741029</v>
      </c>
      <c r="M1845" s="8">
        <f>(Timetraces!J1927-Timetraces!$J$86)/0.3048+$L$1004</f>
        <v>33.369666635207928</v>
      </c>
      <c r="N1845" s="13">
        <f>Timetraces!K1927/9.81/0.4536</f>
        <v>13447.435417835255</v>
      </c>
      <c r="O1845" s="23">
        <f>Timetraces!M1927/1000*0.145</f>
        <v>121.30142657196291</v>
      </c>
      <c r="P1845" s="37">
        <f>Timetraces!O1927</f>
        <v>0.56809340767653804</v>
      </c>
    </row>
    <row r="1846" spans="1:16" x14ac:dyDescent="0.2">
      <c r="A1846" s="37">
        <f>Timetraces!E1928</f>
        <v>184.20000000000002</v>
      </c>
      <c r="B1846" s="8">
        <f>Timetraces!B1928-Timetraces!C1928</f>
        <v>46.076123237609863</v>
      </c>
      <c r="C1846" s="8">
        <f t="shared" si="56"/>
        <v>28.990044055648362</v>
      </c>
      <c r="D1846" s="8">
        <f>(Timetraces!C1928-Timetraces!$C$86)/0.3048+$C$1004</f>
        <v>33.430535336491943</v>
      </c>
      <c r="E1846" s="23">
        <f>Timetraces!F1928/1000*0.145</f>
        <v>174.96870243924241</v>
      </c>
      <c r="F1846" s="8">
        <f>Timetraces!H1928</f>
        <v>0.56918901220225659</v>
      </c>
      <c r="G1846" s="8">
        <f>(Timetraces!G1928-Timetraces!$G$86)/0.3048</f>
        <v>55.230596246994693</v>
      </c>
      <c r="H1846" s="13">
        <f>Timetraces!D1928/9.81/0.4536</f>
        <v>13472.790223236196</v>
      </c>
      <c r="I1846" s="73">
        <f>Timetraces!F1928/Timetraces!H1928*1000</f>
        <v>2120000001.0695043</v>
      </c>
      <c r="J1846" s="23"/>
      <c r="K1846" s="8">
        <f>Timetraces!I1928-Timetraces!J1928</f>
        <v>46.076123237609863</v>
      </c>
      <c r="L1846" s="8">
        <f t="shared" si="57"/>
        <v>28.990053442206595</v>
      </c>
      <c r="M1846" s="8">
        <f>(Timetraces!J1928-Timetraces!$J$86)/0.3048+$L$1004</f>
        <v>33.430535336491943</v>
      </c>
      <c r="N1846" s="13">
        <f>Timetraces!K1928/9.81/0.4536</f>
        <v>13472.790223236196</v>
      </c>
      <c r="O1846" s="23">
        <f>Timetraces!M1928/1000*0.145</f>
        <v>121.33578592850301</v>
      </c>
      <c r="P1846" s="37">
        <f>Timetraces!O1928</f>
        <v>0.5691641627598073</v>
      </c>
    </row>
    <row r="1847" spans="1:16" x14ac:dyDescent="0.2">
      <c r="A1847" s="37">
        <f>Timetraces!E1929</f>
        <v>184.3</v>
      </c>
      <c r="B1847" s="8">
        <f>Timetraces!B1929-Timetraces!C1929</f>
        <v>46.077686309814453</v>
      </c>
      <c r="C1847" s="8">
        <f t="shared" si="56"/>
        <v>28.995172245295965</v>
      </c>
      <c r="D1847" s="8">
        <f>(Timetraces!C1929-Timetraces!$C$86)/0.3048+$C$1004</f>
        <v>33.491025446593916</v>
      </c>
      <c r="E1847" s="23">
        <f>Timetraces!F1929/1000*0.145</f>
        <v>175.31431594527703</v>
      </c>
      <c r="F1847" s="8">
        <f>Timetraces!H1929</f>
        <v>0.57031332441420723</v>
      </c>
      <c r="G1847" s="8">
        <f>(Timetraces!G1929-Timetraces!$G$86)/0.3048</f>
        <v>55.296214546744274</v>
      </c>
      <c r="H1847" s="13">
        <f>Timetraces!D1929/9.81/0.4536</f>
        <v>13500.007816334428</v>
      </c>
      <c r="I1847" s="73">
        <f>Timetraces!F1929/Timetraces!H1929*1000</f>
        <v>2120000000.2460802</v>
      </c>
      <c r="J1847" s="23"/>
      <c r="K1847" s="8">
        <f>Timetraces!I1929-Timetraces!J1929</f>
        <v>46.077686309814453</v>
      </c>
      <c r="L1847" s="8">
        <f t="shared" si="57"/>
        <v>28.995181631854198</v>
      </c>
      <c r="M1847" s="8">
        <f>(Timetraces!J1929-Timetraces!$J$86)/0.3048+$L$1004</f>
        <v>33.491025446593916</v>
      </c>
      <c r="N1847" s="13">
        <f>Timetraces!K1929/9.81/0.4536</f>
        <v>13500.007816334428</v>
      </c>
      <c r="O1847" s="23">
        <f>Timetraces!M1929/1000*0.145</f>
        <v>121.37427745094689</v>
      </c>
      <c r="P1847" s="37">
        <f>Timetraces!O1929</f>
        <v>0.57036380446313717</v>
      </c>
    </row>
    <row r="1848" spans="1:16" x14ac:dyDescent="0.2">
      <c r="A1848" s="37">
        <f>Timetraces!E1930</f>
        <v>184.4</v>
      </c>
      <c r="B1848" s="8">
        <f>Timetraces!B1930-Timetraces!C1930</f>
        <v>46.079299926757813</v>
      </c>
      <c r="C1848" s="8">
        <f t="shared" si="56"/>
        <v>29.000466264139011</v>
      </c>
      <c r="D1848" s="8">
        <f>(Timetraces!C1930-Timetraces!$C$86)/0.3048+$C$1004</f>
        <v>33.551349727500451</v>
      </c>
      <c r="E1848" s="23">
        <f>Timetraces!F1930/1000*0.145</f>
        <v>175.68594242520965</v>
      </c>
      <c r="F1848" s="8">
        <f>Timetraces!H1930</f>
        <v>0.57152225890672181</v>
      </c>
      <c r="G1848" s="8">
        <f>(Timetraces!G1930-Timetraces!$G$86)/0.3048</f>
        <v>55.361832846493854</v>
      </c>
      <c r="H1848" s="13">
        <f>Timetraces!D1930/9.81/0.4536</f>
        <v>13528.04004985824</v>
      </c>
      <c r="I1848" s="73">
        <f>Timetraces!F1930/Timetraces!H1930*1000</f>
        <v>2120000000.4498978</v>
      </c>
      <c r="J1848" s="23"/>
      <c r="K1848" s="8">
        <f>Timetraces!I1930-Timetraces!J1930</f>
        <v>46.079299926757813</v>
      </c>
      <c r="L1848" s="8">
        <f t="shared" si="57"/>
        <v>29.00047565069724</v>
      </c>
      <c r="M1848" s="8">
        <f>(Timetraces!J1930-Timetraces!$J$86)/0.3048+$L$1004</f>
        <v>33.551349727500451</v>
      </c>
      <c r="N1848" s="13">
        <f>Timetraces!K1930/9.81/0.4536</f>
        <v>13528.04004985824</v>
      </c>
      <c r="O1848" s="23">
        <f>Timetraces!M1930/1000*0.145</f>
        <v>121.41065166586858</v>
      </c>
      <c r="P1848" s="37">
        <f>Timetraces!O1930</f>
        <v>0.57149741008098587</v>
      </c>
    </row>
    <row r="1849" spans="1:16" x14ac:dyDescent="0.2">
      <c r="A1849" s="37">
        <f>Timetraces!E1931</f>
        <v>184.5</v>
      </c>
      <c r="B1849" s="8">
        <f>Timetraces!B1931-Timetraces!C1931</f>
        <v>46.080883026123047</v>
      </c>
      <c r="C1849" s="8">
        <f t="shared" si="56"/>
        <v>29.005660159694241</v>
      </c>
      <c r="D1849" s="8">
        <f>(Timetraces!C1931-Timetraces!$C$86)/0.3048+$C$1004</f>
        <v>33.611774131694801</v>
      </c>
      <c r="E1849" s="23">
        <f>Timetraces!F1931/1000*0.145</f>
        <v>176.03584105157518</v>
      </c>
      <c r="F1849" s="8">
        <f>Timetraces!H1931</f>
        <v>0.57266051089801195</v>
      </c>
      <c r="G1849" s="8">
        <f>(Timetraces!G1931-Timetraces!$G$86)/0.3048</f>
        <v>55.427451146243435</v>
      </c>
      <c r="H1849" s="13">
        <f>Timetraces!D1931/9.81/0.4536</f>
        <v>13555.587712784078</v>
      </c>
      <c r="I1849" s="73">
        <f>Timetraces!F1931/Timetraces!H1931*1000</f>
        <v>2120000000.0183816</v>
      </c>
      <c r="J1849" s="23"/>
      <c r="K1849" s="8">
        <f>Timetraces!I1931-Timetraces!J1931</f>
        <v>46.080883026123047</v>
      </c>
      <c r="L1849" s="8">
        <f t="shared" si="57"/>
        <v>29.005669546252474</v>
      </c>
      <c r="M1849" s="8">
        <f>(Timetraces!J1931-Timetraces!$J$86)/0.3048+$L$1004</f>
        <v>33.611774131694801</v>
      </c>
      <c r="N1849" s="13">
        <f>Timetraces!K1931/9.81/0.4536</f>
        <v>13555.586834938791</v>
      </c>
      <c r="O1849" s="23">
        <f>Timetraces!M1931/1000*0.145</f>
        <v>121.4479788208119</v>
      </c>
      <c r="P1849" s="37">
        <f>Timetraces!O1931</f>
        <v>0.57266073442984966</v>
      </c>
    </row>
    <row r="1850" spans="1:16" x14ac:dyDescent="0.2">
      <c r="A1850" s="37">
        <f>Timetraces!E1932</f>
        <v>184.60000000000002</v>
      </c>
      <c r="B1850" s="8">
        <f>Timetraces!B1932-Timetraces!C1932</f>
        <v>46.082365989685059</v>
      </c>
      <c r="C1850" s="8">
        <f t="shared" si="56"/>
        <v>29.010525525711337</v>
      </c>
      <c r="D1850" s="8">
        <f>(Timetraces!C1932-Timetraces!$C$86)/0.3048+$C$1004</f>
        <v>33.672527065427282</v>
      </c>
      <c r="E1850" s="23">
        <f>Timetraces!F1932/1000*0.145</f>
        <v>176.3801294383949</v>
      </c>
      <c r="F1850" s="8">
        <f>Timetraces!H1932</f>
        <v>0.5737805121348819</v>
      </c>
      <c r="G1850" s="8">
        <f>(Timetraces!G1932-Timetraces!$G$86)/0.3048</f>
        <v>55.493069445993015</v>
      </c>
      <c r="H1850" s="13">
        <f>Timetraces!D1932/9.81/0.4536</f>
        <v>13581.516629002188</v>
      </c>
      <c r="I1850" s="73">
        <f>Timetraces!F1932/Timetraces!H1932*1000</f>
        <v>2120000000.0977452</v>
      </c>
      <c r="J1850" s="23"/>
      <c r="K1850" s="8">
        <f>Timetraces!I1932-Timetraces!J1932</f>
        <v>46.082365989685059</v>
      </c>
      <c r="L1850" s="8">
        <f t="shared" si="57"/>
        <v>29.01053491226957</v>
      </c>
      <c r="M1850" s="8">
        <f>(Timetraces!J1932-Timetraces!$J$86)/0.3048+$L$1004</f>
        <v>33.672527065427282</v>
      </c>
      <c r="N1850" s="13">
        <f>Timetraces!K1932/9.81/0.4536</f>
        <v>13581.516629002188</v>
      </c>
      <c r="O1850" s="23">
        <f>Timetraces!M1932/1000*0.145</f>
        <v>121.48311664379982</v>
      </c>
      <c r="P1850" s="37">
        <f>Timetraces!O1932</f>
        <v>0.57375577172468328</v>
      </c>
    </row>
    <row r="1851" spans="1:16" x14ac:dyDescent="0.2">
      <c r="A1851" s="37">
        <f>Timetraces!E1933</f>
        <v>184.70000000000002</v>
      </c>
      <c r="B1851" s="8">
        <f>Timetraces!B1933-Timetraces!C1933</f>
        <v>46.083705902099609</v>
      </c>
      <c r="C1851" s="8">
        <f t="shared" si="56"/>
        <v>29.01492156381682</v>
      </c>
      <c r="D1851" s="8">
        <f>(Timetraces!C1933-Timetraces!$C$86)/0.3048+$C$1004</f>
        <v>33.733736811660407</v>
      </c>
      <c r="E1851" s="23">
        <f>Timetraces!F1933/1000*0.145</f>
        <v>176.68003412081561</v>
      </c>
      <c r="F1851" s="8">
        <f>Timetraces!H1933</f>
        <v>0.57475612914993268</v>
      </c>
      <c r="G1851" s="8">
        <f>(Timetraces!G1933-Timetraces!$G$86)/0.3048</f>
        <v>55.558675230331616</v>
      </c>
      <c r="H1851" s="13">
        <f>Timetraces!D1933/9.81/0.4536</f>
        <v>13605.213184657521</v>
      </c>
      <c r="I1851" s="73">
        <f>Timetraces!F1933/Timetraces!H1933*1000</f>
        <v>2120000000.241497</v>
      </c>
      <c r="J1851" s="23"/>
      <c r="K1851" s="8">
        <f>Timetraces!I1933-Timetraces!J1933</f>
        <v>46.083705902099609</v>
      </c>
      <c r="L1851" s="8">
        <f t="shared" si="57"/>
        <v>29.014930950375053</v>
      </c>
      <c r="M1851" s="8">
        <f>(Timetraces!J1933-Timetraces!$J$86)/0.3048+$L$1004</f>
        <v>33.733736811660407</v>
      </c>
      <c r="N1851" s="13">
        <f>Timetraces!K1933/9.81/0.4536</f>
        <v>13605.213184657521</v>
      </c>
      <c r="O1851" s="23">
        <f>Timetraces!M1933/1000*0.145</f>
        <v>121.51603257777624</v>
      </c>
      <c r="P1851" s="37">
        <f>Timetraces!O1933</f>
        <v>0.57478149825643665</v>
      </c>
    </row>
    <row r="1852" spans="1:16" x14ac:dyDescent="0.2">
      <c r="A1852" s="37">
        <f>Timetraces!E1934</f>
        <v>184.8</v>
      </c>
      <c r="B1852" s="8">
        <f>Timetraces!B1934-Timetraces!C1934</f>
        <v>46.084918022155762</v>
      </c>
      <c r="C1852" s="8">
        <f t="shared" si="56"/>
        <v>29.01889833565459</v>
      </c>
      <c r="D1852" s="8">
        <f>(Timetraces!C1934-Timetraces!$C$86)/0.3048+$C$1004</f>
        <v>33.79537833957221</v>
      </c>
      <c r="E1852" s="23">
        <f>Timetraces!F1934/1000*0.145</f>
        <v>176.95218871150706</v>
      </c>
      <c r="F1852" s="8">
        <f>Timetraces!H1934</f>
        <v>0.57564147268523547</v>
      </c>
      <c r="G1852" s="8">
        <f>(Timetraces!G1934-Timetraces!$G$86)/0.3048</f>
        <v>55.624293530081196</v>
      </c>
      <c r="H1852" s="13">
        <f>Timetraces!D1934/9.81/0.4536</f>
        <v>13626.769553505133</v>
      </c>
      <c r="I1852" s="73">
        <f>Timetraces!F1934/Timetraces!H1934*1000</f>
        <v>2120000000.0966322</v>
      </c>
      <c r="J1852" s="23"/>
      <c r="K1852" s="8">
        <f>Timetraces!I1934-Timetraces!J1934</f>
        <v>46.084918022155762</v>
      </c>
      <c r="L1852" s="8">
        <f t="shared" si="57"/>
        <v>29.018907722212823</v>
      </c>
      <c r="M1852" s="8">
        <f>(Timetraces!J1934-Timetraces!$J$86)/0.3048+$L$1004</f>
        <v>33.795378339572217</v>
      </c>
      <c r="N1852" s="13">
        <f>Timetraces!K1934/9.81/0.4536</f>
        <v>13626.769553505133</v>
      </c>
      <c r="O1852" s="23">
        <f>Timetraces!M1934/1000*0.145</f>
        <v>121.54525277531881</v>
      </c>
      <c r="P1852" s="37">
        <f>Timetraces!O1934</f>
        <v>0.5756919498151567</v>
      </c>
    </row>
    <row r="1853" spans="1:16" x14ac:dyDescent="0.2">
      <c r="A1853" s="37">
        <f>Timetraces!E1935</f>
        <v>184.9</v>
      </c>
      <c r="B1853" s="8">
        <f>Timetraces!B1935-Timetraces!C1935</f>
        <v>46.086045265197754</v>
      </c>
      <c r="C1853" s="8">
        <f t="shared" si="56"/>
        <v>29.022596639598135</v>
      </c>
      <c r="D1853" s="8">
        <f>(Timetraces!C1935-Timetraces!$C$86)/0.3048+$C$1004</f>
        <v>33.857298335378246</v>
      </c>
      <c r="E1853" s="23">
        <f>Timetraces!F1935/1000*0.145</f>
        <v>177.22961883554095</v>
      </c>
      <c r="F1853" s="8">
        <f>Timetraces!H1935</f>
        <v>0.57654397796814849</v>
      </c>
      <c r="G1853" s="8">
        <f>(Timetraces!G1935-Timetraces!$G$86)/0.3048</f>
        <v>55.689911829830777</v>
      </c>
      <c r="H1853" s="13">
        <f>Timetraces!D1935/9.81/0.4536</f>
        <v>13646.951216634576</v>
      </c>
      <c r="I1853" s="73">
        <f>Timetraces!F1935/Timetraces!H1935*1000</f>
        <v>2120000000.0972753</v>
      </c>
      <c r="J1853" s="23"/>
      <c r="K1853" s="8">
        <f>Timetraces!I1935-Timetraces!J1935</f>
        <v>46.086045265197754</v>
      </c>
      <c r="L1853" s="8">
        <f t="shared" si="57"/>
        <v>29.022606026156367</v>
      </c>
      <c r="M1853" s="8">
        <f>(Timetraces!J1935-Timetraces!$J$86)/0.3048+$L$1004</f>
        <v>33.857298335378246</v>
      </c>
      <c r="N1853" s="13">
        <f>Timetraces!K1935/9.81/0.4536</f>
        <v>13646.951216634576</v>
      </c>
      <c r="O1853" s="23">
        <f>Timetraces!M1935/1000*0.145</f>
        <v>121.57180338327792</v>
      </c>
      <c r="P1853" s="37">
        <f>Timetraces!O1935</f>
        <v>0.57651913049626691</v>
      </c>
    </row>
    <row r="1854" spans="1:16" x14ac:dyDescent="0.2">
      <c r="A1854" s="37">
        <f>Timetraces!E1936</f>
        <v>185</v>
      </c>
      <c r="B1854" s="8">
        <f>Timetraces!B1936-Timetraces!C1936</f>
        <v>46.087162017822266</v>
      </c>
      <c r="C1854" s="8">
        <f t="shared" si="56"/>
        <v>29.026260526161494</v>
      </c>
      <c r="D1854" s="8">
        <f>(Timetraces!C1936-Timetraces!$C$86)/0.3048+$C$1004</f>
        <v>33.919252748564467</v>
      </c>
      <c r="E1854" s="23">
        <f>Timetraces!F1936/1000*0.145</f>
        <v>177.48154569285222</v>
      </c>
      <c r="F1854" s="8">
        <f>Timetraces!H1936</f>
        <v>0.57736351883969239</v>
      </c>
      <c r="G1854" s="8">
        <f>(Timetraces!G1936-Timetraces!$G$86)/0.3048</f>
        <v>55.755530129580357</v>
      </c>
      <c r="H1854" s="13">
        <f>Timetraces!D1936/9.81/0.4536</f>
        <v>13666.949410099203</v>
      </c>
      <c r="I1854" s="73">
        <f>Timetraces!F1936/Timetraces!H1936*1000</f>
        <v>2120000000.018285</v>
      </c>
      <c r="J1854" s="23"/>
      <c r="K1854" s="8">
        <f>Timetraces!I1936-Timetraces!J1936</f>
        <v>46.087162017822266</v>
      </c>
      <c r="L1854" s="8">
        <f t="shared" si="57"/>
        <v>29.026269912719727</v>
      </c>
      <c r="M1854" s="8">
        <f>(Timetraces!J1936-Timetraces!$J$86)/0.3048+$L$1004</f>
        <v>33.919252748564467</v>
      </c>
      <c r="N1854" s="13">
        <f>Timetraces!K1936/9.81/0.4536</f>
        <v>13666.949410099203</v>
      </c>
      <c r="O1854" s="23">
        <f>Timetraces!M1936/1000*0.145</f>
        <v>121.59891411055317</v>
      </c>
      <c r="P1854" s="37">
        <f>Timetraces!O1936</f>
        <v>0.57736377943795592</v>
      </c>
    </row>
    <row r="1855" spans="1:16" x14ac:dyDescent="0.2">
      <c r="A1855" s="37">
        <f>Timetraces!E1937</f>
        <v>185.10000000000002</v>
      </c>
      <c r="B1855" s="8">
        <f>Timetraces!B1937-Timetraces!C1937</f>
        <v>46.088344573974609</v>
      </c>
      <c r="C1855" s="8">
        <f t="shared" si="56"/>
        <v>29.030140303564195</v>
      </c>
      <c r="D1855" s="8">
        <f>(Timetraces!C1937-Timetraces!$C$86)/0.3048+$C$1004</f>
        <v>33.980991270911346</v>
      </c>
      <c r="E1855" s="23">
        <f>Timetraces!F1937/1000*0.145</f>
        <v>177.75486791469595</v>
      </c>
      <c r="F1855" s="8">
        <f>Timetraces!H1937</f>
        <v>0.57825266074544668</v>
      </c>
      <c r="G1855" s="8">
        <f>(Timetraces!G1937-Timetraces!$G$86)/0.3048</f>
        <v>55.821148429329938</v>
      </c>
      <c r="H1855" s="13">
        <f>Timetraces!D1937/9.81/0.4536</f>
        <v>13688.006284978974</v>
      </c>
      <c r="I1855" s="73">
        <f>Timetraces!F1937/Timetraces!H1937*1000</f>
        <v>2120000000.018434</v>
      </c>
      <c r="J1855" s="23"/>
      <c r="K1855" s="8">
        <f>Timetraces!I1937-Timetraces!J1937</f>
        <v>46.088344573974609</v>
      </c>
      <c r="L1855" s="8">
        <f t="shared" si="57"/>
        <v>29.030149690122428</v>
      </c>
      <c r="M1855" s="8">
        <f>(Timetraces!J1937-Timetraces!$J$86)/0.3048+$L$1004</f>
        <v>33.980991270911346</v>
      </c>
      <c r="N1855" s="13">
        <f>Timetraces!K1937/9.81/0.4536</f>
        <v>13688.006284978974</v>
      </c>
      <c r="O1855" s="23">
        <f>Timetraces!M1937/1000*0.145</f>
        <v>121.6274511800102</v>
      </c>
      <c r="P1855" s="37">
        <f>Timetraces!O1937</f>
        <v>0.57825292132891137</v>
      </c>
    </row>
    <row r="1856" spans="1:16" x14ac:dyDescent="0.2">
      <c r="A1856" s="37">
        <f>Timetraces!E1938</f>
        <v>185.20000000000002</v>
      </c>
      <c r="B1856" s="8">
        <f>Timetraces!B1938-Timetraces!C1938</f>
        <v>46.089649200439453</v>
      </c>
      <c r="C1856" s="8">
        <f t="shared" si="56"/>
        <v>29.034420574118144</v>
      </c>
      <c r="D1856" s="8">
        <f>(Timetraces!C1938-Timetraces!$C$86)/0.3048+$C$1004</f>
        <v>34.042329300106978</v>
      </c>
      <c r="E1856" s="23">
        <f>Timetraces!F1938/1000*0.145</f>
        <v>178.06135434599349</v>
      </c>
      <c r="F1856" s="8">
        <f>Timetraces!H1938</f>
        <v>0.57924968880253858</v>
      </c>
      <c r="G1856" s="8">
        <f>(Timetraces!G1938-Timetraces!$G$86)/0.3048</f>
        <v>55.886766729079518</v>
      </c>
      <c r="H1856" s="13">
        <f>Timetraces!D1938/9.81/0.4536</f>
        <v>13711.020754846943</v>
      </c>
      <c r="I1856" s="73">
        <f>Timetraces!F1938/Timetraces!H1938*1000</f>
        <v>2120000000.0963573</v>
      </c>
      <c r="J1856" s="23"/>
      <c r="K1856" s="8">
        <f>Timetraces!I1938-Timetraces!J1938</f>
        <v>46.089649200439453</v>
      </c>
      <c r="L1856" s="8">
        <f t="shared" si="57"/>
        <v>29.034429960676377</v>
      </c>
      <c r="M1856" s="8">
        <f>(Timetraces!J1938-Timetraces!$J$86)/0.3048+$L$1004</f>
        <v>34.042329300106978</v>
      </c>
      <c r="N1856" s="13">
        <f>Timetraces!K1938/9.81/0.4536</f>
        <v>13711.020754846943</v>
      </c>
      <c r="O1856" s="23">
        <f>Timetraces!M1938/1000*0.145</f>
        <v>121.6586420001764</v>
      </c>
      <c r="P1856" s="37">
        <f>Timetraces!O1938</f>
        <v>0.57922484205671509</v>
      </c>
    </row>
    <row r="1857" spans="1:16" x14ac:dyDescent="0.2">
      <c r="A1857" s="37">
        <f>Timetraces!E1939</f>
        <v>185.3</v>
      </c>
      <c r="B1857" s="8">
        <f>Timetraces!B1939-Timetraces!C1939</f>
        <v>46.091092109680176</v>
      </c>
      <c r="C1857" s="8">
        <f t="shared" si="56"/>
        <v>29.03915452831999</v>
      </c>
      <c r="D1857" s="8">
        <f>(Timetraces!C1939-Timetraces!$C$86)/0.3048+$C$1004</f>
        <v>34.103213645654712</v>
      </c>
      <c r="E1857" s="23">
        <f>Timetraces!F1939/1000*0.145</f>
        <v>178.38138477826868</v>
      </c>
      <c r="F1857" s="8">
        <f>Timetraces!H1939</f>
        <v>0.58029077670307228</v>
      </c>
      <c r="G1857" s="8">
        <f>(Timetraces!G1939-Timetraces!$G$86)/0.3048</f>
        <v>55.952385028829099</v>
      </c>
      <c r="H1857" s="13">
        <f>Timetraces!D1939/9.81/0.4536</f>
        <v>13736.267585277683</v>
      </c>
      <c r="I1857" s="73">
        <f>Timetraces!F1939/Timetraces!H1939*1000</f>
        <v>2120000000.2346537</v>
      </c>
      <c r="J1857" s="23"/>
      <c r="K1857" s="8">
        <f>Timetraces!I1939-Timetraces!J1939</f>
        <v>46.091092109680176</v>
      </c>
      <c r="L1857" s="8">
        <f t="shared" si="57"/>
        <v>29.039163914878223</v>
      </c>
      <c r="M1857" s="8">
        <f>(Timetraces!J1939-Timetraces!$J$86)/0.3048+$L$1004</f>
        <v>34.103213645654712</v>
      </c>
      <c r="N1857" s="13">
        <f>Timetraces!K1939/9.81/0.4536</f>
        <v>13736.267585277683</v>
      </c>
      <c r="O1857" s="23">
        <f>Timetraces!M1939/1000*0.145</f>
        <v>121.6928552268344</v>
      </c>
      <c r="P1857" s="37">
        <f>Timetraces!O1939</f>
        <v>0.58029103725636377</v>
      </c>
    </row>
    <row r="1858" spans="1:16" x14ac:dyDescent="0.2">
      <c r="A1858" s="37">
        <f>Timetraces!E1940</f>
        <v>185.4</v>
      </c>
      <c r="B1858" s="8">
        <f>Timetraces!B1940-Timetraces!C1940</f>
        <v>46.092646598815918</v>
      </c>
      <c r="C1858" s="8">
        <f t="shared" si="56"/>
        <v>29.044254558292899</v>
      </c>
      <c r="D1858" s="8">
        <f>(Timetraces!C1940-Timetraces!$C$86)/0.3048+$C$1004</f>
        <v>34.163731915431384</v>
      </c>
      <c r="E1858" s="23">
        <f>Timetraces!F1940/1000*0.145</f>
        <v>178.73247404936853</v>
      </c>
      <c r="F1858" s="8">
        <f>Timetraces!H1940</f>
        <v>0.58143290185276664</v>
      </c>
      <c r="G1858" s="8">
        <f>(Timetraces!G1940-Timetraces!$G$86)/0.3048</f>
        <v>56.018003328578679</v>
      </c>
      <c r="H1858" s="13">
        <f>Timetraces!D1940/9.81/0.4536</f>
        <v>13763.317509926253</v>
      </c>
      <c r="I1858" s="73">
        <f>Timetraces!F1940/Timetraces!H1940*1000</f>
        <v>2120000000.2351868</v>
      </c>
      <c r="J1858" s="23"/>
      <c r="K1858" s="8">
        <f>Timetraces!I1940-Timetraces!J1940</f>
        <v>46.092646598815918</v>
      </c>
      <c r="L1858" s="8">
        <f t="shared" si="57"/>
        <v>29.044263944851131</v>
      </c>
      <c r="M1858" s="8">
        <f>(Timetraces!J1940-Timetraces!$J$86)/0.3048+$L$1004</f>
        <v>34.163731915431384</v>
      </c>
      <c r="N1858" s="13">
        <f>Timetraces!K1940/9.81/0.4536</f>
        <v>13763.317509926253</v>
      </c>
      <c r="O1858" s="23">
        <f>Timetraces!M1940/1000*0.145</f>
        <v>121.72950613360015</v>
      </c>
      <c r="P1858" s="37">
        <f>Timetraces!O1940</f>
        <v>0.58143327050735305</v>
      </c>
    </row>
    <row r="1859" spans="1:16" x14ac:dyDescent="0.2">
      <c r="A1859" s="37">
        <f>Timetraces!E1941</f>
        <v>185.5</v>
      </c>
      <c r="B1859" s="8">
        <f>Timetraces!B1941-Timetraces!C1941</f>
        <v>46.094245910644531</v>
      </c>
      <c r="C1859" s="8">
        <f t="shared" si="56"/>
        <v>29.04950164434478</v>
      </c>
      <c r="D1859" s="8">
        <f>(Timetraces!C1941-Timetraces!$C$86)/0.3048+$C$1004</f>
        <v>34.224090613718104</v>
      </c>
      <c r="E1859" s="23">
        <f>Timetraces!F1941/1000*0.145</f>
        <v>179.08642966306417</v>
      </c>
      <c r="F1859" s="8">
        <f>Timetraces!H1941</f>
        <v>0.5825843514191722</v>
      </c>
      <c r="G1859" s="8">
        <f>(Timetraces!G1941-Timetraces!$G$86)/0.3048</f>
        <v>56.08360911291728</v>
      </c>
      <c r="H1859" s="13">
        <f>Timetraces!D1941/9.81/0.4536</f>
        <v>13791.175052238113</v>
      </c>
      <c r="I1859" s="73">
        <f>Timetraces!F1941/Timetraces!H1941*1000</f>
        <v>2120000000.4357593</v>
      </c>
      <c r="J1859" s="23"/>
      <c r="K1859" s="8">
        <f>Timetraces!I1941-Timetraces!J1941</f>
        <v>46.094245910644531</v>
      </c>
      <c r="L1859" s="8">
        <f t="shared" si="57"/>
        <v>29.049511030903012</v>
      </c>
      <c r="M1859" s="8">
        <f>(Timetraces!J1941-Timetraces!$J$86)/0.3048+$L$1004</f>
        <v>34.224090613718104</v>
      </c>
      <c r="N1859" s="13">
        <f>Timetraces!K1941/9.81/0.4536</f>
        <v>13791.175052238113</v>
      </c>
      <c r="O1859" s="23">
        <f>Timetraces!M1941/1000*0.145</f>
        <v>121.76805895820375</v>
      </c>
      <c r="P1859" s="37">
        <f>Timetraces!O1941</f>
        <v>0.58263482477795425</v>
      </c>
    </row>
    <row r="1860" spans="1:16" x14ac:dyDescent="0.2">
      <c r="A1860" s="37">
        <f>Timetraces!E1942</f>
        <v>185.60000000000002</v>
      </c>
      <c r="B1860" s="8">
        <f>Timetraces!B1942-Timetraces!C1942</f>
        <v>46.095823287963867</v>
      </c>
      <c r="C1860" s="8">
        <f t="shared" si="56"/>
        <v>29.054676766783544</v>
      </c>
      <c r="D1860" s="8">
        <f>(Timetraces!C1942-Timetraces!$C$86)/0.3048+$C$1004</f>
        <v>34.28453379102892</v>
      </c>
      <c r="E1860" s="23">
        <f>Timetraces!F1942/1000*0.145</f>
        <v>179.45016824361554</v>
      </c>
      <c r="F1860" s="8">
        <f>Timetraces!H1942</f>
        <v>0.58376762603150523</v>
      </c>
      <c r="G1860" s="8">
        <f>(Timetraces!G1942-Timetraces!$G$86)/0.3048</f>
        <v>56.14922741266686</v>
      </c>
      <c r="H1860" s="13">
        <f>Timetraces!D1942/9.81/0.4536</f>
        <v>13818.597183288028</v>
      </c>
      <c r="I1860" s="73">
        <f>Timetraces!F1942/Timetraces!H1942*1000</f>
        <v>2120000000.018085</v>
      </c>
      <c r="J1860" s="23"/>
      <c r="K1860" s="8">
        <f>Timetraces!I1942-Timetraces!J1942</f>
        <v>46.095823287963867</v>
      </c>
      <c r="L1860" s="8">
        <f t="shared" si="57"/>
        <v>29.054686153341777</v>
      </c>
      <c r="M1860" s="8">
        <f>(Timetraces!J1942-Timetraces!$J$86)/0.3048+$L$1004</f>
        <v>34.28453379102892</v>
      </c>
      <c r="N1860" s="13">
        <f>Timetraces!K1942/9.81/0.4536</f>
        <v>13818.597183288028</v>
      </c>
      <c r="O1860" s="23">
        <f>Timetraces!M1942/1000*0.145</f>
        <v>121.80441583437518</v>
      </c>
      <c r="P1860" s="37">
        <f>Timetraces!O1942</f>
        <v>0.58376788659617951</v>
      </c>
    </row>
    <row r="1861" spans="1:16" x14ac:dyDescent="0.2">
      <c r="A1861" s="37">
        <f>Timetraces!E1943</f>
        <v>185.70000000000002</v>
      </c>
      <c r="B1861" s="8">
        <f>Timetraces!B1943-Timetraces!C1943</f>
        <v>46.097305297851563</v>
      </c>
      <c r="C1861" s="8">
        <f t="shared" ref="C1861:C1924" si="58">(B1861-$B$4)/0.3048</f>
        <v>29.059539003947901</v>
      </c>
      <c r="D1861" s="8">
        <f>(Timetraces!C1943-Timetraces!$C$86)/0.3048+$C$1004</f>
        <v>34.345289853614148</v>
      </c>
      <c r="E1861" s="23">
        <f>Timetraces!F1943/1000*0.145</f>
        <v>179.78626991415155</v>
      </c>
      <c r="F1861" s="8">
        <f>Timetraces!H1943</f>
        <v>0.58486099510268508</v>
      </c>
      <c r="G1861" s="8">
        <f>(Timetraces!G1943-Timetraces!$G$86)/0.3048</f>
        <v>56.214845712416441</v>
      </c>
      <c r="H1861" s="13">
        <f>Timetraces!D1943/9.81/0.4536</f>
        <v>13844.487474313542</v>
      </c>
      <c r="I1861" s="73">
        <f>Timetraces!F1943/Timetraces!H1943*1000</f>
        <v>2120000000.2309558</v>
      </c>
      <c r="J1861" s="23"/>
      <c r="K1861" s="8">
        <f>Timetraces!I1943-Timetraces!J1943</f>
        <v>46.097305297851563</v>
      </c>
      <c r="L1861" s="8">
        <f t="shared" ref="L1861:L1924" si="59">(K1861-$K$4)/0.3048</f>
        <v>29.059548390506134</v>
      </c>
      <c r="M1861" s="8">
        <f>(Timetraces!J1943-Timetraces!$J$86)/0.3048+$L$1004</f>
        <v>34.345289853614148</v>
      </c>
      <c r="N1861" s="13">
        <f>Timetraces!K1943/9.81/0.4536</f>
        <v>13844.487474313542</v>
      </c>
      <c r="O1861" s="23">
        <f>Timetraces!M1943/1000*0.145</f>
        <v>121.83869522385726</v>
      </c>
      <c r="P1861" s="37">
        <f>Timetraces!O1943</f>
        <v>0.58483614982916898</v>
      </c>
    </row>
    <row r="1862" spans="1:16" x14ac:dyDescent="0.2">
      <c r="A1862" s="37">
        <f>Timetraces!E1944</f>
        <v>185.8</v>
      </c>
      <c r="B1862" s="8">
        <f>Timetraces!B1944-Timetraces!C1944</f>
        <v>46.098653793334961</v>
      </c>
      <c r="C1862" s="8">
        <f t="shared" si="58"/>
        <v>29.063963201728079</v>
      </c>
      <c r="D1862" s="8">
        <f>(Timetraces!C1944-Timetraces!$C$86)/0.3048+$C$1004</f>
        <v>34.406483955583546</v>
      </c>
      <c r="E1862" s="23">
        <f>Timetraces!F1944/1000*0.145</f>
        <v>180.09480471955479</v>
      </c>
      <c r="F1862" s="8">
        <f>Timetraces!H1944</f>
        <v>0.5858646867270012</v>
      </c>
      <c r="G1862" s="8">
        <f>(Timetraces!G1944-Timetraces!$G$86)/0.3048</f>
        <v>56.280464012166021</v>
      </c>
      <c r="H1862" s="13">
        <f>Timetraces!D1944/9.81/0.4536</f>
        <v>13868.254257591772</v>
      </c>
      <c r="I1862" s="73">
        <f>Timetraces!F1944/Timetraces!H1944*1000</f>
        <v>2120000000.2316012</v>
      </c>
      <c r="J1862" s="23"/>
      <c r="K1862" s="8">
        <f>Timetraces!I1944-Timetraces!J1944</f>
        <v>46.098653793334961</v>
      </c>
      <c r="L1862" s="8">
        <f t="shared" si="59"/>
        <v>29.063972588286312</v>
      </c>
      <c r="M1862" s="8">
        <f>(Timetraces!J1944-Timetraces!$J$86)/0.3048+$L$1004</f>
        <v>34.406483955583546</v>
      </c>
      <c r="N1862" s="13">
        <f>Timetraces!K1944/9.81/0.4536</f>
        <v>13868.254257591772</v>
      </c>
      <c r="O1862" s="23">
        <f>Timetraces!M1944/1000*0.145</f>
        <v>121.87090470152729</v>
      </c>
      <c r="P1862" s="37">
        <f>Timetraces!O1944</f>
        <v>0.58583984175050752</v>
      </c>
    </row>
    <row r="1863" spans="1:16" x14ac:dyDescent="0.2">
      <c r="A1863" s="37">
        <f>Timetraces!E1945</f>
        <v>185.9</v>
      </c>
      <c r="B1863" s="8">
        <f>Timetraces!B1945-Timetraces!C1945</f>
        <v>46.099876403808594</v>
      </c>
      <c r="C1863" s="8">
        <f t="shared" si="58"/>
        <v>29.067974390946034</v>
      </c>
      <c r="D1863" s="8">
        <f>(Timetraces!C1945-Timetraces!$C$86)/0.3048+$C$1004</f>
        <v>34.468091066115171</v>
      </c>
      <c r="E1863" s="23">
        <f>Timetraces!F1945/1000*0.145</f>
        <v>180.37675275829508</v>
      </c>
      <c r="F1863" s="8">
        <f>Timetraces!H1945</f>
        <v>0.58678188906848738</v>
      </c>
      <c r="G1863" s="8">
        <f>(Timetraces!G1945-Timetraces!$G$86)/0.3048</f>
        <v>56.346082311915595</v>
      </c>
      <c r="H1863" s="13">
        <f>Timetraces!D1945/9.81/0.4536</f>
        <v>13889.97302781733</v>
      </c>
      <c r="I1863" s="73">
        <f>Timetraces!F1945/Timetraces!H1945*1000</f>
        <v>2120000000.6892304</v>
      </c>
      <c r="J1863" s="23"/>
      <c r="K1863" s="8">
        <f>Timetraces!I1945-Timetraces!J1945</f>
        <v>46.099876403808594</v>
      </c>
      <c r="L1863" s="8">
        <f t="shared" si="59"/>
        <v>29.067983777504267</v>
      </c>
      <c r="M1863" s="8">
        <f>(Timetraces!J1945-Timetraces!$J$86)/0.3048+$L$1004</f>
        <v>34.468091066115171</v>
      </c>
      <c r="N1863" s="13">
        <f>Timetraces!K1945/9.81/0.4536</f>
        <v>13889.97302781733</v>
      </c>
      <c r="O1863" s="23">
        <f>Timetraces!M1945/1000*0.145</f>
        <v>121.90114276019612</v>
      </c>
      <c r="P1863" s="37">
        <f>Timetraces!O1945</f>
        <v>0.58678204120027866</v>
      </c>
    </row>
    <row r="1864" spans="1:16" x14ac:dyDescent="0.2">
      <c r="A1864" s="37">
        <f>Timetraces!E1946</f>
        <v>186</v>
      </c>
      <c r="B1864" s="8">
        <f>Timetraces!B1946-Timetraces!C1946</f>
        <v>46.101016998291016</v>
      </c>
      <c r="C1864" s="8">
        <f t="shared" si="58"/>
        <v>29.071716498827996</v>
      </c>
      <c r="D1864" s="8">
        <f>(Timetraces!C1946-Timetraces!$C$86)/0.3048+$C$1004</f>
        <v>34.52996725798279</v>
      </c>
      <c r="E1864" s="23">
        <f>Timetraces!F1946/1000*0.145</f>
        <v>180.63363958200071</v>
      </c>
      <c r="F1864" s="8">
        <f>Timetraces!H1946</f>
        <v>0.58761756530274722</v>
      </c>
      <c r="G1864" s="8">
        <f>(Timetraces!G1946-Timetraces!$G$86)/0.3048</f>
        <v>56.411700611665175</v>
      </c>
      <c r="H1864" s="13">
        <f>Timetraces!D1946/9.81/0.4536</f>
        <v>13910.358351053166</v>
      </c>
      <c r="I1864" s="73">
        <f>Timetraces!F1946/Timetraces!H1946*1000</f>
        <v>2120000000.093143</v>
      </c>
      <c r="J1864" s="23"/>
      <c r="K1864" s="8">
        <f>Timetraces!I1946-Timetraces!J1946</f>
        <v>46.101016998291016</v>
      </c>
      <c r="L1864" s="8">
        <f t="shared" si="59"/>
        <v>29.071725885386229</v>
      </c>
      <c r="M1864" s="8">
        <f>(Timetraces!J1946-Timetraces!$J$86)/0.3048+$L$1004</f>
        <v>34.52996725798279</v>
      </c>
      <c r="N1864" s="13">
        <f>Timetraces!K1946/9.81/0.4536</f>
        <v>13910.358351053166</v>
      </c>
      <c r="O1864" s="23">
        <f>Timetraces!M1946/1000*0.145</f>
        <v>121.92957900969037</v>
      </c>
      <c r="P1864" s="37">
        <f>Timetraces!O1946</f>
        <v>0.5876680359224461</v>
      </c>
    </row>
    <row r="1865" spans="1:16" x14ac:dyDescent="0.2">
      <c r="A1865" s="37">
        <f>Timetraces!E1947</f>
        <v>186.10000000000002</v>
      </c>
      <c r="B1865" s="8">
        <f>Timetraces!B1947-Timetraces!C1947</f>
        <v>46.102144241333008</v>
      </c>
      <c r="C1865" s="8">
        <f t="shared" si="58"/>
        <v>29.07541480277154</v>
      </c>
      <c r="D1865" s="8">
        <f>(Timetraces!C1947-Timetraces!$C$86)/0.3048+$C$1004</f>
        <v>34.591887253788826</v>
      </c>
      <c r="E1865" s="23">
        <f>Timetraces!F1947/1000*0.145</f>
        <v>180.89547371422853</v>
      </c>
      <c r="F1865" s="8">
        <f>Timetraces!H1947</f>
        <v>0.5884693354394106</v>
      </c>
      <c r="G1865" s="8">
        <f>(Timetraces!G1947-Timetraces!$G$86)/0.3048</f>
        <v>56.477318911414756</v>
      </c>
      <c r="H1865" s="13">
        <f>Timetraces!D1947/9.81/0.4536</f>
        <v>13930.527724348602</v>
      </c>
      <c r="I1865" s="73">
        <f>Timetraces!F1947/Timetraces!H1947*1000</f>
        <v>2120000000.0018017</v>
      </c>
      <c r="J1865" s="23"/>
      <c r="K1865" s="8">
        <f>Timetraces!I1947-Timetraces!J1947</f>
        <v>46.102144241333008</v>
      </c>
      <c r="L1865" s="8">
        <f t="shared" si="59"/>
        <v>29.075424189329773</v>
      </c>
      <c r="M1865" s="8">
        <f>(Timetraces!J1947-Timetraces!$J$86)/0.3048+$L$1004</f>
        <v>34.591887253788826</v>
      </c>
      <c r="N1865" s="13">
        <f>Timetraces!K1947/9.81/0.4536</f>
        <v>13930.527724348602</v>
      </c>
      <c r="O1865" s="23">
        <f>Timetraces!M1947/1000*0.145</f>
        <v>121.95611655477084</v>
      </c>
      <c r="P1865" s="37">
        <f>Timetraces!O1947</f>
        <v>0.58849480914943986</v>
      </c>
    </row>
    <row r="1866" spans="1:16" x14ac:dyDescent="0.2">
      <c r="A1866" s="37">
        <f>Timetraces!E1948</f>
        <v>186.20000000000002</v>
      </c>
      <c r="B1866" s="8">
        <f>Timetraces!B1948-Timetraces!C1948</f>
        <v>46.103330612182617</v>
      </c>
      <c r="C1866" s="8">
        <f t="shared" si="58"/>
        <v>29.079307095585218</v>
      </c>
      <c r="D1866" s="8">
        <f>(Timetraces!C1948-Timetraces!$C$86)/0.3048+$C$1004</f>
        <v>34.653613260724725</v>
      </c>
      <c r="E1866" s="23">
        <f>Timetraces!F1948/1000*0.145</f>
        <v>181.17011613983908</v>
      </c>
      <c r="F1866" s="8">
        <f>Timetraces!H1948</f>
        <v>0.58936277196934961</v>
      </c>
      <c r="G1866" s="8">
        <f>(Timetraces!G1948-Timetraces!$G$86)/0.3048</f>
        <v>56.542937211164336</v>
      </c>
      <c r="H1866" s="13">
        <f>Timetraces!D1948/9.81/0.4536</f>
        <v>13951.681162209852</v>
      </c>
      <c r="I1866" s="73">
        <f>Timetraces!F1948/Timetraces!H1948*1000</f>
        <v>2120000000.426656</v>
      </c>
      <c r="J1866" s="23"/>
      <c r="K1866" s="8">
        <f>Timetraces!I1948-Timetraces!J1948</f>
        <v>46.103330612182617</v>
      </c>
      <c r="L1866" s="8">
        <f t="shared" si="59"/>
        <v>29.079316482143451</v>
      </c>
      <c r="M1866" s="8">
        <f>(Timetraces!J1948-Timetraces!$J$86)/0.3048+$L$1004</f>
        <v>34.653613260724725</v>
      </c>
      <c r="N1866" s="13">
        <f>Timetraces!K1948/9.81/0.4536</f>
        <v>13951.681162209852</v>
      </c>
      <c r="O1866" s="23">
        <f>Timetraces!M1948/1000*0.145</f>
        <v>121.98478782484898</v>
      </c>
      <c r="P1866" s="37">
        <f>Timetraces!O1948</f>
        <v>0.58938813704740545</v>
      </c>
    </row>
    <row r="1867" spans="1:16" x14ac:dyDescent="0.2">
      <c r="A1867" s="37">
        <f>Timetraces!E1949</f>
        <v>186.3</v>
      </c>
      <c r="B1867" s="8">
        <f>Timetraces!B1949-Timetraces!C1949</f>
        <v>46.104629516601563</v>
      </c>
      <c r="C1867" s="8">
        <f t="shared" si="58"/>
        <v>29.083568593022704</v>
      </c>
      <c r="D1867" s="8">
        <f>(Timetraces!C1949-Timetraces!$C$86)/0.3048+$C$1004</f>
        <v>34.714957547625843</v>
      </c>
      <c r="E1867" s="23">
        <f>Timetraces!F1949/1000*0.145</f>
        <v>181.46878206133937</v>
      </c>
      <c r="F1867" s="8">
        <f>Timetraces!H1949</f>
        <v>0.59033435931490474</v>
      </c>
      <c r="G1867" s="8">
        <f>(Timetraces!G1949-Timetraces!$G$86)/0.3048</f>
        <v>56.608542995502937</v>
      </c>
      <c r="H1867" s="13">
        <f>Timetraces!D1949/9.81/0.4536</f>
        <v>13974.687731470245</v>
      </c>
      <c r="I1867" s="73">
        <f>Timetraces!F1949/Timetraces!H1949*1000</f>
        <v>2120000000.0927317</v>
      </c>
      <c r="J1867" s="23"/>
      <c r="K1867" s="8">
        <f>Timetraces!I1949-Timetraces!J1949</f>
        <v>46.104629516601563</v>
      </c>
      <c r="L1867" s="8">
        <f t="shared" si="59"/>
        <v>29.083577979580934</v>
      </c>
      <c r="M1867" s="8">
        <f>(Timetraces!J1949-Timetraces!$J$86)/0.3048+$L$1004</f>
        <v>34.714957547625843</v>
      </c>
      <c r="N1867" s="13">
        <f>Timetraces!K1949/9.81/0.4536</f>
        <v>13974.687731470245</v>
      </c>
      <c r="O1867" s="23">
        <f>Timetraces!M1949/1000*0.145</f>
        <v>122.01596798027101</v>
      </c>
      <c r="P1867" s="37">
        <f>Timetraces!O1949</f>
        <v>0.59035972412477267</v>
      </c>
    </row>
    <row r="1868" spans="1:16" x14ac:dyDescent="0.2">
      <c r="A1868" s="37">
        <f>Timetraces!E1950</f>
        <v>186.4</v>
      </c>
      <c r="B1868" s="8">
        <f>Timetraces!B1950-Timetraces!C1950</f>
        <v>46.10606575012207</v>
      </c>
      <c r="C1868" s="8">
        <f t="shared" si="58"/>
        <v>29.088280645255342</v>
      </c>
      <c r="D1868" s="8">
        <f>(Timetraces!C1950-Timetraces!$C$86)/0.3048+$C$1004</f>
        <v>34.775863795142783</v>
      </c>
      <c r="E1868" s="23">
        <f>Timetraces!F1950/1000*0.145</f>
        <v>181.79518664458803</v>
      </c>
      <c r="F1868" s="8">
        <f>Timetraces!H1950</f>
        <v>0.59139618294333529</v>
      </c>
      <c r="G1868" s="8">
        <f>(Timetraces!G1950-Timetraces!$G$86)/0.3048</f>
        <v>56.674161295252517</v>
      </c>
      <c r="H1868" s="13">
        <f>Timetraces!D1950/9.81/0.4536</f>
        <v>13999.833609693074</v>
      </c>
      <c r="I1868" s="73">
        <f>Timetraces!F1950/Timetraces!H1950*1000</f>
        <v>2120000000.0910382</v>
      </c>
      <c r="J1868" s="23"/>
      <c r="K1868" s="8">
        <f>Timetraces!I1950-Timetraces!J1950</f>
        <v>46.10606575012207</v>
      </c>
      <c r="L1868" s="8">
        <f t="shared" si="59"/>
        <v>29.088290031813571</v>
      </c>
      <c r="M1868" s="8">
        <f>(Timetraces!J1950-Timetraces!$J$86)/0.3048+$L$1004</f>
        <v>34.775863795142783</v>
      </c>
      <c r="N1868" s="13">
        <f>Timetraces!K1950/9.81/0.4536</f>
        <v>13999.833609693074</v>
      </c>
      <c r="O1868" s="23">
        <f>Timetraces!M1950/1000*0.145</f>
        <v>122.04923622637457</v>
      </c>
      <c r="P1868" s="37">
        <f>Timetraces!O1950</f>
        <v>0.5913964434571386</v>
      </c>
    </row>
    <row r="1869" spans="1:16" x14ac:dyDescent="0.2">
      <c r="A1869" s="37">
        <f>Timetraces!E1951</f>
        <v>186.5</v>
      </c>
      <c r="B1869" s="8">
        <f>Timetraces!B1951-Timetraces!C1951</f>
        <v>46.107610702514648</v>
      </c>
      <c r="C1869" s="8">
        <f t="shared" si="58"/>
        <v>29.093349386700808</v>
      </c>
      <c r="D1869" s="8">
        <f>(Timetraces!C1951-Timetraces!$C$86)/0.3048+$C$1004</f>
        <v>34.8364133534469</v>
      </c>
      <c r="E1869" s="23">
        <f>Timetraces!F1951/1000*0.145</f>
        <v>182.15199674407862</v>
      </c>
      <c r="F1869" s="8">
        <f>Timetraces!H1951</f>
        <v>0.59255691830366464</v>
      </c>
      <c r="G1869" s="8">
        <f>(Timetraces!G1951-Timetraces!$G$86)/0.3048</f>
        <v>56.739779595002098</v>
      </c>
      <c r="H1869" s="13">
        <f>Timetraces!D1951/9.81/0.4536</f>
        <v>14026.724644344844</v>
      </c>
      <c r="I1869" s="73">
        <f>Timetraces!F1951/Timetraces!H1951*1000</f>
        <v>2120000000.6695952</v>
      </c>
      <c r="J1869" s="23"/>
      <c r="K1869" s="8">
        <f>Timetraces!I1951-Timetraces!J1951</f>
        <v>46.107610702514648</v>
      </c>
      <c r="L1869" s="8">
        <f t="shared" si="59"/>
        <v>29.093358773259038</v>
      </c>
      <c r="M1869" s="8">
        <f>(Timetraces!J1951-Timetraces!$J$86)/0.3048+$L$1004</f>
        <v>34.8364133534469</v>
      </c>
      <c r="N1869" s="13">
        <f>Timetraces!K1951/9.81/0.4536</f>
        <v>14026.724644344844</v>
      </c>
      <c r="O1869" s="23">
        <f>Timetraces!M1951/1000*0.145</f>
        <v>122.08567199817097</v>
      </c>
      <c r="P1869" s="37">
        <f>Timetraces!O1951</f>
        <v>0.59253196659062135</v>
      </c>
    </row>
    <row r="1870" spans="1:16" x14ac:dyDescent="0.2">
      <c r="A1870" s="37">
        <f>Timetraces!E1952</f>
        <v>186.60000000000002</v>
      </c>
      <c r="B1870" s="8">
        <f>Timetraces!B1952-Timetraces!C1952</f>
        <v>46.10920524597168</v>
      </c>
      <c r="C1870" s="8">
        <f t="shared" si="58"/>
        <v>29.098580828488966</v>
      </c>
      <c r="D1870" s="8">
        <f>(Timetraces!C1952-Timetraces!$C$86)/0.3048+$C$1004</f>
        <v>34.896800211408319</v>
      </c>
      <c r="E1870" s="23">
        <f>Timetraces!F1952/1000*0.145</f>
        <v>182.50373194582104</v>
      </c>
      <c r="F1870" s="8">
        <f>Timetraces!H1952</f>
        <v>0.59370114488578607</v>
      </c>
      <c r="G1870" s="8">
        <f>(Timetraces!G1952-Timetraces!$G$86)/0.3048</f>
        <v>56.805397894751678</v>
      </c>
      <c r="H1870" s="13">
        <f>Timetraces!D1952/9.81/0.4536</f>
        <v>14054.413640361758</v>
      </c>
      <c r="I1870" s="73">
        <f>Timetraces!F1952/Timetraces!H1952*1000</f>
        <v>2120000000.0921218</v>
      </c>
      <c r="J1870" s="23"/>
      <c r="K1870" s="8">
        <f>Timetraces!I1952-Timetraces!J1952</f>
        <v>46.10920524597168</v>
      </c>
      <c r="L1870" s="8">
        <f t="shared" si="59"/>
        <v>29.098590215047199</v>
      </c>
      <c r="M1870" s="8">
        <f>(Timetraces!J1952-Timetraces!$J$86)/0.3048+$L$1004</f>
        <v>34.896800211408319</v>
      </c>
      <c r="N1870" s="13">
        <f>Timetraces!K1952/9.81/0.4536</f>
        <v>14054.413640361758</v>
      </c>
      <c r="O1870" s="23">
        <f>Timetraces!M1952/1000*0.145</f>
        <v>122.12400004481962</v>
      </c>
      <c r="P1870" s="37">
        <f>Timetraces!O1952</f>
        <v>0.59372650880583555</v>
      </c>
    </row>
    <row r="1871" spans="1:16" x14ac:dyDescent="0.2">
      <c r="A1871" s="37">
        <f>Timetraces!E1953</f>
        <v>186.70000000000002</v>
      </c>
      <c r="B1871" s="8">
        <f>Timetraces!B1953-Timetraces!C1953</f>
        <v>46.110773086547852</v>
      </c>
      <c r="C1871" s="8">
        <f t="shared" si="58"/>
        <v>29.103724662400293</v>
      </c>
      <c r="D1871" s="8">
        <f>(Timetraces!C1953-Timetraces!$C$86)/0.3048+$C$1004</f>
        <v>34.957274677246573</v>
      </c>
      <c r="E1871" s="23">
        <f>Timetraces!F1953/1000*0.145</f>
        <v>182.85807867043178</v>
      </c>
      <c r="F1871" s="8">
        <f>Timetraces!H1953</f>
        <v>0.59485386682641239</v>
      </c>
      <c r="G1871" s="8">
        <f>(Timetraces!G1953-Timetraces!$G$86)/0.3048</f>
        <v>56.871016194501259</v>
      </c>
      <c r="H1871" s="13">
        <f>Timetraces!D1953/9.81/0.4536</f>
        <v>14081.70936169046</v>
      </c>
      <c r="I1871" s="73">
        <f>Timetraces!F1953/Timetraces!H1953*1000</f>
        <v>2120000000.0926638</v>
      </c>
      <c r="J1871" s="23"/>
      <c r="K1871" s="8">
        <f>Timetraces!I1953-Timetraces!J1953</f>
        <v>46.110773086547852</v>
      </c>
      <c r="L1871" s="8">
        <f t="shared" si="59"/>
        <v>29.103734048958525</v>
      </c>
      <c r="M1871" s="8">
        <f>(Timetraces!J1953-Timetraces!$J$86)/0.3048+$L$1004</f>
        <v>34.957274677246573</v>
      </c>
      <c r="N1871" s="13">
        <f>Timetraces!K1953/9.81/0.4536</f>
        <v>14081.70936169046</v>
      </c>
      <c r="O1871" s="23">
        <f>Timetraces!M1953/1000*0.145</f>
        <v>122.16018578818812</v>
      </c>
      <c r="P1871" s="37">
        <f>Timetraces!O1953</f>
        <v>0.59485423590535236</v>
      </c>
    </row>
    <row r="1872" spans="1:16" x14ac:dyDescent="0.2">
      <c r="A1872" s="37">
        <f>Timetraces!E1954</f>
        <v>186.8</v>
      </c>
      <c r="B1872" s="8">
        <f>Timetraces!B1954-Timetraces!C1954</f>
        <v>46.112253189086914</v>
      </c>
      <c r="C1872" s="8">
        <f t="shared" si="58"/>
        <v>29.108580641859159</v>
      </c>
      <c r="D1872" s="8">
        <f>(Timetraces!C1954-Timetraces!$C$86)/0.3048+$C$1004</f>
        <v>35.018036997537287</v>
      </c>
      <c r="E1872" s="23">
        <f>Timetraces!F1954/1000*0.145</f>
        <v>183.19362199361836</v>
      </c>
      <c r="F1872" s="8">
        <f>Timetraces!H1954</f>
        <v>0.59594541960245861</v>
      </c>
      <c r="G1872" s="8">
        <f>(Timetraces!G1954-Timetraces!$G$86)/0.3048</f>
        <v>56.936634494250839</v>
      </c>
      <c r="H1872" s="13">
        <f>Timetraces!D1954/9.81/0.4536</f>
        <v>14107.556638296954</v>
      </c>
      <c r="I1872" s="73">
        <f>Timetraces!F1954/Timetraces!H1954*1000</f>
        <v>2120000000.0905268</v>
      </c>
      <c r="J1872" s="23"/>
      <c r="K1872" s="8">
        <f>Timetraces!I1954-Timetraces!J1954</f>
        <v>46.112253189086914</v>
      </c>
      <c r="L1872" s="8">
        <f t="shared" si="59"/>
        <v>29.108590028417389</v>
      </c>
      <c r="M1872" s="8">
        <f>(Timetraces!J1954-Timetraces!$J$86)/0.3048+$L$1004</f>
        <v>35.018036997537287</v>
      </c>
      <c r="N1872" s="13">
        <f>Timetraces!K1954/9.81/0.4536</f>
        <v>14107.556638296954</v>
      </c>
      <c r="O1872" s="23">
        <f>Timetraces!M1954/1000*0.145</f>
        <v>122.19601680931477</v>
      </c>
      <c r="P1872" s="37">
        <f>Timetraces!O1954</f>
        <v>0.5959708915237325</v>
      </c>
    </row>
    <row r="1873" spans="1:16" x14ac:dyDescent="0.2">
      <c r="A1873" s="37">
        <f>Timetraces!E1955</f>
        <v>186.9</v>
      </c>
      <c r="B1873" s="8">
        <f>Timetraces!B1955-Timetraces!C1955</f>
        <v>46.113605499267578</v>
      </c>
      <c r="C1873" s="8">
        <f t="shared" si="58"/>
        <v>29.113017355050314</v>
      </c>
      <c r="D1873" s="8">
        <f>(Timetraces!C1955-Timetraces!$C$86)/0.3048+$C$1004</f>
        <v>35.079218584095713</v>
      </c>
      <c r="E1873" s="23">
        <f>Timetraces!F1955/1000*0.145</f>
        <v>183.50268107822828</v>
      </c>
      <c r="F1873" s="8">
        <f>Timetraces!H1955</f>
        <v>0.59695081677972461</v>
      </c>
      <c r="G1873" s="8">
        <f>(Timetraces!G1955-Timetraces!$G$86)/0.3048</f>
        <v>57.00225279400042</v>
      </c>
      <c r="H1873" s="13">
        <f>Timetraces!D1955/9.81/0.4536</f>
        <v>14131.363802458347</v>
      </c>
      <c r="I1873" s="73">
        <f>Timetraces!F1955/Timetraces!H1955*1000</f>
        <v>2120000000.0016284</v>
      </c>
      <c r="J1873" s="23"/>
      <c r="K1873" s="8">
        <f>Timetraces!I1955-Timetraces!J1955</f>
        <v>46.113605499267578</v>
      </c>
      <c r="L1873" s="8">
        <f t="shared" si="59"/>
        <v>29.113026741608547</v>
      </c>
      <c r="M1873" s="8">
        <f>(Timetraces!J1955-Timetraces!$J$86)/0.3048+$L$1004</f>
        <v>35.079218584095713</v>
      </c>
      <c r="N1873" s="13">
        <f>Timetraces!K1955/9.81/0.4536</f>
        <v>14131.363802458347</v>
      </c>
      <c r="O1873" s="23">
        <f>Timetraces!M1955/1000*0.145</f>
        <v>122.2274726198314</v>
      </c>
      <c r="P1873" s="37">
        <f>Timetraces!O1955</f>
        <v>0.59695107729880403</v>
      </c>
    </row>
    <row r="1874" spans="1:16" x14ac:dyDescent="0.2">
      <c r="A1874" s="37">
        <f>Timetraces!E1956</f>
        <v>187</v>
      </c>
      <c r="B1874" s="8">
        <f>Timetraces!B1956-Timetraces!C1956</f>
        <v>46.114835739135742</v>
      </c>
      <c r="C1874" s="8">
        <f t="shared" si="58"/>
        <v>29.117053575090221</v>
      </c>
      <c r="D1874" s="8">
        <f>(Timetraces!C1956-Timetraces!$C$86)/0.3048+$C$1004</f>
        <v>35.140800663805379</v>
      </c>
      <c r="E1874" s="23">
        <f>Timetraces!F1956/1000*0.145</f>
        <v>183.78603010877237</v>
      </c>
      <c r="F1874" s="8">
        <f>Timetraces!H1956</f>
        <v>0.59787257668458793</v>
      </c>
      <c r="G1874" s="8">
        <f>(Timetraces!G1956-Timetraces!$G$86)/0.3048</f>
        <v>57.06787109375</v>
      </c>
      <c r="H1874" s="13">
        <f>Timetraces!D1956/9.81/0.4536</f>
        <v>14153.187914118247</v>
      </c>
      <c r="I1874" s="73">
        <f>Timetraces!F1956/Timetraces!H1956*1000</f>
        <v>2120000000.4144585</v>
      </c>
      <c r="J1874" s="23"/>
      <c r="K1874" s="8">
        <f>Timetraces!I1956-Timetraces!J1956</f>
        <v>46.114835739135742</v>
      </c>
      <c r="L1874" s="8">
        <f t="shared" si="59"/>
        <v>29.117062961648454</v>
      </c>
      <c r="M1874" s="8">
        <f>(Timetraces!J1956-Timetraces!$J$86)/0.3048+$L$1004</f>
        <v>35.140800663805379</v>
      </c>
      <c r="N1874" s="13">
        <f>Timetraces!K1956/9.81/0.4536</f>
        <v>14153.187914118247</v>
      </c>
      <c r="O1874" s="23">
        <f>Timetraces!M1956/1000*0.145</f>
        <v>122.25705533631967</v>
      </c>
      <c r="P1874" s="37">
        <f>Timetraces!O1956</f>
        <v>0.59787283714113126</v>
      </c>
    </row>
    <row r="1875" spans="1:16" x14ac:dyDescent="0.2">
      <c r="A1875" s="37">
        <f>Timetraces!E1957</f>
        <v>187.10000000000002</v>
      </c>
      <c r="B1875" s="8">
        <f>Timetraces!B1957-Timetraces!C1957</f>
        <v>46.115983963012695</v>
      </c>
      <c r="C1875" s="8">
        <f t="shared" si="58"/>
        <v>29.120820713794135</v>
      </c>
      <c r="D1875" s="8">
        <f>(Timetraces!C1957-Timetraces!$C$86)/0.3048+$C$1004</f>
        <v>35.202651824851046</v>
      </c>
      <c r="E1875" s="23">
        <f>Timetraces!F1957/1000*0.145</f>
        <v>184.05245756373517</v>
      </c>
      <c r="F1875" s="8">
        <f>Timetraces!H1957</f>
        <v>0.59873928929170317</v>
      </c>
      <c r="G1875" s="8">
        <f>(Timetraces!G1957-Timetraces!$G$86)/0.3048</f>
        <v>57.133489393499573</v>
      </c>
      <c r="H1875" s="13">
        <f>Timetraces!D1957/9.81/0.4536</f>
        <v>14173.713692599873</v>
      </c>
      <c r="I1875" s="73">
        <f>Timetraces!F1957/Timetraces!H1957*1000</f>
        <v>2120000000.4085093</v>
      </c>
      <c r="J1875" s="23"/>
      <c r="K1875" s="8">
        <f>Timetraces!I1957-Timetraces!J1957</f>
        <v>46.115983963012695</v>
      </c>
      <c r="L1875" s="8">
        <f t="shared" si="59"/>
        <v>29.120830100352368</v>
      </c>
      <c r="M1875" s="8">
        <f>(Timetraces!J1957-Timetraces!$J$86)/0.3048+$L$1004</f>
        <v>35.202651824851046</v>
      </c>
      <c r="N1875" s="13">
        <f>Timetraces!K1957/9.81/0.4536</f>
        <v>14173.713692599873</v>
      </c>
      <c r="O1875" s="23">
        <f>Timetraces!M1957/1000*0.145</f>
        <v>122.28486987149505</v>
      </c>
      <c r="P1875" s="37">
        <f>Timetraces!O1957</f>
        <v>0.59873944105780608</v>
      </c>
    </row>
    <row r="1876" spans="1:16" x14ac:dyDescent="0.2">
      <c r="A1876" s="37">
        <f>Timetraces!E1958</f>
        <v>187.20000000000002</v>
      </c>
      <c r="B1876" s="8">
        <f>Timetraces!B1958-Timetraces!C1958</f>
        <v>46.117118835449219</v>
      </c>
      <c r="C1876" s="8">
        <f t="shared" si="58"/>
        <v>29.124544048559631</v>
      </c>
      <c r="D1876" s="8">
        <f>(Timetraces!C1958-Timetraces!$C$86)/0.3048+$C$1004</f>
        <v>35.26453427442415</v>
      </c>
      <c r="E1876" s="23">
        <f>Timetraces!F1958/1000*0.145</f>
        <v>184.3162054728092</v>
      </c>
      <c r="F1876" s="8">
        <f>Timetraces!H1958</f>
        <v>0.59959728518216326</v>
      </c>
      <c r="G1876" s="8">
        <f>(Timetraces!G1958-Timetraces!$G$86)/0.3048</f>
        <v>57.199095177838181</v>
      </c>
      <c r="H1876" s="13">
        <f>Timetraces!D1958/9.81/0.4536</f>
        <v>14194.027910367529</v>
      </c>
      <c r="I1876" s="73">
        <f>Timetraces!F1958/Timetraces!H1958*1000</f>
        <v>2120000000.0898559</v>
      </c>
      <c r="J1876" s="23"/>
      <c r="K1876" s="8">
        <f>Timetraces!I1958-Timetraces!J1958</f>
        <v>46.117118835449219</v>
      </c>
      <c r="L1876" s="8">
        <f t="shared" si="59"/>
        <v>29.124553435117864</v>
      </c>
      <c r="M1876" s="8">
        <f>(Timetraces!J1958-Timetraces!$J$86)/0.3048+$L$1004</f>
        <v>35.26453427442415</v>
      </c>
      <c r="N1876" s="13">
        <f>Timetraces!K1958/9.81/0.4536</f>
        <v>14194.027910367529</v>
      </c>
      <c r="O1876" s="23">
        <f>Timetraces!M1958/1000*0.145</f>
        <v>122.31160718498818</v>
      </c>
      <c r="P1876" s="37">
        <f>Timetraces!O1958</f>
        <v>0.59957244387984954</v>
      </c>
    </row>
    <row r="1877" spans="1:16" x14ac:dyDescent="0.2">
      <c r="A1877" s="37">
        <f>Timetraces!E1959</f>
        <v>187.3</v>
      </c>
      <c r="B1877" s="8">
        <f>Timetraces!B1959-Timetraces!C1959</f>
        <v>46.118314743041992</v>
      </c>
      <c r="C1877" s="8">
        <f t="shared" si="58"/>
        <v>29.128467629900754</v>
      </c>
      <c r="D1877" s="8">
        <f>(Timetraces!C1959-Timetraces!$C$86)/0.3048+$C$1004</f>
        <v>35.326228992832611</v>
      </c>
      <c r="E1877" s="23">
        <f>Timetraces!F1959/1000*0.145</f>
        <v>184.5919213937145</v>
      </c>
      <c r="F1877" s="8">
        <f>Timetraces!H1959</f>
        <v>0.60049421400752845</v>
      </c>
      <c r="G1877" s="8">
        <f>(Timetraces!G1959-Timetraces!$G$86)/0.3048</f>
        <v>57.264713477587762</v>
      </c>
      <c r="H1877" s="13">
        <f>Timetraces!D1959/9.81/0.4536</f>
        <v>14215.271766293255</v>
      </c>
      <c r="I1877" s="73">
        <f>Timetraces!F1959/Timetraces!H1959*1000</f>
        <v>2120000000.0895844</v>
      </c>
      <c r="J1877" s="23"/>
      <c r="K1877" s="8">
        <f>Timetraces!I1959-Timetraces!J1959</f>
        <v>46.118314743041992</v>
      </c>
      <c r="L1877" s="8">
        <f t="shared" si="59"/>
        <v>29.128477016458987</v>
      </c>
      <c r="M1877" s="8">
        <f>(Timetraces!J1959-Timetraces!$J$86)/0.3048+$L$1004</f>
        <v>35.326228992832611</v>
      </c>
      <c r="N1877" s="13">
        <f>Timetraces!K1959/9.81/0.4536</f>
        <v>14215.271766293255</v>
      </c>
      <c r="O1877" s="23">
        <f>Timetraces!M1959/1000*0.145</f>
        <v>122.33873855585652</v>
      </c>
      <c r="P1877" s="37">
        <f>Timetraces!O1959</f>
        <v>0.60046937293176572</v>
      </c>
    </row>
    <row r="1878" spans="1:16" x14ac:dyDescent="0.2">
      <c r="A1878" s="37">
        <f>Timetraces!E1960</f>
        <v>187.4</v>
      </c>
      <c r="B1878" s="8">
        <f>Timetraces!B1960-Timetraces!C1960</f>
        <v>46.119619369506836</v>
      </c>
      <c r="C1878" s="8">
        <f t="shared" si="58"/>
        <v>29.132747900454703</v>
      </c>
      <c r="D1878" s="8">
        <f>(Timetraces!C1960-Timetraces!$C$86)/0.3048+$C$1004</f>
        <v>35.387567022028243</v>
      </c>
      <c r="E1878" s="23">
        <f>Timetraces!F1960/1000*0.145</f>
        <v>184.88298444647194</v>
      </c>
      <c r="F1878" s="8">
        <f>Timetraces!H1960</f>
        <v>0.60144106840357414</v>
      </c>
      <c r="G1878" s="8">
        <f>(Timetraces!G1960-Timetraces!$G$86)/0.3048</f>
        <v>57.330331777337342</v>
      </c>
      <c r="H1878" s="13">
        <f>Timetraces!D1960/9.81/0.4536</f>
        <v>14238.284480470653</v>
      </c>
      <c r="I1878" s="73">
        <f>Timetraces!F1960/Timetraces!H1960*1000</f>
        <v>2120000000.2203128</v>
      </c>
      <c r="J1878" s="23"/>
      <c r="K1878" s="8">
        <f>Timetraces!I1960-Timetraces!J1960</f>
        <v>46.119619369506836</v>
      </c>
      <c r="L1878" s="8">
        <f t="shared" si="59"/>
        <v>29.132757287012936</v>
      </c>
      <c r="M1878" s="8">
        <f>(Timetraces!J1960-Timetraces!$J$86)/0.3048+$L$1004</f>
        <v>35.387567022028243</v>
      </c>
      <c r="N1878" s="13">
        <f>Timetraces!K1960/9.81/0.4536</f>
        <v>14238.284480470653</v>
      </c>
      <c r="O1878" s="23">
        <f>Timetraces!M1960/1000*0.145</f>
        <v>122.36643168543543</v>
      </c>
      <c r="P1878" s="37">
        <f>Timetraces!O1960</f>
        <v>0.60146643017546586</v>
      </c>
    </row>
    <row r="1879" spans="1:16" x14ac:dyDescent="0.2">
      <c r="A1879" s="37">
        <f>Timetraces!E1961</f>
        <v>187.5</v>
      </c>
      <c r="B1879" s="8">
        <f>Timetraces!B1961-Timetraces!C1961</f>
        <v>46.121053695678711</v>
      </c>
      <c r="C1879" s="8">
        <f t="shared" si="58"/>
        <v>29.137453694981851</v>
      </c>
      <c r="D1879" s="8">
        <f>(Timetraces!C1961-Timetraces!$C$86)/0.3048+$C$1004</f>
        <v>35.448479527250676</v>
      </c>
      <c r="E1879" s="23">
        <f>Timetraces!F1961/1000*0.145</f>
        <v>185.21598751986383</v>
      </c>
      <c r="F1879" s="8">
        <f>Timetraces!H1961</f>
        <v>0.60252435755409484</v>
      </c>
      <c r="G1879" s="8">
        <f>(Timetraces!G1961-Timetraces!$G$86)/0.3048</f>
        <v>57.395950077086916</v>
      </c>
      <c r="H1879" s="13">
        <f>Timetraces!D1961/9.81/0.4536</f>
        <v>14263.341696319578</v>
      </c>
      <c r="I1879" s="73">
        <f>Timetraces!F1961/Timetraces!H1961*1000</f>
        <v>2120000000.0885363</v>
      </c>
      <c r="J1879" s="23"/>
      <c r="K1879" s="8">
        <f>Timetraces!I1961-Timetraces!J1961</f>
        <v>46.121053695678711</v>
      </c>
      <c r="L1879" s="8">
        <f t="shared" si="59"/>
        <v>29.137463081540083</v>
      </c>
      <c r="M1879" s="8">
        <f>(Timetraces!J1961-Timetraces!$J$86)/0.3048+$L$1004</f>
        <v>35.448479527250676</v>
      </c>
      <c r="N1879" s="13">
        <f>Timetraces!K1961/9.81/0.4536</f>
        <v>14263.341696319578</v>
      </c>
      <c r="O1879" s="23">
        <f>Timetraces!M1961/1000*0.145</f>
        <v>122.39651710336786</v>
      </c>
      <c r="P1879" s="37">
        <f>Timetraces!O1961</f>
        <v>0.60254971905801213</v>
      </c>
    </row>
    <row r="1880" spans="1:16" x14ac:dyDescent="0.2">
      <c r="A1880" s="37">
        <f>Timetraces!E1962</f>
        <v>187.60000000000002</v>
      </c>
      <c r="B1880" s="8">
        <f>Timetraces!B1962-Timetraces!C1962</f>
        <v>46.122591018676758</v>
      </c>
      <c r="C1880" s="8">
        <f t="shared" si="58"/>
        <v>29.142497405605365</v>
      </c>
      <c r="D1880" s="8">
        <f>(Timetraces!C1962-Timetraces!$C$86)/0.3048+$C$1004</f>
        <v>35.509054116376738</v>
      </c>
      <c r="E1880" s="23">
        <f>Timetraces!F1962/1000*0.145</f>
        <v>185.56305219228418</v>
      </c>
      <c r="F1880" s="8">
        <f>Timetraces!H1962</f>
        <v>0.60365339034526477</v>
      </c>
      <c r="G1880" s="8">
        <f>(Timetraces!G1962-Timetraces!$G$86)/0.3048</f>
        <v>57.461568376836496</v>
      </c>
      <c r="H1880" s="13">
        <f>Timetraces!D1962/9.81/0.4536</f>
        <v>14290.076474510406</v>
      </c>
      <c r="I1880" s="73">
        <f>Timetraces!F1962/Timetraces!H1962*1000</f>
        <v>2120000000.0017114</v>
      </c>
      <c r="J1880" s="23"/>
      <c r="K1880" s="8">
        <f>Timetraces!I1962-Timetraces!J1962</f>
        <v>46.122591018676758</v>
      </c>
      <c r="L1880" s="8">
        <f t="shared" si="59"/>
        <v>29.142506792163598</v>
      </c>
      <c r="M1880" s="8">
        <f>(Timetraces!J1962-Timetraces!$J$86)/0.3048+$L$1004</f>
        <v>35.509054116376738</v>
      </c>
      <c r="N1880" s="13">
        <f>Timetraces!K1962/9.81/0.4536</f>
        <v>14290.076474510406</v>
      </c>
      <c r="O1880" s="23">
        <f>Timetraces!M1962/1000*0.145</f>
        <v>122.42717503563742</v>
      </c>
      <c r="P1880" s="37">
        <f>Timetraces!O1962</f>
        <v>0.60365365081722533</v>
      </c>
    </row>
    <row r="1881" spans="1:16" x14ac:dyDescent="0.2">
      <c r="A1881" s="37">
        <f>Timetraces!E1963</f>
        <v>187.70000000000002</v>
      </c>
      <c r="B1881" s="8">
        <f>Timetraces!B1963-Timetraces!C1963</f>
        <v>46.124176025390625</v>
      </c>
      <c r="C1881" s="8">
        <f t="shared" si="58"/>
        <v>29.147697558866085</v>
      </c>
      <c r="D1881" s="8">
        <f>(Timetraces!C1963-Timetraces!$C$86)/0.3048+$C$1004</f>
        <v>35.569472262865602</v>
      </c>
      <c r="E1881" s="23">
        <f>Timetraces!F1963/1000*0.145</f>
        <v>185.91258973171375</v>
      </c>
      <c r="F1881" s="8">
        <f>Timetraces!H1963</f>
        <v>0.60479046751031029</v>
      </c>
      <c r="G1881" s="8">
        <f>(Timetraces!G1963-Timetraces!$G$86)/0.3048</f>
        <v>57.527186676586076</v>
      </c>
      <c r="H1881" s="13">
        <f>Timetraces!D1963/9.81/0.4536</f>
        <v>14317.598679922945</v>
      </c>
      <c r="I1881" s="73">
        <f>Timetraces!F1963/Timetraces!H1963*1000</f>
        <v>2120000000.2171671</v>
      </c>
      <c r="J1881" s="23"/>
      <c r="K1881" s="8">
        <f>Timetraces!I1963-Timetraces!J1963</f>
        <v>46.124176025390625</v>
      </c>
      <c r="L1881" s="8">
        <f t="shared" si="59"/>
        <v>29.147706945424318</v>
      </c>
      <c r="M1881" s="8">
        <f>(Timetraces!J1963-Timetraces!$J$86)/0.3048+$L$1004</f>
        <v>35.569472262865602</v>
      </c>
      <c r="N1881" s="13">
        <f>Timetraces!K1963/9.81/0.4536</f>
        <v>14317.598679922945</v>
      </c>
      <c r="O1881" s="23">
        <f>Timetraces!M1963/1000*0.145</f>
        <v>122.45944891600264</v>
      </c>
      <c r="P1881" s="37">
        <f>Timetraces!O1963</f>
        <v>0.60481582838183334</v>
      </c>
    </row>
    <row r="1882" spans="1:16" x14ac:dyDescent="0.2">
      <c r="A1882" s="37">
        <f>Timetraces!E1964</f>
        <v>187.8</v>
      </c>
      <c r="B1882" s="8">
        <f>Timetraces!B1964-Timetraces!C1964</f>
        <v>46.125740051269531</v>
      </c>
      <c r="C1882" s="8">
        <f t="shared" si="58"/>
        <v>29.152828877366431</v>
      </c>
      <c r="D1882" s="8">
        <f>(Timetraces!C1964-Timetraces!$C$86)/0.3048+$C$1004</f>
        <v>35.629959244114829</v>
      </c>
      <c r="E1882" s="23">
        <f>Timetraces!F1964/1000*0.145</f>
        <v>186.26540878330914</v>
      </c>
      <c r="F1882" s="8">
        <f>Timetraces!H1964</f>
        <v>0.60593821979297813</v>
      </c>
      <c r="G1882" s="8">
        <f>(Timetraces!G1964-Timetraces!$G$86)/0.3048</f>
        <v>57.592804976335657</v>
      </c>
      <c r="H1882" s="13">
        <f>Timetraces!D1964/9.81/0.4536</f>
        <v>14344.77413644744</v>
      </c>
      <c r="I1882" s="73">
        <f>Timetraces!F1964/Timetraces!H1964*1000</f>
        <v>2120000000.2156551</v>
      </c>
      <c r="J1882" s="23"/>
      <c r="K1882" s="8">
        <f>Timetraces!I1964-Timetraces!J1964</f>
        <v>46.125740051269531</v>
      </c>
      <c r="L1882" s="8">
        <f t="shared" si="59"/>
        <v>29.152838263924664</v>
      </c>
      <c r="M1882" s="8">
        <f>(Timetraces!J1964-Timetraces!$J$86)/0.3048+$L$1004</f>
        <v>35.629959244114829</v>
      </c>
      <c r="N1882" s="13">
        <f>Timetraces!K1964/9.81/0.4536</f>
        <v>14344.77413644744</v>
      </c>
      <c r="O1882" s="23">
        <f>Timetraces!M1964/1000*0.145</f>
        <v>122.49132259914084</v>
      </c>
      <c r="P1882" s="37">
        <f>Timetraces!O1964</f>
        <v>0.60596358034820974</v>
      </c>
    </row>
    <row r="1883" spans="1:16" x14ac:dyDescent="0.2">
      <c r="A1883" s="37">
        <f>Timetraces!E1965</f>
        <v>187.9</v>
      </c>
      <c r="B1883" s="8">
        <f>Timetraces!B1965-Timetraces!C1965</f>
        <v>46.127218246459961</v>
      </c>
      <c r="C1883" s="8">
        <f t="shared" si="58"/>
        <v>29.157678599119812</v>
      </c>
      <c r="D1883" s="8">
        <f>(Timetraces!C1965-Timetraces!$C$86)/0.3048+$C$1004</f>
        <v>35.690727822111029</v>
      </c>
      <c r="E1883" s="23">
        <f>Timetraces!F1965/1000*0.145</f>
        <v>186.60047358821265</v>
      </c>
      <c r="F1883" s="8">
        <f>Timetraces!H1965</f>
        <v>0.60702821590494616</v>
      </c>
      <c r="G1883" s="8">
        <f>(Timetraces!G1965-Timetraces!$G$86)/0.3048</f>
        <v>57.658423276085237</v>
      </c>
      <c r="H1883" s="13">
        <f>Timetraces!D1965/9.81/0.4536</f>
        <v>14370.584543551911</v>
      </c>
      <c r="I1883" s="73">
        <f>Timetraces!F1965/Timetraces!H1965*1000</f>
        <v>2120000000.2162285</v>
      </c>
      <c r="J1883" s="23"/>
      <c r="K1883" s="8">
        <f>Timetraces!I1965-Timetraces!J1965</f>
        <v>46.127218246459961</v>
      </c>
      <c r="L1883" s="8">
        <f t="shared" si="59"/>
        <v>29.157687985678042</v>
      </c>
      <c r="M1883" s="8">
        <f>(Timetraces!J1965-Timetraces!$J$86)/0.3048+$L$1004</f>
        <v>35.690727822111036</v>
      </c>
      <c r="N1883" s="13">
        <f>Timetraces!K1965/9.81/0.4536</f>
        <v>14370.584543551911</v>
      </c>
      <c r="O1883" s="23">
        <f>Timetraces!M1965/1000*0.145</f>
        <v>122.52159400101463</v>
      </c>
      <c r="P1883" s="37">
        <f>Timetraces!O1965</f>
        <v>0.60705357616796574</v>
      </c>
    </row>
    <row r="1884" spans="1:16" x14ac:dyDescent="0.2">
      <c r="A1884" s="37">
        <f>Timetraces!E1966</f>
        <v>188</v>
      </c>
      <c r="B1884" s="8">
        <f>Timetraces!B1966-Timetraces!C1966</f>
        <v>46.128574371337891</v>
      </c>
      <c r="C1884" s="8">
        <f t="shared" si="58"/>
        <v>29.162127827721942</v>
      </c>
      <c r="D1884" s="8">
        <f>(Timetraces!C1966-Timetraces!$C$86)/0.3048+$C$1004</f>
        <v>35.751884377847503</v>
      </c>
      <c r="E1884" s="23">
        <f>Timetraces!F1966/1000*0.145</f>
        <v>186.91796626386565</v>
      </c>
      <c r="F1884" s="8">
        <f>Timetraces!H1966</f>
        <v>0.60806104835301567</v>
      </c>
      <c r="G1884" s="8">
        <f>(Timetraces!G1966-Timetraces!$G$86)/0.3048</f>
        <v>57.724029060423838</v>
      </c>
      <c r="H1884" s="13">
        <f>Timetraces!D1966/9.81/0.4536</f>
        <v>14394.447011966337</v>
      </c>
      <c r="I1884" s="73">
        <f>Timetraces!F1966/Timetraces!H1966*1000</f>
        <v>2120000000.0016861</v>
      </c>
      <c r="J1884" s="23"/>
      <c r="K1884" s="8">
        <f>Timetraces!I1966-Timetraces!J1966</f>
        <v>46.128574371337891</v>
      </c>
      <c r="L1884" s="8">
        <f t="shared" si="59"/>
        <v>29.162137214280175</v>
      </c>
      <c r="M1884" s="8">
        <f>(Timetraces!J1966-Timetraces!$J$86)/0.3048+$L$1004</f>
        <v>35.751884377847503</v>
      </c>
      <c r="N1884" s="13">
        <f>Timetraces!K1966/9.81/0.4536</f>
        <v>14394.447011966337</v>
      </c>
      <c r="O1884" s="23">
        <f>Timetraces!M1966/1000*0.145</f>
        <v>122.54888687980045</v>
      </c>
      <c r="P1884" s="37">
        <f>Timetraces!O1966</f>
        <v>0.60803620928405056</v>
      </c>
    </row>
    <row r="1885" spans="1:16" x14ac:dyDescent="0.2">
      <c r="A1885" s="37">
        <f>Timetraces!E1967</f>
        <v>188.10000000000002</v>
      </c>
      <c r="B1885" s="8">
        <f>Timetraces!B1967-Timetraces!C1967</f>
        <v>46.129814147949219</v>
      </c>
      <c r="C1885" s="8">
        <f t="shared" si="58"/>
        <v>29.166195336289292</v>
      </c>
      <c r="D1885" s="8">
        <f>(Timetraces!C1967-Timetraces!$C$86)/0.3048+$C$1004</f>
        <v>35.813435169029731</v>
      </c>
      <c r="E1885" s="23">
        <f>Timetraces!F1967/1000*0.145</f>
        <v>187.20296846532662</v>
      </c>
      <c r="F1885" s="8">
        <f>Timetraces!H1967</f>
        <v>0.60898818617590467</v>
      </c>
      <c r="G1885" s="8">
        <f>(Timetraces!G1967-Timetraces!$G$86)/0.3048</f>
        <v>57.789647360173419</v>
      </c>
      <c r="H1885" s="13">
        <f>Timetraces!D1967/9.81/0.4536</f>
        <v>14416.401044728591</v>
      </c>
      <c r="I1885" s="73">
        <f>Timetraces!F1967/Timetraces!H1967*1000</f>
        <v>2120000000.3947024</v>
      </c>
      <c r="J1885" s="23"/>
      <c r="K1885" s="8">
        <f>Timetraces!I1967-Timetraces!J1967</f>
        <v>46.129814147949219</v>
      </c>
      <c r="L1885" s="8">
        <f t="shared" si="59"/>
        <v>29.166204722847525</v>
      </c>
      <c r="M1885" s="8">
        <f>(Timetraces!J1967-Timetraces!$J$86)/0.3048+$L$1004</f>
        <v>35.813435169029738</v>
      </c>
      <c r="N1885" s="13">
        <f>Timetraces!K1967/9.81/0.4536</f>
        <v>14416.401044728591</v>
      </c>
      <c r="O1885" s="23">
        <f>Timetraces!M1967/1000*0.145</f>
        <v>122.57533357185248</v>
      </c>
      <c r="P1885" s="37">
        <f>Timetraces!O1967</f>
        <v>0.60898833754855886</v>
      </c>
    </row>
    <row r="1886" spans="1:16" x14ac:dyDescent="0.2">
      <c r="A1886" s="37">
        <f>Timetraces!E1968</f>
        <v>188.20000000000002</v>
      </c>
      <c r="B1886" s="8">
        <f>Timetraces!B1968-Timetraces!C1968</f>
        <v>46.130975723266602</v>
      </c>
      <c r="C1886" s="8">
        <f t="shared" si="58"/>
        <v>29.170006278931623</v>
      </c>
      <c r="D1886" s="8">
        <f>(Timetraces!C1968-Timetraces!$C$86)/0.3048+$C$1004</f>
        <v>35.875242526136979</v>
      </c>
      <c r="E1886" s="23">
        <f>Timetraces!F1968/1000*0.145</f>
        <v>187.4715262035935</v>
      </c>
      <c r="F1886" s="8">
        <f>Timetraces!H1968</f>
        <v>0.60986182889868445</v>
      </c>
      <c r="G1886" s="8">
        <f>(Timetraces!G1968-Timetraces!$G$86)/0.3048</f>
        <v>57.855265659922999</v>
      </c>
      <c r="H1886" s="13">
        <f>Timetraces!D1968/9.81/0.4536</f>
        <v>14437.088346742874</v>
      </c>
      <c r="I1886" s="73">
        <f>Timetraces!F1968/Timetraces!H1968*1000</f>
        <v>2120000000.0015595</v>
      </c>
      <c r="J1886" s="23"/>
      <c r="K1886" s="8">
        <f>Timetraces!I1968-Timetraces!J1968</f>
        <v>46.130975723266602</v>
      </c>
      <c r="L1886" s="8">
        <f t="shared" si="59"/>
        <v>29.170015665489856</v>
      </c>
      <c r="M1886" s="8">
        <f>(Timetraces!J1968-Timetraces!$J$86)/0.3048+$L$1004</f>
        <v>35.875242526136979</v>
      </c>
      <c r="N1886" s="13">
        <f>Timetraces!K1968/9.81/0.4536</f>
        <v>14437.088346742874</v>
      </c>
      <c r="O1886" s="23">
        <f>Timetraces!M1968/1000*0.145</f>
        <v>122.59960594607576</v>
      </c>
      <c r="P1886" s="37">
        <f>Timetraces!O1968</f>
        <v>0.60986208937275821</v>
      </c>
    </row>
    <row r="1887" spans="1:16" x14ac:dyDescent="0.2">
      <c r="A1887" s="37">
        <f>Timetraces!E1969</f>
        <v>188.3</v>
      </c>
      <c r="B1887" s="8">
        <f>Timetraces!B1969-Timetraces!C1969</f>
        <v>46.132123947143555</v>
      </c>
      <c r="C1887" s="8">
        <f t="shared" si="58"/>
        <v>29.173773417635537</v>
      </c>
      <c r="D1887" s="8">
        <f>(Timetraces!C1969-Timetraces!$C$86)/0.3048+$C$1004</f>
        <v>35.937093687182646</v>
      </c>
      <c r="E1887" s="23">
        <f>Timetraces!F1969/1000*0.145</f>
        <v>187.737098248569</v>
      </c>
      <c r="F1887" s="8">
        <f>Timetraces!H1969</f>
        <v>0.6107257586656385</v>
      </c>
      <c r="G1887" s="8">
        <f>(Timetraces!G1969-Timetraces!$G$86)/0.3048</f>
        <v>57.92088395967258</v>
      </c>
      <c r="H1887" s="13">
        <f>Timetraces!D1969/9.81/0.4536</f>
        <v>14457.54565329218</v>
      </c>
      <c r="I1887" s="73">
        <f>Timetraces!F1969/Timetraces!H1969*1000</f>
        <v>2120000000.3924305</v>
      </c>
      <c r="J1887" s="23"/>
      <c r="K1887" s="8">
        <f>Timetraces!I1969-Timetraces!J1969</f>
        <v>46.132123947143555</v>
      </c>
      <c r="L1887" s="8">
        <f t="shared" si="59"/>
        <v>29.17378280419377</v>
      </c>
      <c r="M1887" s="8">
        <f>(Timetraces!J1969-Timetraces!$J$86)/0.3048+$L$1004</f>
        <v>35.937093687182646</v>
      </c>
      <c r="N1887" s="13">
        <f>Timetraces!K1969/9.81/0.4536</f>
        <v>14457.54565329218</v>
      </c>
      <c r="O1887" s="23">
        <f>Timetraces!M1969/1000*0.145</f>
        <v>122.62290936738621</v>
      </c>
      <c r="P1887" s="37">
        <f>Timetraces!O1969</f>
        <v>0.61070092028736256</v>
      </c>
    </row>
    <row r="1888" spans="1:16" x14ac:dyDescent="0.2">
      <c r="A1888" s="37">
        <f>Timetraces!E1970</f>
        <v>188.4</v>
      </c>
      <c r="B1888" s="8">
        <f>Timetraces!B1970-Timetraces!C1970</f>
        <v>46.133325576782227</v>
      </c>
      <c r="C1888" s="8">
        <f t="shared" si="58"/>
        <v>29.177715772093123</v>
      </c>
      <c r="D1888" s="8">
        <f>(Timetraces!C1970-Timetraces!$C$86)/0.3048+$C$1004</f>
        <v>35.998769632474641</v>
      </c>
      <c r="E1888" s="23">
        <f>Timetraces!F1970/1000*0.145</f>
        <v>188.00623695438352</v>
      </c>
      <c r="F1888" s="8">
        <f>Timetraces!H1970</f>
        <v>0.61160129132391916</v>
      </c>
      <c r="G1888" s="8">
        <f>(Timetraces!G1970-Timetraces!$G$86)/0.3048</f>
        <v>57.98650225942216</v>
      </c>
      <c r="H1888" s="13">
        <f>Timetraces!D1970/9.81/0.4536</f>
        <v>14478.87202667481</v>
      </c>
      <c r="I1888" s="73">
        <f>Timetraces!F1970/Timetraces!H1970*1000</f>
        <v>2120000000.0159085</v>
      </c>
      <c r="J1888" s="23"/>
      <c r="K1888" s="8">
        <f>Timetraces!I1970-Timetraces!J1970</f>
        <v>46.133325576782227</v>
      </c>
      <c r="L1888" s="8">
        <f t="shared" si="59"/>
        <v>29.177725158651356</v>
      </c>
      <c r="M1888" s="8">
        <f>(Timetraces!J1970-Timetraces!$J$86)/0.3048+$L$1004</f>
        <v>35.998769632474641</v>
      </c>
      <c r="N1888" s="13">
        <f>Timetraces!K1970/9.81/0.4536</f>
        <v>14478.87202667481</v>
      </c>
      <c r="O1888" s="23">
        <f>Timetraces!M1970/1000*0.145</f>
        <v>122.64862373831245</v>
      </c>
      <c r="P1888" s="37">
        <f>Timetraces!O1970</f>
        <v>0.6116266503290777</v>
      </c>
    </row>
    <row r="1889" spans="1:16" x14ac:dyDescent="0.2">
      <c r="A1889" s="37">
        <f>Timetraces!E1971</f>
        <v>188.5</v>
      </c>
      <c r="B1889" s="8">
        <f>Timetraces!B1971-Timetraces!C1971</f>
        <v>46.134632110595703</v>
      </c>
      <c r="C1889" s="8">
        <f t="shared" si="58"/>
        <v>29.182002300352561</v>
      </c>
      <c r="D1889" s="8">
        <f>(Timetraces!C1971-Timetraces!$C$86)/0.3048+$C$1004</f>
        <v>36.060101403964786</v>
      </c>
      <c r="E1889" s="23">
        <f>Timetraces!F1971/1000*0.145</f>
        <v>188.31265303833493</v>
      </c>
      <c r="F1889" s="8">
        <f>Timetraces!H1971</f>
        <v>0.61259809044713853</v>
      </c>
      <c r="G1889" s="8">
        <f>(Timetraces!G1971-Timetraces!$G$86)/0.3048</f>
        <v>58.05212055917174</v>
      </c>
      <c r="H1889" s="13">
        <f>Timetraces!D1971/9.81/0.4536</f>
        <v>14501.88386300692</v>
      </c>
      <c r="I1889" s="73">
        <f>Timetraces!F1971/Timetraces!H1971*1000</f>
        <v>2120000000.3927262</v>
      </c>
      <c r="J1889" s="23"/>
      <c r="K1889" s="8">
        <f>Timetraces!I1971-Timetraces!J1971</f>
        <v>46.134632110595703</v>
      </c>
      <c r="L1889" s="8">
        <f t="shared" si="59"/>
        <v>29.182011686910794</v>
      </c>
      <c r="M1889" s="8">
        <f>(Timetraces!J1971-Timetraces!$J$86)/0.3048+$L$1004</f>
        <v>36.060101403964786</v>
      </c>
      <c r="N1889" s="13">
        <f>Timetraces!K1971/9.81/0.4536</f>
        <v>14501.88386300692</v>
      </c>
      <c r="O1889" s="23">
        <f>Timetraces!M1971/1000*0.145</f>
        <v>122.67561336804573</v>
      </c>
      <c r="P1889" s="37">
        <f>Timetraces!O1971</f>
        <v>0.6125983508771905</v>
      </c>
    </row>
    <row r="1890" spans="1:16" x14ac:dyDescent="0.2">
      <c r="A1890" s="37">
        <f>Timetraces!E1972</f>
        <v>188.60000000000002</v>
      </c>
      <c r="B1890" s="8">
        <f>Timetraces!B1972-Timetraces!C1972</f>
        <v>46.13606071472168</v>
      </c>
      <c r="C1890" s="8">
        <f t="shared" si="58"/>
        <v>29.186689321763247</v>
      </c>
      <c r="D1890" s="8">
        <f>(Timetraces!C1972-Timetraces!$C$86)/0.3048+$C$1004</f>
        <v>36.121032682303678</v>
      </c>
      <c r="E1890" s="23">
        <f>Timetraces!F1972/1000*0.145</f>
        <v>188.63689092574083</v>
      </c>
      <c r="F1890" s="8">
        <f>Timetraces!H1972</f>
        <v>0.61365286570640698</v>
      </c>
      <c r="G1890" s="8">
        <f>(Timetraces!G1972-Timetraces!$G$86)/0.3048</f>
        <v>58.117738858921321</v>
      </c>
      <c r="H1890" s="13">
        <f>Timetraces!D1972/9.81/0.4536</f>
        <v>14526.857683553657</v>
      </c>
      <c r="I1890" s="73">
        <f>Timetraces!F1972/Timetraces!H1972*1000</f>
        <v>2120000000.0853152</v>
      </c>
      <c r="J1890" s="23"/>
      <c r="K1890" s="8">
        <f>Timetraces!I1972-Timetraces!J1972</f>
        <v>46.13606071472168</v>
      </c>
      <c r="L1890" s="8">
        <f t="shared" si="59"/>
        <v>29.186698708321476</v>
      </c>
      <c r="M1890" s="8">
        <f>(Timetraces!J1972-Timetraces!$J$86)/0.3048+$L$1004</f>
        <v>36.121032682303678</v>
      </c>
      <c r="N1890" s="13">
        <f>Timetraces!K1972/9.81/0.4536</f>
        <v>14526.857683553657</v>
      </c>
      <c r="O1890" s="23">
        <f>Timetraces!M1972/1000*0.145</f>
        <v>122.70421136145463</v>
      </c>
      <c r="P1890" s="37">
        <f>Timetraces!O1972</f>
        <v>0.61362802812457373</v>
      </c>
    </row>
    <row r="1891" spans="1:16" x14ac:dyDescent="0.2">
      <c r="A1891" s="37">
        <f>Timetraces!E1973</f>
        <v>188.70000000000002</v>
      </c>
      <c r="B1891" s="8">
        <f>Timetraces!B1973-Timetraces!C1973</f>
        <v>46.137588500976562</v>
      </c>
      <c r="C1891" s="8">
        <f t="shared" si="58"/>
        <v>29.191701743859316</v>
      </c>
      <c r="D1891" s="8">
        <f>(Timetraces!C1973-Timetraces!$C$86)/0.3048+$C$1004</f>
        <v>36.181638559957186</v>
      </c>
      <c r="E1891" s="23">
        <f>Timetraces!F1973/1000*0.145</f>
        <v>188.98214364160052</v>
      </c>
      <c r="F1891" s="8">
        <f>Timetraces!H1973</f>
        <v>0.61477600401414456</v>
      </c>
      <c r="G1891" s="8">
        <f>(Timetraces!G1973-Timetraces!$G$86)/0.3048</f>
        <v>58.183357158670901</v>
      </c>
      <c r="H1891" s="13">
        <f>Timetraces!D1973/9.81/0.4536</f>
        <v>14553.452884343982</v>
      </c>
      <c r="I1891" s="73">
        <f>Timetraces!F1973/Timetraces!H1973*1000</f>
        <v>2120000000.0858455</v>
      </c>
      <c r="J1891" s="23"/>
      <c r="K1891" s="8">
        <f>Timetraces!I1973-Timetraces!J1973</f>
        <v>46.137588500976562</v>
      </c>
      <c r="L1891" s="8">
        <f t="shared" si="59"/>
        <v>29.191711130417549</v>
      </c>
      <c r="M1891" s="8">
        <f>(Timetraces!J1973-Timetraces!$J$86)/0.3048+$L$1004</f>
        <v>36.181638559957186</v>
      </c>
      <c r="N1891" s="13">
        <f>Timetraces!K1973/9.81/0.4536</f>
        <v>14553.452884343982</v>
      </c>
      <c r="O1891" s="23">
        <f>Timetraces!M1973/1000*0.145</f>
        <v>122.73540218976717</v>
      </c>
      <c r="P1891" s="37">
        <f>Timetraces!O1973</f>
        <v>0.61475116669303265</v>
      </c>
    </row>
    <row r="1892" spans="1:16" x14ac:dyDescent="0.2">
      <c r="A1892" s="37">
        <f>Timetraces!E1974</f>
        <v>188.8</v>
      </c>
      <c r="B1892" s="8">
        <f>Timetraces!B1974-Timetraces!C1974</f>
        <v>46.139162063598633</v>
      </c>
      <c r="C1892" s="8">
        <f t="shared" si="58"/>
        <v>29.196864350887108</v>
      </c>
      <c r="D1892" s="8">
        <f>(Timetraces!C1974-Timetraces!$C$86)/0.3048+$C$1004</f>
        <v>36.242081737268002</v>
      </c>
      <c r="E1892" s="23">
        <f>Timetraces!F1974/1000*0.145</f>
        <v>189.321994916775</v>
      </c>
      <c r="F1892" s="8">
        <f>Timetraces!H1974</f>
        <v>0.61588157094733853</v>
      </c>
      <c r="G1892" s="8">
        <f>(Timetraces!G1974-Timetraces!$G$86)/0.3048</f>
        <v>58.248962943009502</v>
      </c>
      <c r="H1892" s="13">
        <f>Timetraces!D1974/9.81/0.4536</f>
        <v>14580.820588986149</v>
      </c>
      <c r="I1892" s="73">
        <f>Timetraces!F1974/Timetraces!H1974*1000</f>
        <v>2120000000.0846908</v>
      </c>
      <c r="J1892" s="23"/>
      <c r="K1892" s="8">
        <f>Timetraces!I1974-Timetraces!J1974</f>
        <v>46.139162063598633</v>
      </c>
      <c r="L1892" s="8">
        <f t="shared" si="59"/>
        <v>29.19687373744534</v>
      </c>
      <c r="M1892" s="8">
        <f>(Timetraces!J1974-Timetraces!$J$86)/0.3048+$L$1004</f>
        <v>36.242081737268002</v>
      </c>
      <c r="N1892" s="13">
        <f>Timetraces!K1974/9.81/0.4536</f>
        <v>14580.820588986149</v>
      </c>
      <c r="O1892" s="23">
        <f>Timetraces!M1974/1000*0.145</f>
        <v>122.76819441771754</v>
      </c>
      <c r="P1892" s="37">
        <f>Timetraces!O1974</f>
        <v>0.61593202622575893</v>
      </c>
    </row>
    <row r="1893" spans="1:16" x14ac:dyDescent="0.2">
      <c r="A1893" s="37">
        <f>Timetraces!E1975</f>
        <v>188.9</v>
      </c>
      <c r="B1893" s="8">
        <f>Timetraces!B1975-Timetraces!C1975</f>
        <v>46.140718460083008</v>
      </c>
      <c r="C1893" s="8">
        <f t="shared" si="58"/>
        <v>29.201970638565502</v>
      </c>
      <c r="D1893" s="8">
        <f>(Timetraces!C1975-Timetraces!$C$86)/0.3048+$C$1004</f>
        <v>36.302593749339181</v>
      </c>
      <c r="E1893" s="23">
        <f>Timetraces!F1975/1000*0.145</f>
        <v>189.68091193348837</v>
      </c>
      <c r="F1893" s="8">
        <f>Timetraces!H1975</f>
        <v>0.61704916048180369</v>
      </c>
      <c r="G1893" s="8">
        <f>(Timetraces!G1975-Timetraces!$G$86)/0.3048</f>
        <v>58.314581242759083</v>
      </c>
      <c r="H1893" s="13">
        <f>Timetraces!D1975/9.81/0.4536</f>
        <v>14607.876658551724</v>
      </c>
      <c r="I1893" s="73">
        <f>Timetraces!F1975/Timetraces!H1975*1000</f>
        <v>2120000000.0154455</v>
      </c>
      <c r="J1893" s="23"/>
      <c r="K1893" s="8">
        <f>Timetraces!I1975-Timetraces!J1975</f>
        <v>46.140718460083008</v>
      </c>
      <c r="L1893" s="8">
        <f t="shared" si="59"/>
        <v>29.201980025123735</v>
      </c>
      <c r="M1893" s="8">
        <f>(Timetraces!J1975-Timetraces!$J$86)/0.3048+$L$1004</f>
        <v>36.302593749339188</v>
      </c>
      <c r="N1893" s="13">
        <f>Timetraces!K1975/9.81/0.4536</f>
        <v>14607.876658551724</v>
      </c>
      <c r="O1893" s="23">
        <f>Timetraces!M1975/1000*0.145</f>
        <v>122.79992221330687</v>
      </c>
      <c r="P1893" s="37">
        <f>Timetraces!O1975</f>
        <v>0.6170745180385192</v>
      </c>
    </row>
    <row r="1894" spans="1:16" x14ac:dyDescent="0.2">
      <c r="A1894" s="37">
        <f>Timetraces!E1976</f>
        <v>189</v>
      </c>
      <c r="B1894" s="8">
        <f>Timetraces!B1976-Timetraces!C1976</f>
        <v>46.142194747924805</v>
      </c>
      <c r="C1894" s="8">
        <f t="shared" si="58"/>
        <v>29.206814102613393</v>
      </c>
      <c r="D1894" s="8">
        <f>(Timetraces!C1976-Timetraces!$C$86)/0.3048+$C$1004</f>
        <v>36.363368585040874</v>
      </c>
      <c r="E1894" s="23">
        <f>Timetraces!F1976/1000*0.145</f>
        <v>190.01545196243299</v>
      </c>
      <c r="F1894" s="8">
        <f>Timetraces!H1976</f>
        <v>0.6181374494502444</v>
      </c>
      <c r="G1894" s="8">
        <f>(Timetraces!G1976-Timetraces!$G$86)/0.3048</f>
        <v>58.380199542508663</v>
      </c>
      <c r="H1894" s="13">
        <f>Timetraces!D1976/9.81/0.4536</f>
        <v>14633.644051237174</v>
      </c>
      <c r="I1894" s="73">
        <f>Timetraces!F1976/Timetraces!H1976*1000</f>
        <v>2120000000.0159307</v>
      </c>
      <c r="J1894" s="23"/>
      <c r="K1894" s="8">
        <f>Timetraces!I1976-Timetraces!J1976</f>
        <v>46.142194747924805</v>
      </c>
      <c r="L1894" s="8">
        <f t="shared" si="59"/>
        <v>29.206823489171626</v>
      </c>
      <c r="M1894" s="8">
        <f>(Timetraces!J1976-Timetraces!$J$86)/0.3048+$L$1004</f>
        <v>36.363368585040874</v>
      </c>
      <c r="N1894" s="13">
        <f>Timetraces!K1976/9.81/0.4536</f>
        <v>14633.644051237174</v>
      </c>
      <c r="O1894" s="23">
        <f>Timetraces!M1976/1000*0.145</f>
        <v>122.82944989701757</v>
      </c>
      <c r="P1894" s="37">
        <f>Timetraces!O1976</f>
        <v>0.61813770987279415</v>
      </c>
    </row>
    <row r="1895" spans="1:16" x14ac:dyDescent="0.2">
      <c r="A1895" s="37">
        <f>Timetraces!E1977</f>
        <v>189.10000000000002</v>
      </c>
      <c r="B1895" s="8">
        <f>Timetraces!B1977-Timetraces!C1977</f>
        <v>46.143556594848633</v>
      </c>
      <c r="C1895" s="8">
        <f t="shared" si="58"/>
        <v>29.211282104331989</v>
      </c>
      <c r="D1895" s="8">
        <f>(Timetraces!C1977-Timetraces!$C$86)/0.3048+$C$1004</f>
        <v>36.424518883071855</v>
      </c>
      <c r="E1895" s="23">
        <f>Timetraces!F1977/1000*0.145</f>
        <v>190.32583361130267</v>
      </c>
      <c r="F1895" s="8">
        <f>Timetraces!H1977</f>
        <v>0.61914714902362045</v>
      </c>
      <c r="G1895" s="8">
        <f>(Timetraces!G1977-Timetraces!$G$86)/0.3048</f>
        <v>58.445817842258244</v>
      </c>
      <c r="H1895" s="13">
        <f>Timetraces!D1977/9.81/0.4536</f>
        <v>14657.555678987625</v>
      </c>
      <c r="I1895" s="73">
        <f>Timetraces!F1977/Timetraces!H1977*1000</f>
        <v>2120000000.0160596</v>
      </c>
      <c r="J1895" s="23"/>
      <c r="K1895" s="8">
        <f>Timetraces!I1977-Timetraces!J1977</f>
        <v>46.143556594848633</v>
      </c>
      <c r="L1895" s="8">
        <f t="shared" si="59"/>
        <v>29.211291490890222</v>
      </c>
      <c r="M1895" s="8">
        <f>(Timetraces!J1977-Timetraces!$J$86)/0.3048+$L$1004</f>
        <v>36.424518883071855</v>
      </c>
      <c r="N1895" s="13">
        <f>Timetraces!K1977/9.81/0.4536</f>
        <v>14657.555678987625</v>
      </c>
      <c r="O1895" s="23">
        <f>Timetraces!M1977/1000*0.145</f>
        <v>122.85819005486077</v>
      </c>
      <c r="P1895" s="37">
        <f>Timetraces!O1977</f>
        <v>0.61917250601964358</v>
      </c>
    </row>
    <row r="1896" spans="1:16" x14ac:dyDescent="0.2">
      <c r="A1896" s="37">
        <f>Timetraces!E1978</f>
        <v>189.20000000000002</v>
      </c>
      <c r="B1896" s="8">
        <f>Timetraces!B1978-Timetraces!C1978</f>
        <v>46.144805908203125</v>
      </c>
      <c r="C1896" s="8">
        <f t="shared" si="58"/>
        <v>29.21538090142678</v>
      </c>
      <c r="D1896" s="8">
        <f>(Timetraces!C1978-Timetraces!$C$86)/0.3048+$C$1004</f>
        <v>36.486038385726644</v>
      </c>
      <c r="E1896" s="23">
        <f>Timetraces!F1978/1000*0.145</f>
        <v>190.61247632926921</v>
      </c>
      <c r="F1896" s="8">
        <f>Timetraces!H1978</f>
        <v>0.62007962365245417</v>
      </c>
      <c r="G1896" s="8">
        <f>(Timetraces!G1978-Timetraces!$G$86)/0.3048</f>
        <v>58.511436142007817</v>
      </c>
      <c r="H1896" s="13">
        <f>Timetraces!D1978/9.81/0.4536</f>
        <v>14679.633487935231</v>
      </c>
      <c r="I1896" s="73">
        <f>Timetraces!F1978/Timetraces!H1978*1000</f>
        <v>2120000000.205811</v>
      </c>
      <c r="J1896" s="23"/>
      <c r="K1896" s="8">
        <f>Timetraces!I1978-Timetraces!J1978</f>
        <v>46.144805908203125</v>
      </c>
      <c r="L1896" s="8">
        <f t="shared" si="59"/>
        <v>29.215390287985013</v>
      </c>
      <c r="M1896" s="8">
        <f>(Timetraces!J1978-Timetraces!$J$86)/0.3048+$L$1004</f>
        <v>36.486038385726644</v>
      </c>
      <c r="N1896" s="13">
        <f>Timetraces!K1978/9.81/0.4536</f>
        <v>14679.633487935231</v>
      </c>
      <c r="O1896" s="23">
        <f>Timetraces!M1978/1000*0.145</f>
        <v>122.88339512360915</v>
      </c>
      <c r="P1896" s="37">
        <f>Timetraces!O1978</f>
        <v>0.62007988406823344</v>
      </c>
    </row>
    <row r="1897" spans="1:16" x14ac:dyDescent="0.2">
      <c r="A1897" s="37">
        <f>Timetraces!E1979</f>
        <v>189.3</v>
      </c>
      <c r="B1897" s="8">
        <f>Timetraces!B1979-Timetraces!C1979</f>
        <v>46.145977020263672</v>
      </c>
      <c r="C1897" s="8">
        <f t="shared" si="58"/>
        <v>29.219223132596554</v>
      </c>
      <c r="D1897" s="8">
        <f>(Timetraces!C1979-Timetraces!$C$86)/0.3048+$C$1004</f>
        <v>36.547814454306454</v>
      </c>
      <c r="E1897" s="23">
        <f>Timetraces!F1979/1000*0.145</f>
        <v>190.8830517734153</v>
      </c>
      <c r="F1897" s="8">
        <f>Timetraces!H1979</f>
        <v>0.62095983009762623</v>
      </c>
      <c r="G1897" s="8">
        <f>(Timetraces!G1979-Timetraces!$G$86)/0.3048</f>
        <v>58.577054441757397</v>
      </c>
      <c r="H1897" s="13">
        <f>Timetraces!D1979/9.81/0.4536</f>
        <v>14700.47880210103</v>
      </c>
      <c r="I1897" s="73">
        <f>Timetraces!F1979/Timetraces!H1979*1000</f>
        <v>2120000000.0156043</v>
      </c>
      <c r="J1897" s="23"/>
      <c r="K1897" s="8">
        <f>Timetraces!I1979-Timetraces!J1979</f>
        <v>46.145977020263672</v>
      </c>
      <c r="L1897" s="8">
        <f t="shared" si="59"/>
        <v>29.219232519154787</v>
      </c>
      <c r="M1897" s="8">
        <f>(Timetraces!J1979-Timetraces!$J$86)/0.3048+$L$1004</f>
        <v>36.547814454306454</v>
      </c>
      <c r="N1897" s="13">
        <f>Timetraces!K1979/9.81/0.4536</f>
        <v>14700.47880210103</v>
      </c>
      <c r="O1897" s="23">
        <f>Timetraces!M1979/1000*0.145</f>
        <v>122.90784653464627</v>
      </c>
      <c r="P1897" s="37">
        <f>Timetraces!O1979</f>
        <v>0.62096009051049916</v>
      </c>
    </row>
    <row r="1898" spans="1:16" x14ac:dyDescent="0.2">
      <c r="A1898" s="37">
        <f>Timetraces!E1980</f>
        <v>189.4</v>
      </c>
      <c r="B1898" s="8">
        <f>Timetraces!B1980-Timetraces!C1980</f>
        <v>46.147134780883789</v>
      </c>
      <c r="C1898" s="8">
        <f t="shared" si="58"/>
        <v>29.223021559827909</v>
      </c>
      <c r="D1898" s="8">
        <f>(Timetraces!C1980-Timetraces!$C$86)/0.3048+$C$1004</f>
        <v>36.609634326824676</v>
      </c>
      <c r="E1898" s="23">
        <f>Timetraces!F1980/1000*0.145</f>
        <v>191.15048088029025</v>
      </c>
      <c r="F1898" s="8">
        <f>Timetraces!H1980</f>
        <v>0.62182980116744002</v>
      </c>
      <c r="G1898" s="8">
        <f>(Timetraces!G1980-Timetraces!$G$86)/0.3048</f>
        <v>58.642672741506978</v>
      </c>
      <c r="H1898" s="13">
        <f>Timetraces!D1980/9.81/0.4536</f>
        <v>14721.076563896124</v>
      </c>
      <c r="I1898" s="73">
        <f>Timetraces!F1980/Timetraces!H1980*1000</f>
        <v>2120000000.0157399</v>
      </c>
      <c r="J1898" s="23"/>
      <c r="K1898" s="8">
        <f>Timetraces!I1980-Timetraces!J1980</f>
        <v>46.147134780883789</v>
      </c>
      <c r="L1898" s="8">
        <f t="shared" si="59"/>
        <v>29.223030946386139</v>
      </c>
      <c r="M1898" s="8">
        <f>(Timetraces!J1980-Timetraces!$J$86)/0.3048+$L$1004</f>
        <v>36.609634326824676</v>
      </c>
      <c r="N1898" s="13">
        <f>Timetraces!K1980/9.81/0.4536</f>
        <v>14721.076563896124</v>
      </c>
      <c r="O1898" s="23">
        <f>Timetraces!M1980/1000*0.145</f>
        <v>122.93201092638338</v>
      </c>
      <c r="P1898" s="37">
        <f>Timetraces!O1980</f>
        <v>0.62182995201334512</v>
      </c>
    </row>
    <row r="1899" spans="1:16" x14ac:dyDescent="0.2">
      <c r="A1899" s="37">
        <f>Timetraces!E1981</f>
        <v>189.5</v>
      </c>
      <c r="B1899" s="8">
        <f>Timetraces!B1981-Timetraces!C1981</f>
        <v>46.148344039916992</v>
      </c>
      <c r="C1899" s="8">
        <f t="shared" si="58"/>
        <v>29.226988945107447</v>
      </c>
      <c r="D1899" s="8">
        <f>(Timetraces!C1981-Timetraces!$C$86)/0.3048+$C$1004</f>
        <v>36.671285241294719</v>
      </c>
      <c r="E1899" s="23">
        <f>Timetraces!F1981/1000*0.145</f>
        <v>191.42064674349268</v>
      </c>
      <c r="F1899" s="8">
        <f>Timetraces!H1981</f>
        <v>0.62270867515729578</v>
      </c>
      <c r="G1899" s="8">
        <f>(Timetraces!G1981-Timetraces!$G$86)/0.3048</f>
        <v>58.708291041256558</v>
      </c>
      <c r="H1899" s="13">
        <f>Timetraces!D1981/9.81/0.4536</f>
        <v>14742.484576890371</v>
      </c>
      <c r="I1899" s="73">
        <f>Timetraces!F1981/Timetraces!H1981*1000</f>
        <v>2120000000.0015502</v>
      </c>
      <c r="J1899" s="23"/>
      <c r="K1899" s="8">
        <f>Timetraces!I1981-Timetraces!J1981</f>
        <v>46.148344039916992</v>
      </c>
      <c r="L1899" s="8">
        <f t="shared" si="59"/>
        <v>29.22699833166568</v>
      </c>
      <c r="M1899" s="8">
        <f>(Timetraces!J1981-Timetraces!$J$86)/0.3048+$L$1004</f>
        <v>36.671285241294719</v>
      </c>
      <c r="N1899" s="13">
        <f>Timetraces!K1981/9.81/0.4536</f>
        <v>14742.484576890371</v>
      </c>
      <c r="O1899" s="23">
        <f>Timetraces!M1981/1000*0.145</f>
        <v>122.9571245901929</v>
      </c>
      <c r="P1899" s="37">
        <f>Timetraces!O1981</f>
        <v>0.62273403117609427</v>
      </c>
    </row>
    <row r="1900" spans="1:16" x14ac:dyDescent="0.2">
      <c r="A1900" s="37">
        <f>Timetraces!E1982</f>
        <v>189.60000000000002</v>
      </c>
      <c r="B1900" s="8">
        <f>Timetraces!B1982-Timetraces!C1982</f>
        <v>46.149652481079102</v>
      </c>
      <c r="C1900" s="8">
        <f t="shared" si="58"/>
        <v>29.231281731072372</v>
      </c>
      <c r="D1900" s="8">
        <f>(Timetraces!C1982-Timetraces!$C$86)/0.3048+$C$1004</f>
        <v>36.732610755079371</v>
      </c>
      <c r="E1900" s="23">
        <f>Timetraces!F1982/1000*0.145</f>
        <v>191.73476424679509</v>
      </c>
      <c r="F1900" s="8">
        <f>Timetraces!H1982</f>
        <v>0.62373052777909022</v>
      </c>
      <c r="G1900" s="8">
        <f>(Timetraces!G1982-Timetraces!$G$86)/0.3048</f>
        <v>58.773909341006139</v>
      </c>
      <c r="H1900" s="13">
        <f>Timetraces!D1982/9.81/0.4536</f>
        <v>14765.492901841333</v>
      </c>
      <c r="I1900" s="73">
        <f>Timetraces!F1982/Timetraces!H1982*1000</f>
        <v>2120000000.0829575</v>
      </c>
      <c r="J1900" s="23"/>
      <c r="K1900" s="8">
        <f>Timetraces!I1982-Timetraces!J1982</f>
        <v>46.149652481079102</v>
      </c>
      <c r="L1900" s="8">
        <f t="shared" si="59"/>
        <v>29.231291117630605</v>
      </c>
      <c r="M1900" s="8">
        <f>(Timetraces!J1982-Timetraces!$J$86)/0.3048+$L$1004</f>
        <v>36.732610755079371</v>
      </c>
      <c r="N1900" s="13">
        <f>Timetraces!K1982/9.81/0.4536</f>
        <v>14765.492901841333</v>
      </c>
      <c r="O1900" s="23">
        <f>Timetraces!M1982/1000*0.145</f>
        <v>122.98341685712016</v>
      </c>
      <c r="P1900" s="37">
        <f>Timetraces!O1982</f>
        <v>0.62368059751177463</v>
      </c>
    </row>
    <row r="1901" spans="1:16" x14ac:dyDescent="0.2">
      <c r="A1901" s="37">
        <f>Timetraces!E1983</f>
        <v>189.70000000000002</v>
      </c>
      <c r="B1901" s="8">
        <f>Timetraces!B1983-Timetraces!C1983</f>
        <v>46.151073455810547</v>
      </c>
      <c r="C1901" s="8">
        <f t="shared" si="58"/>
        <v>29.235943721661105</v>
      </c>
      <c r="D1901" s="8">
        <f>(Timetraces!C1983-Timetraces!$C$86)/0.3048+$C$1004</f>
        <v>36.793554548829242</v>
      </c>
      <c r="E1901" s="23">
        <f>Timetraces!F1983/1000*0.145</f>
        <v>192.05793155261549</v>
      </c>
      <c r="F1901" s="8">
        <f>Timetraces!H1983</f>
        <v>0.62478182025065421</v>
      </c>
      <c r="G1901" s="8">
        <f>(Timetraces!G1983-Timetraces!$G$86)/0.3048</f>
        <v>58.839515125344739</v>
      </c>
      <c r="H1901" s="13">
        <f>Timetraces!D1983/9.81/0.4536</f>
        <v>14790.386838467028</v>
      </c>
      <c r="I1901" s="73">
        <f>Timetraces!F1983/Timetraces!H1983*1000</f>
        <v>2120000000.0834982</v>
      </c>
      <c r="J1901" s="23"/>
      <c r="K1901" s="8">
        <f>Timetraces!I1983-Timetraces!J1983</f>
        <v>46.151073455810547</v>
      </c>
      <c r="L1901" s="8">
        <f t="shared" si="59"/>
        <v>29.235953108219334</v>
      </c>
      <c r="M1901" s="8">
        <f>(Timetraces!J1983-Timetraces!$J$86)/0.3048+$L$1004</f>
        <v>36.793554548829242</v>
      </c>
      <c r="N1901" s="13">
        <f>Timetraces!K1983/9.81/0.4536</f>
        <v>14790.386838467028</v>
      </c>
      <c r="O1901" s="23">
        <f>Timetraces!M1983/1000*0.145</f>
        <v>123.01261455246369</v>
      </c>
      <c r="P1901" s="37">
        <f>Timetraces!O1983</f>
        <v>0.62473189053365175</v>
      </c>
    </row>
    <row r="1902" spans="1:16" x14ac:dyDescent="0.2">
      <c r="A1902" s="37">
        <f>Timetraces!E1984</f>
        <v>189.8</v>
      </c>
      <c r="B1902" s="8">
        <f>Timetraces!B1984-Timetraces!C1984</f>
        <v>46.152595520019531</v>
      </c>
      <c r="C1902" s="8">
        <f t="shared" si="58"/>
        <v>29.240937370640712</v>
      </c>
      <c r="D1902" s="8">
        <f>(Timetraces!C1984-Timetraces!$C$86)/0.3048+$C$1004</f>
        <v>36.854179199599216</v>
      </c>
      <c r="E1902" s="23">
        <f>Timetraces!F1984/1000*0.145</f>
        <v>192.38605753551349</v>
      </c>
      <c r="F1902" s="8">
        <f>Timetraces!H1984</f>
        <v>0.62584924366123995</v>
      </c>
      <c r="G1902" s="8">
        <f>(Timetraces!G1984-Timetraces!$G$86)/0.3048</f>
        <v>58.90513342509432</v>
      </c>
      <c r="H1902" s="13">
        <f>Timetraces!D1984/9.81/0.4536</f>
        <v>14816.848606773852</v>
      </c>
      <c r="I1902" s="73">
        <f>Timetraces!F1984/Timetraces!H1984*1000</f>
        <v>2120000000.3751965</v>
      </c>
      <c r="J1902" s="23"/>
      <c r="K1902" s="8">
        <f>Timetraces!I1984-Timetraces!J1984</f>
        <v>46.152595520019531</v>
      </c>
      <c r="L1902" s="8">
        <f t="shared" si="59"/>
        <v>29.240946757198945</v>
      </c>
      <c r="M1902" s="8">
        <f>(Timetraces!J1984-Timetraces!$J$86)/0.3048+$L$1004</f>
        <v>36.854179199599216</v>
      </c>
      <c r="N1902" s="13">
        <f>Timetraces!K1984/9.81/0.4536</f>
        <v>14816.848606773852</v>
      </c>
      <c r="O1902" s="23">
        <f>Timetraces!M1984/1000*0.145</f>
        <v>123.04434836159868</v>
      </c>
      <c r="P1902" s="37">
        <f>Timetraces!O1984</f>
        <v>0.62587459879078644</v>
      </c>
    </row>
    <row r="1903" spans="1:16" x14ac:dyDescent="0.2">
      <c r="A1903" s="37">
        <f>Timetraces!E1985</f>
        <v>189.9</v>
      </c>
      <c r="B1903" s="8">
        <f>Timetraces!B1985-Timetraces!C1985</f>
        <v>46.154165267944336</v>
      </c>
      <c r="C1903" s="8">
        <f t="shared" si="58"/>
        <v>29.246087462257524</v>
      </c>
      <c r="D1903" s="8">
        <f>(Timetraces!C1985-Timetraces!$C$86)/0.3048+$C$1004</f>
        <v>36.914647407731984</v>
      </c>
      <c r="E1903" s="23">
        <f>Timetraces!F1985/1000*0.145</f>
        <v>192.74712746578595</v>
      </c>
      <c r="F1903" s="8">
        <f>Timetraces!H1985</f>
        <v>0.62702383684916496</v>
      </c>
      <c r="G1903" s="8">
        <f>(Timetraces!G1985-Timetraces!$G$86)/0.3048</f>
        <v>58.9707517248439</v>
      </c>
      <c r="H1903" s="13">
        <f>Timetraces!D1985/9.81/0.4536</f>
        <v>14844.070589098514</v>
      </c>
      <c r="I1903" s="73">
        <f>Timetraces!F1985/Timetraces!H1985*1000</f>
        <v>2120000000.2018585</v>
      </c>
      <c r="J1903" s="23"/>
      <c r="K1903" s="8">
        <f>Timetraces!I1985-Timetraces!J1985</f>
        <v>46.154165267944336</v>
      </c>
      <c r="L1903" s="8">
        <f t="shared" si="59"/>
        <v>29.246096848815757</v>
      </c>
      <c r="M1903" s="8">
        <f>(Timetraces!J1985-Timetraces!$J$86)/0.3048+$L$1004</f>
        <v>36.914647407731984</v>
      </c>
      <c r="N1903" s="13">
        <f>Timetraces!K1985/9.81/0.4536</f>
        <v>14844.070589098514</v>
      </c>
      <c r="O1903" s="23">
        <f>Timetraces!M1985/1000*0.145</f>
        <v>123.07557424884369</v>
      </c>
      <c r="P1903" s="37">
        <f>Timetraces!O1985</f>
        <v>0.62699900277074661</v>
      </c>
    </row>
    <row r="1904" spans="1:16" x14ac:dyDescent="0.2">
      <c r="A1904" s="37">
        <f>Timetraces!E1986</f>
        <v>190</v>
      </c>
      <c r="B1904" s="8">
        <f>Timetraces!B1986-Timetraces!C1986</f>
        <v>46.155717849731445</v>
      </c>
      <c r="C1904" s="8">
        <f t="shared" si="58"/>
        <v>29.251181234524942</v>
      </c>
      <c r="D1904" s="8">
        <f>(Timetraces!C1986-Timetraces!$C$86)/0.3048+$C$1004</f>
        <v>36.975171935214142</v>
      </c>
      <c r="E1904" s="23">
        <f>Timetraces!F1986/1000*0.145</f>
        <v>193.09691587191523</v>
      </c>
      <c r="F1904" s="8">
        <f>Timetraces!H1986</f>
        <v>0.6281617301678486</v>
      </c>
      <c r="G1904" s="8">
        <f>(Timetraces!G1986-Timetraces!$G$86)/0.3048</f>
        <v>59.036370024593481</v>
      </c>
      <c r="H1904" s="13">
        <f>Timetraces!D1986/9.81/0.4536</f>
        <v>14871.015172312744</v>
      </c>
      <c r="I1904" s="73">
        <f>Timetraces!F1986/Timetraces!H1986*1000</f>
        <v>2120000000.2011187</v>
      </c>
      <c r="J1904" s="23"/>
      <c r="K1904" s="8">
        <f>Timetraces!I1986-Timetraces!J1986</f>
        <v>46.155717849731445</v>
      </c>
      <c r="L1904" s="8">
        <f t="shared" si="59"/>
        <v>29.251190621083175</v>
      </c>
      <c r="M1904" s="8">
        <f>(Timetraces!J1986-Timetraces!$J$86)/0.3048+$L$1004</f>
        <v>36.975171935214142</v>
      </c>
      <c r="N1904" s="13">
        <f>Timetraces!K1986/9.81/0.4536</f>
        <v>14871.015172312744</v>
      </c>
      <c r="O1904" s="23">
        <f>Timetraces!M1986/1000*0.145</f>
        <v>123.10787371466498</v>
      </c>
      <c r="P1904" s="37">
        <f>Timetraces!O1986</f>
        <v>0.62816210020421726</v>
      </c>
    </row>
    <row r="1905" spans="1:16" x14ac:dyDescent="0.2">
      <c r="A1905" s="37">
        <f>Timetraces!E1987</f>
        <v>190.10000000000002</v>
      </c>
      <c r="B1905" s="8">
        <f>Timetraces!B1987-Timetraces!C1987</f>
        <v>46.157194137573242</v>
      </c>
      <c r="C1905" s="8">
        <f t="shared" si="58"/>
        <v>29.256024698572833</v>
      </c>
      <c r="D1905" s="8">
        <f>(Timetraces!C1987-Timetraces!$C$86)/0.3048+$C$1004</f>
        <v>37.035946770915835</v>
      </c>
      <c r="E1905" s="23">
        <f>Timetraces!F1987/1000*0.145</f>
        <v>193.43086381500387</v>
      </c>
      <c r="F1905" s="8">
        <f>Timetraces!H1987</f>
        <v>0.62924809307501384</v>
      </c>
      <c r="G1905" s="8">
        <f>(Timetraces!G1987-Timetraces!$G$86)/0.3048</f>
        <v>59.101988324343061</v>
      </c>
      <c r="H1905" s="13">
        <f>Timetraces!D1987/9.81/0.4536</f>
        <v>14896.739550579168</v>
      </c>
      <c r="I1905" s="73">
        <f>Timetraces!F1987/Timetraces!H1987*1000</f>
        <v>2120000000.0410411</v>
      </c>
      <c r="J1905" s="23"/>
      <c r="K1905" s="8">
        <f>Timetraces!I1987-Timetraces!J1987</f>
        <v>46.157194137573242</v>
      </c>
      <c r="L1905" s="8">
        <f t="shared" si="59"/>
        <v>29.256034085131066</v>
      </c>
      <c r="M1905" s="8">
        <f>(Timetraces!J1987-Timetraces!$J$86)/0.3048+$L$1004</f>
        <v>37.035946770915835</v>
      </c>
      <c r="N1905" s="13">
        <f>Timetraces!K1987/9.81/0.4536</f>
        <v>14896.739550579168</v>
      </c>
      <c r="O1905" s="23">
        <f>Timetraces!M1987/1000*0.145</f>
        <v>123.13734506696385</v>
      </c>
      <c r="P1905" s="37">
        <f>Timetraces!O1987</f>
        <v>0.62922325961486258</v>
      </c>
    </row>
    <row r="1906" spans="1:16" x14ac:dyDescent="0.2">
      <c r="A1906" s="37">
        <f>Timetraces!E1988</f>
        <v>190.20000000000002</v>
      </c>
      <c r="B1906" s="8">
        <f>Timetraces!B1988-Timetraces!C1988</f>
        <v>46.158561706542969</v>
      </c>
      <c r="C1906" s="8">
        <f t="shared" si="58"/>
        <v>29.260511473407895</v>
      </c>
      <c r="D1906" s="8">
        <f>(Timetraces!C1988-Timetraces!$C$86)/0.3048+$C$1004</f>
        <v>37.09707829583035</v>
      </c>
      <c r="E1906" s="23">
        <f>Timetraces!F1988/1000*0.145</f>
        <v>193.74187123750949</v>
      </c>
      <c r="F1906" s="8">
        <f>Timetraces!H1988</f>
        <v>0.63025982835439687</v>
      </c>
      <c r="G1906" s="8">
        <f>(Timetraces!G1988-Timetraces!$G$86)/0.3048</f>
        <v>59.167606624092642</v>
      </c>
      <c r="H1906" s="13">
        <f>Timetraces!D1988/9.81/0.4536</f>
        <v>14920.694192748642</v>
      </c>
      <c r="I1906" s="73">
        <f>Timetraces!F1988/Timetraces!H1988*1000</f>
        <v>2120000000.0149682</v>
      </c>
      <c r="J1906" s="23"/>
      <c r="K1906" s="8">
        <f>Timetraces!I1988-Timetraces!J1988</f>
        <v>46.158561706542969</v>
      </c>
      <c r="L1906" s="8">
        <f t="shared" si="59"/>
        <v>29.260520859966128</v>
      </c>
      <c r="M1906" s="8">
        <f>(Timetraces!J1988-Timetraces!$J$86)/0.3048+$L$1004</f>
        <v>37.09707829583035</v>
      </c>
      <c r="N1906" s="13">
        <f>Timetraces!K1988/9.81/0.4536</f>
        <v>14920.694192748642</v>
      </c>
      <c r="O1906" s="23">
        <f>Timetraces!M1988/1000*0.145</f>
        <v>123.16544535354339</v>
      </c>
      <c r="P1906" s="37">
        <f>Timetraces!O1988</f>
        <v>0.63023499516751191</v>
      </c>
    </row>
    <row r="1907" spans="1:16" x14ac:dyDescent="0.2">
      <c r="A1907" s="37">
        <f>Timetraces!E1989</f>
        <v>190.3</v>
      </c>
      <c r="B1907" s="8">
        <f>Timetraces!B1989-Timetraces!C1989</f>
        <v>46.159818649291992</v>
      </c>
      <c r="C1907" s="8">
        <f t="shared" si="58"/>
        <v>29.264635301324638</v>
      </c>
      <c r="D1907" s="8">
        <f>(Timetraces!C1989-Timetraces!$C$86)/0.3048+$C$1004</f>
        <v>37.158572767663188</v>
      </c>
      <c r="E1907" s="23">
        <f>Timetraces!F1989/1000*0.145</f>
        <v>194.02989428176494</v>
      </c>
      <c r="F1907" s="8">
        <f>Timetraces!H1989</f>
        <v>0.6311967933649939</v>
      </c>
      <c r="G1907" s="8">
        <f>(Timetraces!G1989-Timetraces!$G$86)/0.3048</f>
        <v>59.233224923842222</v>
      </c>
      <c r="H1907" s="13">
        <f>Timetraces!D1989/9.81/0.4536</f>
        <v>14942.886121583453</v>
      </c>
      <c r="I1907" s="73">
        <f>Timetraces!F1989/Timetraces!H1989*1000</f>
        <v>2120000000.0149236</v>
      </c>
      <c r="J1907" s="23"/>
      <c r="K1907" s="8">
        <f>Timetraces!I1989-Timetraces!J1989</f>
        <v>46.159818649291992</v>
      </c>
      <c r="L1907" s="8">
        <f t="shared" si="59"/>
        <v>29.264644687882871</v>
      </c>
      <c r="M1907" s="8">
        <f>(Timetraces!J1989-Timetraces!$J$86)/0.3048+$L$1004</f>
        <v>37.158572767663188</v>
      </c>
      <c r="N1907" s="13">
        <f>Timetraces!K1989/9.81/0.4536</f>
        <v>14942.886121583453</v>
      </c>
      <c r="O1907" s="23">
        <f>Timetraces!M1989/1000*0.145</f>
        <v>123.19216754705811</v>
      </c>
      <c r="P1907" s="37">
        <f>Timetraces!O1989</f>
        <v>0.63119705374422086</v>
      </c>
    </row>
    <row r="1908" spans="1:16" x14ac:dyDescent="0.2">
      <c r="A1908" s="37">
        <f>Timetraces!E1990</f>
        <v>190.4</v>
      </c>
      <c r="B1908" s="8">
        <f>Timetraces!B1990-Timetraces!C1990</f>
        <v>46.161003112792969</v>
      </c>
      <c r="C1908" s="8">
        <f t="shared" si="58"/>
        <v>29.26852133643283</v>
      </c>
      <c r="D1908" s="8">
        <f>(Timetraces!C1990-Timetraces!$C$86)/0.3048+$C$1004</f>
        <v>37.220305032304573</v>
      </c>
      <c r="E1908" s="23">
        <f>Timetraces!F1990/1000*0.145</f>
        <v>194.30249725813616</v>
      </c>
      <c r="F1908" s="8">
        <f>Timetraces!H1990</f>
        <v>0.63208359550018367</v>
      </c>
      <c r="G1908" s="8">
        <f>(Timetraces!G1990-Timetraces!$G$86)/0.3048</f>
        <v>59.298843223591795</v>
      </c>
      <c r="H1908" s="13">
        <f>Timetraces!D1990/9.81/0.4536</f>
        <v>14963.882425138478</v>
      </c>
      <c r="I1908" s="73">
        <f>Timetraces!F1990/Timetraces!H1990*1000</f>
        <v>2120000000.015054</v>
      </c>
      <c r="J1908" s="23"/>
      <c r="K1908" s="8">
        <f>Timetraces!I1990-Timetraces!J1990</f>
        <v>46.161003112792969</v>
      </c>
      <c r="L1908" s="8">
        <f t="shared" si="59"/>
        <v>29.268530722991059</v>
      </c>
      <c r="M1908" s="8">
        <f>(Timetraces!J1990-Timetraces!$J$86)/0.3048+$L$1004</f>
        <v>37.22030503230458</v>
      </c>
      <c r="N1908" s="13">
        <f>Timetraces!K1990/9.81/0.4536</f>
        <v>14963.882425138478</v>
      </c>
      <c r="O1908" s="23">
        <f>Timetraces!M1990/1000*0.145</f>
        <v>123.21610880199614</v>
      </c>
      <c r="P1908" s="37">
        <f>Timetraces!O1990</f>
        <v>0.63205887260738292</v>
      </c>
    </row>
    <row r="1909" spans="1:16" x14ac:dyDescent="0.2">
      <c r="A1909" s="37">
        <f>Timetraces!E1991</f>
        <v>190.5</v>
      </c>
      <c r="B1909" s="8">
        <f>Timetraces!B1991-Timetraces!C1991</f>
        <v>46.162168502807617</v>
      </c>
      <c r="C1909" s="8">
        <f t="shared" si="58"/>
        <v>29.272344794486138</v>
      </c>
      <c r="D1909" s="8">
        <f>(Timetraces!C1991-Timetraces!$C$86)/0.3048+$C$1004</f>
        <v>37.28208735858987</v>
      </c>
      <c r="E1909" s="23">
        <f>Timetraces!F1991/1000*0.145</f>
        <v>194.57169326992738</v>
      </c>
      <c r="F1909" s="8">
        <f>Timetraces!H1991</f>
        <v>0.63295931441688713</v>
      </c>
      <c r="G1909" s="8">
        <f>(Timetraces!G1991-Timetraces!$G$86)/0.3048</f>
        <v>59.364449007930403</v>
      </c>
      <c r="H1909" s="13">
        <f>Timetraces!D1991/9.81/0.4536</f>
        <v>14984.618886488788</v>
      </c>
      <c r="I1909" s="73">
        <f>Timetraces!F1991/Timetraces!H1991*1000</f>
        <v>2120000000.1980438</v>
      </c>
      <c r="J1909" s="23"/>
      <c r="K1909" s="8">
        <f>Timetraces!I1991-Timetraces!J1991</f>
        <v>46.162168502807617</v>
      </c>
      <c r="L1909" s="8">
        <f t="shared" si="59"/>
        <v>29.272354181044371</v>
      </c>
      <c r="M1909" s="8">
        <f>(Timetraces!J1991-Timetraces!$J$86)/0.3048+$L$1004</f>
        <v>37.28208735858987</v>
      </c>
      <c r="N1909" s="13">
        <f>Timetraces!K1991/9.81/0.4536</f>
        <v>14984.618886488788</v>
      </c>
      <c r="O1909" s="23">
        <f>Timetraces!M1991/1000*0.145</f>
        <v>123.2404325933386</v>
      </c>
      <c r="P1909" s="37">
        <f>Timetraces!O1991</f>
        <v>0.63293448190760127</v>
      </c>
    </row>
    <row r="1910" spans="1:16" x14ac:dyDescent="0.2">
      <c r="A1910" s="37">
        <f>Timetraces!E1992</f>
        <v>190.60000000000002</v>
      </c>
      <c r="B1910" s="8">
        <f>Timetraces!B1992-Timetraces!C1992</f>
        <v>46.163383483886719</v>
      </c>
      <c r="C1910" s="8">
        <f t="shared" si="58"/>
        <v>29.276330952882141</v>
      </c>
      <c r="D1910" s="8">
        <f>(Timetraces!C1992-Timetraces!$C$86)/0.3048+$C$1004</f>
        <v>37.343719499943447</v>
      </c>
      <c r="E1910" s="23">
        <f>Timetraces!F1992/1000*0.145</f>
        <v>194.84293073556054</v>
      </c>
      <c r="F1910" s="8">
        <f>Timetraces!H1992</f>
        <v>0.63384167445755935</v>
      </c>
      <c r="G1910" s="8">
        <f>(Timetraces!G1992-Timetraces!$G$86)/0.3048</f>
        <v>59.430067307679984</v>
      </c>
      <c r="H1910" s="13">
        <f>Timetraces!D1992/9.81/0.4536</f>
        <v>15006.106783404077</v>
      </c>
      <c r="I1910" s="73">
        <f>Timetraces!F1992/Timetraces!H1992*1000</f>
        <v>2120000000.0795019</v>
      </c>
      <c r="J1910" s="23"/>
      <c r="K1910" s="8">
        <f>Timetraces!I1992-Timetraces!J1992</f>
        <v>46.163383483886719</v>
      </c>
      <c r="L1910" s="8">
        <f t="shared" si="59"/>
        <v>29.27634033944037</v>
      </c>
      <c r="M1910" s="8">
        <f>(Timetraces!J1992-Timetraces!$J$86)/0.3048+$L$1004</f>
        <v>37.343719499943447</v>
      </c>
      <c r="N1910" s="13">
        <f>Timetraces!K1992/9.81/0.4536</f>
        <v>15006.106783404077</v>
      </c>
      <c r="O1910" s="23">
        <f>Timetraces!M1992/1000*0.145</f>
        <v>123.26703223725464</v>
      </c>
      <c r="P1910" s="37">
        <f>Timetraces!O1992</f>
        <v>0.63389212006015749</v>
      </c>
    </row>
    <row r="1911" spans="1:16" x14ac:dyDescent="0.2">
      <c r="A1911" s="37">
        <f>Timetraces!E1993</f>
        <v>190.70000000000002</v>
      </c>
      <c r="B1911" s="8">
        <f>Timetraces!B1993-Timetraces!C1993</f>
        <v>46.164693832397461</v>
      </c>
      <c r="C1911" s="8">
        <f t="shared" si="58"/>
        <v>29.280629996552552</v>
      </c>
      <c r="D1911" s="8">
        <f>(Timetraces!C1993-Timetraces!$C$86)/0.3048+$C$1004</f>
        <v>37.405038756022613</v>
      </c>
      <c r="E1911" s="23">
        <f>Timetraces!F1993/1000*0.145</f>
        <v>195.14941238553658</v>
      </c>
      <c r="F1911" s="8">
        <f>Timetraces!H1993</f>
        <v>0.63483868700112911</v>
      </c>
      <c r="G1911" s="8">
        <f>(Timetraces!G1993-Timetraces!$G$86)/0.3048</f>
        <v>59.495685607429564</v>
      </c>
      <c r="H1911" s="13">
        <f>Timetraces!D1993/9.81/0.4536</f>
        <v>15029.118619736186</v>
      </c>
      <c r="I1911" s="73">
        <f>Timetraces!F1993/Timetraces!H1993*1000</f>
        <v>2120000000.0150948</v>
      </c>
      <c r="J1911" s="23"/>
      <c r="K1911" s="8">
        <f>Timetraces!I1993-Timetraces!J1993</f>
        <v>46.164693832397461</v>
      </c>
      <c r="L1911" s="8">
        <f t="shared" si="59"/>
        <v>29.280639383110785</v>
      </c>
      <c r="M1911" s="8">
        <f>(Timetraces!J1993-Timetraces!$J$86)/0.3048+$L$1004</f>
        <v>37.405038756022613</v>
      </c>
      <c r="N1911" s="13">
        <f>Timetraces!K1993/9.81/0.4536</f>
        <v>15029.118619736186</v>
      </c>
      <c r="O1911" s="23">
        <f>Timetraces!M1993/1000*0.145</f>
        <v>123.29193633529682</v>
      </c>
      <c r="P1911" s="37">
        <f>Timetraces!O1993</f>
        <v>0.6347886526867107</v>
      </c>
    </row>
    <row r="1912" spans="1:16" x14ac:dyDescent="0.2">
      <c r="A1912" s="37">
        <f>Timetraces!E1994</f>
        <v>190.8</v>
      </c>
      <c r="B1912" s="8">
        <f>Timetraces!B1994-Timetraces!C1994</f>
        <v>46.166114807128906</v>
      </c>
      <c r="C1912" s="8">
        <f t="shared" si="58"/>
        <v>29.285291987141285</v>
      </c>
      <c r="D1912" s="8">
        <f>(Timetraces!C1994-Timetraces!$C$86)/0.3048+$C$1004</f>
        <v>37.465995065183463</v>
      </c>
      <c r="E1912" s="23">
        <f>Timetraces!F1994/1000*0.145</f>
        <v>195.46380700316959</v>
      </c>
      <c r="F1912" s="8">
        <f>Timetraces!H1994</f>
        <v>0.63586144112886112</v>
      </c>
      <c r="G1912" s="8">
        <f>(Timetraces!G1994-Timetraces!$G$86)/0.3048</f>
        <v>59.561303907179138</v>
      </c>
      <c r="H1912" s="13">
        <f>Timetraces!D1994/9.81/0.4536</f>
        <v>15053.933550286123</v>
      </c>
      <c r="I1912" s="73">
        <f>Timetraces!F1994/Timetraces!H1994*1000</f>
        <v>2120000000.0017104</v>
      </c>
      <c r="J1912" s="23"/>
      <c r="K1912" s="8">
        <f>Timetraces!I1994-Timetraces!J1994</f>
        <v>46.166114807128906</v>
      </c>
      <c r="L1912" s="8">
        <f t="shared" si="59"/>
        <v>29.285301373699518</v>
      </c>
      <c r="M1912" s="8">
        <f>(Timetraces!J1994-Timetraces!$J$86)/0.3048+$L$1004</f>
        <v>37.465995065183463</v>
      </c>
      <c r="N1912" s="13">
        <f>Timetraces!K1994/9.81/0.4536</f>
        <v>15053.933550286123</v>
      </c>
      <c r="O1912" s="23">
        <f>Timetraces!M1994/1000*0.145</f>
        <v>123.32173765463854</v>
      </c>
      <c r="P1912" s="37">
        <f>Timetraces!O1994</f>
        <v>0.63586170149125687</v>
      </c>
    </row>
    <row r="1913" spans="1:16" x14ac:dyDescent="0.2">
      <c r="A1913" s="37">
        <f>Timetraces!E1995</f>
        <v>190.9</v>
      </c>
      <c r="B1913" s="8">
        <f>Timetraces!B1995-Timetraces!C1995</f>
        <v>46.167631149291992</v>
      </c>
      <c r="C1913" s="8">
        <f t="shared" si="58"/>
        <v>29.290266863004426</v>
      </c>
      <c r="D1913" s="8">
        <f>(Timetraces!C1995-Timetraces!$C$86)/0.3048+$C$1004</f>
        <v>37.526638489069896</v>
      </c>
      <c r="E1913" s="23">
        <f>Timetraces!F1995/1000*0.145</f>
        <v>195.80565212809512</v>
      </c>
      <c r="F1913" s="8">
        <f>Timetraces!H1995</f>
        <v>0.63697349421230165</v>
      </c>
      <c r="G1913" s="8">
        <f>(Timetraces!G1995-Timetraces!$G$86)/0.3048</f>
        <v>59.626922206928718</v>
      </c>
      <c r="H1913" s="13">
        <f>Timetraces!D1995/9.81/0.4536</f>
        <v>15080.26364180002</v>
      </c>
      <c r="I1913" s="73">
        <f>Timetraces!F1995/Timetraces!H1995*1000</f>
        <v>2120000000.0783186</v>
      </c>
      <c r="J1913" s="23"/>
      <c r="K1913" s="8">
        <f>Timetraces!I1995-Timetraces!J1995</f>
        <v>46.167631149291992</v>
      </c>
      <c r="L1913" s="8">
        <f t="shared" si="59"/>
        <v>29.290276249562659</v>
      </c>
      <c r="M1913" s="8">
        <f>(Timetraces!J1995-Timetraces!$J$86)/0.3048+$L$1004</f>
        <v>37.526638489069896</v>
      </c>
      <c r="N1913" s="13">
        <f>Timetraces!K1995/9.81/0.4536</f>
        <v>15080.26364180002</v>
      </c>
      <c r="O1913" s="23">
        <f>Timetraces!M1995/1000*0.145</f>
        <v>123.35331712027867</v>
      </c>
      <c r="P1913" s="37">
        <f>Timetraces!O1995</f>
        <v>0.6369988463345907</v>
      </c>
    </row>
    <row r="1914" spans="1:16" x14ac:dyDescent="0.2">
      <c r="A1914" s="37">
        <f>Timetraces!E1996</f>
        <v>191</v>
      </c>
      <c r="B1914" s="8">
        <f>Timetraces!B1996-Timetraces!C1996</f>
        <v>46.169193267822266</v>
      </c>
      <c r="C1914" s="8">
        <f t="shared" si="58"/>
        <v>29.295391923799286</v>
      </c>
      <c r="D1914" s="8">
        <f>(Timetraces!C1996-Timetraces!$C$86)/0.3048+$C$1004</f>
        <v>37.587131728024616</v>
      </c>
      <c r="E1914" s="23">
        <f>Timetraces!F1996/1000*0.145</f>
        <v>196.15718456430386</v>
      </c>
      <c r="F1914" s="8">
        <f>Timetraces!H1996</f>
        <v>0.63811706104150057</v>
      </c>
      <c r="G1914" s="8">
        <f>(Timetraces!G1996-Timetraces!$G$86)/0.3048</f>
        <v>59.692540506678299</v>
      </c>
      <c r="H1914" s="13">
        <f>Timetraces!D1996/9.81/0.4536</f>
        <v>15107.345168878892</v>
      </c>
      <c r="I1914" s="73">
        <f>Timetraces!F1996/Timetraces!H1996*1000</f>
        <v>2120000000.0015843</v>
      </c>
      <c r="J1914" s="23"/>
      <c r="K1914" s="8">
        <f>Timetraces!I1996-Timetraces!J1996</f>
        <v>46.169193267822266</v>
      </c>
      <c r="L1914" s="8">
        <f t="shared" si="59"/>
        <v>29.295401310357519</v>
      </c>
      <c r="M1914" s="8">
        <f>(Timetraces!J1996-Timetraces!$J$86)/0.3048+$L$1004</f>
        <v>37.587131728024616</v>
      </c>
      <c r="N1914" s="13">
        <f>Timetraces!K1996/9.81/0.4536</f>
        <v>15107.345168878892</v>
      </c>
      <c r="O1914" s="23">
        <f>Timetraces!M1996/1000*0.145</f>
        <v>123.38507470981847</v>
      </c>
      <c r="P1914" s="37">
        <f>Timetraces!O1996</f>
        <v>0.63814241289714635</v>
      </c>
    </row>
    <row r="1915" spans="1:16" x14ac:dyDescent="0.2">
      <c r="A1915" s="37">
        <f>Timetraces!E1997</f>
        <v>191.10000000000002</v>
      </c>
      <c r="B1915" s="8">
        <f>Timetraces!B1997-Timetraces!C1997</f>
        <v>46.170738220214844</v>
      </c>
      <c r="C1915" s="8">
        <f t="shared" si="58"/>
        <v>29.300460665244753</v>
      </c>
      <c r="D1915" s="8">
        <f>(Timetraces!C1997-Timetraces!$C$86)/0.3048+$C$1004</f>
        <v>37.647681286328734</v>
      </c>
      <c r="E1915" s="23">
        <f>Timetraces!F1997/1000*0.145</f>
        <v>196.51331857335947</v>
      </c>
      <c r="F1915" s="8">
        <f>Timetraces!H1997</f>
        <v>0.63927559716892191</v>
      </c>
      <c r="G1915" s="8">
        <f>(Timetraces!G1997-Timetraces!$G$86)/0.3048</f>
        <v>59.758158806427879</v>
      </c>
      <c r="H1915" s="13">
        <f>Timetraces!D1997/9.81/0.4536</f>
        <v>15134.184410658778</v>
      </c>
      <c r="I1915" s="73">
        <f>Timetraces!F1997/Timetraces!H1997*1000</f>
        <v>2120000000.039192</v>
      </c>
      <c r="J1915" s="23"/>
      <c r="K1915" s="8">
        <f>Timetraces!I1997-Timetraces!J1997</f>
        <v>46.170738220214844</v>
      </c>
      <c r="L1915" s="8">
        <f t="shared" si="59"/>
        <v>29.300470051802986</v>
      </c>
      <c r="M1915" s="8">
        <f>(Timetraces!J1997-Timetraces!$J$86)/0.3048+$L$1004</f>
        <v>37.647681286328734</v>
      </c>
      <c r="N1915" s="13">
        <f>Timetraces!K1997/9.81/0.4536</f>
        <v>15134.184410658778</v>
      </c>
      <c r="O1915" s="23">
        <f>Timetraces!M1997/1000*0.145</f>
        <v>123.41585530269668</v>
      </c>
      <c r="P1915" s="37">
        <f>Timetraces!O1997</f>
        <v>0.63925076634596822</v>
      </c>
    </row>
    <row r="1916" spans="1:16" x14ac:dyDescent="0.2">
      <c r="A1916" s="37">
        <f>Timetraces!E1998</f>
        <v>191.20000000000002</v>
      </c>
      <c r="B1916" s="8">
        <f>Timetraces!B1998-Timetraces!C1998</f>
        <v>46.172214508056641</v>
      </c>
      <c r="C1916" s="8">
        <f t="shared" si="58"/>
        <v>29.305304129292644</v>
      </c>
      <c r="D1916" s="8">
        <f>(Timetraces!C1998-Timetraces!$C$86)/0.3048+$C$1004</f>
        <v>37.70845612203042</v>
      </c>
      <c r="E1916" s="23">
        <f>Timetraces!F1998/1000*0.145</f>
        <v>196.83141865842765</v>
      </c>
      <c r="F1916" s="8">
        <f>Timetraces!H1998</f>
        <v>0.64031040552076046</v>
      </c>
      <c r="G1916" s="8">
        <f>(Timetraces!G1998-Timetraces!$G$86)/0.3048</f>
        <v>59.823777106177459</v>
      </c>
      <c r="H1916" s="13">
        <f>Timetraces!D1998/9.81/0.4536</f>
        <v>15159.873675113757</v>
      </c>
      <c r="I1916" s="73">
        <f>Timetraces!F1998/Timetraces!H1998*1000</f>
        <v>2120000000.0144961</v>
      </c>
      <c r="J1916" s="23"/>
      <c r="K1916" s="8">
        <f>Timetraces!I1998-Timetraces!J1998</f>
        <v>46.172214508056641</v>
      </c>
      <c r="L1916" s="8">
        <f t="shared" si="59"/>
        <v>29.305313515850877</v>
      </c>
      <c r="M1916" s="8">
        <f>(Timetraces!J1998-Timetraces!$J$86)/0.3048+$L$1004</f>
        <v>37.70845612203042</v>
      </c>
      <c r="N1916" s="13">
        <f>Timetraces!K1998/9.81/0.4536</f>
        <v>15159.873675113757</v>
      </c>
      <c r="O1916" s="23">
        <f>Timetraces!M1998/1000*0.145</f>
        <v>123.44668396872767</v>
      </c>
      <c r="P1916" s="37">
        <f>Timetraces!O1998</f>
        <v>0.64036084766728052</v>
      </c>
    </row>
    <row r="1917" spans="1:16" x14ac:dyDescent="0.2">
      <c r="A1917" s="37">
        <f>Timetraces!E1999</f>
        <v>191.3</v>
      </c>
      <c r="B1917" s="8">
        <f>Timetraces!B1999-Timetraces!C1999</f>
        <v>46.173580169677734</v>
      </c>
      <c r="C1917" s="8">
        <f t="shared" si="58"/>
        <v>29.309784646422216</v>
      </c>
      <c r="D1917" s="8">
        <f>(Timetraces!C1999-Timetraces!$C$86)/0.3048+$C$1004</f>
        <v>37.769581389239448</v>
      </c>
      <c r="E1917" s="23">
        <f>Timetraces!F1999/1000*0.145</f>
        <v>197.15855933200763</v>
      </c>
      <c r="F1917" s="8">
        <f>Timetraces!H1999</f>
        <v>0.64137462366322684</v>
      </c>
      <c r="G1917" s="8">
        <f>(Timetraces!G1999-Timetraces!$G$86)/0.3048</f>
        <v>59.88938289051606</v>
      </c>
      <c r="H1917" s="13">
        <f>Timetraces!D1999/9.81/0.4536</f>
        <v>15183.888010762692</v>
      </c>
      <c r="I1917" s="73">
        <f>Timetraces!F1999/Timetraces!H1999*1000</f>
        <v>2120000000.1928155</v>
      </c>
      <c r="J1917" s="23"/>
      <c r="K1917" s="8">
        <f>Timetraces!I1999-Timetraces!J1999</f>
        <v>46.173580169677734</v>
      </c>
      <c r="L1917" s="8">
        <f t="shared" si="59"/>
        <v>29.309794032980449</v>
      </c>
      <c r="M1917" s="8">
        <f>(Timetraces!J1999-Timetraces!$J$86)/0.3048+$L$1004</f>
        <v>37.769581389239455</v>
      </c>
      <c r="N1917" s="13">
        <f>Timetraces!K1999/9.81/0.4536</f>
        <v>15183.888010762692</v>
      </c>
      <c r="O1917" s="23">
        <f>Timetraces!M1999/1000*0.145</f>
        <v>123.47251160363993</v>
      </c>
      <c r="P1917" s="37">
        <f>Timetraces!O1999</f>
        <v>0.64134979336195863</v>
      </c>
    </row>
    <row r="1918" spans="1:16" x14ac:dyDescent="0.2">
      <c r="A1918" s="37">
        <f>Timetraces!E2000</f>
        <v>191.4</v>
      </c>
      <c r="B1918" s="8">
        <f>Timetraces!B2000-Timetraces!C2000</f>
        <v>46.174848556518555</v>
      </c>
      <c r="C1918" s="8">
        <f t="shared" si="58"/>
        <v>29.31394602057189</v>
      </c>
      <c r="D1918" s="8">
        <f>(Timetraces!C2000-Timetraces!$C$86)/0.3048+$C$1004</f>
        <v>37.831038314839361</v>
      </c>
      <c r="E1918" s="23">
        <f>Timetraces!F2000/1000*0.145</f>
        <v>197.44070311580492</v>
      </c>
      <c r="F1918" s="8">
        <f>Timetraces!H2000</f>
        <v>0.64229246294261755</v>
      </c>
      <c r="G1918" s="8">
        <f>(Timetraces!G2000-Timetraces!$G$86)/0.3048</f>
        <v>59.955001190265641</v>
      </c>
      <c r="H1918" s="13">
        <f>Timetraces!D2000/9.81/0.4536</f>
        <v>15206.213372081003</v>
      </c>
      <c r="I1918" s="73">
        <f>Timetraces!F2000/Timetraces!H2000*1000</f>
        <v>2120000000.077785</v>
      </c>
      <c r="J1918" s="23"/>
      <c r="K1918" s="8">
        <f>Timetraces!I2000-Timetraces!J2000</f>
        <v>46.174848556518555</v>
      </c>
      <c r="L1918" s="8">
        <f t="shared" si="59"/>
        <v>29.313955407130123</v>
      </c>
      <c r="M1918" s="8">
        <f>(Timetraces!J2000-Timetraces!$J$86)/0.3048+$L$1004</f>
        <v>37.831038314839361</v>
      </c>
      <c r="N1918" s="13">
        <f>Timetraces!K2000/9.81/0.4536</f>
        <v>15206.213372081003</v>
      </c>
      <c r="O1918" s="23">
        <f>Timetraces!M2000/1000*0.145</f>
        <v>123.49576598035605</v>
      </c>
      <c r="P1918" s="37">
        <f>Timetraces!O2000</f>
        <v>0.6423178136779889</v>
      </c>
    </row>
    <row r="1919" spans="1:16" x14ac:dyDescent="0.2">
      <c r="A1919" s="37">
        <f>Timetraces!E2001</f>
        <v>191.5</v>
      </c>
      <c r="B1919" s="8">
        <f>Timetraces!B2001-Timetraces!C2001</f>
        <v>46.176042556762695</v>
      </c>
      <c r="C1919" s="8">
        <f t="shared" si="58"/>
        <v>29.31786334420752</v>
      </c>
      <c r="D1919" s="8">
        <f>(Timetraces!C2001-Timetraces!$C$86)/0.3048+$C$1004</f>
        <v>37.892739290953308</v>
      </c>
      <c r="E1919" s="23">
        <f>Timetraces!F2001/1000*0.145</f>
        <v>197.70767934504107</v>
      </c>
      <c r="F1919" s="8">
        <f>Timetraces!H2001</f>
        <v>0.64316096077977003</v>
      </c>
      <c r="G1919" s="8">
        <f>(Timetraces!G2001-Timetraces!$G$86)/0.3048</f>
        <v>60.020619490015221</v>
      </c>
      <c r="H1919" s="13">
        <f>Timetraces!D2001/9.81/0.4536</f>
        <v>15227.372954859256</v>
      </c>
      <c r="I1919" s="73">
        <f>Timetraces!F2001/Timetraces!H2001*1000</f>
        <v>2120000000.0143666</v>
      </c>
      <c r="J1919" s="23"/>
      <c r="K1919" s="8">
        <f>Timetraces!I2001-Timetraces!J2001</f>
        <v>46.176042556762695</v>
      </c>
      <c r="L1919" s="8">
        <f t="shared" si="59"/>
        <v>29.317872730765753</v>
      </c>
      <c r="M1919" s="8">
        <f>(Timetraces!J2001-Timetraces!$J$86)/0.3048+$L$1004</f>
        <v>37.892739290953308</v>
      </c>
      <c r="N1919" s="13">
        <f>Timetraces!K2001/9.81/0.4536</f>
        <v>15227.372954859256</v>
      </c>
      <c r="O1919" s="23">
        <f>Timetraces!M2001/1000*0.145</f>
        <v>123.51663278355606</v>
      </c>
      <c r="P1919" s="37">
        <f>Timetraces!O2001</f>
        <v>0.64318631128332882</v>
      </c>
    </row>
    <row r="1920" spans="1:16" x14ac:dyDescent="0.2">
      <c r="A1920" s="37">
        <f>Timetraces!E2002</f>
        <v>191.60000000000002</v>
      </c>
      <c r="B1920" s="8">
        <f>Timetraces!B2002-Timetraces!C2002</f>
        <v>46.177219390869141</v>
      </c>
      <c r="C1920" s="8">
        <f t="shared" si="58"/>
        <v>29.32172434849376</v>
      </c>
      <c r="D1920" s="8">
        <f>(Timetraces!C2002-Timetraces!$C$86)/0.3048+$C$1004</f>
        <v>37.954496586416646</v>
      </c>
      <c r="E1920" s="23">
        <f>Timetraces!F2002/1000*0.145</f>
        <v>197.98634374073384</v>
      </c>
      <c r="F1920" s="8">
        <f>Timetraces!H2002</f>
        <v>0.64406748126413049</v>
      </c>
      <c r="G1920" s="8">
        <f>(Timetraces!G2002-Timetraces!$G$86)/0.3048</f>
        <v>60.086237789764802</v>
      </c>
      <c r="H1920" s="13">
        <f>Timetraces!D2002/9.81/0.4536</f>
        <v>15248.249871455357</v>
      </c>
      <c r="I1920" s="73">
        <f>Timetraces!F2002/Timetraces!H2002*1000</f>
        <v>2120000000.0015008</v>
      </c>
      <c r="J1920" s="23"/>
      <c r="K1920" s="8">
        <f>Timetraces!I2002-Timetraces!J2002</f>
        <v>46.177219390869141</v>
      </c>
      <c r="L1920" s="8">
        <f t="shared" si="59"/>
        <v>29.321733735051993</v>
      </c>
      <c r="M1920" s="8">
        <f>(Timetraces!J2002-Timetraces!$J$86)/0.3048+$L$1004</f>
        <v>37.954496586416646</v>
      </c>
      <c r="N1920" s="13">
        <f>Timetraces!K2002/9.81/0.4536</f>
        <v>15248.249871455357</v>
      </c>
      <c r="O1920" s="23">
        <f>Timetraces!M2002/1000*0.145</f>
        <v>123.5378099466519</v>
      </c>
      <c r="P1920" s="37">
        <f>Timetraces!O2002</f>
        <v>0.64406774162544311</v>
      </c>
    </row>
    <row r="1921" spans="1:16" x14ac:dyDescent="0.2">
      <c r="A1921" s="37">
        <f>Timetraces!E2003</f>
        <v>191.70000000000002</v>
      </c>
      <c r="B1921" s="8">
        <f>Timetraces!B2003-Timetraces!C2003</f>
        <v>46.178440093994141</v>
      </c>
      <c r="C1921" s="8">
        <f t="shared" si="58"/>
        <v>29.325729280006225</v>
      </c>
      <c r="D1921" s="8">
        <f>(Timetraces!C2003-Timetraces!$C$86)/0.3048+$C$1004</f>
        <v>38.016109954653757</v>
      </c>
      <c r="E1921" s="23">
        <f>Timetraces!F2003/1000*0.145</f>
        <v>198.26639987396715</v>
      </c>
      <c r="F1921" s="8">
        <f>Timetraces!H2003</f>
        <v>0.64497852919268783</v>
      </c>
      <c r="G1921" s="8">
        <f>(Timetraces!G2003-Timetraces!$G$86)/0.3048</f>
        <v>60.151856089514382</v>
      </c>
      <c r="H1921" s="13">
        <f>Timetraces!D2003/9.81/0.4536</f>
        <v>15269.820285827549</v>
      </c>
      <c r="I1921" s="73">
        <f>Timetraces!F2003/Timetraces!H2003*1000</f>
        <v>2120000000.0014427</v>
      </c>
      <c r="J1921" s="23"/>
      <c r="K1921" s="8">
        <f>Timetraces!I2003-Timetraces!J2003</f>
        <v>46.178440093994141</v>
      </c>
      <c r="L1921" s="8">
        <f t="shared" si="59"/>
        <v>29.325738666564458</v>
      </c>
      <c r="M1921" s="8">
        <f>(Timetraces!J2003-Timetraces!$J$86)/0.3048+$L$1004</f>
        <v>38.016109954653757</v>
      </c>
      <c r="N1921" s="13">
        <f>Timetraces!K2003/9.81/0.4536</f>
        <v>15269.820285827549</v>
      </c>
      <c r="O1921" s="23">
        <f>Timetraces!M2003/1000*0.145</f>
        <v>123.55969750533696</v>
      </c>
      <c r="P1921" s="37">
        <f>Timetraces!O2003</f>
        <v>0.6449787895254615</v>
      </c>
    </row>
    <row r="1922" spans="1:16" x14ac:dyDescent="0.2">
      <c r="A1922" s="37">
        <f>Timetraces!E2004</f>
        <v>191.8</v>
      </c>
      <c r="B1922" s="8">
        <f>Timetraces!B2004-Timetraces!C2004</f>
        <v>46.179750442504883</v>
      </c>
      <c r="C1922" s="8">
        <f t="shared" si="58"/>
        <v>29.33002832367664</v>
      </c>
      <c r="D1922" s="8">
        <f>(Timetraces!C2004-Timetraces!$C$86)/0.3048+$C$1004</f>
        <v>38.077429210732923</v>
      </c>
      <c r="E1922" s="23">
        <f>Timetraces!F2004/1000*0.145</f>
        <v>198.57284681885449</v>
      </c>
      <c r="F1922" s="8">
        <f>Timetraces!H2004</f>
        <v>0.64597542881426517</v>
      </c>
      <c r="G1922" s="8">
        <f>(Timetraces!G2004-Timetraces!$G$86)/0.3048</f>
        <v>60.217474389263963</v>
      </c>
      <c r="H1922" s="13">
        <f>Timetraces!D2004/9.81/0.4536</f>
        <v>15292.832122159656</v>
      </c>
      <c r="I1922" s="73">
        <f>Timetraces!F2004/Timetraces!H2004*1000</f>
        <v>2120000000.0144062</v>
      </c>
      <c r="J1922" s="23"/>
      <c r="K1922" s="8">
        <f>Timetraces!I2004-Timetraces!J2004</f>
        <v>46.179750442504883</v>
      </c>
      <c r="L1922" s="8">
        <f t="shared" si="59"/>
        <v>29.330037710234873</v>
      </c>
      <c r="M1922" s="8">
        <f>(Timetraces!J2004-Timetraces!$J$86)/0.3048+$L$1004</f>
        <v>38.077429210732923</v>
      </c>
      <c r="N1922" s="13">
        <f>Timetraces!K2004/9.81/0.4536</f>
        <v>15292.832122159656</v>
      </c>
      <c r="O1922" s="23">
        <f>Timetraces!M2004/1000*0.145</f>
        <v>123.58244076603842</v>
      </c>
      <c r="P1922" s="37">
        <f>Timetraces!O2004</f>
        <v>0.64592551034352608</v>
      </c>
    </row>
    <row r="1923" spans="1:16" x14ac:dyDescent="0.2">
      <c r="A1923" s="37">
        <f>Timetraces!E2005</f>
        <v>191.9</v>
      </c>
      <c r="B1923" s="8">
        <f>Timetraces!B2005-Timetraces!C2005</f>
        <v>46.181169509887695</v>
      </c>
      <c r="C1923" s="8">
        <f t="shared" si="58"/>
        <v>29.334684056559883</v>
      </c>
      <c r="D1923" s="8">
        <f>(Timetraces!C2005-Timetraces!$C$86)/0.3048+$C$1004</f>
        <v>38.13839177759926</v>
      </c>
      <c r="E1923" s="23">
        <f>Timetraces!F2005/1000*0.145</f>
        <v>198.88631888466367</v>
      </c>
      <c r="F1923" s="8">
        <f>Timetraces!H2005</f>
        <v>0.64699518179739479</v>
      </c>
      <c r="G1923" s="8">
        <f>(Timetraces!G2005-Timetraces!$G$86)/0.3048</f>
        <v>60.283092689013543</v>
      </c>
      <c r="H1923" s="13">
        <f>Timetraces!D2005/9.81/0.4536</f>
        <v>15317.573313705554</v>
      </c>
      <c r="I1923" s="73">
        <f>Timetraces!F2005/Timetraces!H2005*1000</f>
        <v>2120000000.0015404</v>
      </c>
      <c r="J1923" s="23"/>
      <c r="K1923" s="8">
        <f>Timetraces!I2005-Timetraces!J2005</f>
        <v>46.181169509887695</v>
      </c>
      <c r="L1923" s="8">
        <f t="shared" si="59"/>
        <v>29.334693443118116</v>
      </c>
      <c r="M1923" s="8">
        <f>(Timetraces!J2005-Timetraces!$J$86)/0.3048+$L$1004</f>
        <v>38.13839177759926</v>
      </c>
      <c r="N1923" s="13">
        <f>Timetraces!K2005/9.81/0.4536</f>
        <v>15317.573313705554</v>
      </c>
      <c r="O1923" s="23">
        <f>Timetraces!M2005/1000*0.145</f>
        <v>123.60813980681951</v>
      </c>
      <c r="P1923" s="37">
        <f>Timetraces!O2005</f>
        <v>0.64699544212366111</v>
      </c>
    </row>
    <row r="1924" spans="1:16" x14ac:dyDescent="0.2">
      <c r="A1924" s="37">
        <f>Timetraces!E2006</f>
        <v>192</v>
      </c>
      <c r="B1924" s="8">
        <f>Timetraces!B2006-Timetraces!C2006</f>
        <v>46.18267822265625</v>
      </c>
      <c r="C1924" s="8">
        <f t="shared" si="58"/>
        <v>29.339633901601076</v>
      </c>
      <c r="D1924" s="8">
        <f>(Timetraces!C2006-Timetraces!$C$86)/0.3048+$C$1004</f>
        <v>38.199060232307652</v>
      </c>
      <c r="E1924" s="23">
        <f>Timetraces!F2006/1000*0.145</f>
        <v>199.23428096085212</v>
      </c>
      <c r="F1924" s="8">
        <f>Timetraces!H2006</f>
        <v>0.64812713389565013</v>
      </c>
      <c r="G1924" s="8">
        <f>(Timetraces!G2006-Timetraces!$G$86)/0.3048</f>
        <v>60.348710988763123</v>
      </c>
      <c r="H1924" s="13">
        <f>Timetraces!D2006/9.81/0.4536</f>
        <v>15343.780506879386</v>
      </c>
      <c r="I1924" s="73">
        <f>Timetraces!F2006/Timetraces!H2006*1000</f>
        <v>2120000000.0141444</v>
      </c>
      <c r="J1924" s="23"/>
      <c r="K1924" s="8">
        <f>Timetraces!I2006-Timetraces!J2006</f>
        <v>46.18267822265625</v>
      </c>
      <c r="L1924" s="8">
        <f t="shared" si="59"/>
        <v>29.339643288159305</v>
      </c>
      <c r="M1924" s="8">
        <f>(Timetraces!J2006-Timetraces!$J$86)/0.3048+$L$1004</f>
        <v>38.199060232307652</v>
      </c>
      <c r="N1924" s="13">
        <f>Timetraces!K2006/9.81/0.4536</f>
        <v>15343.780506879386</v>
      </c>
      <c r="O1924" s="23">
        <f>Timetraces!M2006/1000*0.145</f>
        <v>123.63412280706288</v>
      </c>
      <c r="P1924" s="37">
        <f>Timetraces!O2006</f>
        <v>0.64807721655847383</v>
      </c>
    </row>
    <row r="1925" spans="1:16" x14ac:dyDescent="0.2">
      <c r="A1925" s="37">
        <f>Timetraces!E2007</f>
        <v>192.10000000000002</v>
      </c>
      <c r="B1925" s="8">
        <f>Timetraces!B2007-Timetraces!C2007</f>
        <v>46.184234619140625</v>
      </c>
      <c r="C1925" s="8">
        <f t="shared" ref="C1925:C1988" si="60">(B1925-$B$4)/0.3048</f>
        <v>29.34474018927947</v>
      </c>
      <c r="D1925" s="8">
        <f>(Timetraces!C2007-Timetraces!$C$86)/0.3048+$C$1004</f>
        <v>38.259572244378838</v>
      </c>
      <c r="E1925" s="23">
        <f>Timetraces!F2007/1000*0.145</f>
        <v>199.57632323664458</v>
      </c>
      <c r="F1925" s="8">
        <f>Timetraces!H2007</f>
        <v>0.64923982833260863</v>
      </c>
      <c r="G1925" s="8">
        <f>(Timetraces!G2007-Timetraces!$G$86)/0.3048</f>
        <v>60.414329288512697</v>
      </c>
      <c r="H1925" s="13">
        <f>Timetraces!D2007/9.81/0.4536</f>
        <v>15370.725090093612</v>
      </c>
      <c r="I1925" s="73">
        <f>Timetraces!F2007/Timetraces!H2007*1000</f>
        <v>2120000000.076489</v>
      </c>
      <c r="J1925" s="23"/>
      <c r="K1925" s="8">
        <f>Timetraces!I2007-Timetraces!J2007</f>
        <v>46.184234619140625</v>
      </c>
      <c r="L1925" s="8">
        <f t="shared" ref="L1925:L1988" si="61">(K1925-$K$4)/0.3048</f>
        <v>29.344749575837703</v>
      </c>
      <c r="M1925" s="8">
        <f>(Timetraces!J2007-Timetraces!$J$86)/0.3048+$L$1004</f>
        <v>38.259572244378838</v>
      </c>
      <c r="N1925" s="13">
        <f>Timetraces!K2007/9.81/0.4536</f>
        <v>15370.723334403039</v>
      </c>
      <c r="O1925" s="23">
        <f>Timetraces!M2007/1000*0.145</f>
        <v>123.66204956456639</v>
      </c>
      <c r="P1925" s="37">
        <f>Timetraces!O2007</f>
        <v>0.64924001450752478</v>
      </c>
    </row>
    <row r="1926" spans="1:16" x14ac:dyDescent="0.2">
      <c r="A1926" s="37">
        <f>Timetraces!E2008</f>
        <v>192.20000000000002</v>
      </c>
      <c r="B1926" s="8">
        <f>Timetraces!B2008-Timetraces!C2008</f>
        <v>46.185771942138672</v>
      </c>
      <c r="C1926" s="8">
        <f t="shared" si="60"/>
        <v>29.349783899902985</v>
      </c>
      <c r="D1926" s="8">
        <f>(Timetraces!C2008-Timetraces!$C$86)/0.3048+$C$1004</f>
        <v>38.320134318093928</v>
      </c>
      <c r="E1926" s="23">
        <f>Timetraces!F2008/1000*0.145</f>
        <v>199.92333111095613</v>
      </c>
      <c r="F1926" s="8">
        <f>Timetraces!H2008</f>
        <v>0.65036867632976025</v>
      </c>
      <c r="G1926" s="8">
        <f>(Timetraces!G2008-Timetraces!$G$86)/0.3048</f>
        <v>60.479935072851305</v>
      </c>
      <c r="H1926" s="13">
        <f>Timetraces!D2008/9.81/0.4536</f>
        <v>15397.45547905801</v>
      </c>
      <c r="I1926" s="73">
        <f>Timetraces!F2008/Timetraces!H2008*1000</f>
        <v>2120000000.0762203</v>
      </c>
      <c r="J1926" s="23"/>
      <c r="K1926" s="8">
        <f>Timetraces!I2008-Timetraces!J2008</f>
        <v>46.185771942138672</v>
      </c>
      <c r="L1926" s="8">
        <f t="shared" si="61"/>
        <v>29.349793286461214</v>
      </c>
      <c r="M1926" s="8">
        <f>(Timetraces!J2008-Timetraces!$J$86)/0.3048+$L$1004</f>
        <v>38.320134318093928</v>
      </c>
      <c r="N1926" s="13">
        <f>Timetraces!K2008/9.81/0.4536</f>
        <v>15397.45547905801</v>
      </c>
      <c r="O1926" s="23">
        <f>Timetraces!M2008/1000*0.145</f>
        <v>123.68976552378312</v>
      </c>
      <c r="P1926" s="37">
        <f>Timetraces!O2008</f>
        <v>0.65039402479435293</v>
      </c>
    </row>
    <row r="1927" spans="1:16" x14ac:dyDescent="0.2">
      <c r="A1927" s="37">
        <f>Timetraces!E2009</f>
        <v>192.3</v>
      </c>
      <c r="B1927" s="8">
        <f>Timetraces!B2009-Timetraces!C2009</f>
        <v>46.187246322631836</v>
      </c>
      <c r="C1927" s="8">
        <f t="shared" si="60"/>
        <v>29.354621106245386</v>
      </c>
      <c r="D1927" s="8">
        <f>(Timetraces!C2009-Timetraces!$C$86)/0.3048+$C$1004</f>
        <v>38.380915411501107</v>
      </c>
      <c r="E1927" s="23">
        <f>Timetraces!F2009/1000*0.145</f>
        <v>200.24843919794785</v>
      </c>
      <c r="F1927" s="8">
        <f>Timetraces!H2009</f>
        <v>0.65142628230434696</v>
      </c>
      <c r="G1927" s="8">
        <f>(Timetraces!G2009-Timetraces!$G$86)/0.3048</f>
        <v>60.545553372600885</v>
      </c>
      <c r="H1927" s="13">
        <f>Timetraces!D2009/9.81/0.4536</f>
        <v>15423.095584176963</v>
      </c>
      <c r="I1927" s="73">
        <f>Timetraces!F2009/Timetraces!H2009*1000</f>
        <v>2120000000.1862397</v>
      </c>
      <c r="J1927" s="23"/>
      <c r="K1927" s="8">
        <f>Timetraces!I2009-Timetraces!J2009</f>
        <v>46.187246322631836</v>
      </c>
      <c r="L1927" s="8">
        <f t="shared" si="61"/>
        <v>29.354630492803619</v>
      </c>
      <c r="M1927" s="8">
        <f>(Timetraces!J2009-Timetraces!$J$86)/0.3048+$L$1004</f>
        <v>38.380915411501107</v>
      </c>
      <c r="N1927" s="13">
        <f>Timetraces!K2009/9.81/0.4536</f>
        <v>15423.095584176963</v>
      </c>
      <c r="O1927" s="23">
        <f>Timetraces!M2009/1000*0.145</f>
        <v>123.71516875160678</v>
      </c>
      <c r="P1927" s="37">
        <f>Timetraces!O2009</f>
        <v>0.65145163054510102</v>
      </c>
    </row>
    <row r="1928" spans="1:16" x14ac:dyDescent="0.2">
      <c r="A1928" s="37">
        <f>Timetraces!E2010</f>
        <v>192.4</v>
      </c>
      <c r="B1928" s="8">
        <f>Timetraces!B2010-Timetraces!C2010</f>
        <v>46.188619613647461</v>
      </c>
      <c r="C1928" s="8">
        <f t="shared" si="60"/>
        <v>29.35912665419691</v>
      </c>
      <c r="D1928" s="8">
        <f>(Timetraces!C2010-Timetraces!$C$86)/0.3048+$C$1004</f>
        <v>38.442028163299156</v>
      </c>
      <c r="E1928" s="23">
        <f>Timetraces!F2010/1000*0.145</f>
        <v>200.56805943348238</v>
      </c>
      <c r="F1928" s="8">
        <f>Timetraces!H2010</f>
        <v>0.65246603586972685</v>
      </c>
      <c r="G1928" s="8">
        <f>(Timetraces!G2010-Timetraces!$G$86)/0.3048</f>
        <v>60.611171672350466</v>
      </c>
      <c r="H1928" s="13">
        <f>Timetraces!D2010/9.81/0.4536</f>
        <v>15447.122209659903</v>
      </c>
      <c r="I1928" s="73">
        <f>Timetraces!F2010/Timetraces!H2010*1000</f>
        <v>2120000000.0753467</v>
      </c>
      <c r="J1928" s="23"/>
      <c r="K1928" s="8">
        <f>Timetraces!I2010-Timetraces!J2010</f>
        <v>46.188619613647461</v>
      </c>
      <c r="L1928" s="8">
        <f t="shared" si="61"/>
        <v>29.359136040755143</v>
      </c>
      <c r="M1928" s="8">
        <f>(Timetraces!J2010-Timetraces!$J$86)/0.3048+$L$1004</f>
        <v>38.442028163299156</v>
      </c>
      <c r="N1928" s="13">
        <f>Timetraces!K2010/9.81/0.4536</f>
        <v>15447.122209659903</v>
      </c>
      <c r="O1928" s="23">
        <f>Timetraces!M2010/1000*0.145</f>
        <v>123.73954199094207</v>
      </c>
      <c r="P1928" s="37">
        <f>Timetraces!O2010</f>
        <v>0.65246629617894347</v>
      </c>
    </row>
    <row r="1929" spans="1:16" x14ac:dyDescent="0.2">
      <c r="A1929" s="37">
        <f>Timetraces!E2011</f>
        <v>192.5</v>
      </c>
      <c r="B1929" s="8">
        <f>Timetraces!B2011-Timetraces!C2011</f>
        <v>46.18989372253418</v>
      </c>
      <c r="C1929" s="8">
        <f t="shared" si="60"/>
        <v>29.363306801463047</v>
      </c>
      <c r="D1929" s="8">
        <f>(Timetraces!C2011-Timetraces!$C$86)/0.3048+$C$1004</f>
        <v>38.503466315782596</v>
      </c>
      <c r="E1929" s="23">
        <f>Timetraces!F2011/1000*0.145</f>
        <v>200.8665853057</v>
      </c>
      <c r="F1929" s="8">
        <f>Timetraces!H2011</f>
        <v>0.65343716754846193</v>
      </c>
      <c r="G1929" s="8">
        <f>(Timetraces!G2011-Timetraces!$G$86)/0.3048</f>
        <v>60.676789972100039</v>
      </c>
      <c r="H1929" s="13">
        <f>Timetraces!D2011/9.81/0.4536</f>
        <v>15469.521309982256</v>
      </c>
      <c r="I1929" s="73">
        <f>Timetraces!F2011/Timetraces!H2011*1000</f>
        <v>2120000000.0137506</v>
      </c>
      <c r="J1929" s="23"/>
      <c r="K1929" s="8">
        <f>Timetraces!I2011-Timetraces!J2011</f>
        <v>46.18989372253418</v>
      </c>
      <c r="L1929" s="8">
        <f t="shared" si="61"/>
        <v>29.36331618802128</v>
      </c>
      <c r="M1929" s="8">
        <f>(Timetraces!J2011-Timetraces!$J$86)/0.3048+$L$1004</f>
        <v>38.503466315782603</v>
      </c>
      <c r="N1929" s="13">
        <f>Timetraces!K2011/9.81/0.4536</f>
        <v>15469.521309982256</v>
      </c>
      <c r="O1929" s="23">
        <f>Timetraces!M2011/1000*0.145</f>
        <v>123.76226908604799</v>
      </c>
      <c r="P1929" s="37">
        <f>Timetraces!O2011</f>
        <v>0.65341234041811325</v>
      </c>
    </row>
    <row r="1930" spans="1:16" x14ac:dyDescent="0.2">
      <c r="A1930" s="37">
        <f>Timetraces!E2012</f>
        <v>192.60000000000002</v>
      </c>
      <c r="B1930" s="8">
        <f>Timetraces!B2012-Timetraces!C2012</f>
        <v>46.191097259521484</v>
      </c>
      <c r="C1930" s="8">
        <f t="shared" si="60"/>
        <v>29.367255413626122</v>
      </c>
      <c r="D1930" s="8">
        <f>(Timetraces!C2012-Timetraces!$C$86)/0.3048+$C$1004</f>
        <v>38.565136003369105</v>
      </c>
      <c r="E1930" s="23">
        <f>Timetraces!F2012/1000*0.145</f>
        <v>201.13508943912015</v>
      </c>
      <c r="F1930" s="8">
        <f>Timetraces!H2012</f>
        <v>0.65431063575789428</v>
      </c>
      <c r="G1930" s="8">
        <f>(Timetraces!G2012-Timetraces!$G$86)/0.3048</f>
        <v>60.742408271849619</v>
      </c>
      <c r="H1930" s="13">
        <f>Timetraces!D2012/9.81/0.4536</f>
        <v>15490.798524028858</v>
      </c>
      <c r="I1930" s="73">
        <f>Timetraces!F2012/Timetraces!H2012*1000</f>
        <v>2120000000.0752933</v>
      </c>
      <c r="J1930" s="23"/>
      <c r="K1930" s="8">
        <f>Timetraces!I2012-Timetraces!J2012</f>
        <v>46.191097259521484</v>
      </c>
      <c r="L1930" s="8">
        <f t="shared" si="61"/>
        <v>29.367264800184355</v>
      </c>
      <c r="M1930" s="8">
        <f>(Timetraces!J2012-Timetraces!$J$86)/0.3048+$L$1004</f>
        <v>38.565136003369105</v>
      </c>
      <c r="N1930" s="13">
        <f>Timetraces!K2012/9.81/0.4536</f>
        <v>15490.798524028858</v>
      </c>
      <c r="O1930" s="23">
        <f>Timetraces!M2012/1000*0.145</f>
        <v>123.78445888708701</v>
      </c>
      <c r="P1930" s="37">
        <f>Timetraces!O2012</f>
        <v>0.65433598323301534</v>
      </c>
    </row>
    <row r="1931" spans="1:16" x14ac:dyDescent="0.2">
      <c r="A1931" s="37">
        <f>Timetraces!E2013</f>
        <v>192.70000000000002</v>
      </c>
      <c r="B1931" s="8">
        <f>Timetraces!B2013-Timetraces!C2013</f>
        <v>46.192285537719727</v>
      </c>
      <c r="C1931" s="8">
        <f t="shared" si="60"/>
        <v>29.371153964145289</v>
      </c>
      <c r="D1931" s="8">
        <f>(Timetraces!C2013-Timetraces!$C$86)/0.3048+$C$1004</f>
        <v>38.626855752599518</v>
      </c>
      <c r="E1931" s="23">
        <f>Timetraces!F2013/1000*0.145</f>
        <v>201.41542762925442</v>
      </c>
      <c r="F1931" s="8">
        <f>Timetraces!H2013</f>
        <v>0.6552226012620036</v>
      </c>
      <c r="G1931" s="8">
        <f>(Timetraces!G2013-Timetraces!$G$86)/0.3048</f>
        <v>60.8080265715992</v>
      </c>
      <c r="H1931" s="13">
        <f>Timetraces!D2013/9.81/0.4536</f>
        <v>15511.801850346172</v>
      </c>
      <c r="I1931" s="73">
        <f>Timetraces!F2013/Timetraces!H2013*1000</f>
        <v>2120000000.0138361</v>
      </c>
      <c r="J1931" s="23"/>
      <c r="K1931" s="8">
        <f>Timetraces!I2013-Timetraces!J2013</f>
        <v>46.192285537719727</v>
      </c>
      <c r="L1931" s="8">
        <f t="shared" si="61"/>
        <v>29.371163350703522</v>
      </c>
      <c r="M1931" s="8">
        <f>(Timetraces!J2013-Timetraces!$J$86)/0.3048+$L$1004</f>
        <v>38.626855752599518</v>
      </c>
      <c r="N1931" s="13">
        <f>Timetraces!K2013/9.81/0.4536</f>
        <v>15511.801850346172</v>
      </c>
      <c r="O1931" s="23">
        <f>Timetraces!M2013/1000*0.145</f>
        <v>123.80456296257066</v>
      </c>
      <c r="P1931" s="37">
        <f>Timetraces!O2013</f>
        <v>0.65517268767678305</v>
      </c>
    </row>
    <row r="1932" spans="1:16" x14ac:dyDescent="0.2">
      <c r="A1932" s="37">
        <f>Timetraces!E2014</f>
        <v>192.8</v>
      </c>
      <c r="B1932" s="8">
        <f>Timetraces!B2014-Timetraces!C2014</f>
        <v>46.193513870239258</v>
      </c>
      <c r="C1932" s="8">
        <f t="shared" si="60"/>
        <v>29.375183926479707</v>
      </c>
      <c r="D1932" s="8">
        <f>(Timetraces!C2014-Timetraces!$C$86)/0.3048+$C$1004</f>
        <v>38.688444090014677</v>
      </c>
      <c r="E1932" s="23">
        <f>Timetraces!F2014/1000*0.145</f>
        <v>201.68888894124521</v>
      </c>
      <c r="F1932" s="8">
        <f>Timetraces!H2014</f>
        <v>0.65611219562196832</v>
      </c>
      <c r="G1932" s="8">
        <f>(Timetraces!G2014-Timetraces!$G$86)/0.3048</f>
        <v>60.87364487134878</v>
      </c>
      <c r="H1932" s="13">
        <f>Timetraces!D2014/9.81/0.4536</f>
        <v>15533.458293556407</v>
      </c>
      <c r="I1932" s="73">
        <f>Timetraces!F2014/Timetraces!H2014*1000</f>
        <v>2120000000.0741267</v>
      </c>
      <c r="J1932" s="23"/>
      <c r="K1932" s="8">
        <f>Timetraces!I2014-Timetraces!J2014</f>
        <v>46.193513870239258</v>
      </c>
      <c r="L1932" s="8">
        <f t="shared" si="61"/>
        <v>29.37519331303794</v>
      </c>
      <c r="M1932" s="8">
        <f>(Timetraces!J2014-Timetraces!$J$86)/0.3048+$L$1004</f>
        <v>38.688444090014677</v>
      </c>
      <c r="N1932" s="13">
        <f>Timetraces!K2014/9.81/0.4536</f>
        <v>15533.458293556407</v>
      </c>
      <c r="O1932" s="23">
        <f>Timetraces!M2014/1000*0.145</f>
        <v>123.82713957886099</v>
      </c>
      <c r="P1932" s="37">
        <f>Timetraces!O2014</f>
        <v>0.65611245591897127</v>
      </c>
    </row>
    <row r="1933" spans="1:16" x14ac:dyDescent="0.2">
      <c r="A1933" s="37">
        <f>Timetraces!E2015</f>
        <v>192.9</v>
      </c>
      <c r="B1933" s="8">
        <f>Timetraces!B2015-Timetraces!C2015</f>
        <v>46.194828033447266</v>
      </c>
      <c r="C1933" s="8">
        <f t="shared" si="60"/>
        <v>29.379495485561097</v>
      </c>
      <c r="D1933" s="8">
        <f>(Timetraces!C2015-Timetraces!$C$86)/0.3048+$C$1004</f>
        <v>38.749750830682871</v>
      </c>
      <c r="E1933" s="23">
        <f>Timetraces!F2015/1000*0.145</f>
        <v>201.98778291728024</v>
      </c>
      <c r="F1933" s="8">
        <f>Timetraces!H2015</f>
        <v>0.6570845247792052</v>
      </c>
      <c r="G1933" s="8">
        <f>(Timetraces!G2015-Timetraces!$G$86)/0.3048</f>
        <v>60.939263171098361</v>
      </c>
      <c r="H1933" s="13">
        <f>Timetraces!D2015/9.81/0.4536</f>
        <v>15556.482419722523</v>
      </c>
      <c r="I1933" s="73">
        <f>Timetraces!F2015/Timetraces!H2015*1000</f>
        <v>2120000000.0016015</v>
      </c>
      <c r="J1933" s="23"/>
      <c r="K1933" s="8">
        <f>Timetraces!I2015-Timetraces!J2015</f>
        <v>46.194828033447266</v>
      </c>
      <c r="L1933" s="8">
        <f t="shared" si="61"/>
        <v>29.37950487211933</v>
      </c>
      <c r="M1933" s="8">
        <f>(Timetraces!J2015-Timetraces!$J$86)/0.3048+$L$1004</f>
        <v>38.749750830682871</v>
      </c>
      <c r="N1933" s="13">
        <f>Timetraces!K2015/9.81/0.4536</f>
        <v>15556.482419722523</v>
      </c>
      <c r="O1933" s="23">
        <f>Timetraces!M2015/1000*0.145</f>
        <v>123.85049456459348</v>
      </c>
      <c r="P1933" s="37">
        <f>Timetraces!O2015</f>
        <v>0.65708467454846708</v>
      </c>
    </row>
    <row r="1934" spans="1:16" x14ac:dyDescent="0.2">
      <c r="A1934" s="37">
        <f>Timetraces!E2016</f>
        <v>193</v>
      </c>
      <c r="B1934" s="8">
        <f>Timetraces!B2016-Timetraces!C2016</f>
        <v>46.196239471435547</v>
      </c>
      <c r="C1934" s="8">
        <f t="shared" si="60"/>
        <v>29.384126187622389</v>
      </c>
      <c r="D1934" s="8">
        <f>(Timetraces!C2016-Timetraces!$C$86)/0.3048+$C$1004</f>
        <v>38.81072591296018</v>
      </c>
      <c r="E1934" s="23">
        <f>Timetraces!F2016/1000*0.145</f>
        <v>202.30805581585514</v>
      </c>
      <c r="F1934" s="8">
        <f>Timetraces!H2016</f>
        <v>0.65812640146006884</v>
      </c>
      <c r="G1934" s="8">
        <f>(Timetraces!G2016-Timetraces!$G$86)/0.3048</f>
        <v>61.004868955436962</v>
      </c>
      <c r="H1934" s="13">
        <f>Timetraces!D2016/9.81/0.4536</f>
        <v>15581.153383645524</v>
      </c>
      <c r="I1934" s="73">
        <f>Timetraces!F2016/Timetraces!H2016*1000</f>
        <v>2120000000.0736675</v>
      </c>
      <c r="J1934" s="23"/>
      <c r="K1934" s="8">
        <f>Timetraces!I2016-Timetraces!J2016</f>
        <v>46.196239471435547</v>
      </c>
      <c r="L1934" s="8">
        <f t="shared" si="61"/>
        <v>29.384135574180622</v>
      </c>
      <c r="M1934" s="8">
        <f>(Timetraces!J2016-Timetraces!$J$86)/0.3048+$L$1004</f>
        <v>38.81072591296018</v>
      </c>
      <c r="N1934" s="13">
        <f>Timetraces!K2016/9.81/0.4536</f>
        <v>15581.153383645524</v>
      </c>
      <c r="O1934" s="23">
        <f>Timetraces!M2016/1000*0.145</f>
        <v>123.87492134731666</v>
      </c>
      <c r="P1934" s="37">
        <f>Timetraces!O2016</f>
        <v>0.65810157556386117</v>
      </c>
    </row>
    <row r="1935" spans="1:16" x14ac:dyDescent="0.2">
      <c r="A1935" s="37">
        <f>Timetraces!E2017</f>
        <v>193.10000000000002</v>
      </c>
      <c r="B1935" s="8">
        <f>Timetraces!B2017-Timetraces!C2017</f>
        <v>46.197742462158203</v>
      </c>
      <c r="C1935" s="8">
        <f t="shared" si="60"/>
        <v>29.389057259547116</v>
      </c>
      <c r="D1935" s="8">
        <f>(Timetraces!C2017-Timetraces!$C$86)/0.3048+$C$1004</f>
        <v>38.871413140785037</v>
      </c>
      <c r="E1935" s="23">
        <f>Timetraces!F2017/1000*0.145</f>
        <v>202.65439885512666</v>
      </c>
      <c r="F1935" s="8">
        <f>Timetraces!H2017</f>
        <v>0.65925308665500781</v>
      </c>
      <c r="G1935" s="8">
        <f>(Timetraces!G2017-Timetraces!$G$86)/0.3048</f>
        <v>61.070487255186542</v>
      </c>
      <c r="H1935" s="13">
        <f>Timetraces!D2017/9.81/0.4536</f>
        <v>15607.235922788717</v>
      </c>
      <c r="I1935" s="73">
        <f>Timetraces!F2017/Timetraces!H2017*1000</f>
        <v>2120000000.1817863</v>
      </c>
      <c r="J1935" s="23"/>
      <c r="K1935" s="8">
        <f>Timetraces!I2017-Timetraces!J2017</f>
        <v>46.197742462158203</v>
      </c>
      <c r="L1935" s="8">
        <f t="shared" si="61"/>
        <v>29.389066646105348</v>
      </c>
      <c r="M1935" s="8">
        <f>(Timetraces!J2017-Timetraces!$J$86)/0.3048+$L$1004</f>
        <v>38.871413140785037</v>
      </c>
      <c r="N1935" s="13">
        <f>Timetraces!K2017/9.81/0.4536</f>
        <v>15607.235922788717</v>
      </c>
      <c r="O1935" s="23">
        <f>Timetraces!M2017/1000*0.145</f>
        <v>123.90198181940664</v>
      </c>
      <c r="P1935" s="37">
        <f>Timetraces!O2017</f>
        <v>0.65922826104487753</v>
      </c>
    </row>
    <row r="1936" spans="1:16" x14ac:dyDescent="0.2">
      <c r="A1936" s="37">
        <f>Timetraces!E2018</f>
        <v>193.20000000000002</v>
      </c>
      <c r="B1936" s="8">
        <f>Timetraces!B2018-Timetraces!C2018</f>
        <v>46.199291229248047</v>
      </c>
      <c r="C1936" s="8">
        <f t="shared" si="60"/>
        <v>29.394138516403558</v>
      </c>
      <c r="D1936" s="8">
        <f>(Timetraces!C2018-Timetraces!$C$86)/0.3048+$C$1004</f>
        <v>38.931950183678168</v>
      </c>
      <c r="E1936" s="23">
        <f>Timetraces!F2018/1000*0.145</f>
        <v>203.00239824027761</v>
      </c>
      <c r="F1936" s="8">
        <f>Timetraces!H2018</f>
        <v>0.66038516017878479</v>
      </c>
      <c r="G1936" s="8">
        <f>(Timetraces!G2018-Timetraces!$G$86)/0.3048</f>
        <v>61.136105554936123</v>
      </c>
      <c r="H1936" s="13">
        <f>Timetraces!D2018/9.81/0.4536</f>
        <v>15634.04531782887</v>
      </c>
      <c r="I1936" s="73">
        <f>Timetraces!F2018/Timetraces!H2018*1000</f>
        <v>2120000000.0137765</v>
      </c>
      <c r="J1936" s="23"/>
      <c r="K1936" s="8">
        <f>Timetraces!I2018-Timetraces!J2018</f>
        <v>46.199291229248047</v>
      </c>
      <c r="L1936" s="8">
        <f t="shared" si="61"/>
        <v>29.394147902961791</v>
      </c>
      <c r="M1936" s="8">
        <f>(Timetraces!J2018-Timetraces!$J$86)/0.3048+$L$1004</f>
        <v>38.931950183678175</v>
      </c>
      <c r="N1936" s="13">
        <f>Timetraces!K2018/9.81/0.4536</f>
        <v>15634.04531782887</v>
      </c>
      <c r="O1936" s="23">
        <f>Timetraces!M2018/1000*0.145</f>
        <v>123.92856965725821</v>
      </c>
      <c r="P1936" s="37">
        <f>Timetraces!O2018</f>
        <v>0.66033524930285437</v>
      </c>
    </row>
    <row r="1937" spans="1:16" x14ac:dyDescent="0.2">
      <c r="A1937" s="37">
        <f>Timetraces!E2019</f>
        <v>193.3</v>
      </c>
      <c r="B1937" s="8">
        <f>Timetraces!B2019-Timetraces!C2019</f>
        <v>46.200828552246094</v>
      </c>
      <c r="C1937" s="8">
        <f t="shared" si="60"/>
        <v>29.399182227027069</v>
      </c>
      <c r="D1937" s="8">
        <f>(Timetraces!C2019-Timetraces!$C$86)/0.3048+$C$1004</f>
        <v>38.992524772804238</v>
      </c>
      <c r="E1937" s="23">
        <f>Timetraces!F2019/1000*0.145</f>
        <v>203.34041845539545</v>
      </c>
      <c r="F1937" s="8">
        <f>Timetraces!H2019</f>
        <v>0.66148477048904208</v>
      </c>
      <c r="G1937" s="8">
        <f>(Timetraces!G2019-Timetraces!$G$86)/0.3048</f>
        <v>61.201723854685703</v>
      </c>
      <c r="H1937" s="13">
        <f>Timetraces!D2019/9.81/0.4536</f>
        <v>15660.677388121216</v>
      </c>
      <c r="I1937" s="73">
        <f>Timetraces!F2019/Timetraces!H2019*1000</f>
        <v>2120000000.0736475</v>
      </c>
      <c r="J1937" s="23"/>
      <c r="K1937" s="8">
        <f>Timetraces!I2019-Timetraces!J2019</f>
        <v>46.200828552246094</v>
      </c>
      <c r="L1937" s="8">
        <f t="shared" si="61"/>
        <v>29.399191613585302</v>
      </c>
      <c r="M1937" s="8">
        <f>(Timetraces!J2019-Timetraces!$J$86)/0.3048+$L$1004</f>
        <v>38.992524772804238</v>
      </c>
      <c r="N1937" s="13">
        <f>Timetraces!K2019/9.81/0.4536</f>
        <v>15660.677388121216</v>
      </c>
      <c r="O1937" s="23">
        <f>Timetraces!M2019/1000*0.145</f>
        <v>123.95618416602233</v>
      </c>
      <c r="P1937" s="37">
        <f>Timetraces!O2019</f>
        <v>0.66148503076941167</v>
      </c>
    </row>
    <row r="1938" spans="1:16" x14ac:dyDescent="0.2">
      <c r="A1938" s="37">
        <f>Timetraces!E2020</f>
        <v>193.4</v>
      </c>
      <c r="B1938" s="8">
        <f>Timetraces!B2020-Timetraces!C2020</f>
        <v>46.202301025390625</v>
      </c>
      <c r="C1938" s="8">
        <f t="shared" si="60"/>
        <v>29.404013175663984</v>
      </c>
      <c r="D1938" s="8">
        <f>(Timetraces!C2020-Timetraces!$C$86)/0.3048+$C$1004</f>
        <v>39.053312123916903</v>
      </c>
      <c r="E1938" s="23">
        <f>Timetraces!F2020/1000*0.145</f>
        <v>203.67278266259987</v>
      </c>
      <c r="F1938" s="8">
        <f>Timetraces!H2020</f>
        <v>0.66256598123125199</v>
      </c>
      <c r="G1938" s="8">
        <f>(Timetraces!G2020-Timetraces!$G$86)/0.3048</f>
        <v>61.267342154435283</v>
      </c>
      <c r="H1938" s="13">
        <f>Timetraces!D2020/9.81/0.4536</f>
        <v>15686.282379428721</v>
      </c>
      <c r="I1938" s="73">
        <f>Timetraces!F2020/Timetraces!H2020*1000</f>
        <v>2120000000.33426</v>
      </c>
      <c r="J1938" s="23"/>
      <c r="K1938" s="8">
        <f>Timetraces!I2020-Timetraces!J2020</f>
        <v>46.202301025390625</v>
      </c>
      <c r="L1938" s="8">
        <f t="shared" si="61"/>
        <v>29.404022562222217</v>
      </c>
      <c r="M1938" s="8">
        <f>(Timetraces!J2020-Timetraces!$J$86)/0.3048+$L$1004</f>
        <v>39.053312123916903</v>
      </c>
      <c r="N1938" s="13">
        <f>Timetraces!K2020/9.81/0.4536</f>
        <v>15686.282379428721</v>
      </c>
      <c r="O1938" s="23">
        <f>Timetraces!M2020/1000*0.145</f>
        <v>123.982153705248</v>
      </c>
      <c r="P1938" s="37">
        <f>Timetraces!O2020</f>
        <v>0.6625662414833875</v>
      </c>
    </row>
    <row r="1939" spans="1:16" x14ac:dyDescent="0.2">
      <c r="A1939" s="37">
        <f>Timetraces!E2021</f>
        <v>193.5</v>
      </c>
      <c r="B1939" s="8">
        <f>Timetraces!B2021-Timetraces!C2021</f>
        <v>46.203680038452148</v>
      </c>
      <c r="C1939" s="8">
        <f t="shared" si="60"/>
        <v>29.408537496731974</v>
      </c>
      <c r="D1939" s="8">
        <f>(Timetraces!C2021-Timetraces!$C$86)/0.3048+$C$1004</f>
        <v>39.114406102598494</v>
      </c>
      <c r="E1939" s="23">
        <f>Timetraces!F2021/1000*0.145</f>
        <v>203.98523754790205</v>
      </c>
      <c r="F1939" s="8">
        <f>Timetraces!H2021</f>
        <v>0.6635824253119591</v>
      </c>
      <c r="G1939" s="8">
        <f>(Timetraces!G2021-Timetraces!$G$86)/0.3048</f>
        <v>61.332960454184864</v>
      </c>
      <c r="H1939" s="13">
        <f>Timetraces!D2021/9.81/0.4536</f>
        <v>15710.345874413684</v>
      </c>
      <c r="I1939" s="73">
        <f>Timetraces!F2021/Timetraces!H2021*1000</f>
        <v>2120000000.0728109</v>
      </c>
      <c r="J1939" s="23"/>
      <c r="K1939" s="8">
        <f>Timetraces!I2021-Timetraces!J2021</f>
        <v>46.203680038452148</v>
      </c>
      <c r="L1939" s="8">
        <f t="shared" si="61"/>
        <v>29.408546883290207</v>
      </c>
      <c r="M1939" s="8">
        <f>(Timetraces!J2021-Timetraces!$J$86)/0.3048+$L$1004</f>
        <v>39.114406102598494</v>
      </c>
      <c r="N1939" s="13">
        <f>Timetraces!K2021/9.81/0.4536</f>
        <v>15710.345874413684</v>
      </c>
      <c r="O1939" s="23">
        <f>Timetraces!M2021/1000*0.145</f>
        <v>124.00596512988614</v>
      </c>
      <c r="P1939" s="37">
        <f>Timetraces!O2021</f>
        <v>0.66355749013783938</v>
      </c>
    </row>
    <row r="1940" spans="1:16" x14ac:dyDescent="0.2">
      <c r="A1940" s="37">
        <f>Timetraces!E2022</f>
        <v>193.60000000000002</v>
      </c>
      <c r="B1940" s="8">
        <f>Timetraces!B2022-Timetraces!C2022</f>
        <v>46.204959869384766</v>
      </c>
      <c r="C1940" s="8">
        <f t="shared" si="60"/>
        <v>29.412736417114576</v>
      </c>
      <c r="D1940" s="8">
        <f>(Timetraces!C2022-Timetraces!$C$86)/0.3048+$C$1004</f>
        <v>39.175825481965468</v>
      </c>
      <c r="E1940" s="23">
        <f>Timetraces!F2022/1000*0.145</f>
        <v>204.26954897066273</v>
      </c>
      <c r="F1940" s="8">
        <f>Timetraces!H2022</f>
        <v>0.66450731604870317</v>
      </c>
      <c r="G1940" s="8">
        <f>(Timetraces!G2022-Timetraces!$G$86)/0.3048</f>
        <v>61.398578753934444</v>
      </c>
      <c r="H1940" s="13">
        <f>Timetraces!D2022/9.81/0.4536</f>
        <v>15732.843293408087</v>
      </c>
      <c r="I1940" s="73">
        <f>Timetraces!F2022/Timetraces!H2022*1000</f>
        <v>2120000000.1794579</v>
      </c>
      <c r="J1940" s="23"/>
      <c r="K1940" s="8">
        <f>Timetraces!I2022-Timetraces!J2022</f>
        <v>46.204959869384766</v>
      </c>
      <c r="L1940" s="8">
        <f t="shared" si="61"/>
        <v>29.412745803672809</v>
      </c>
      <c r="M1940" s="8">
        <f>(Timetraces!J2022-Timetraces!$J$86)/0.3048+$L$1004</f>
        <v>39.175825481965468</v>
      </c>
      <c r="N1940" s="13">
        <f>Timetraces!K2022/9.81/0.4536</f>
        <v>15732.843293408087</v>
      </c>
      <c r="O1940" s="23">
        <f>Timetraces!M2022/1000*0.145</f>
        <v>124.02939099422007</v>
      </c>
      <c r="P1940" s="37">
        <f>Timetraces!O2022</f>
        <v>0.66453266077536999</v>
      </c>
    </row>
    <row r="1941" spans="1:16" x14ac:dyDescent="0.2">
      <c r="A1941" s="37">
        <f>Timetraces!E2023</f>
        <v>193.70000000000002</v>
      </c>
      <c r="B1941" s="8">
        <f>Timetraces!B2023-Timetraces!C2023</f>
        <v>46.206172943115234</v>
      </c>
      <c r="C1941" s="8">
        <f t="shared" si="60"/>
        <v>29.41671631780509</v>
      </c>
      <c r="D1941" s="8">
        <f>(Timetraces!C2023-Timetraces!$C$86)/0.3048+$C$1004</f>
        <v>39.237463881024532</v>
      </c>
      <c r="E1941" s="23">
        <f>Timetraces!F2023/1000*0.145</f>
        <v>204.55509414213765</v>
      </c>
      <c r="F1941" s="8">
        <f>Timetraces!H2023</f>
        <v>0.6654362203486891</v>
      </c>
      <c r="G1941" s="8">
        <f>(Timetraces!G2023-Timetraces!$G$86)/0.3048</f>
        <v>61.464197053684025</v>
      </c>
      <c r="H1941" s="13">
        <f>Timetraces!D2023/9.81/0.4536</f>
        <v>15754.245161485327</v>
      </c>
      <c r="I1941" s="73">
        <f>Timetraces!F2023/Timetraces!H2023*1000</f>
        <v>2120000000.072036</v>
      </c>
      <c r="J1941" s="23"/>
      <c r="K1941" s="8">
        <f>Timetraces!I2023-Timetraces!J2023</f>
        <v>46.206172943115234</v>
      </c>
      <c r="L1941" s="8">
        <f t="shared" si="61"/>
        <v>29.416725704363323</v>
      </c>
      <c r="M1941" s="8">
        <f>(Timetraces!J2023-Timetraces!$J$86)/0.3048+$L$1004</f>
        <v>39.237463881024532</v>
      </c>
      <c r="N1941" s="13">
        <f>Timetraces!K2023/9.81/0.4536</f>
        <v>15754.2469171759</v>
      </c>
      <c r="O1941" s="23">
        <f>Timetraces!M2023/1000*0.145</f>
        <v>124.05050518144454</v>
      </c>
      <c r="P1941" s="37">
        <f>Timetraces!O2023</f>
        <v>0.66541147050725458</v>
      </c>
    </row>
    <row r="1942" spans="1:16" x14ac:dyDescent="0.2">
      <c r="A1942" s="37">
        <f>Timetraces!E2024</f>
        <v>193.8</v>
      </c>
      <c r="B1942" s="8">
        <f>Timetraces!B2024-Timetraces!C2024</f>
        <v>46.207365036010742</v>
      </c>
      <c r="C1942" s="8">
        <f t="shared" si="60"/>
        <v>29.420627383735233</v>
      </c>
      <c r="D1942" s="8">
        <f>(Timetraces!C2024-Timetraces!$C$86)/0.3048+$C$1004</f>
        <v>39.299158599432992</v>
      </c>
      <c r="E1942" s="23">
        <f>Timetraces!F2024/1000*0.145</f>
        <v>204.82930444020371</v>
      </c>
      <c r="F1942" s="8">
        <f>Timetraces!H2024</f>
        <v>0.6663282512465597</v>
      </c>
      <c r="G1942" s="8">
        <f>(Timetraces!G2024-Timetraces!$G$86)/0.3048</f>
        <v>61.529802838022626</v>
      </c>
      <c r="H1942" s="13">
        <f>Timetraces!D2024/9.81/0.4536</f>
        <v>15775.367874761563</v>
      </c>
      <c r="I1942" s="73">
        <f>Timetraces!F2024/Timetraces!H2024*1000</f>
        <v>2120000000.0725672</v>
      </c>
      <c r="J1942" s="23"/>
      <c r="K1942" s="8">
        <f>Timetraces!I2024-Timetraces!J2024</f>
        <v>46.207365036010742</v>
      </c>
      <c r="L1942" s="8">
        <f t="shared" si="61"/>
        <v>29.420636770293466</v>
      </c>
      <c r="M1942" s="8">
        <f>(Timetraces!J2024-Timetraces!$J$86)/0.3048+$L$1004</f>
        <v>39.299158599432992</v>
      </c>
      <c r="N1942" s="13">
        <f>Timetraces!K2024/9.81/0.4536</f>
        <v>15775.367874761563</v>
      </c>
      <c r="O1942" s="23">
        <f>Timetraces!M2024/1000*0.145</f>
        <v>124.07253661617975</v>
      </c>
      <c r="P1942" s="37">
        <f>Timetraces!O2024</f>
        <v>0.66632851151143535</v>
      </c>
    </row>
    <row r="1943" spans="1:16" x14ac:dyDescent="0.2">
      <c r="A1943" s="37">
        <f>Timetraces!E2025</f>
        <v>193.9</v>
      </c>
      <c r="B1943" s="8">
        <f>Timetraces!B2025-Timetraces!C2025</f>
        <v>46.208599090576172</v>
      </c>
      <c r="C1943" s="8">
        <f t="shared" si="60"/>
        <v>29.42467611918612</v>
      </c>
      <c r="D1943" s="8">
        <f>(Timetraces!C2025-Timetraces!$C$86)/0.3048+$C$1004</f>
        <v>39.360728163731686</v>
      </c>
      <c r="E1943" s="23">
        <f>Timetraces!F2025/1000*0.145</f>
        <v>205.11140074629552</v>
      </c>
      <c r="F1943" s="8">
        <f>Timetraces!H2025</f>
        <v>0.66724593606429783</v>
      </c>
      <c r="G1943" s="8">
        <f>(Timetraces!G2025-Timetraces!$G$86)/0.3048</f>
        <v>61.595421137772206</v>
      </c>
      <c r="H1943" s="13">
        <f>Timetraces!D2025/9.81/0.4536</f>
        <v>15797.098056975838</v>
      </c>
      <c r="I1943" s="73">
        <f>Timetraces!F2025/Timetraces!H2025*1000</f>
        <v>2120000000.0013475</v>
      </c>
      <c r="J1943" s="23"/>
      <c r="K1943" s="8">
        <f>Timetraces!I2025-Timetraces!J2025</f>
        <v>46.208599090576172</v>
      </c>
      <c r="L1943" s="8">
        <f t="shared" si="61"/>
        <v>29.424685505744353</v>
      </c>
      <c r="M1943" s="8">
        <f>(Timetraces!J2025-Timetraces!$J$86)/0.3048+$L$1004</f>
        <v>39.360728163731686</v>
      </c>
      <c r="N1943" s="13">
        <f>Timetraces!K2025/9.81/0.4536</f>
        <v>15797.098056975838</v>
      </c>
      <c r="O1943" s="23">
        <f>Timetraces!M2025/1000*0.145</f>
        <v>124.09458346057191</v>
      </c>
      <c r="P1943" s="37">
        <f>Timetraces!O2025</f>
        <v>0.66724619636292182</v>
      </c>
    </row>
    <row r="1944" spans="1:16" x14ac:dyDescent="0.2">
      <c r="A1944" s="37">
        <f>Timetraces!E2026</f>
        <v>194</v>
      </c>
      <c r="B1944" s="8">
        <f>Timetraces!B2026-Timetraces!C2026</f>
        <v>46.209915161132812</v>
      </c>
      <c r="C1944" s="8">
        <f t="shared" si="60"/>
        <v>29.428993935972997</v>
      </c>
      <c r="D1944" s="8">
        <f>(Timetraces!C2026-Timetraces!$C$86)/0.3048+$C$1004</f>
        <v>39.422028646694386</v>
      </c>
      <c r="E1944" s="23">
        <f>Timetraces!F2026/1000*0.145</f>
        <v>205.40269804544792</v>
      </c>
      <c r="F1944" s="8">
        <f>Timetraces!H2026</f>
        <v>0.66819355251836221</v>
      </c>
      <c r="G1944" s="8">
        <f>(Timetraces!G2026-Timetraces!$G$86)/0.3048</f>
        <v>61.661039437521787</v>
      </c>
      <c r="H1944" s="13">
        <f>Timetraces!D2026/9.81/0.4536</f>
        <v>15820.130961594816</v>
      </c>
      <c r="I1944" s="73">
        <f>Timetraces!F2026/Timetraces!H2026*1000</f>
        <v>2120000000.013453</v>
      </c>
      <c r="J1944" s="23"/>
      <c r="K1944" s="8">
        <f>Timetraces!I2026-Timetraces!J2026</f>
        <v>46.209915161132812</v>
      </c>
      <c r="L1944" s="8">
        <f t="shared" si="61"/>
        <v>29.42900332253123</v>
      </c>
      <c r="M1944" s="8">
        <f>(Timetraces!J2026-Timetraces!$J$86)/0.3048+$L$1004</f>
        <v>39.422028646694393</v>
      </c>
      <c r="N1944" s="13">
        <f>Timetraces!K2026/9.81/0.4536</f>
        <v>15820.130961594816</v>
      </c>
      <c r="O1944" s="23">
        <f>Timetraces!M2026/1000*0.145</f>
        <v>124.11794994920533</v>
      </c>
      <c r="P1944" s="37">
        <f>Timetraces!O2026</f>
        <v>0.66821889629656528</v>
      </c>
    </row>
    <row r="1945" spans="1:16" x14ac:dyDescent="0.2">
      <c r="A1945" s="37">
        <f>Timetraces!E2027</f>
        <v>194.10000000000002</v>
      </c>
      <c r="B1945" s="8">
        <f>Timetraces!B2027-Timetraces!C2027</f>
        <v>46.211328506469727</v>
      </c>
      <c r="C1945" s="8">
        <f t="shared" si="60"/>
        <v>29.433630895739778</v>
      </c>
      <c r="D1945" s="8">
        <f>(Timetraces!C2027-Timetraces!$C$86)/0.3048+$C$1004</f>
        <v>39.483009986677189</v>
      </c>
      <c r="E1945" s="23">
        <f>Timetraces!F2027/1000*0.145</f>
        <v>205.72221887285818</v>
      </c>
      <c r="F1945" s="8">
        <f>Timetraces!H2027</f>
        <v>0.66923298265921161</v>
      </c>
      <c r="G1945" s="8">
        <f>(Timetraces!G2027-Timetraces!$G$86)/0.3048</f>
        <v>61.72665773727136</v>
      </c>
      <c r="H1945" s="13">
        <f>Timetraces!D2027/9.81/0.4536</f>
        <v>15844.743987728931</v>
      </c>
      <c r="I1945" s="73">
        <f>Timetraces!F2027/Timetraces!H2027*1000</f>
        <v>2120000000.0352077</v>
      </c>
      <c r="J1945" s="23"/>
      <c r="K1945" s="8">
        <f>Timetraces!I2027-Timetraces!J2027</f>
        <v>46.211328506469727</v>
      </c>
      <c r="L1945" s="8">
        <f t="shared" si="61"/>
        <v>29.433640282298008</v>
      </c>
      <c r="M1945" s="8">
        <f>(Timetraces!J2027-Timetraces!$J$86)/0.3048+$L$1004</f>
        <v>39.483009986677189</v>
      </c>
      <c r="N1945" s="13">
        <f>Timetraces!K2027/9.81/0.4536</f>
        <v>15844.743987728931</v>
      </c>
      <c r="O1945" s="23">
        <f>Timetraces!M2027/1000*0.145</f>
        <v>124.14291722750576</v>
      </c>
      <c r="P1945" s="37">
        <f>Timetraces!O2027</f>
        <v>0.66925832617074255</v>
      </c>
    </row>
    <row r="1946" spans="1:16" x14ac:dyDescent="0.2">
      <c r="A1946" s="37">
        <f>Timetraces!E2028</f>
        <v>194.20000000000002</v>
      </c>
      <c r="B1946" s="8">
        <f>Timetraces!B2028-Timetraces!C2028</f>
        <v>46.212825775146484</v>
      </c>
      <c r="C1946" s="8">
        <f t="shared" si="60"/>
        <v>29.438543194548036</v>
      </c>
      <c r="D1946" s="8">
        <f>(Timetraces!C2028-Timetraces!$C$86)/0.3048+$C$1004</f>
        <v>39.543715987618512</v>
      </c>
      <c r="E1946" s="23">
        <f>Timetraces!F2028/1000*0.145</f>
        <v>206.06703429137499</v>
      </c>
      <c r="F1946" s="8">
        <f>Timetraces!H2028</f>
        <v>0.67035469841002104</v>
      </c>
      <c r="G1946" s="8">
        <f>(Timetraces!G2028-Timetraces!$G$86)/0.3048</f>
        <v>61.79227603702094</v>
      </c>
      <c r="H1946" s="13">
        <f>Timetraces!D2028/9.81/0.4536</f>
        <v>15870.714162675489</v>
      </c>
      <c r="I1946" s="73">
        <f>Timetraces!F2028/Timetraces!H2028*1000</f>
        <v>2120000000.001384</v>
      </c>
      <c r="J1946" s="23"/>
      <c r="K1946" s="8">
        <f>Timetraces!I2028-Timetraces!J2028</f>
        <v>46.212825775146484</v>
      </c>
      <c r="L1946" s="8">
        <f t="shared" si="61"/>
        <v>29.438552581106268</v>
      </c>
      <c r="M1946" s="8">
        <f>(Timetraces!J2028-Timetraces!$J$86)/0.3048+$L$1004</f>
        <v>39.543715987618512</v>
      </c>
      <c r="N1946" s="13">
        <f>Timetraces!K2028/9.81/0.4536</f>
        <v>15870.714162675489</v>
      </c>
      <c r="O1946" s="23">
        <f>Timetraces!M2028/1000*0.145</f>
        <v>124.16865495863112</v>
      </c>
      <c r="P1946" s="37">
        <f>Timetraces!O2028</f>
        <v>0.67032987574353586</v>
      </c>
    </row>
    <row r="1947" spans="1:16" x14ac:dyDescent="0.2">
      <c r="A1947" s="37">
        <f>Timetraces!E2029</f>
        <v>194.3</v>
      </c>
      <c r="B1947" s="8">
        <f>Timetraces!B2029-Timetraces!C2029</f>
        <v>46.214366912841797</v>
      </c>
      <c r="C1947" s="8">
        <f t="shared" si="60"/>
        <v>29.443599420582526</v>
      </c>
      <c r="D1947" s="8">
        <f>(Timetraces!C2029-Timetraces!$C$86)/0.3048+$C$1004</f>
        <v>39.604278061333602</v>
      </c>
      <c r="E1947" s="23">
        <f>Timetraces!F2029/1000*0.145</f>
        <v>206.4057276621426</v>
      </c>
      <c r="F1947" s="8">
        <f>Timetraces!H2029</f>
        <v>0.67145649857148904</v>
      </c>
      <c r="G1947" s="8">
        <f>(Timetraces!G2029-Timetraces!$G$86)/0.3048</f>
        <v>61.857894336770521</v>
      </c>
      <c r="H1947" s="13">
        <f>Timetraces!D2029/9.81/0.4536</f>
        <v>15897.395392303861</v>
      </c>
      <c r="I1947" s="73">
        <f>Timetraces!F2029/Timetraces!H2029*1000</f>
        <v>2120000000.0130124</v>
      </c>
      <c r="J1947" s="23"/>
      <c r="K1947" s="8">
        <f>Timetraces!I2029-Timetraces!J2029</f>
        <v>46.214366912841797</v>
      </c>
      <c r="L1947" s="8">
        <f t="shared" si="61"/>
        <v>29.443608807140759</v>
      </c>
      <c r="M1947" s="8">
        <f>(Timetraces!J2029-Timetraces!$J$86)/0.3048+$L$1004</f>
        <v>39.604278061333602</v>
      </c>
      <c r="N1947" s="13">
        <f>Timetraces!K2029/9.81/0.4536</f>
        <v>15897.395392303861</v>
      </c>
      <c r="O1947" s="23">
        <f>Timetraces!M2029/1000*0.145</f>
        <v>124.19572007844305</v>
      </c>
      <c r="P1947" s="37">
        <f>Timetraces!O2029</f>
        <v>0.67145675881959821</v>
      </c>
    </row>
    <row r="1948" spans="1:16" x14ac:dyDescent="0.2">
      <c r="A1948" s="37">
        <f>Timetraces!E2030</f>
        <v>194.4</v>
      </c>
      <c r="B1948" s="8">
        <f>Timetraces!B2030-Timetraces!C2030</f>
        <v>46.215898513793945</v>
      </c>
      <c r="C1948" s="8">
        <f t="shared" si="60"/>
        <v>29.448624358089575</v>
      </c>
      <c r="D1948" s="8">
        <f>(Timetraces!C2030-Timetraces!$C$86)/0.3048+$C$1004</f>
        <v>39.66487142357613</v>
      </c>
      <c r="E1948" s="23">
        <f>Timetraces!F2030/1000*0.145</f>
        <v>206.75784764401706</v>
      </c>
      <c r="F1948" s="8">
        <f>Timetraces!H2030</f>
        <v>0.67260197668405108</v>
      </c>
      <c r="G1948" s="8">
        <f>(Timetraces!G2030-Timetraces!$G$86)/0.3048</f>
        <v>61.923512636520101</v>
      </c>
      <c r="H1948" s="13">
        <f>Timetraces!D2030/9.81/0.4536</f>
        <v>15923.925632543009</v>
      </c>
      <c r="I1948" s="73">
        <f>Timetraces!F2030/Timetraces!H2030*1000</f>
        <v>2120000000.1162729</v>
      </c>
      <c r="J1948" s="23"/>
      <c r="K1948" s="8">
        <f>Timetraces!I2030-Timetraces!J2030</f>
        <v>46.215898513793945</v>
      </c>
      <c r="L1948" s="8">
        <f t="shared" si="61"/>
        <v>29.448633744647807</v>
      </c>
      <c r="M1948" s="8">
        <f>(Timetraces!J2030-Timetraces!$J$86)/0.3048+$L$1004</f>
        <v>39.66487142357613</v>
      </c>
      <c r="N1948" s="13">
        <f>Timetraces!K2030/9.81/0.4536</f>
        <v>15923.925632543009</v>
      </c>
      <c r="O1948" s="23">
        <f>Timetraces!M2030/1000*0.145</f>
        <v>124.22323136681041</v>
      </c>
      <c r="P1948" s="37">
        <f>Timetraces!O2030</f>
        <v>0.67260223696644039</v>
      </c>
    </row>
    <row r="1949" spans="1:16" x14ac:dyDescent="0.2">
      <c r="A1949" s="37">
        <f>Timetraces!E2031</f>
        <v>194.5</v>
      </c>
      <c r="B1949" s="8">
        <f>Timetraces!B2031-Timetraces!C2031</f>
        <v>46.217370986938477</v>
      </c>
      <c r="C1949" s="8">
        <f t="shared" si="60"/>
        <v>29.453455306726489</v>
      </c>
      <c r="D1949" s="8">
        <f>(Timetraces!C2031-Timetraces!$C$86)/0.3048+$C$1004</f>
        <v>39.725658774688796</v>
      </c>
      <c r="E1949" s="23">
        <f>Timetraces!F2031/1000*0.145</f>
        <v>207.08968751499481</v>
      </c>
      <c r="F1949" s="8">
        <f>Timetraces!H2031</f>
        <v>0.67368148183100574</v>
      </c>
      <c r="G1949" s="8">
        <f>(Timetraces!G2031-Timetraces!$G$86)/0.3048</f>
        <v>61.989130936269682</v>
      </c>
      <c r="H1949" s="13">
        <f>Timetraces!D2031/9.81/0.4536</f>
        <v>15949.490242967349</v>
      </c>
      <c r="I1949" s="73">
        <f>Timetraces!F2031/Timetraces!H2031*1000</f>
        <v>2120000000.001471</v>
      </c>
      <c r="J1949" s="23"/>
      <c r="K1949" s="8">
        <f>Timetraces!I2031-Timetraces!J2031</f>
        <v>46.217370986938477</v>
      </c>
      <c r="L1949" s="8">
        <f t="shared" si="61"/>
        <v>29.453464693284722</v>
      </c>
      <c r="M1949" s="8">
        <f>(Timetraces!J2031-Timetraces!$J$86)/0.3048+$L$1004</f>
        <v>39.725658774688796</v>
      </c>
      <c r="N1949" s="13">
        <f>Timetraces!K2031/9.81/0.4536</f>
        <v>15949.490242967349</v>
      </c>
      <c r="O1949" s="23">
        <f>Timetraces!M2031/1000*0.145</f>
        <v>124.24856092168068</v>
      </c>
      <c r="P1949" s="37">
        <f>Timetraces!O2031</f>
        <v>0.67365677098207288</v>
      </c>
    </row>
    <row r="1950" spans="1:16" x14ac:dyDescent="0.2">
      <c r="A1950" s="37">
        <f>Timetraces!E2032</f>
        <v>194.60000000000002</v>
      </c>
      <c r="B1950" s="8">
        <f>Timetraces!B2032-Timetraces!C2032</f>
        <v>46.218751907348633</v>
      </c>
      <c r="C1950" s="8">
        <f t="shared" si="60"/>
        <v>29.457985885499969</v>
      </c>
      <c r="D1950" s="8">
        <f>(Timetraces!C2032-Timetraces!$C$86)/0.3048+$C$1004</f>
        <v>39.7867464956649</v>
      </c>
      <c r="E1950" s="23">
        <f>Timetraces!F2032/1000*0.145</f>
        <v>207.41025168288118</v>
      </c>
      <c r="F1950" s="8">
        <f>Timetraces!H2032</f>
        <v>0.67472430605592293</v>
      </c>
      <c r="G1950" s="8">
        <f>(Timetraces!G2032-Timetraces!$G$86)/0.3048</f>
        <v>62.054749236019262</v>
      </c>
      <c r="H1950" s="13">
        <f>Timetraces!D2032/9.81/0.4536</f>
        <v>15973.587096073185</v>
      </c>
      <c r="I1950" s="73">
        <f>Timetraces!F2032/Timetraces!H2032*1000</f>
        <v>2120000000.0131903</v>
      </c>
      <c r="J1950" s="23"/>
      <c r="K1950" s="8">
        <f>Timetraces!I2032-Timetraces!J2032</f>
        <v>46.218751907348633</v>
      </c>
      <c r="L1950" s="8">
        <f t="shared" si="61"/>
        <v>29.457995272058199</v>
      </c>
      <c r="M1950" s="8">
        <f>(Timetraces!J2032-Timetraces!$J$86)/0.3048+$L$1004</f>
        <v>39.7867464956649</v>
      </c>
      <c r="N1950" s="13">
        <f>Timetraces!K2032/9.81/0.4536</f>
        <v>15973.587096073185</v>
      </c>
      <c r="O1950" s="23">
        <f>Timetraces!M2032/1000*0.145</f>
        <v>124.27300527060198</v>
      </c>
      <c r="P1950" s="37">
        <f>Timetraces!O2032</f>
        <v>0.67467440269935119</v>
      </c>
    </row>
    <row r="1951" spans="1:16" x14ac:dyDescent="0.2">
      <c r="A1951" s="37">
        <f>Timetraces!E2033</f>
        <v>194.70000000000002</v>
      </c>
      <c r="B1951" s="8">
        <f>Timetraces!B2033-Timetraces!C2033</f>
        <v>46.220035552978516</v>
      </c>
      <c r="C1951" s="8">
        <f t="shared" si="60"/>
        <v>29.462197321293548</v>
      </c>
      <c r="D1951" s="8">
        <f>(Timetraces!C2033-Timetraces!$C$86)/0.3048+$C$1004</f>
        <v>39.848140844209922</v>
      </c>
      <c r="E1951" s="23">
        <f>Timetraces!F2033/1000*0.145</f>
        <v>207.69582871780796</v>
      </c>
      <c r="F1951" s="8">
        <f>Timetraces!H2033</f>
        <v>0.67565331395867267</v>
      </c>
      <c r="G1951" s="8">
        <f>(Timetraces!G2033-Timetraces!$G$86)/0.3048</f>
        <v>62.120355020357863</v>
      </c>
      <c r="H1951" s="13">
        <f>Timetraces!D2033/9.81/0.4536</f>
        <v>15996.179322358497</v>
      </c>
      <c r="I1951" s="73">
        <f>Timetraces!F2033/Timetraces!H2033*1000</f>
        <v>2120000000.0705523</v>
      </c>
      <c r="J1951" s="23"/>
      <c r="K1951" s="8">
        <f>Timetraces!I2033-Timetraces!J2033</f>
        <v>46.220035552978516</v>
      </c>
      <c r="L1951" s="8">
        <f t="shared" si="61"/>
        <v>29.462206707851777</v>
      </c>
      <c r="M1951" s="8">
        <f>(Timetraces!J2033-Timetraces!$J$86)/0.3048+$L$1004</f>
        <v>39.848140844209922</v>
      </c>
      <c r="N1951" s="13">
        <f>Timetraces!K2033/9.81/0.4536</f>
        <v>15996.179322358497</v>
      </c>
      <c r="O1951" s="23">
        <f>Timetraces!M2033/1000*0.145</f>
        <v>124.29652445451185</v>
      </c>
      <c r="P1951" s="37">
        <f>Timetraces!O2033</f>
        <v>0.67565346314197205</v>
      </c>
    </row>
    <row r="1952" spans="1:16" x14ac:dyDescent="0.2">
      <c r="A1952" s="37">
        <f>Timetraces!E2034</f>
        <v>194.8</v>
      </c>
      <c r="B1952" s="8">
        <f>Timetraces!B2034-Timetraces!C2034</f>
        <v>46.221258163452148</v>
      </c>
      <c r="C1952" s="8">
        <f t="shared" si="60"/>
        <v>29.466208510511503</v>
      </c>
      <c r="D1952" s="8">
        <f>(Timetraces!C2034-Timetraces!$C$86)/0.3048+$C$1004</f>
        <v>39.909747954741547</v>
      </c>
      <c r="E1952" s="23">
        <f>Timetraces!F2034/1000*0.145</f>
        <v>207.97530396822333</v>
      </c>
      <c r="F1952" s="8">
        <f>Timetraces!H2034</f>
        <v>0.67656247222267818</v>
      </c>
      <c r="G1952" s="8">
        <f>(Timetraces!G2034-Timetraces!$G$86)/0.3048</f>
        <v>62.185973320107443</v>
      </c>
      <c r="H1952" s="13">
        <f>Timetraces!D2034/9.81/0.4536</f>
        <v>16017.707600156949</v>
      </c>
      <c r="I1952" s="73">
        <f>Timetraces!F2034/Timetraces!H2034*1000</f>
        <v>2120000000.0710697</v>
      </c>
      <c r="J1952" s="23"/>
      <c r="K1952" s="8">
        <f>Timetraces!I2034-Timetraces!J2034</f>
        <v>46.221258163452148</v>
      </c>
      <c r="L1952" s="8">
        <f t="shared" si="61"/>
        <v>29.466217897069733</v>
      </c>
      <c r="M1952" s="8">
        <f>(Timetraces!J2034-Timetraces!$J$86)/0.3048+$L$1004</f>
        <v>39.909747954741547</v>
      </c>
      <c r="N1952" s="13">
        <f>Timetraces!K2034/9.81/0.4536</f>
        <v>16017.707600156949</v>
      </c>
      <c r="O1952" s="23">
        <f>Timetraces!M2034/1000*0.145</f>
        <v>124.31837203343301</v>
      </c>
      <c r="P1952" s="37">
        <f>Timetraces!O2034</f>
        <v>0.67656284347330786</v>
      </c>
    </row>
    <row r="1953" spans="1:16" x14ac:dyDescent="0.2">
      <c r="A1953" s="37">
        <f>Timetraces!E2035</f>
        <v>194.9</v>
      </c>
      <c r="B1953" s="8">
        <f>Timetraces!B2035-Timetraces!C2035</f>
        <v>46.222461700439453</v>
      </c>
      <c r="C1953" s="8">
        <f t="shared" si="60"/>
        <v>29.470157122674575</v>
      </c>
      <c r="D1953" s="8">
        <f>(Timetraces!C2035-Timetraces!$C$86)/0.3048+$C$1004</f>
        <v>39.971417642328049</v>
      </c>
      <c r="E1953" s="23">
        <f>Timetraces!F2035/1000*0.145</f>
        <v>208.24322886666513</v>
      </c>
      <c r="F1953" s="8">
        <f>Timetraces!H2035</f>
        <v>0.67743405616589114</v>
      </c>
      <c r="G1953" s="8">
        <f>(Timetraces!G2035-Timetraces!$G$86)/0.3048</f>
        <v>62.251591619857024</v>
      </c>
      <c r="H1953" s="13">
        <f>Timetraces!D2035/9.81/0.4536</f>
        <v>16038.942677629817</v>
      </c>
      <c r="I1953" s="73">
        <f>Timetraces!F2035/Timetraces!H2035*1000</f>
        <v>2120000000.0129313</v>
      </c>
      <c r="J1953" s="23"/>
      <c r="K1953" s="8">
        <f>Timetraces!I2035-Timetraces!J2035</f>
        <v>46.222461700439453</v>
      </c>
      <c r="L1953" s="8">
        <f t="shared" si="61"/>
        <v>29.470166509232808</v>
      </c>
      <c r="M1953" s="8">
        <f>(Timetraces!J2035-Timetraces!$J$86)/0.3048+$L$1004</f>
        <v>39.971417642328056</v>
      </c>
      <c r="N1953" s="13">
        <f>Timetraces!K2035/9.81/0.4536</f>
        <v>16038.942677629817</v>
      </c>
      <c r="O1953" s="23">
        <f>Timetraces!M2035/1000*0.145</f>
        <v>124.33991193807212</v>
      </c>
      <c r="P1953" s="37">
        <f>Timetraces!O2035</f>
        <v>0.67745939744204309</v>
      </c>
    </row>
    <row r="1954" spans="1:16" x14ac:dyDescent="0.2">
      <c r="A1954" s="37">
        <f>Timetraces!E2036</f>
        <v>195</v>
      </c>
      <c r="B1954" s="8">
        <f>Timetraces!B2036-Timetraces!C2036</f>
        <v>46.223703384399414</v>
      </c>
      <c r="C1954" s="8">
        <f t="shared" si="60"/>
        <v>29.474230888947414</v>
      </c>
      <c r="D1954" s="8">
        <f>(Timetraces!C2036-Timetraces!$C$86)/0.3048+$C$1004</f>
        <v>40.032962175804798</v>
      </c>
      <c r="E1954" s="23">
        <f>Timetraces!F2036/1000*0.145</f>
        <v>208.52627108455604</v>
      </c>
      <c r="F1954" s="8">
        <f>Timetraces!H2036</f>
        <v>0.67835481809782905</v>
      </c>
      <c r="G1954" s="8">
        <f>(Timetraces!G2036-Timetraces!$G$86)/0.3048</f>
        <v>62.317209919606604</v>
      </c>
      <c r="H1954" s="13">
        <f>Timetraces!D2036/9.81/0.4536</f>
        <v>16060.743087466988</v>
      </c>
      <c r="I1954" s="73">
        <f>Timetraces!F2036/Timetraces!H2036*1000</f>
        <v>2120000000.0130479</v>
      </c>
      <c r="J1954" s="23"/>
      <c r="K1954" s="8">
        <f>Timetraces!I2036-Timetraces!J2036</f>
        <v>46.223703384399414</v>
      </c>
      <c r="L1954" s="8">
        <f t="shared" si="61"/>
        <v>29.474240275505647</v>
      </c>
      <c r="M1954" s="8">
        <f>(Timetraces!J2036-Timetraces!$J$86)/0.3048+$L$1004</f>
        <v>40.032962175804798</v>
      </c>
      <c r="N1954" s="13">
        <f>Timetraces!K2036/9.81/0.4536</f>
        <v>16060.743087466988</v>
      </c>
      <c r="O1954" s="23">
        <f>Timetraces!M2036/1000*0.145</f>
        <v>124.36203255938509</v>
      </c>
      <c r="P1954" s="37">
        <f>Timetraces!O2036</f>
        <v>0.67838015916742267</v>
      </c>
    </row>
    <row r="1955" spans="1:16" x14ac:dyDescent="0.2">
      <c r="A1955" s="37">
        <f>Timetraces!E2037</f>
        <v>195.10000000000002</v>
      </c>
      <c r="B1955" s="8">
        <f>Timetraces!B2037-Timetraces!C2037</f>
        <v>46.225015640258789</v>
      </c>
      <c r="C1955" s="8">
        <f t="shared" si="60"/>
        <v>29.478536190323315</v>
      </c>
      <c r="D1955" s="8">
        <f>(Timetraces!C2037-Timetraces!$C$86)/0.3048+$C$1004</f>
        <v>40.094262658767498</v>
      </c>
      <c r="E1955" s="23">
        <f>Timetraces!F2037/1000*0.145</f>
        <v>208.83308006971623</v>
      </c>
      <c r="F1955" s="8">
        <f>Timetraces!H2037</f>
        <v>0.67935289545469602</v>
      </c>
      <c r="G1955" s="8">
        <f>(Timetraces!G2037-Timetraces!$G$86)/0.3048</f>
        <v>62.382828219356185</v>
      </c>
      <c r="H1955" s="13">
        <f>Timetraces!D2037/9.81/0.4536</f>
        <v>16083.783014848254</v>
      </c>
      <c r="I1955" s="73">
        <f>Timetraces!F2037/Timetraces!H2037*1000</f>
        <v>2120000000.0704796</v>
      </c>
      <c r="J1955" s="23"/>
      <c r="K1955" s="8">
        <f>Timetraces!I2037-Timetraces!J2037</f>
        <v>46.225015640258789</v>
      </c>
      <c r="L1955" s="8">
        <f t="shared" si="61"/>
        <v>29.478545576881547</v>
      </c>
      <c r="M1955" s="8">
        <f>(Timetraces!J2037-Timetraces!$J$86)/0.3048+$L$1004</f>
        <v>40.094262658767498</v>
      </c>
      <c r="N1955" s="13">
        <f>Timetraces!K2037/9.81/0.4536</f>
        <v>16083.783014848254</v>
      </c>
      <c r="O1955" s="23">
        <f>Timetraces!M2037/1000*0.145</f>
        <v>124.38540353489559</v>
      </c>
      <c r="P1955" s="37">
        <f>Timetraces!O2037</f>
        <v>0.67935304452733847</v>
      </c>
    </row>
    <row r="1956" spans="1:16" x14ac:dyDescent="0.2">
      <c r="A1956" s="37">
        <f>Timetraces!E2038</f>
        <v>195.20000000000002</v>
      </c>
      <c r="B1956" s="8">
        <f>Timetraces!B2038-Timetraces!C2038</f>
        <v>46.226430892944336</v>
      </c>
      <c r="C1956" s="8">
        <f t="shared" si="60"/>
        <v>29.483179407795582</v>
      </c>
      <c r="D1956" s="8">
        <f>(Timetraces!C2038-Timetraces!$C$86)/0.3048+$C$1004</f>
        <v>40.155250256455787</v>
      </c>
      <c r="E1956" s="23">
        <f>Timetraces!F2038/1000*0.145</f>
        <v>209.14413899684808</v>
      </c>
      <c r="F1956" s="8">
        <f>Timetraces!H2038</f>
        <v>0.6803647982435872</v>
      </c>
      <c r="G1956" s="8">
        <f>(Timetraces!G2038-Timetraces!$G$86)/0.3048</f>
        <v>62.448446519105765</v>
      </c>
      <c r="H1956" s="13">
        <f>Timetraces!D2038/9.81/0.4536</f>
        <v>16108.338103193479</v>
      </c>
      <c r="I1956" s="73">
        <f>Timetraces!F2038/Timetraces!H2038*1000</f>
        <v>2120000000.1699836</v>
      </c>
      <c r="J1956" s="23"/>
      <c r="K1956" s="8">
        <f>Timetraces!I2038-Timetraces!J2038</f>
        <v>46.226430892944336</v>
      </c>
      <c r="L1956" s="8">
        <f t="shared" si="61"/>
        <v>29.483188794353815</v>
      </c>
      <c r="M1956" s="8">
        <f>(Timetraces!J2038-Timetraces!$J$86)/0.3048+$L$1004</f>
        <v>40.155250256455787</v>
      </c>
      <c r="N1956" s="13">
        <f>Timetraces!K2038/9.81/0.4536</f>
        <v>16108.338103193479</v>
      </c>
      <c r="O1956" s="23">
        <f>Timetraces!M2038/1000*0.145</f>
        <v>124.40971040579086</v>
      </c>
      <c r="P1956" s="37">
        <f>Timetraces!O2038</f>
        <v>0.68036494729782293</v>
      </c>
    </row>
    <row r="1957" spans="1:16" x14ac:dyDescent="0.2">
      <c r="A1957" s="37">
        <f>Timetraces!E2039</f>
        <v>195.3</v>
      </c>
      <c r="B1957" s="8">
        <f>Timetraces!B2039-Timetraces!C2039</f>
        <v>46.22791862487793</v>
      </c>
      <c r="C1957" s="8">
        <f t="shared" si="60"/>
        <v>29.488060418076401</v>
      </c>
      <c r="D1957" s="8">
        <f>(Timetraces!C2039-Timetraces!$C$86)/0.3048+$C$1004</f>
        <v>40.215975030513569</v>
      </c>
      <c r="E1957" s="23">
        <f>Timetraces!F2039/1000*0.145</f>
        <v>209.47993326789762</v>
      </c>
      <c r="F1957" s="8">
        <f>Timetraces!H2039</f>
        <v>0.68145716742566631</v>
      </c>
      <c r="G1957" s="8">
        <f>(Timetraces!G2039-Timetraces!$G$86)/0.3048</f>
        <v>62.514064818855346</v>
      </c>
      <c r="H1957" s="13">
        <f>Timetraces!D2039/9.81/0.4536</f>
        <v>16134.20469239627</v>
      </c>
      <c r="I1957" s="73">
        <f>Timetraces!F2039/Timetraces!H2039*1000</f>
        <v>2120000000.0126283</v>
      </c>
      <c r="J1957" s="23"/>
      <c r="K1957" s="8">
        <f>Timetraces!I2039-Timetraces!J2039</f>
        <v>46.22791862487793</v>
      </c>
      <c r="L1957" s="8">
        <f t="shared" si="61"/>
        <v>29.488069804634634</v>
      </c>
      <c r="M1957" s="8">
        <f>(Timetraces!J2039-Timetraces!$J$86)/0.3048+$L$1004</f>
        <v>40.215975030513569</v>
      </c>
      <c r="N1957" s="13">
        <f>Timetraces!K2039/9.81/0.4536</f>
        <v>16134.20469239627</v>
      </c>
      <c r="O1957" s="23">
        <f>Timetraces!M2039/1000*0.145</f>
        <v>124.43655197038103</v>
      </c>
      <c r="P1957" s="37">
        <f>Timetraces!O2039</f>
        <v>0.68148250762103069</v>
      </c>
    </row>
    <row r="1958" spans="1:16" x14ac:dyDescent="0.2">
      <c r="A1958" s="37">
        <f>Timetraces!E2040</f>
        <v>195.4</v>
      </c>
      <c r="B1958" s="8">
        <f>Timetraces!B2040-Timetraces!C2040</f>
        <v>46.229457855224609</v>
      </c>
      <c r="C1958" s="8">
        <f t="shared" si="60"/>
        <v>29.493110386405402</v>
      </c>
      <c r="D1958" s="8">
        <f>(Timetraces!C2040-Timetraces!$C$86)/0.3048+$C$1004</f>
        <v>40.276555877345125</v>
      </c>
      <c r="E1958" s="23">
        <f>Timetraces!F2040/1000*0.145</f>
        <v>209.82475318705735</v>
      </c>
      <c r="F1958" s="8">
        <f>Timetraces!H2040</f>
        <v>0.68257889780670844</v>
      </c>
      <c r="G1958" s="8">
        <f>(Timetraces!G2040-Timetraces!$G$86)/0.3048</f>
        <v>62.579683118604919</v>
      </c>
      <c r="H1958" s="13">
        <f>Timetraces!D2040/9.81/0.4536</f>
        <v>16160.766535065719</v>
      </c>
      <c r="I1958" s="73">
        <f>Timetraces!F2040/Timetraces!H2040*1000</f>
        <v>2120000000.0128839</v>
      </c>
      <c r="J1958" s="23"/>
      <c r="K1958" s="8">
        <f>Timetraces!I2040-Timetraces!J2040</f>
        <v>46.229457855224609</v>
      </c>
      <c r="L1958" s="8">
        <f t="shared" si="61"/>
        <v>29.493119772963635</v>
      </c>
      <c r="M1958" s="8">
        <f>(Timetraces!J2040-Timetraces!$J$86)/0.3048+$L$1004</f>
        <v>40.276555877345125</v>
      </c>
      <c r="N1958" s="13">
        <f>Timetraces!K2040/9.81/0.4536</f>
        <v>16160.766535065719</v>
      </c>
      <c r="O1958" s="23">
        <f>Timetraces!M2040/1000*0.145</f>
        <v>124.46349350112065</v>
      </c>
      <c r="P1958" s="37">
        <f>Timetraces!O2040</f>
        <v>0.68260423771152412</v>
      </c>
    </row>
    <row r="1959" spans="1:16" x14ac:dyDescent="0.2">
      <c r="A1959" s="37">
        <f>Timetraces!E2041</f>
        <v>195.5</v>
      </c>
      <c r="B1959" s="8">
        <f>Timetraces!B2041-Timetraces!C2041</f>
        <v>46.230981826782227</v>
      </c>
      <c r="C1959" s="8">
        <f t="shared" si="60"/>
        <v>29.498110293090498</v>
      </c>
      <c r="D1959" s="8">
        <f>(Timetraces!C2041-Timetraces!$C$86)/0.3048+$C$1004</f>
        <v>40.337161754998633</v>
      </c>
      <c r="E1959" s="23">
        <f>Timetraces!F2041/1000*0.145</f>
        <v>210.17561871537379</v>
      </c>
      <c r="F1959" s="8">
        <f>Timetraces!H2041</f>
        <v>0.68372029508310217</v>
      </c>
      <c r="G1959" s="8">
        <f>(Timetraces!G2041-Timetraces!$G$86)/0.3048</f>
        <v>62.645288902943527</v>
      </c>
      <c r="H1959" s="13">
        <f>Timetraces!D2041/9.81/0.4536</f>
        <v>16187.200212323385</v>
      </c>
      <c r="I1959" s="73">
        <f>Timetraces!F2041/Timetraces!H2041*1000</f>
        <v>2120000000.0688746</v>
      </c>
      <c r="J1959" s="23"/>
      <c r="K1959" s="8">
        <f>Timetraces!I2041-Timetraces!J2041</f>
        <v>46.230981826782227</v>
      </c>
      <c r="L1959" s="8">
        <f t="shared" si="61"/>
        <v>29.498119679648731</v>
      </c>
      <c r="M1959" s="8">
        <f>(Timetraces!J2041-Timetraces!$J$86)/0.3048+$L$1004</f>
        <v>40.337161754998633</v>
      </c>
      <c r="N1959" s="13">
        <f>Timetraces!K2041/9.81/0.4536</f>
        <v>16187.200212323385</v>
      </c>
      <c r="O1959" s="23">
        <f>Timetraces!M2041/1000*0.145</f>
        <v>124.48970351394281</v>
      </c>
      <c r="P1959" s="37">
        <f>Timetraces!O2041</f>
        <v>0.6836954758539534</v>
      </c>
    </row>
    <row r="1960" spans="1:16" x14ac:dyDescent="0.2">
      <c r="A1960" s="37">
        <f>Timetraces!E2042</f>
        <v>195.60000000000002</v>
      </c>
      <c r="B1960" s="8">
        <f>Timetraces!B2042-Timetraces!C2042</f>
        <v>46.232456207275391</v>
      </c>
      <c r="C1960" s="8">
        <f t="shared" si="60"/>
        <v>29.502947499432899</v>
      </c>
      <c r="D1960" s="8">
        <f>(Timetraces!C2042-Timetraces!$C$86)/0.3048+$C$1004</f>
        <v>40.397955363816784</v>
      </c>
      <c r="E1960" s="23">
        <f>Timetraces!F2042/1000*0.145</f>
        <v>210.5069114942487</v>
      </c>
      <c r="F1960" s="8">
        <f>Timetraces!H2042</f>
        <v>0.68479802045369498</v>
      </c>
      <c r="G1960" s="8">
        <f>(Timetraces!G2042-Timetraces!$G$86)/0.3048</f>
        <v>62.710907202693107</v>
      </c>
      <c r="H1960" s="13">
        <f>Timetraces!D2042/9.81/0.4536</f>
        <v>16212.722686173991</v>
      </c>
      <c r="I1960" s="73">
        <f>Timetraces!F2042/Timetraces!H2042*1000</f>
        <v>2120000000.0683098</v>
      </c>
      <c r="J1960" s="23"/>
      <c r="K1960" s="8">
        <f>Timetraces!I2042-Timetraces!J2042</f>
        <v>46.232456207275391</v>
      </c>
      <c r="L1960" s="8">
        <f t="shared" si="61"/>
        <v>29.502956885991132</v>
      </c>
      <c r="M1960" s="8">
        <f>(Timetraces!J2042-Timetraces!$J$86)/0.3048+$L$1004</f>
        <v>40.397955363816784</v>
      </c>
      <c r="N1960" s="13">
        <f>Timetraces!K2042/9.81/0.4536</f>
        <v>16212.722686173991</v>
      </c>
      <c r="O1960" s="23">
        <f>Timetraces!M2042/1000*0.145</f>
        <v>124.51558945166168</v>
      </c>
      <c r="P1960" s="37">
        <f>Timetraces!O2042</f>
        <v>0.68477320150893239</v>
      </c>
    </row>
    <row r="1961" spans="1:16" x14ac:dyDescent="0.2">
      <c r="A1961" s="37">
        <f>Timetraces!E2043</f>
        <v>195.70000000000002</v>
      </c>
      <c r="B1961" s="8">
        <f>Timetraces!B2043-Timetraces!C2043</f>
        <v>46.233837127685547</v>
      </c>
      <c r="C1961" s="8">
        <f t="shared" si="60"/>
        <v>29.507478078206379</v>
      </c>
      <c r="D1961" s="8">
        <f>(Timetraces!C2043-Timetraces!$C$86)/0.3048+$C$1004</f>
        <v>40.459030569381909</v>
      </c>
      <c r="E1961" s="23">
        <f>Timetraces!F2043/1000*0.145</f>
        <v>210.8200960555094</v>
      </c>
      <c r="F1961" s="8">
        <f>Timetraces!H2043</f>
        <v>0.68581683815464189</v>
      </c>
      <c r="G1961" s="8">
        <f>(Timetraces!G2043-Timetraces!$G$86)/0.3048</f>
        <v>62.776525502442688</v>
      </c>
      <c r="H1961" s="13">
        <f>Timetraces!D2043/9.81/0.4536</f>
        <v>16236.847630328983</v>
      </c>
      <c r="I1961" s="73">
        <f>Timetraces!F2043/Timetraces!H2043*1000</f>
        <v>2120000000.0681038</v>
      </c>
      <c r="J1961" s="23"/>
      <c r="K1961" s="8">
        <f>Timetraces!I2043-Timetraces!J2043</f>
        <v>46.233837127685547</v>
      </c>
      <c r="L1961" s="8">
        <f t="shared" si="61"/>
        <v>29.507487464764612</v>
      </c>
      <c r="M1961" s="8">
        <f>(Timetraces!J2043-Timetraces!$J$86)/0.3048+$L$1004</f>
        <v>40.459030569381909</v>
      </c>
      <c r="N1961" s="13">
        <f>Timetraces!K2043/9.81/0.4536</f>
        <v>16236.847630328983</v>
      </c>
      <c r="O1961" s="23">
        <f>Timetraces!M2043/1000*0.145</f>
        <v>124.54066394457597</v>
      </c>
      <c r="P1961" s="37">
        <f>Timetraces!O2043</f>
        <v>0.68581709835965166</v>
      </c>
    </row>
    <row r="1962" spans="1:16" x14ac:dyDescent="0.2">
      <c r="A1962" s="37">
        <f>Timetraces!E2044</f>
        <v>195.8</v>
      </c>
      <c r="B1962" s="8">
        <f>Timetraces!B2044-Timetraces!C2044</f>
        <v>46.235134124755859</v>
      </c>
      <c r="C1962" s="8">
        <f t="shared" si="60"/>
        <v>29.511733317938376</v>
      </c>
      <c r="D1962" s="8">
        <f>(Timetraces!C2044-Timetraces!$C$86)/0.3048+$C$1004</f>
        <v>40.520406144810472</v>
      </c>
      <c r="E1962" s="23">
        <f>Timetraces!F2044/1000*0.145</f>
        <v>211.11459122868851</v>
      </c>
      <c r="F1962" s="8">
        <f>Timetraces!H2044</f>
        <v>0.68677485760753831</v>
      </c>
      <c r="G1962" s="8">
        <f>(Timetraces!G2044-Timetraces!$G$86)/0.3048</f>
        <v>62.842143802192261</v>
      </c>
      <c r="H1962" s="13">
        <f>Timetraces!D2044/9.81/0.4536</f>
        <v>16259.527641142915</v>
      </c>
      <c r="I1962" s="73">
        <f>Timetraces!F2044/Timetraces!H2044*1000</f>
        <v>2120000000.0013177</v>
      </c>
      <c r="J1962" s="23"/>
      <c r="K1962" s="8">
        <f>Timetraces!I2044-Timetraces!J2044</f>
        <v>46.235134124755859</v>
      </c>
      <c r="L1962" s="8">
        <f t="shared" si="61"/>
        <v>29.511742704496609</v>
      </c>
      <c r="M1962" s="8">
        <f>(Timetraces!J2044-Timetraces!$J$86)/0.3048+$L$1004</f>
        <v>40.520406144810472</v>
      </c>
      <c r="N1962" s="13">
        <f>Timetraces!K2044/9.81/0.4536</f>
        <v>16259.527641142915</v>
      </c>
      <c r="O1962" s="23">
        <f>Timetraces!M2044/1000*0.145</f>
        <v>124.56367836348203</v>
      </c>
      <c r="P1962" s="37">
        <f>Timetraces!O2044</f>
        <v>0.6867751178573086</v>
      </c>
    </row>
    <row r="1963" spans="1:16" x14ac:dyDescent="0.2">
      <c r="A1963" s="37">
        <f>Timetraces!E2045</f>
        <v>195.9</v>
      </c>
      <c r="B1963" s="8">
        <f>Timetraces!B2045-Timetraces!C2045</f>
        <v>46.236362457275391</v>
      </c>
      <c r="C1963" s="8">
        <f t="shared" si="60"/>
        <v>29.515763280272797</v>
      </c>
      <c r="D1963" s="8">
        <f>(Timetraces!C2045-Timetraces!$C$86)/0.3048+$C$1004</f>
        <v>40.581981966814652</v>
      </c>
      <c r="E1963" s="23">
        <f>Timetraces!F2045/1000*0.145</f>
        <v>211.38787303107549</v>
      </c>
      <c r="F1963" s="8">
        <f>Timetraces!H2045</f>
        <v>0.68766386802150281</v>
      </c>
      <c r="G1963" s="8">
        <f>(Timetraces!G2045-Timetraces!$G$86)/0.3048</f>
        <v>62.907762101941842</v>
      </c>
      <c r="H1963" s="13">
        <f>Timetraces!D2045/9.81/0.4536</f>
        <v>16281.175305900288</v>
      </c>
      <c r="I1963" s="73">
        <f>Timetraces!F2045/Timetraces!H2045*1000</f>
        <v>2120000000.0126925</v>
      </c>
      <c r="J1963" s="23"/>
      <c r="K1963" s="8">
        <f>Timetraces!I2045-Timetraces!J2045</f>
        <v>46.236362457275391</v>
      </c>
      <c r="L1963" s="8">
        <f t="shared" si="61"/>
        <v>29.515772666831026</v>
      </c>
      <c r="M1963" s="8">
        <f>(Timetraces!J2045-Timetraces!$J$86)/0.3048+$L$1004</f>
        <v>40.581981966814652</v>
      </c>
      <c r="N1963" s="13">
        <f>Timetraces!K2045/9.81/0.4536</f>
        <v>16281.175305900288</v>
      </c>
      <c r="O1963" s="23">
        <f>Timetraces!M2045/1000*0.145</f>
        <v>124.58503719116615</v>
      </c>
      <c r="P1963" s="37">
        <f>Timetraces!O2045</f>
        <v>0.68766412821962941</v>
      </c>
    </row>
    <row r="1964" spans="1:16" x14ac:dyDescent="0.2">
      <c r="A1964" s="37">
        <f>Timetraces!E2046</f>
        <v>196</v>
      </c>
      <c r="B1964" s="8">
        <f>Timetraces!B2046-Timetraces!C2046</f>
        <v>46.237569808959961</v>
      </c>
      <c r="C1964" s="8">
        <f t="shared" si="60"/>
        <v>29.519724407846844</v>
      </c>
      <c r="D1964" s="8">
        <f>(Timetraces!C2046-Timetraces!$C$86)/0.3048+$C$1004</f>
        <v>40.643626623579209</v>
      </c>
      <c r="E1964" s="23">
        <f>Timetraces!F2046/1000*0.145</f>
        <v>211.67267557458351</v>
      </c>
      <c r="F1964" s="8">
        <f>Timetraces!H2046</f>
        <v>0.6885903564338669</v>
      </c>
      <c r="G1964" s="8">
        <f>(Timetraces!G2046-Timetraces!$G$86)/0.3048</f>
        <v>62.973380401691422</v>
      </c>
      <c r="H1964" s="13">
        <f>Timetraces!D2046/9.81/0.4536</f>
        <v>16302.522747569785</v>
      </c>
      <c r="I1964" s="73">
        <f>Timetraces!F2046/Timetraces!H2046*1000</f>
        <v>2120000000.0682333</v>
      </c>
      <c r="J1964" s="23"/>
      <c r="K1964" s="8">
        <f>Timetraces!I2046-Timetraces!J2046</f>
        <v>46.237569808959961</v>
      </c>
      <c r="L1964" s="8">
        <f t="shared" si="61"/>
        <v>29.519733794405077</v>
      </c>
      <c r="M1964" s="8">
        <f>(Timetraces!J2046-Timetraces!$J$86)/0.3048+$L$1004</f>
        <v>40.643626623579209</v>
      </c>
      <c r="N1964" s="13">
        <f>Timetraces!K2046/9.81/0.4536</f>
        <v>16302.522747569785</v>
      </c>
      <c r="O1964" s="23">
        <f>Timetraces!M2046/1000*0.145</f>
        <v>124.60527020396538</v>
      </c>
      <c r="P1964" s="37">
        <f>Timetraces!O2046</f>
        <v>0.68856564978642931</v>
      </c>
    </row>
    <row r="1965" spans="1:16" x14ac:dyDescent="0.2">
      <c r="A1965" s="37">
        <f>Timetraces!E2047</f>
        <v>196.10000000000002</v>
      </c>
      <c r="B1965" s="8">
        <f>Timetraces!B2047-Timetraces!C2047</f>
        <v>46.238819122314453</v>
      </c>
      <c r="C1965" s="8">
        <f t="shared" si="60"/>
        <v>29.523823204941635</v>
      </c>
      <c r="D1965" s="8">
        <f>(Timetraces!C2047-Timetraces!$C$86)/0.3048+$C$1004</f>
        <v>40.705158641644971</v>
      </c>
      <c r="E1965" s="23">
        <f>Timetraces!F2047/1000*0.145</f>
        <v>211.95665225709004</v>
      </c>
      <c r="F1965" s="8">
        <f>Timetraces!H2047</f>
        <v>0.68951415826389317</v>
      </c>
      <c r="G1965" s="8">
        <f>(Timetraces!G2047-Timetraces!$G$86)/0.3048</f>
        <v>63.038998701441002</v>
      </c>
      <c r="H1965" s="13">
        <f>Timetraces!D2047/9.81/0.4536</f>
        <v>16324.395140720424</v>
      </c>
      <c r="I1965" s="73">
        <f>Timetraces!F2047/Timetraces!H2047*1000</f>
        <v>2120000000.0677066</v>
      </c>
      <c r="J1965" s="23"/>
      <c r="K1965" s="8">
        <f>Timetraces!I2047-Timetraces!J2047</f>
        <v>46.238819122314453</v>
      </c>
      <c r="L1965" s="8">
        <f t="shared" si="61"/>
        <v>29.523832591499868</v>
      </c>
      <c r="M1965" s="8">
        <f>(Timetraces!J2047-Timetraces!$J$86)/0.3048+$L$1004</f>
        <v>40.705158641644971</v>
      </c>
      <c r="N1965" s="13">
        <f>Timetraces!K2047/9.81/0.4536</f>
        <v>16324.395140720424</v>
      </c>
      <c r="O1965" s="23">
        <f>Timetraces!M2047/1000*0.145</f>
        <v>124.62445428548298</v>
      </c>
      <c r="P1965" s="37">
        <f>Timetraces!O2047</f>
        <v>0.68948934054134248</v>
      </c>
    </row>
    <row r="1966" spans="1:16" x14ac:dyDescent="0.2">
      <c r="A1966" s="37">
        <f>Timetraces!E2048</f>
        <v>196.20000000000002</v>
      </c>
      <c r="B1966" s="8">
        <f>Timetraces!B2048-Timetraces!C2048</f>
        <v>46.240133285522461</v>
      </c>
      <c r="C1966" s="8">
        <f t="shared" si="60"/>
        <v>29.528134764023026</v>
      </c>
      <c r="D1966" s="8">
        <f>(Timetraces!C2048-Timetraces!$C$86)/0.3048+$C$1004</f>
        <v>40.766452866902185</v>
      </c>
      <c r="E1966" s="23">
        <f>Timetraces!F2048/1000*0.145</f>
        <v>212.25580829877478</v>
      </c>
      <c r="F1966" s="8">
        <f>Timetraces!H2048</f>
        <v>0.69048733994354039</v>
      </c>
      <c r="G1966" s="8">
        <f>(Timetraces!G2048-Timetraces!$G$86)/0.3048</f>
        <v>63.104617001190583</v>
      </c>
      <c r="H1966" s="13">
        <f>Timetraces!D2048/9.81/0.4536</f>
        <v>16347.44209086398</v>
      </c>
      <c r="I1966" s="73">
        <f>Timetraces!F2048/Timetraces!H2048*1000</f>
        <v>2120000000.0013034</v>
      </c>
      <c r="J1966" s="23"/>
      <c r="K1966" s="8">
        <f>Timetraces!I2048-Timetraces!J2048</f>
        <v>46.240133285522461</v>
      </c>
      <c r="L1966" s="8">
        <f t="shared" si="61"/>
        <v>29.528144150581259</v>
      </c>
      <c r="M1966" s="8">
        <f>(Timetraces!J2048-Timetraces!$J$86)/0.3048+$L$1004</f>
        <v>40.766452866902185</v>
      </c>
      <c r="N1966" s="13">
        <f>Timetraces!K2048/9.81/0.4536</f>
        <v>16347.44209086398</v>
      </c>
      <c r="O1966" s="23">
        <f>Timetraces!M2048/1000*0.145</f>
        <v>124.64466448320351</v>
      </c>
      <c r="P1966" s="37">
        <f>Timetraces!O2048</f>
        <v>0.69046252251975948</v>
      </c>
    </row>
    <row r="1967" spans="1:16" x14ac:dyDescent="0.2">
      <c r="A1967" s="37">
        <f>Timetraces!E2049</f>
        <v>196.3</v>
      </c>
      <c r="B1967" s="8">
        <f>Timetraces!B2049-Timetraces!C2049</f>
        <v>46.241546630859375</v>
      </c>
      <c r="C1967" s="8">
        <f t="shared" si="60"/>
        <v>29.532771723789804</v>
      </c>
      <c r="D1967" s="8">
        <f>(Timetraces!C2049-Timetraces!$C$86)/0.3048+$C$1004</f>
        <v>40.82744672229596</v>
      </c>
      <c r="E1967" s="23">
        <f>Timetraces!F2049/1000*0.145</f>
        <v>212.57385900171306</v>
      </c>
      <c r="F1967" s="8">
        <f>Timetraces!H2049</f>
        <v>0.69152198764342054</v>
      </c>
      <c r="G1967" s="8">
        <f>(Timetraces!G2049-Timetraces!$G$86)/0.3048</f>
        <v>63.170222785529184</v>
      </c>
      <c r="H1967" s="13">
        <f>Timetraces!D2049/9.81/0.4536</f>
        <v>16371.939241420318</v>
      </c>
      <c r="I1967" s="73">
        <f>Timetraces!F2049/Timetraces!H2049*1000</f>
        <v>2120000000.0012527</v>
      </c>
      <c r="J1967" s="23"/>
      <c r="K1967" s="8">
        <f>Timetraces!I2049-Timetraces!J2049</f>
        <v>46.241546630859375</v>
      </c>
      <c r="L1967" s="8">
        <f t="shared" si="61"/>
        <v>29.532781110348036</v>
      </c>
      <c r="M1967" s="8">
        <f>(Timetraces!J2049-Timetraces!$J$86)/0.3048+$L$1004</f>
        <v>40.82744672229596</v>
      </c>
      <c r="N1967" s="13">
        <f>Timetraces!K2049/9.81/0.4536</f>
        <v>16371.939241420318</v>
      </c>
      <c r="O1967" s="23">
        <f>Timetraces!M2049/1000*0.145</f>
        <v>124.66614902442112</v>
      </c>
      <c r="P1967" s="37">
        <f>Timetraces!O2049</f>
        <v>0.69149717049186687</v>
      </c>
    </row>
    <row r="1968" spans="1:16" x14ac:dyDescent="0.2">
      <c r="A1968" s="37">
        <f>Timetraces!E2050</f>
        <v>196.4</v>
      </c>
      <c r="B1968" s="8">
        <f>Timetraces!B2050-Timetraces!C2050</f>
        <v>46.24302864074707</v>
      </c>
      <c r="C1968" s="8">
        <f t="shared" si="60"/>
        <v>29.53763396095416</v>
      </c>
      <c r="D1968" s="8">
        <f>(Timetraces!C2050-Timetraces!$C$86)/0.3048+$C$1004</f>
        <v>40.888190269470208</v>
      </c>
      <c r="E1968" s="23">
        <f>Timetraces!F2050/1000*0.145</f>
        <v>212.90833128141918</v>
      </c>
      <c r="F1968" s="8">
        <f>Timetraces!H2050</f>
        <v>0.69261005621764116</v>
      </c>
      <c r="G1968" s="8">
        <f>(Timetraces!G2050-Timetraces!$G$86)/0.3048</f>
        <v>63.235841085278764</v>
      </c>
      <c r="H1968" s="13">
        <f>Timetraces!D2050/9.81/0.4536</f>
        <v>16397.704000569913</v>
      </c>
      <c r="I1968" s="73">
        <f>Timetraces!F2050/Timetraces!H2050*1000</f>
        <v>2120000000.001158</v>
      </c>
      <c r="J1968" s="23"/>
      <c r="K1968" s="8">
        <f>Timetraces!I2050-Timetraces!J2050</f>
        <v>46.24302864074707</v>
      </c>
      <c r="L1968" s="8">
        <f t="shared" si="61"/>
        <v>29.53764334751239</v>
      </c>
      <c r="M1968" s="8">
        <f>(Timetraces!J2050-Timetraces!$J$86)/0.3048+$L$1004</f>
        <v>40.888190269470208</v>
      </c>
      <c r="N1968" s="13">
        <f>Timetraces!K2050/9.81/0.4536</f>
        <v>16397.704000569913</v>
      </c>
      <c r="O1968" s="23">
        <f>Timetraces!M2050/1000*0.145</f>
        <v>124.688741107038</v>
      </c>
      <c r="P1968" s="37">
        <f>Timetraces!O2050</f>
        <v>0.69258523933848148</v>
      </c>
    </row>
    <row r="1969" spans="1:16" x14ac:dyDescent="0.2">
      <c r="A1969" s="37">
        <f>Timetraces!E2051</f>
        <v>196.5</v>
      </c>
      <c r="B1969" s="8">
        <f>Timetraces!B2051-Timetraces!C2051</f>
        <v>46.244562149047852</v>
      </c>
      <c r="C1969" s="8">
        <f t="shared" si="60"/>
        <v>29.542665156166695</v>
      </c>
      <c r="D1969" s="8">
        <f>(Timetraces!C2051-Timetraces!$C$86)/0.3048+$C$1004</f>
        <v>40.948789889418229</v>
      </c>
      <c r="E1969" s="23">
        <f>Timetraces!F2051/1000*0.145</f>
        <v>213.25169240667168</v>
      </c>
      <c r="F1969" s="8">
        <f>Timetraces!H2051</f>
        <v>0.69372704101020521</v>
      </c>
      <c r="G1969" s="8">
        <f>(Timetraces!G2051-Timetraces!$G$86)/0.3048</f>
        <v>63.301459385028345</v>
      </c>
      <c r="H1969" s="13">
        <f>Timetraces!D2051/9.81/0.4536</f>
        <v>16424.153479042729</v>
      </c>
      <c r="I1969" s="73">
        <f>Timetraces!F2051/Timetraces!H2051*1000</f>
        <v>2120000000.0013378</v>
      </c>
      <c r="J1969" s="23"/>
      <c r="K1969" s="8">
        <f>Timetraces!I2051-Timetraces!J2051</f>
        <v>46.244562149047852</v>
      </c>
      <c r="L1969" s="8">
        <f t="shared" si="61"/>
        <v>29.542674542724928</v>
      </c>
      <c r="M1969" s="8">
        <f>(Timetraces!J2051-Timetraces!$J$86)/0.3048+$L$1004</f>
        <v>40.948789889418229</v>
      </c>
      <c r="N1969" s="13">
        <f>Timetraces!K2051/9.81/0.4536</f>
        <v>16424.153479042729</v>
      </c>
      <c r="O1969" s="23">
        <f>Timetraces!M2051/1000*0.145</f>
        <v>124.711932731988</v>
      </c>
      <c r="P1969" s="37">
        <f>Timetraces!O2051</f>
        <v>0.69370222442687457</v>
      </c>
    </row>
    <row r="1970" spans="1:16" x14ac:dyDescent="0.2">
      <c r="A1970" s="37">
        <f>Timetraces!E2052</f>
        <v>196.60000000000002</v>
      </c>
      <c r="B1970" s="8">
        <f>Timetraces!B2052-Timetraces!C2052</f>
        <v>46.24608039855957</v>
      </c>
      <c r="C1970" s="8">
        <f t="shared" si="60"/>
        <v>29.547646289735326</v>
      </c>
      <c r="D1970" s="8">
        <f>(Timetraces!C2052-Timetraces!$C$86)/0.3048+$C$1004</f>
        <v>41.009414540188203</v>
      </c>
      <c r="E1970" s="23">
        <f>Timetraces!F2052/1000*0.145</f>
        <v>213.60137175830292</v>
      </c>
      <c r="F1970" s="8">
        <f>Timetraces!H2052</f>
        <v>0.69486457956099801</v>
      </c>
      <c r="G1970" s="8">
        <f>(Timetraces!G2052-Timetraces!$G$86)/0.3048</f>
        <v>63.367077684777925</v>
      </c>
      <c r="H1970" s="13">
        <f>Timetraces!D2052/9.81/0.4536</f>
        <v>16450.495860390631</v>
      </c>
      <c r="I1970" s="73">
        <f>Timetraces!F2052/Timetraces!H2052*1000</f>
        <v>2120000000.0124276</v>
      </c>
      <c r="J1970" s="23"/>
      <c r="K1970" s="8">
        <f>Timetraces!I2052-Timetraces!J2052</f>
        <v>46.24608039855957</v>
      </c>
      <c r="L1970" s="8">
        <f t="shared" si="61"/>
        <v>29.547655676293559</v>
      </c>
      <c r="M1970" s="8">
        <f>(Timetraces!J2052-Timetraces!$J$86)/0.3048+$L$1004</f>
        <v>41.009414540188203</v>
      </c>
      <c r="N1970" s="13">
        <f>Timetraces!K2052/9.81/0.4536</f>
        <v>16450.495860390631</v>
      </c>
      <c r="O1970" s="23">
        <f>Timetraces!M2052/1000*0.145</f>
        <v>124.73503058790816</v>
      </c>
      <c r="P1970" s="37">
        <f>Timetraces!O2052</f>
        <v>0.69481468674959945</v>
      </c>
    </row>
    <row r="1971" spans="1:16" x14ac:dyDescent="0.2">
      <c r="A1971" s="37">
        <f>Timetraces!E2053</f>
        <v>196.70000000000002</v>
      </c>
      <c r="B1971" s="8">
        <f>Timetraces!B2053-Timetraces!C2053</f>
        <v>46.24754524230957</v>
      </c>
      <c r="C1971" s="8">
        <f t="shared" si="60"/>
        <v>29.552452207550289</v>
      </c>
      <c r="D1971" s="8">
        <f>(Timetraces!C2053-Timetraces!$C$86)/0.3048+$C$1004</f>
        <v>41.070214406711841</v>
      </c>
      <c r="E1971" s="23">
        <f>Timetraces!F2053/1000*0.145</f>
        <v>213.91692842893383</v>
      </c>
      <c r="F1971" s="8">
        <f>Timetraces!H2053</f>
        <v>0.69589111394827019</v>
      </c>
      <c r="G1971" s="8">
        <f>(Timetraces!G2053-Timetraces!$G$86)/0.3048</f>
        <v>63.432695984527506</v>
      </c>
      <c r="H1971" s="13">
        <f>Timetraces!D2053/9.81/0.4536</f>
        <v>16475.993754573221</v>
      </c>
      <c r="I1971" s="73">
        <f>Timetraces!F2053/Timetraces!H2053*1000</f>
        <v>2120000000.0122449</v>
      </c>
      <c r="J1971" s="23"/>
      <c r="K1971" s="8">
        <f>Timetraces!I2053-Timetraces!J2053</f>
        <v>46.24754524230957</v>
      </c>
      <c r="L1971" s="8">
        <f t="shared" si="61"/>
        <v>29.552461594108522</v>
      </c>
      <c r="M1971" s="8">
        <f>(Timetraces!J2053-Timetraces!$J$86)/0.3048+$L$1004</f>
        <v>41.070214406711848</v>
      </c>
      <c r="N1971" s="13">
        <f>Timetraces!K2053/9.81/0.4536</f>
        <v>16475.993754573221</v>
      </c>
      <c r="O1971" s="23">
        <f>Timetraces!M2053/1000*0.145</f>
        <v>124.75790670596407</v>
      </c>
      <c r="P1971" s="37">
        <f>Timetraces!O2053</f>
        <v>0.69591645034703564</v>
      </c>
    </row>
    <row r="1972" spans="1:16" x14ac:dyDescent="0.2">
      <c r="A1972" s="37">
        <f>Timetraces!E2054</f>
        <v>196.8</v>
      </c>
      <c r="B1972" s="8">
        <f>Timetraces!B2054-Timetraces!C2054</f>
        <v>46.248937606811523</v>
      </c>
      <c r="C1972" s="8">
        <f t="shared" si="60"/>
        <v>29.557020332556696</v>
      </c>
      <c r="D1972" s="8">
        <f>(Timetraces!C2054-Timetraces!$C$86)/0.3048+$C$1004</f>
        <v>41.131277096865993</v>
      </c>
      <c r="E1972" s="23">
        <f>Timetraces!F2054/1000*0.145</f>
        <v>214.23077422705902</v>
      </c>
      <c r="F1972" s="8">
        <f>Timetraces!H2054</f>
        <v>0.69691208270563076</v>
      </c>
      <c r="G1972" s="8">
        <f>(Timetraces!G2054-Timetraces!$G$86)/0.3048</f>
        <v>63.498314284277086</v>
      </c>
      <c r="H1972" s="13">
        <f>Timetraces!D2054/9.81/0.4536</f>
        <v>16500.164346683097</v>
      </c>
      <c r="I1972" s="73">
        <f>Timetraces!F2054/Timetraces!H2054*1000</f>
        <v>2120000000.0331323</v>
      </c>
      <c r="J1972" s="23"/>
      <c r="K1972" s="8">
        <f>Timetraces!I2054-Timetraces!J2054</f>
        <v>46.248937606811523</v>
      </c>
      <c r="L1972" s="8">
        <f t="shared" si="61"/>
        <v>29.557029719114929</v>
      </c>
      <c r="M1972" s="8">
        <f>(Timetraces!J2054-Timetraces!$J$86)/0.3048+$L$1004</f>
        <v>41.131277096865993</v>
      </c>
      <c r="N1972" s="13">
        <f>Timetraces!K2054/9.81/0.4536</f>
        <v>16500.164346683097</v>
      </c>
      <c r="O1972" s="23">
        <f>Timetraces!M2054/1000*0.145</f>
        <v>124.77910532262693</v>
      </c>
      <c r="P1972" s="37">
        <f>Timetraces!O2054</f>
        <v>0.6969373073534012</v>
      </c>
    </row>
    <row r="1973" spans="1:16" x14ac:dyDescent="0.2">
      <c r="A1973" s="37">
        <f>Timetraces!E2055</f>
        <v>196.9</v>
      </c>
      <c r="B1973" s="8">
        <f>Timetraces!B2055-Timetraces!C2055</f>
        <v>46.250234603881836</v>
      </c>
      <c r="C1973" s="8">
        <f t="shared" si="60"/>
        <v>29.561275572288693</v>
      </c>
      <c r="D1973" s="8">
        <f>(Timetraces!C2055-Timetraces!$C$86)/0.3048+$C$1004</f>
        <v>41.192627641472598</v>
      </c>
      <c r="E1973" s="23">
        <f>Timetraces!F2055/1000*0.145</f>
        <v>214.53427667693515</v>
      </c>
      <c r="F1973" s="8">
        <f>Timetraces!H2055</f>
        <v>0.69789940361185154</v>
      </c>
      <c r="G1973" s="8">
        <f>(Timetraces!G2055-Timetraces!$G$86)/0.3048</f>
        <v>63.563932584026666</v>
      </c>
      <c r="H1973" s="13">
        <f>Timetraces!D2055/9.81/0.4536</f>
        <v>16522.95496600309</v>
      </c>
      <c r="I1973" s="73">
        <f>Timetraces!F2055/Timetraces!H2055*1000</f>
        <v>2120000000.0657341</v>
      </c>
      <c r="J1973" s="23"/>
      <c r="K1973" s="8">
        <f>Timetraces!I2055-Timetraces!J2055</f>
        <v>46.250234603881836</v>
      </c>
      <c r="L1973" s="8">
        <f t="shared" si="61"/>
        <v>29.561284958846926</v>
      </c>
      <c r="M1973" s="8">
        <f>(Timetraces!J2055-Timetraces!$J$86)/0.3048+$L$1004</f>
        <v>41.192627641472598</v>
      </c>
      <c r="N1973" s="13">
        <f>Timetraces!K2055/9.81/0.4536</f>
        <v>16522.95496600309</v>
      </c>
      <c r="O1973" s="23">
        <f>Timetraces!M2055/1000*0.145</f>
        <v>124.79909104417519</v>
      </c>
      <c r="P1973" s="37">
        <f>Timetraces!O2055</f>
        <v>0.6978996637798619</v>
      </c>
    </row>
    <row r="1974" spans="1:16" x14ac:dyDescent="0.2">
      <c r="A1974" s="37">
        <f>Timetraces!E2056</f>
        <v>197</v>
      </c>
      <c r="B1974" s="8">
        <f>Timetraces!B2056-Timetraces!C2056</f>
        <v>46.25147819519043</v>
      </c>
      <c r="C1974" s="8">
        <f t="shared" si="60"/>
        <v>29.565355596267018</v>
      </c>
      <c r="D1974" s="8">
        <f>(Timetraces!C2056-Timetraces!$C$86)/0.3048+$C$1004</f>
        <v>41.254178432654832</v>
      </c>
      <c r="E1974" s="23">
        <f>Timetraces!F2056/1000*0.145</f>
        <v>214.81694277681279</v>
      </c>
      <c r="F1974" s="8">
        <f>Timetraces!H2056</f>
        <v>0.69881894201914097</v>
      </c>
      <c r="G1974" s="8">
        <f>(Timetraces!G2056-Timetraces!$G$86)/0.3048</f>
        <v>63.629550883776247</v>
      </c>
      <c r="H1974" s="13">
        <f>Timetraces!D2056/9.81/0.4536</f>
        <v>16544.729040481674</v>
      </c>
      <c r="I1974" s="73">
        <f>Timetraces!F2056/Timetraces!H2056*1000</f>
        <v>2120000000.0012717</v>
      </c>
      <c r="J1974" s="23"/>
      <c r="K1974" s="8">
        <f>Timetraces!I2056-Timetraces!J2056</f>
        <v>46.25147819519043</v>
      </c>
      <c r="L1974" s="8">
        <f t="shared" si="61"/>
        <v>29.565364982825251</v>
      </c>
      <c r="M1974" s="8">
        <f>(Timetraces!J2056-Timetraces!$J$86)/0.3048+$L$1004</f>
        <v>41.254178432654832</v>
      </c>
      <c r="N1974" s="13">
        <f>Timetraces!K2056/9.81/0.4536</f>
        <v>16544.729040481674</v>
      </c>
      <c r="O1974" s="23">
        <f>Timetraces!M2056/1000*0.145</f>
        <v>124.81767139898363</v>
      </c>
      <c r="P1974" s="37">
        <f>Timetraces!O2056</f>
        <v>0.69879423830323983</v>
      </c>
    </row>
    <row r="1975" spans="1:16" x14ac:dyDescent="0.2">
      <c r="A1975" s="37">
        <f>Timetraces!E2057</f>
        <v>197.10000000000002</v>
      </c>
      <c r="B1975" s="8">
        <f>Timetraces!B2057-Timetraces!C2057</f>
        <v>46.252693176269531</v>
      </c>
      <c r="C1975" s="8">
        <f t="shared" si="60"/>
        <v>29.569341754663022</v>
      </c>
      <c r="D1975" s="8">
        <f>(Timetraces!C2057-Timetraces!$C$86)/0.3048+$C$1004</f>
        <v>41.31579805859743</v>
      </c>
      <c r="E1975" s="23">
        <f>Timetraces!F2057/1000*0.145</f>
        <v>215.08784379433112</v>
      </c>
      <c r="F1975" s="8">
        <f>Timetraces!H2057</f>
        <v>0.69970020752473139</v>
      </c>
      <c r="G1975" s="8">
        <f>(Timetraces!G2057-Timetraces!$G$86)/0.3048</f>
        <v>63.69516918352582</v>
      </c>
      <c r="H1975" s="13">
        <f>Timetraces!D2057/9.81/0.4536</f>
        <v>16566.190602038376</v>
      </c>
      <c r="I1975" s="73">
        <f>Timetraces!F2057/Timetraces!H2057*1000</f>
        <v>2120000000.0121105</v>
      </c>
      <c r="J1975" s="23"/>
      <c r="K1975" s="8">
        <f>Timetraces!I2057-Timetraces!J2057</f>
        <v>46.252693176269531</v>
      </c>
      <c r="L1975" s="8">
        <f t="shared" si="61"/>
        <v>29.569351141221254</v>
      </c>
      <c r="M1975" s="8">
        <f>(Timetraces!J2057-Timetraces!$J$86)/0.3048+$L$1004</f>
        <v>41.31579805859743</v>
      </c>
      <c r="N1975" s="13">
        <f>Timetraces!K2057/9.81/0.4536</f>
        <v>16566.190602038376</v>
      </c>
      <c r="O1975" s="23">
        <f>Timetraces!M2057/1000*0.145</f>
        <v>124.83649345774717</v>
      </c>
      <c r="P1975" s="37">
        <f>Timetraces!O2057</f>
        <v>0.69970046768611105</v>
      </c>
    </row>
    <row r="1976" spans="1:16" x14ac:dyDescent="0.2">
      <c r="A1976" s="37">
        <f>Timetraces!E2058</f>
        <v>197.20000000000002</v>
      </c>
      <c r="B1976" s="8">
        <f>Timetraces!B2058-Timetraces!C2058</f>
        <v>46.253948211669922</v>
      </c>
      <c r="C1976" s="8">
        <f t="shared" si="60"/>
        <v>29.573459324874275</v>
      </c>
      <c r="D1976" s="8">
        <f>(Timetraces!C2058-Timetraces!$C$86)/0.3048+$C$1004</f>
        <v>41.377311303546733</v>
      </c>
      <c r="E1976" s="23">
        <f>Timetraces!F2058/1000*0.145</f>
        <v>215.37268672686665</v>
      </c>
      <c r="F1976" s="8">
        <f>Timetraces!H2058</f>
        <v>0.70062682734435278</v>
      </c>
      <c r="G1976" s="8">
        <f>(Timetraces!G2058-Timetraces!$G$86)/0.3048</f>
        <v>63.760774967864428</v>
      </c>
      <c r="H1976" s="13">
        <f>Timetraces!D2058/9.81/0.4536</f>
        <v>16588.129711430764</v>
      </c>
      <c r="I1976" s="73">
        <f>Timetraces!F2058/Timetraces!H2058*1000</f>
        <v>2120000000.0119357</v>
      </c>
      <c r="J1976" s="23"/>
      <c r="K1976" s="8">
        <f>Timetraces!I2058-Timetraces!J2058</f>
        <v>46.253948211669922</v>
      </c>
      <c r="L1976" s="8">
        <f t="shared" si="61"/>
        <v>29.573468711432508</v>
      </c>
      <c r="M1976" s="8">
        <f>(Timetraces!J2058-Timetraces!$J$86)/0.3048+$L$1004</f>
        <v>41.377311303546733</v>
      </c>
      <c r="N1976" s="13">
        <f>Timetraces!K2058/9.81/0.4536</f>
        <v>16588.129711430764</v>
      </c>
      <c r="O1976" s="23">
        <f>Timetraces!M2058/1000*0.145</f>
        <v>124.85625821723156</v>
      </c>
      <c r="P1976" s="37">
        <f>Timetraces!O2058</f>
        <v>0.700652162478969</v>
      </c>
    </row>
    <row r="1977" spans="1:16" x14ac:dyDescent="0.2">
      <c r="A1977" s="37">
        <f>Timetraces!E2059</f>
        <v>197.3</v>
      </c>
      <c r="B1977" s="8">
        <f>Timetraces!B2059-Timetraces!C2059</f>
        <v>46.255264282226563</v>
      </c>
      <c r="C1977" s="8">
        <f t="shared" si="60"/>
        <v>29.577777141661155</v>
      </c>
      <c r="D1977" s="8">
        <f>(Timetraces!C2059-Timetraces!$C$86)/0.3048+$C$1004</f>
        <v>41.438599271098454</v>
      </c>
      <c r="E1977" s="23">
        <f>Timetraces!F2059/1000*0.145</f>
        <v>215.67961914159622</v>
      </c>
      <c r="F1977" s="8">
        <f>Timetraces!H2059</f>
        <v>0.70162530622938601</v>
      </c>
      <c r="G1977" s="8">
        <f>(Timetraces!G2059-Timetraces!$G$86)/0.3048</f>
        <v>63.826393267614009</v>
      </c>
      <c r="H1977" s="13">
        <f>Timetraces!D2059/9.81/0.4536</f>
        <v>16611.181928646038</v>
      </c>
      <c r="I1977" s="73">
        <f>Timetraces!F2059/Timetraces!H2059*1000</f>
        <v>2120000000.0656893</v>
      </c>
      <c r="J1977" s="23"/>
      <c r="K1977" s="8">
        <f>Timetraces!I2059-Timetraces!J2059</f>
        <v>46.255264282226563</v>
      </c>
      <c r="L1977" s="8">
        <f t="shared" si="61"/>
        <v>29.577786528219388</v>
      </c>
      <c r="M1977" s="8">
        <f>(Timetraces!J2059-Timetraces!$J$86)/0.3048+$L$1004</f>
        <v>41.438599271098454</v>
      </c>
      <c r="N1977" s="13">
        <f>Timetraces!K2059/9.81/0.4536</f>
        <v>16611.181928646038</v>
      </c>
      <c r="O1977" s="23">
        <f>Timetraces!M2059/1000*0.145</f>
        <v>124.87595304583903</v>
      </c>
      <c r="P1977" s="37">
        <f>Timetraces!O2059</f>
        <v>0.70160049166114036</v>
      </c>
    </row>
    <row r="1978" spans="1:16" x14ac:dyDescent="0.2">
      <c r="A1978" s="37">
        <f>Timetraces!E2060</f>
        <v>197.4</v>
      </c>
      <c r="B1978" s="8">
        <f>Timetraces!B2060-Timetraces!C2060</f>
        <v>46.256673812866211</v>
      </c>
      <c r="C1978" s="8">
        <f t="shared" si="60"/>
        <v>29.582401586016957</v>
      </c>
      <c r="D1978" s="8">
        <f>(Timetraces!C2060-Timetraces!$C$86)/0.3048+$C$1004</f>
        <v>41.499605641903209</v>
      </c>
      <c r="E1978" s="23">
        <f>Timetraces!F2060/1000*0.145</f>
        <v>215.98930106217037</v>
      </c>
      <c r="F1978" s="8">
        <f>Timetraces!H2060</f>
        <v>0.70263272954109446</v>
      </c>
      <c r="G1978" s="8">
        <f>(Timetraces!G2060-Timetraces!$G$86)/0.3048</f>
        <v>63.892011567363589</v>
      </c>
      <c r="H1978" s="13">
        <f>Timetraces!D2060/9.81/0.4536</f>
        <v>16635.628164175774</v>
      </c>
      <c r="I1978" s="73">
        <f>Timetraces!F2060/Timetraces!H2060*1000</f>
        <v>2120000000.0121505</v>
      </c>
      <c r="J1978" s="23"/>
      <c r="K1978" s="8">
        <f>Timetraces!I2060-Timetraces!J2060</f>
        <v>46.256673812866211</v>
      </c>
      <c r="L1978" s="8">
        <f t="shared" si="61"/>
        <v>29.58241097257519</v>
      </c>
      <c r="M1978" s="8">
        <f>(Timetraces!J2060-Timetraces!$J$86)/0.3048+$L$1004</f>
        <v>41.499605641903209</v>
      </c>
      <c r="N1978" s="13">
        <f>Timetraces!K2060/9.81/0.4536</f>
        <v>16635.628164175774</v>
      </c>
      <c r="O1978" s="23">
        <f>Timetraces!M2060/1000*0.145</f>
        <v>124.89791295206312</v>
      </c>
      <c r="P1978" s="37">
        <f>Timetraces!O2060</f>
        <v>0.70265806415427812</v>
      </c>
    </row>
    <row r="1979" spans="1:16" x14ac:dyDescent="0.2">
      <c r="A1979" s="37">
        <f>Timetraces!E2061</f>
        <v>197.5</v>
      </c>
      <c r="B1979" s="8">
        <f>Timetraces!B2061-Timetraces!C2061</f>
        <v>46.258152008056641</v>
      </c>
      <c r="C1979" s="8">
        <f t="shared" si="60"/>
        <v>29.587251307770334</v>
      </c>
      <c r="D1979" s="8">
        <f>(Timetraces!C2061-Timetraces!$C$86)/0.3048+$C$1004</f>
        <v>41.560361704488436</v>
      </c>
      <c r="E1979" s="23">
        <f>Timetraces!F2061/1000*0.145</f>
        <v>216.32246273658768</v>
      </c>
      <c r="F1979" s="8">
        <f>Timetraces!H2061</f>
        <v>0.70371653459771377</v>
      </c>
      <c r="G1979" s="8">
        <f>(Timetraces!G2061-Timetraces!$G$86)/0.3048</f>
        <v>63.957629867113162</v>
      </c>
      <c r="H1979" s="13">
        <f>Timetraces!D2061/9.81/0.4536</f>
        <v>16661.294604653314</v>
      </c>
      <c r="I1979" s="73">
        <f>Timetraces!F2061/Timetraces!H2061*1000</f>
        <v>2120000000.0122547</v>
      </c>
      <c r="J1979" s="23"/>
      <c r="K1979" s="8">
        <f>Timetraces!I2061-Timetraces!J2061</f>
        <v>46.258152008056641</v>
      </c>
      <c r="L1979" s="8">
        <f t="shared" si="61"/>
        <v>29.587260694328567</v>
      </c>
      <c r="M1979" s="8">
        <f>(Timetraces!J2061-Timetraces!$J$86)/0.3048+$L$1004</f>
        <v>41.560361704488436</v>
      </c>
      <c r="N1979" s="13">
        <f>Timetraces!K2061/9.81/0.4536</f>
        <v>16661.294604653314</v>
      </c>
      <c r="O1979" s="23">
        <f>Timetraces!M2061/1000*0.145</f>
        <v>124.92041896793407</v>
      </c>
      <c r="P1979" s="37">
        <f>Timetraces!O2061</f>
        <v>0.70374198057966064</v>
      </c>
    </row>
    <row r="1980" spans="1:16" x14ac:dyDescent="0.2">
      <c r="A1980" s="37">
        <f>Timetraces!E2062</f>
        <v>197.60000000000002</v>
      </c>
      <c r="B1980" s="8">
        <f>Timetraces!B2062-Timetraces!C2062</f>
        <v>46.259670257568359</v>
      </c>
      <c r="C1980" s="8">
        <f t="shared" si="60"/>
        <v>29.592232441338965</v>
      </c>
      <c r="D1980" s="8">
        <f>(Timetraces!C2062-Timetraces!$C$86)/0.3048+$C$1004</f>
        <v>41.62098635525841</v>
      </c>
      <c r="E1980" s="23">
        <f>Timetraces!F2062/1000*0.145</f>
        <v>216.66434246931163</v>
      </c>
      <c r="F1980" s="8">
        <f>Timetraces!H2062</f>
        <v>0.7048287002796183</v>
      </c>
      <c r="G1980" s="8">
        <f>(Timetraces!G2062-Timetraces!$G$86)/0.3048</f>
        <v>64.023248166862743</v>
      </c>
      <c r="H1980" s="13">
        <f>Timetraces!D2062/9.81/0.4536</f>
        <v>16687.629963238927</v>
      </c>
      <c r="I1980" s="73">
        <f>Timetraces!F2062/Timetraces!H2062*1000</f>
        <v>2120000000.0328469</v>
      </c>
      <c r="J1980" s="23"/>
      <c r="K1980" s="8">
        <f>Timetraces!I2062-Timetraces!J2062</f>
        <v>46.259670257568359</v>
      </c>
      <c r="L1980" s="8">
        <f t="shared" si="61"/>
        <v>29.592241827897197</v>
      </c>
      <c r="M1980" s="8">
        <f>(Timetraces!J2062-Timetraces!$J$86)/0.3048+$L$1004</f>
        <v>41.62098635525841</v>
      </c>
      <c r="N1980" s="13">
        <f>Timetraces!K2062/9.81/0.4536</f>
        <v>16687.629963238927</v>
      </c>
      <c r="O1980" s="23">
        <f>Timetraces!M2062/1000*0.145</f>
        <v>124.9429884209613</v>
      </c>
      <c r="P1980" s="37">
        <f>Timetraces!O2062</f>
        <v>0.7048289604257254</v>
      </c>
    </row>
    <row r="1981" spans="1:16" x14ac:dyDescent="0.2">
      <c r="A1981" s="37">
        <f>Timetraces!E2063</f>
        <v>197.70000000000002</v>
      </c>
      <c r="B1981" s="8">
        <f>Timetraces!B2063-Timetraces!C2063</f>
        <v>46.261192321777344</v>
      </c>
      <c r="C1981" s="8">
        <f t="shared" si="60"/>
        <v>29.597226090318575</v>
      </c>
      <c r="D1981" s="8">
        <f>(Timetraces!C2063-Timetraces!$C$86)/0.3048+$C$1004</f>
        <v>41.681623521439356</v>
      </c>
      <c r="E1981" s="23">
        <f>Timetraces!F2063/1000*0.145</f>
        <v>217.00510540570238</v>
      </c>
      <c r="F1981" s="8">
        <f>Timetraces!H2063</f>
        <v>0.70593723292892274</v>
      </c>
      <c r="G1981" s="8">
        <f>(Timetraces!G2063-Timetraces!$G$86)/0.3048</f>
        <v>64.08886646661233</v>
      </c>
      <c r="H1981" s="13">
        <f>Timetraces!D2063/9.81/0.4536</f>
        <v>16713.879292986494</v>
      </c>
      <c r="I1981" s="73">
        <f>Timetraces!F2063/Timetraces!H2063*1000</f>
        <v>2120000000.0327425</v>
      </c>
      <c r="J1981" s="23"/>
      <c r="K1981" s="8">
        <f>Timetraces!I2063-Timetraces!J2063</f>
        <v>46.261192321777344</v>
      </c>
      <c r="L1981" s="8">
        <f t="shared" si="61"/>
        <v>29.597235476876804</v>
      </c>
      <c r="M1981" s="8">
        <f>(Timetraces!J2063-Timetraces!$J$86)/0.3048+$L$1004</f>
        <v>41.681623521439356</v>
      </c>
      <c r="N1981" s="13">
        <f>Timetraces!K2063/9.81/0.4536</f>
        <v>16713.879292986494</v>
      </c>
      <c r="O1981" s="23">
        <f>Timetraces!M2063/1000*0.145</f>
        <v>124.96600480193376</v>
      </c>
      <c r="P1981" s="37">
        <f>Timetraces!O2063</f>
        <v>0.70593749307181231</v>
      </c>
    </row>
    <row r="1982" spans="1:16" x14ac:dyDescent="0.2">
      <c r="A1982" s="37">
        <f>Timetraces!E2064</f>
        <v>197.8</v>
      </c>
      <c r="B1982" s="8">
        <f>Timetraces!B2064-Timetraces!C2064</f>
        <v>46.262655258178711</v>
      </c>
      <c r="C1982" s="8">
        <f t="shared" si="60"/>
        <v>29.602025750428044</v>
      </c>
      <c r="D1982" s="8">
        <f>(Timetraces!C2064-Timetraces!$C$86)/0.3048+$C$1004</f>
        <v>41.742429645668487</v>
      </c>
      <c r="E1982" s="23">
        <f>Timetraces!F2064/1000*0.145</f>
        <v>217.33537280880529</v>
      </c>
      <c r="F1982" s="8">
        <f>Timetraces!H2064</f>
        <v>0.70701162265965167</v>
      </c>
      <c r="G1982" s="8">
        <f>(Timetraces!G2064-Timetraces!$G$86)/0.3048</f>
        <v>64.154484766361904</v>
      </c>
      <c r="H1982" s="13">
        <f>Timetraces!D2064/9.81/0.4536</f>
        <v>16739.317493689625</v>
      </c>
      <c r="I1982" s="73">
        <f>Timetraces!F2064/Timetraces!H2064*1000</f>
        <v>2120000000.0314913</v>
      </c>
      <c r="J1982" s="23"/>
      <c r="K1982" s="8">
        <f>Timetraces!I2064-Timetraces!J2064</f>
        <v>46.262655258178711</v>
      </c>
      <c r="L1982" s="8">
        <f t="shared" si="61"/>
        <v>29.602035136986277</v>
      </c>
      <c r="M1982" s="8">
        <f>(Timetraces!J2064-Timetraces!$J$86)/0.3048+$L$1004</f>
        <v>41.742429645668487</v>
      </c>
      <c r="N1982" s="13">
        <f>Timetraces!K2064/9.81/0.4536</f>
        <v>16739.317493689625</v>
      </c>
      <c r="O1982" s="23">
        <f>Timetraces!M2064/1000*0.145</f>
        <v>124.98779340548036</v>
      </c>
      <c r="P1982" s="37">
        <f>Timetraces!O2064</f>
        <v>0.70698680952551296</v>
      </c>
    </row>
    <row r="1983" spans="1:16" x14ac:dyDescent="0.2">
      <c r="A1983" s="37">
        <f>Timetraces!E2065</f>
        <v>197.9</v>
      </c>
      <c r="B1983" s="8">
        <f>Timetraces!B2065-Timetraces!C2065</f>
        <v>46.264047622680664</v>
      </c>
      <c r="C1983" s="8">
        <f t="shared" si="60"/>
        <v>29.606593875434452</v>
      </c>
      <c r="D1983" s="8">
        <f>(Timetraces!C2065-Timetraces!$C$86)/0.3048+$C$1004</f>
        <v>41.803492335822632</v>
      </c>
      <c r="E1983" s="23">
        <f>Timetraces!F2065/1000*0.145</f>
        <v>217.64908168820639</v>
      </c>
      <c r="F1983" s="8">
        <f>Timetraces!H2065</f>
        <v>0.7080321459730341</v>
      </c>
      <c r="G1983" s="8">
        <f>(Timetraces!G2065-Timetraces!$G$86)/0.3048</f>
        <v>64.220103066111477</v>
      </c>
      <c r="H1983" s="13">
        <f>Timetraces!D2065/9.81/0.4536</f>
        <v>16763.482818727785</v>
      </c>
      <c r="I1983" s="73">
        <f>Timetraces!F2065/Timetraces!H2065*1000</f>
        <v>2120000000.1567793</v>
      </c>
      <c r="J1983" s="23"/>
      <c r="K1983" s="8">
        <f>Timetraces!I2065-Timetraces!J2065</f>
        <v>46.264047622680664</v>
      </c>
      <c r="L1983" s="8">
        <f t="shared" si="61"/>
        <v>29.606603261992685</v>
      </c>
      <c r="M1983" s="8">
        <f>(Timetraces!J2065-Timetraces!$J$86)/0.3048+$L$1004</f>
        <v>41.803492335822632</v>
      </c>
      <c r="N1983" s="13">
        <f>Timetraces!K2065/9.81/0.4536</f>
        <v>16763.482818727785</v>
      </c>
      <c r="O1983" s="23">
        <f>Timetraces!M2065/1000*0.145</f>
        <v>125.00950500153135</v>
      </c>
      <c r="P1983" s="37">
        <f>Timetraces!O2065</f>
        <v>0.70803240605957818</v>
      </c>
    </row>
    <row r="1984" spans="1:16" x14ac:dyDescent="0.2">
      <c r="A1984" s="37">
        <f>Timetraces!E2066</f>
        <v>198</v>
      </c>
      <c r="B1984" s="8">
        <f>Timetraces!B2066-Timetraces!C2066</f>
        <v>46.265348434448242</v>
      </c>
      <c r="C1984" s="8">
        <f t="shared" si="60"/>
        <v>29.610861630577425</v>
      </c>
      <c r="D1984" s="8">
        <f>(Timetraces!C2066-Timetraces!$C$86)/0.3048+$C$1004</f>
        <v>41.864830365018264</v>
      </c>
      <c r="E1984" s="23">
        <f>Timetraces!F2066/1000*0.145</f>
        <v>217.95331274405697</v>
      </c>
      <c r="F1984" s="8">
        <f>Timetraces!H2066</f>
        <v>0.70902183716306222</v>
      </c>
      <c r="G1984" s="8">
        <f>(Timetraces!G2066-Timetraces!$G$86)/0.3048</f>
        <v>64.285708850450092</v>
      </c>
      <c r="H1984" s="13">
        <f>Timetraces!D2066/9.81/0.4536</f>
        <v>16786.324353074375</v>
      </c>
      <c r="I1984" s="73">
        <f>Timetraces!F2066/Timetraces!H2066*1000</f>
        <v>2120000000.0012805</v>
      </c>
      <c r="J1984" s="23"/>
      <c r="K1984" s="8">
        <f>Timetraces!I2066-Timetraces!J2066</f>
        <v>46.265348434448242</v>
      </c>
      <c r="L1984" s="8">
        <f t="shared" si="61"/>
        <v>29.610871017135658</v>
      </c>
      <c r="M1984" s="8">
        <f>(Timetraces!J2066-Timetraces!$J$86)/0.3048+$L$1004</f>
        <v>41.864830365018264</v>
      </c>
      <c r="N1984" s="13">
        <f>Timetraces!K2066/9.81/0.4536</f>
        <v>16786.324353074375</v>
      </c>
      <c r="O1984" s="23">
        <f>Timetraces!M2066/1000*0.145</f>
        <v>125.02953765327678</v>
      </c>
      <c r="P1984" s="37">
        <f>Timetraces!O2066</f>
        <v>0.70899702455075342</v>
      </c>
    </row>
    <row r="1985" spans="1:16" x14ac:dyDescent="0.2">
      <c r="A1985" s="37">
        <f>Timetraces!E2067</f>
        <v>198.10000000000002</v>
      </c>
      <c r="B1985" s="8">
        <f>Timetraces!B2067-Timetraces!C2067</f>
        <v>46.266599655151367</v>
      </c>
      <c r="C1985" s="8">
        <f t="shared" si="60"/>
        <v>29.614966685377706</v>
      </c>
      <c r="D1985" s="8">
        <f>(Timetraces!C2067-Timetraces!$C$86)/0.3048+$C$1004</f>
        <v>41.92635612537854</v>
      </c>
      <c r="E1985" s="23">
        <f>Timetraces!F2067/1000*0.145</f>
        <v>218.23727800124888</v>
      </c>
      <c r="F1985" s="8">
        <f>Timetraces!H2067</f>
        <v>0.70994560182539579</v>
      </c>
      <c r="G1985" s="8">
        <f>(Timetraces!G2067-Timetraces!$G$86)/0.3048</f>
        <v>64.351327150199666</v>
      </c>
      <c r="H1985" s="13">
        <f>Timetraces!D2067/9.81/0.4536</f>
        <v>16808.198501915584</v>
      </c>
      <c r="I1985" s="73">
        <f>Timetraces!F2067/Timetraces!H2067*1000</f>
        <v>2120000000.0011873</v>
      </c>
      <c r="J1985" s="23"/>
      <c r="K1985" s="8">
        <f>Timetraces!I2067-Timetraces!J2067</f>
        <v>46.266599655151367</v>
      </c>
      <c r="L1985" s="8">
        <f t="shared" si="61"/>
        <v>29.614976071935939</v>
      </c>
      <c r="M1985" s="8">
        <f>(Timetraces!J2067-Timetraces!$J$86)/0.3048+$L$1004</f>
        <v>41.92635612537854</v>
      </c>
      <c r="N1985" s="13">
        <f>Timetraces!K2067/9.81/0.4536</f>
        <v>16808.198501915584</v>
      </c>
      <c r="O1985" s="23">
        <f>Timetraces!M2067/1000*0.145</f>
        <v>125.04872327049783</v>
      </c>
      <c r="P1985" s="37">
        <f>Timetraces!O2067</f>
        <v>0.7099207894502898</v>
      </c>
    </row>
    <row r="1986" spans="1:16" x14ac:dyDescent="0.2">
      <c r="A1986" s="37">
        <f>Timetraces!E2068</f>
        <v>198.20000000000002</v>
      </c>
      <c r="B1986" s="8">
        <f>Timetraces!B2068-Timetraces!C2068</f>
        <v>46.267824172973633</v>
      </c>
      <c r="C1986" s="8">
        <f t="shared" si="60"/>
        <v>29.618984132301147</v>
      </c>
      <c r="D1986" s="8">
        <f>(Timetraces!C2068-Timetraces!$C$86)/0.3048+$C$1004</f>
        <v>41.987944462793699</v>
      </c>
      <c r="E1986" s="23">
        <f>Timetraces!F2068/1000*0.145</f>
        <v>218.51728864634006</v>
      </c>
      <c r="F1986" s="8">
        <f>Timetraces!H2068</f>
        <v>0.710856501776851</v>
      </c>
      <c r="G1986" s="8">
        <f>(Timetraces!G2068-Timetraces!$G$86)/0.3048</f>
        <v>64.416945449949253</v>
      </c>
      <c r="H1986" s="13">
        <f>Timetraces!D2068/9.81/0.4536</f>
        <v>16829.770671978345</v>
      </c>
      <c r="I1986" s="73">
        <f>Timetraces!F2068/Timetraces!H2068*1000</f>
        <v>2120000000.0013201</v>
      </c>
      <c r="J1986" s="23"/>
      <c r="K1986" s="8">
        <f>Timetraces!I2068-Timetraces!J2068</f>
        <v>46.267824172973633</v>
      </c>
      <c r="L1986" s="8">
        <f t="shared" si="61"/>
        <v>29.61899351885938</v>
      </c>
      <c r="M1986" s="8">
        <f>(Timetraces!J2068-Timetraces!$J$86)/0.3048+$L$1004</f>
        <v>41.987944462793699</v>
      </c>
      <c r="N1986" s="13">
        <f>Timetraces!K2068/9.81/0.4536</f>
        <v>16829.770671978345</v>
      </c>
      <c r="O1986" s="23">
        <f>Timetraces!M2068/1000*0.145</f>
        <v>125.06712224955965</v>
      </c>
      <c r="P1986" s="37">
        <f>Timetraces!O2068</f>
        <v>0.71080661733504236</v>
      </c>
    </row>
    <row r="1987" spans="1:16" x14ac:dyDescent="0.2">
      <c r="A1987" s="37">
        <f>Timetraces!E2069</f>
        <v>198.3</v>
      </c>
      <c r="B1987" s="8">
        <f>Timetraces!B2069-Timetraces!C2069</f>
        <v>46.269083023071289</v>
      </c>
      <c r="C1987" s="8">
        <f t="shared" si="60"/>
        <v>29.62311421792338</v>
      </c>
      <c r="D1987" s="8">
        <f>(Timetraces!C2069-Timetraces!$C$86)/0.3048+$C$1004</f>
        <v>42.049445192332023</v>
      </c>
      <c r="E1987" s="23">
        <f>Timetraces!F2069/1000*0.145</f>
        <v>218.78769735496581</v>
      </c>
      <c r="F1987" s="8">
        <f>Timetraces!H2069</f>
        <v>0.71173616576071541</v>
      </c>
      <c r="G1987" s="8">
        <f>(Timetraces!G2069-Timetraces!$G$86)/0.3048</f>
        <v>64.482563749698826</v>
      </c>
      <c r="H1987" s="13">
        <f>Timetraces!D2069/9.81/0.4536</f>
        <v>16851.785276065348</v>
      </c>
      <c r="I1987" s="73">
        <f>Timetraces!F2069/Timetraces!H2069*1000</f>
        <v>2120000000.0011814</v>
      </c>
      <c r="J1987" s="23"/>
      <c r="K1987" s="8">
        <f>Timetraces!I2069-Timetraces!J2069</f>
        <v>46.269083023071289</v>
      </c>
      <c r="L1987" s="8">
        <f t="shared" si="61"/>
        <v>29.623123604481613</v>
      </c>
      <c r="M1987" s="8">
        <f>(Timetraces!J2069-Timetraces!$J$86)/0.3048+$L$1004</f>
        <v>42.049445192332023</v>
      </c>
      <c r="N1987" s="13">
        <f>Timetraces!K2069/9.81/0.4536</f>
        <v>16851.785276065348</v>
      </c>
      <c r="O1987" s="23">
        <f>Timetraces!M2069/1000*0.145</f>
        <v>125.08747293082061</v>
      </c>
      <c r="P1987" s="37">
        <f>Timetraces!O2069</f>
        <v>0.71178656998717627</v>
      </c>
    </row>
    <row r="1988" spans="1:16" x14ac:dyDescent="0.2">
      <c r="A1988" s="37">
        <f>Timetraces!E2070</f>
        <v>198.4</v>
      </c>
      <c r="B1988" s="8">
        <f>Timetraces!B2070-Timetraces!C2070</f>
        <v>46.270401000976563</v>
      </c>
      <c r="C1988" s="8">
        <f t="shared" si="60"/>
        <v>29.627438292415746</v>
      </c>
      <c r="D1988" s="8">
        <f>(Timetraces!C2070-Timetraces!$C$86)/0.3048+$C$1004</f>
        <v>42.110726902178264</v>
      </c>
      <c r="E1988" s="23">
        <f>Timetraces!F2070/1000*0.145</f>
        <v>219.10251825895605</v>
      </c>
      <c r="F1988" s="8">
        <f>Timetraces!H2070</f>
        <v>0.71276030663249768</v>
      </c>
      <c r="G1988" s="8">
        <f>(Timetraces!G2070-Timetraces!$G$86)/0.3048</f>
        <v>64.5481820494484</v>
      </c>
      <c r="H1988" s="13">
        <f>Timetraces!D2070/9.81/0.4536</f>
        <v>16874.851538805196</v>
      </c>
      <c r="I1988" s="73">
        <f>Timetraces!F2070/Timetraces!H2070*1000</f>
        <v>2120000000.0012219</v>
      </c>
      <c r="J1988" s="23"/>
      <c r="K1988" s="8">
        <f>Timetraces!I2070-Timetraces!J2070</f>
        <v>46.270401000976563</v>
      </c>
      <c r="L1988" s="8">
        <f t="shared" si="61"/>
        <v>29.627447678973979</v>
      </c>
      <c r="M1988" s="8">
        <f>(Timetraces!J2070-Timetraces!$J$86)/0.3048+$L$1004</f>
        <v>42.110726902178264</v>
      </c>
      <c r="N1988" s="13">
        <f>Timetraces!K2070/9.81/0.4536</f>
        <v>16874.851538805196</v>
      </c>
      <c r="O1988" s="23">
        <f>Timetraces!M2070/1000*0.145</f>
        <v>125.10718014880617</v>
      </c>
      <c r="P1988" s="37">
        <f>Timetraces!O2070</f>
        <v>0.71273549498087641</v>
      </c>
    </row>
    <row r="1989" spans="1:16" x14ac:dyDescent="0.2">
      <c r="A1989" s="37">
        <f>Timetraces!E2071</f>
        <v>198.5</v>
      </c>
      <c r="B1989" s="8">
        <f>Timetraces!B2071-Timetraces!C2071</f>
        <v>46.271799087524414</v>
      </c>
      <c r="C1989" s="8">
        <f t="shared" ref="C1989:C2004" si="62">(B1989-$B$4)/0.3048</f>
        <v>29.63202519053862</v>
      </c>
      <c r="D1989" s="8">
        <f>(Timetraces!C2071-Timetraces!$C$86)/0.3048+$C$1004</f>
        <v>42.171745788393991</v>
      </c>
      <c r="E1989" s="23">
        <f>Timetraces!F2071/1000*0.145</f>
        <v>219.40373042634022</v>
      </c>
      <c r="F1989" s="8">
        <f>Timetraces!H2071</f>
        <v>0.71374017705336623</v>
      </c>
      <c r="G1989" s="8">
        <f>(Timetraces!G2071-Timetraces!$G$86)/0.3048</f>
        <v>64.613800349197987</v>
      </c>
      <c r="H1989" s="13">
        <f>Timetraces!D2071/9.81/0.4536</f>
        <v>16899.241592236624</v>
      </c>
      <c r="I1989" s="73">
        <f>Timetraces!F2071/Timetraces!H2071*1000</f>
        <v>2120000000.0013089</v>
      </c>
      <c r="J1989" s="23"/>
      <c r="K1989" s="8">
        <f>Timetraces!I2071-Timetraces!J2071</f>
        <v>46.271799087524414</v>
      </c>
      <c r="L1989" s="8">
        <f t="shared" ref="L1989:L2004" si="63">(K1989-$K$4)/0.3048</f>
        <v>29.632034577096853</v>
      </c>
      <c r="M1989" s="8">
        <f>(Timetraces!J2071-Timetraces!$J$86)/0.3048+$L$1004</f>
        <v>42.171745788393991</v>
      </c>
      <c r="N1989" s="13">
        <f>Timetraces!K2071/9.81/0.4536</f>
        <v>16899.241592236624</v>
      </c>
      <c r="O1989" s="23">
        <f>Timetraces!M2071/1000*0.145</f>
        <v>125.12856857971718</v>
      </c>
      <c r="P1989" s="37">
        <f>Timetraces!O2071</f>
        <v>0.71376550870833821</v>
      </c>
    </row>
    <row r="1990" spans="1:16" x14ac:dyDescent="0.2">
      <c r="A1990" s="37">
        <f>Timetraces!E2072</f>
        <v>198.60000000000002</v>
      </c>
      <c r="B1990" s="8">
        <f>Timetraces!B2072-Timetraces!C2072</f>
        <v>46.273281097412109</v>
      </c>
      <c r="C1990" s="8">
        <f t="shared" si="62"/>
        <v>29.636887427702973</v>
      </c>
      <c r="D1990" s="8">
        <f>(Timetraces!C2072-Timetraces!$C$86)/0.3048+$C$1004</f>
        <v>42.232514366390191</v>
      </c>
      <c r="E1990" s="23">
        <f>Timetraces!F2072/1000*0.145</f>
        <v>219.74335708612833</v>
      </c>
      <c r="F1990" s="8">
        <f>Timetraces!H2072</f>
        <v>0.71484501324052963</v>
      </c>
      <c r="G1990" s="8">
        <f>(Timetraces!G2072-Timetraces!$G$86)/0.3048</f>
        <v>64.679418648947561</v>
      </c>
      <c r="H1990" s="13">
        <f>Timetraces!D2072/9.81/0.4536</f>
        <v>16924.809714042109</v>
      </c>
      <c r="I1990" s="73">
        <f>Timetraces!F2072/Timetraces!H2072*1000</f>
        <v>2120000000.1542611</v>
      </c>
      <c r="J1990" s="23"/>
      <c r="K1990" s="8">
        <f>Timetraces!I2072-Timetraces!J2072</f>
        <v>46.273281097412109</v>
      </c>
      <c r="L1990" s="8">
        <f t="shared" si="63"/>
        <v>29.636896814261206</v>
      </c>
      <c r="M1990" s="8">
        <f>(Timetraces!J2072-Timetraces!$J$86)/0.3048+$L$1004</f>
        <v>42.232514366390191</v>
      </c>
      <c r="N1990" s="13">
        <f>Timetraces!K2072/9.81/0.4536</f>
        <v>16924.809714042109</v>
      </c>
      <c r="O1990" s="23">
        <f>Timetraces!M2072/1000*0.145</f>
        <v>125.15098851615831</v>
      </c>
      <c r="P1990" s="37">
        <f>Timetraces!O2072</f>
        <v>0.71484527335625048</v>
      </c>
    </row>
    <row r="1991" spans="1:16" x14ac:dyDescent="0.2">
      <c r="A1991" s="37">
        <f>Timetraces!E2073</f>
        <v>198.70000000000002</v>
      </c>
      <c r="B1991" s="8">
        <f>Timetraces!B2073-Timetraces!C2073</f>
        <v>46.27479362487793</v>
      </c>
      <c r="C1991" s="8">
        <f t="shared" si="62"/>
        <v>29.641849788155142</v>
      </c>
      <c r="D1991" s="8">
        <f>(Timetraces!C2073-Timetraces!$C$86)/0.3048+$C$1004</f>
        <v>42.293157790276631</v>
      </c>
      <c r="E1991" s="23">
        <f>Timetraces!F2073/1000*0.145</f>
        <v>220.0761624774716</v>
      </c>
      <c r="F1991" s="8">
        <f>Timetraces!H2073</f>
        <v>0.7159276593277647</v>
      </c>
      <c r="G1991" s="8">
        <f>(Timetraces!G2073-Timetraces!$G$86)/0.3048</f>
        <v>64.745036948697148</v>
      </c>
      <c r="H1991" s="13">
        <f>Timetraces!D2073/9.81/0.4536</f>
        <v>16951.039731193378</v>
      </c>
      <c r="I1991" s="73">
        <f>Timetraces!F2073/Timetraces!H2073*1000</f>
        <v>2120000000.0011246</v>
      </c>
      <c r="J1991" s="23"/>
      <c r="K1991" s="8">
        <f>Timetraces!I2073-Timetraces!J2073</f>
        <v>46.27479362487793</v>
      </c>
      <c r="L1991" s="8">
        <f t="shared" si="63"/>
        <v>29.641859174713375</v>
      </c>
      <c r="M1991" s="8">
        <f>(Timetraces!J2073-Timetraces!$J$86)/0.3048+$L$1004</f>
        <v>42.293157790276631</v>
      </c>
      <c r="N1991" s="13">
        <f>Timetraces!K2073/9.81/0.4536</f>
        <v>16951.039731193378</v>
      </c>
      <c r="O1991" s="23">
        <f>Timetraces!M2073/1000*0.145</f>
        <v>125.17450784161893</v>
      </c>
      <c r="P1991" s="37">
        <f>Timetraces!O2073</f>
        <v>0.71597806134987407</v>
      </c>
    </row>
    <row r="1992" spans="1:16" x14ac:dyDescent="0.2">
      <c r="A1992" s="37">
        <f>Timetraces!E2074</f>
        <v>198.8</v>
      </c>
      <c r="B1992" s="8">
        <f>Timetraces!B2074-Timetraces!C2074</f>
        <v>46.276311874389648</v>
      </c>
      <c r="C1992" s="8">
        <f t="shared" si="62"/>
        <v>29.646830921723772</v>
      </c>
      <c r="D1992" s="8">
        <f>(Timetraces!C2074-Timetraces!$C$86)/0.3048+$C$1004</f>
        <v>42.353807471868556</v>
      </c>
      <c r="E1992" s="23">
        <f>Timetraces!F2074/1000*0.145</f>
        <v>220.43130213423584</v>
      </c>
      <c r="F1992" s="8">
        <f>Timetraces!H2074</f>
        <v>0.7170829607485546</v>
      </c>
      <c r="G1992" s="8">
        <f>(Timetraces!G2074-Timetraces!$G$86)/0.3048</f>
        <v>64.810642733035749</v>
      </c>
      <c r="H1992" s="13">
        <f>Timetraces!D2074/9.81/0.4536</f>
        <v>16977.206543484044</v>
      </c>
      <c r="I1992" s="73">
        <f>Timetraces!F2074/Timetraces!H2074*1000</f>
        <v>2120000000.0012517</v>
      </c>
      <c r="J1992" s="23"/>
      <c r="K1992" s="8">
        <f>Timetraces!I2074-Timetraces!J2074</f>
        <v>46.276311874389648</v>
      </c>
      <c r="L1992" s="8">
        <f t="shared" si="63"/>
        <v>29.646840308282005</v>
      </c>
      <c r="M1992" s="8">
        <f>(Timetraces!J2074-Timetraces!$J$86)/0.3048+$L$1004</f>
        <v>42.353807471868556</v>
      </c>
      <c r="N1992" s="13">
        <f>Timetraces!K2074/9.81/0.4536</f>
        <v>16977.206543484044</v>
      </c>
      <c r="O1992" s="23">
        <f>Timetraces!M2074/1000*0.145</f>
        <v>125.19693446158453</v>
      </c>
      <c r="P1992" s="37">
        <f>Timetraces!O2074</f>
        <v>0.71705815022144159</v>
      </c>
    </row>
    <row r="1993" spans="1:16" x14ac:dyDescent="0.2">
      <c r="A1993" s="37">
        <f>Timetraces!E2075</f>
        <v>198.9</v>
      </c>
      <c r="B1993" s="8">
        <f>Timetraces!B2075-Timetraces!C2075</f>
        <v>46.277772903442383</v>
      </c>
      <c r="C1993" s="8">
        <f t="shared" si="62"/>
        <v>29.651624324127756</v>
      </c>
      <c r="D1993" s="8">
        <f>(Timetraces!C2075-Timetraces!$C$86)/0.3048+$C$1004</f>
        <v>42.414619853803174</v>
      </c>
      <c r="E1993" s="23">
        <f>Timetraces!F2075/1000*0.145</f>
        <v>220.75330379441496</v>
      </c>
      <c r="F1993" s="8">
        <f>Timetraces!H2075</f>
        <v>0.71813046121811686</v>
      </c>
      <c r="G1993" s="8">
        <f>(Timetraces!G2075-Timetraces!$G$86)/0.3048</f>
        <v>64.876261032785322</v>
      </c>
      <c r="H1993" s="13">
        <f>Timetraces!D2075/9.81/0.4536</f>
        <v>17002.609630375726</v>
      </c>
      <c r="I1993" s="73">
        <f>Timetraces!F2075/Timetraces!H2075*1000</f>
        <v>2120000000.1533279</v>
      </c>
      <c r="J1993" s="23"/>
      <c r="K1993" s="8">
        <f>Timetraces!I2075-Timetraces!J2075</f>
        <v>46.277772903442383</v>
      </c>
      <c r="L1993" s="8">
        <f t="shared" si="63"/>
        <v>29.651633710685989</v>
      </c>
      <c r="M1993" s="8">
        <f>(Timetraces!J2075-Timetraces!$J$86)/0.3048+$L$1004</f>
        <v>42.414619853803174</v>
      </c>
      <c r="N1993" s="13">
        <f>Timetraces!K2075/9.81/0.4536</f>
        <v>17002.609630375726</v>
      </c>
      <c r="O1993" s="23">
        <f>Timetraces!M2075/1000*0.145</f>
        <v>125.21920755115016</v>
      </c>
      <c r="P1993" s="37">
        <f>Timetraces!O2075</f>
        <v>0.71813083329629379</v>
      </c>
    </row>
    <row r="1994" spans="1:16" x14ac:dyDescent="0.2">
      <c r="A1994" s="37">
        <f>Timetraces!E2076</f>
        <v>199</v>
      </c>
      <c r="B1994" s="8">
        <f>Timetraces!B2076-Timetraces!C2076</f>
        <v>46.279167175292969</v>
      </c>
      <c r="C1994" s="8">
        <f t="shared" si="62"/>
        <v>29.656198706839653</v>
      </c>
      <c r="D1994" s="8">
        <f>(Timetraces!C2076-Timetraces!$C$86)/0.3048+$C$1004</f>
        <v>42.475676286251833</v>
      </c>
      <c r="E1994" s="23">
        <f>Timetraces!F2076/1000*0.145</f>
        <v>221.05967123083104</v>
      </c>
      <c r="F1994" s="8">
        <f>Timetraces!H2076</f>
        <v>0.71912710224697218</v>
      </c>
      <c r="G1994" s="8">
        <f>(Timetraces!G2076-Timetraces!$G$86)/0.3048</f>
        <v>64.94187933253491</v>
      </c>
      <c r="H1994" s="13">
        <f>Timetraces!D2076/9.81/0.4536</f>
        <v>17026.797779391327</v>
      </c>
      <c r="I1994" s="73">
        <f>Timetraces!F2076/Timetraces!H2076*1000</f>
        <v>2120000000.0010719</v>
      </c>
      <c r="J1994" s="23"/>
      <c r="K1994" s="8">
        <f>Timetraces!I2076-Timetraces!J2076</f>
        <v>46.279167175292969</v>
      </c>
      <c r="L1994" s="8">
        <f t="shared" si="63"/>
        <v>29.656208093397886</v>
      </c>
      <c r="M1994" s="8">
        <f>(Timetraces!J2076-Timetraces!$J$86)/0.3048+$L$1004</f>
        <v>42.475676286251833</v>
      </c>
      <c r="N1994" s="13">
        <f>Timetraces!K2076/9.81/0.4536</f>
        <v>17026.797779391327</v>
      </c>
      <c r="O1994" s="23">
        <f>Timetraces!M2076/1000*0.145</f>
        <v>125.24093906854472</v>
      </c>
      <c r="P1994" s="37">
        <f>Timetraces!O2076</f>
        <v>0.71917739055615459</v>
      </c>
    </row>
    <row r="1995" spans="1:16" x14ac:dyDescent="0.2">
      <c r="A1995" s="37">
        <f>Timetraces!E2077</f>
        <v>199.10000000000002</v>
      </c>
      <c r="B1995" s="8">
        <f>Timetraces!B2077-Timetraces!C2077</f>
        <v>46.280475616455078</v>
      </c>
      <c r="C1995" s="8">
        <f t="shared" si="62"/>
        <v>29.660491492804578</v>
      </c>
      <c r="D1995" s="8">
        <f>(Timetraces!C2077-Timetraces!$C$86)/0.3048+$C$1004</f>
        <v>42.536989284625513</v>
      </c>
      <c r="E1995" s="23">
        <f>Timetraces!F2077/1000*0.145</f>
        <v>221.37251963683073</v>
      </c>
      <c r="F1995" s="8">
        <f>Timetraces!H2077</f>
        <v>0.72014482640436328</v>
      </c>
      <c r="G1995" s="8">
        <f>(Timetraces!G2077-Timetraces!$G$86)/0.3048</f>
        <v>65.007497632284483</v>
      </c>
      <c r="H1995" s="13">
        <f>Timetraces!D2077/9.81/0.4536</f>
        <v>17049.709541360811</v>
      </c>
      <c r="I1995" s="73">
        <f>Timetraces!F2077/Timetraces!H2077*1000</f>
        <v>2120000000.00124</v>
      </c>
      <c r="J1995" s="23"/>
      <c r="K1995" s="8">
        <f>Timetraces!I2077-Timetraces!J2077</f>
        <v>46.280475616455078</v>
      </c>
      <c r="L1995" s="8">
        <f t="shared" si="63"/>
        <v>29.660500879362811</v>
      </c>
      <c r="M1995" s="8">
        <f>(Timetraces!J2077-Timetraces!$J$86)/0.3048+$L$1004</f>
        <v>42.536989284625513</v>
      </c>
      <c r="N1995" s="13">
        <f>Timetraces!K2077/9.81/0.4536</f>
        <v>17049.709541360811</v>
      </c>
      <c r="O1995" s="23">
        <f>Timetraces!M2077/1000*0.145</f>
        <v>125.25999582743974</v>
      </c>
      <c r="P1995" s="37">
        <f>Timetraces!O2077</f>
        <v>0.72009494678723229</v>
      </c>
    </row>
    <row r="1996" spans="1:16" x14ac:dyDescent="0.2">
      <c r="A1996" s="37">
        <f>Timetraces!E2078</f>
        <v>199.20000000000002</v>
      </c>
      <c r="B1996" s="8">
        <f>Timetraces!B2078-Timetraces!C2078</f>
        <v>46.28172492980957</v>
      </c>
      <c r="C1996" s="8">
        <f t="shared" si="62"/>
        <v>29.664590289899369</v>
      </c>
      <c r="D1996" s="8">
        <f>(Timetraces!C2078-Timetraces!$C$86)/0.3048+$C$1004</f>
        <v>42.598496271869323</v>
      </c>
      <c r="E1996" s="23">
        <f>Timetraces!F2078/1000*0.145</f>
        <v>221.65007764623454</v>
      </c>
      <c r="F1996" s="8">
        <f>Timetraces!H2078</f>
        <v>0.72104774770666602</v>
      </c>
      <c r="G1996" s="8">
        <f>(Timetraces!G2078-Timetraces!$G$86)/0.3048</f>
        <v>65.073115932034071</v>
      </c>
      <c r="H1996" s="13">
        <f>Timetraces!D2078/9.81/0.4536</f>
        <v>17071.683764564648</v>
      </c>
      <c r="I1996" s="73">
        <f>Timetraces!F2078/Timetraces!H2078*1000</f>
        <v>2120000000.0115292</v>
      </c>
      <c r="J1996" s="23"/>
      <c r="K1996" s="8">
        <f>Timetraces!I2078-Timetraces!J2078</f>
        <v>46.28172492980957</v>
      </c>
      <c r="L1996" s="8">
        <f t="shared" si="63"/>
        <v>29.664599676457602</v>
      </c>
      <c r="M1996" s="8">
        <f>(Timetraces!J2078-Timetraces!$J$86)/0.3048+$L$1004</f>
        <v>42.598496271869323</v>
      </c>
      <c r="N1996" s="13">
        <f>Timetraces!K2078/9.81/0.4536</f>
        <v>17071.683764564648</v>
      </c>
      <c r="O1996" s="23">
        <f>Timetraces!M2078/1000*0.145</f>
        <v>125.27978892982848</v>
      </c>
      <c r="P1996" s="37">
        <f>Timetraces!O2078</f>
        <v>0.72104800780373834</v>
      </c>
    </row>
    <row r="1997" spans="1:16" x14ac:dyDescent="0.2">
      <c r="A1997" s="37">
        <f>Timetraces!E2079</f>
        <v>199.3</v>
      </c>
      <c r="B1997" s="8">
        <f>Timetraces!B2079-Timetraces!C2079</f>
        <v>46.282962799072266</v>
      </c>
      <c r="C1997" s="8">
        <f t="shared" si="62"/>
        <v>29.668651540761232</v>
      </c>
      <c r="D1997" s="8">
        <f>(Timetraces!C2079-Timetraces!$C$86)/0.3048+$C$1004</f>
        <v>42.660065836168016</v>
      </c>
      <c r="E1997" s="23">
        <f>Timetraces!F2079/1000*0.145</f>
        <v>221.93902539599665</v>
      </c>
      <c r="F1997" s="8">
        <f>Timetraces!H2079</f>
        <v>0.72198772087144103</v>
      </c>
      <c r="G1997" s="8">
        <f>(Timetraces!G2079-Timetraces!$G$86)/0.3048</f>
        <v>65.138734231783644</v>
      </c>
      <c r="H1997" s="13">
        <f>Timetraces!D2079/9.81/0.4536</f>
        <v>17093.350741918315</v>
      </c>
      <c r="I1997" s="73">
        <f>Timetraces!F2079/Timetraces!H2079*1000</f>
        <v>2120000000.0011051</v>
      </c>
      <c r="J1997" s="23"/>
      <c r="K1997" s="8">
        <f>Timetraces!I2079-Timetraces!J2079</f>
        <v>46.282962799072266</v>
      </c>
      <c r="L1997" s="8">
        <f t="shared" si="63"/>
        <v>29.668660927319461</v>
      </c>
      <c r="M1997" s="8">
        <f>(Timetraces!J2079-Timetraces!$J$86)/0.3048+$L$1004</f>
        <v>42.660065836168023</v>
      </c>
      <c r="N1997" s="13">
        <f>Timetraces!K2079/9.81/0.4536</f>
        <v>17093.350741918315</v>
      </c>
      <c r="O1997" s="23">
        <f>Timetraces!M2079/1000*0.145</f>
        <v>125.29827097432113</v>
      </c>
      <c r="P1997" s="37">
        <f>Timetraces!O2079</f>
        <v>0.72193784219719936</v>
      </c>
    </row>
    <row r="1998" spans="1:16" x14ac:dyDescent="0.2">
      <c r="A1998" s="37">
        <f>Timetraces!E2080</f>
        <v>199.4</v>
      </c>
      <c r="B1998" s="8">
        <f>Timetraces!B2080-Timetraces!C2080</f>
        <v>46.284219741821289</v>
      </c>
      <c r="C1998" s="8">
        <f t="shared" si="62"/>
        <v>29.672775368677975</v>
      </c>
      <c r="D1998" s="8">
        <f>(Timetraces!C2080-Timetraces!$C$86)/0.3048+$C$1004</f>
        <v>42.721547792589881</v>
      </c>
      <c r="E1998" s="23">
        <f>Timetraces!F2080/1000*0.145</f>
        <v>222.21799663288675</v>
      </c>
      <c r="F1998" s="8">
        <f>Timetraces!H2080</f>
        <v>0.72289523953057455</v>
      </c>
      <c r="G1998" s="8">
        <f>(Timetraces!G2080-Timetraces!$G$86)/0.3048</f>
        <v>65.204352531533232</v>
      </c>
      <c r="H1998" s="13">
        <f>Timetraces!D2080/9.81/0.4536</f>
        <v>17115.433817937639</v>
      </c>
      <c r="I1998" s="73">
        <f>Timetraces!F2080/Timetraces!H2080*1000</f>
        <v>2120000000.0113351</v>
      </c>
      <c r="J1998" s="23"/>
      <c r="K1998" s="8">
        <f>Timetraces!I2080-Timetraces!J2080</f>
        <v>46.284219741821289</v>
      </c>
      <c r="L1998" s="8">
        <f t="shared" si="63"/>
        <v>29.672784755236208</v>
      </c>
      <c r="M1998" s="8">
        <f>(Timetraces!J2080-Timetraces!$J$86)/0.3048+$L$1004</f>
        <v>42.721547792589881</v>
      </c>
      <c r="N1998" s="13">
        <f>Timetraces!K2080/9.81/0.4536</f>
        <v>17115.433817937639</v>
      </c>
      <c r="O1998" s="23">
        <f>Timetraces!M2080/1000*0.145</f>
        <v>125.31867916514723</v>
      </c>
      <c r="P1998" s="37">
        <f>Timetraces!O2080</f>
        <v>0.72292056873651334</v>
      </c>
    </row>
    <row r="1999" spans="1:16" x14ac:dyDescent="0.2">
      <c r="A1999" s="37">
        <f>Timetraces!E2081</f>
        <v>199.5</v>
      </c>
      <c r="B1999" s="8">
        <f>Timetraces!B2081-Timetraces!C2081</f>
        <v>46.285547256469727</v>
      </c>
      <c r="C1999" s="8">
        <f t="shared" si="62"/>
        <v>29.677130731697783</v>
      </c>
      <c r="D1999" s="8">
        <f>(Timetraces!C2081-Timetraces!$C$86)/0.3048+$C$1004</f>
        <v>42.782823244730629</v>
      </c>
      <c r="E1999" s="23">
        <f>Timetraces!F2081/1000*0.145</f>
        <v>222.52536067180333</v>
      </c>
      <c r="F1999" s="8">
        <f>Timetraces!H2081</f>
        <v>0.72389512254936395</v>
      </c>
      <c r="G1999" s="8">
        <f>(Timetraces!G2081-Timetraces!$G$86)/0.3048</f>
        <v>65.269970831282805</v>
      </c>
      <c r="H1999" s="13">
        <f>Timetraces!D2081/9.81/0.4536</f>
        <v>17138.51412620207</v>
      </c>
      <c r="I1999" s="73">
        <f>Timetraces!F2081/Timetraces!H2081*1000</f>
        <v>2120000000.0012274</v>
      </c>
      <c r="J1999" s="23"/>
      <c r="K1999" s="8">
        <f>Timetraces!I2081-Timetraces!J2081</f>
        <v>46.285547256469727</v>
      </c>
      <c r="L1999" s="8">
        <f t="shared" si="63"/>
        <v>29.677140118256013</v>
      </c>
      <c r="M1999" s="8">
        <f>(Timetraces!J2081-Timetraces!$J$86)/0.3048+$L$1004</f>
        <v>42.782823244730629</v>
      </c>
      <c r="N1999" s="13">
        <f>Timetraces!K2081/9.81/0.4536</f>
        <v>17138.51412620207</v>
      </c>
      <c r="O1999" s="23">
        <f>Timetraces!M2081/1000*0.145</f>
        <v>125.33788121504494</v>
      </c>
      <c r="P1999" s="37">
        <f>Timetraces!O2081</f>
        <v>0.72384513278652596</v>
      </c>
    </row>
    <row r="2000" spans="1:16" x14ac:dyDescent="0.2">
      <c r="A2000" s="37">
        <f>Timetraces!E2082</f>
        <v>199.60000000000002</v>
      </c>
      <c r="B2000" s="8">
        <f>Timetraces!B2082-Timetraces!C2082</f>
        <v>46.286945343017578</v>
      </c>
      <c r="C2000" s="8">
        <f t="shared" si="62"/>
        <v>29.681717629820653</v>
      </c>
      <c r="D2000" s="8">
        <f>(Timetraces!C2082-Timetraces!$C$86)/0.3048+$C$1004</f>
        <v>42.843842130946356</v>
      </c>
      <c r="E2000" s="23">
        <f>Timetraces!F2082/1000*0.145</f>
        <v>222.82600485002962</v>
      </c>
      <c r="F2000" s="8">
        <f>Timetraces!H2082</f>
        <v>0.72487314525019542</v>
      </c>
      <c r="G2000" s="8">
        <f>(Timetraces!G2082-Timetraces!$G$86)/0.3048</f>
        <v>65.335589131032378</v>
      </c>
      <c r="H2000" s="13">
        <f>Timetraces!D2082/9.81/0.4536</f>
        <v>17162.860287369185</v>
      </c>
      <c r="I2000" s="73">
        <f>Timetraces!F2082/Timetraces!H2082*1000</f>
        <v>2120000000.0011375</v>
      </c>
      <c r="J2000" s="23"/>
      <c r="K2000" s="8">
        <f>Timetraces!I2082-Timetraces!J2082</f>
        <v>46.286945343017578</v>
      </c>
      <c r="L2000" s="8">
        <f t="shared" si="63"/>
        <v>29.681727016378886</v>
      </c>
      <c r="M2000" s="8">
        <f>(Timetraces!J2082-Timetraces!$J$86)/0.3048+$L$1004</f>
        <v>42.843842130946356</v>
      </c>
      <c r="N2000" s="13">
        <f>Timetraces!K2082/9.81/0.4536</f>
        <v>17162.860287369185</v>
      </c>
      <c r="O2000" s="23">
        <f>Timetraces!M2082/1000*0.145</f>
        <v>125.36027319192949</v>
      </c>
      <c r="P2000" s="37">
        <f>Timetraces!O2082</f>
        <v>0.72492354255838098</v>
      </c>
    </row>
    <row r="2001" spans="1:16" x14ac:dyDescent="0.2">
      <c r="A2001" s="37">
        <f>Timetraces!E2083</f>
        <v>199.70000000000002</v>
      </c>
      <c r="B2001" s="8">
        <f>Timetraces!B2083-Timetraces!C2083</f>
        <v>46.288419723510742</v>
      </c>
      <c r="C2001" s="8">
        <f t="shared" si="62"/>
        <v>29.686554836163058</v>
      </c>
      <c r="D2001" s="8">
        <f>(Timetraces!C2083-Timetraces!$C$86)/0.3048+$C$1004</f>
        <v>42.904635739764515</v>
      </c>
      <c r="E2001" s="23">
        <f>Timetraces!F2083/1000*0.145</f>
        <v>223.15675051143771</v>
      </c>
      <c r="F2001" s="8">
        <f>Timetraces!H2083</f>
        <v>0.72594909079805703</v>
      </c>
      <c r="G2001" s="8">
        <f>(Timetraces!G2083-Timetraces!$G$86)/0.3048</f>
        <v>65.401194915370993</v>
      </c>
      <c r="H2001" s="13">
        <f>Timetraces!D2083/9.81/0.4536</f>
        <v>17188.340624646051</v>
      </c>
      <c r="I2001" s="73">
        <f>Timetraces!F2083/Timetraces!H2083*1000</f>
        <v>2120000000.0010924</v>
      </c>
      <c r="J2001" s="23"/>
      <c r="K2001" s="8">
        <f>Timetraces!I2083-Timetraces!J2083</f>
        <v>46.288419723510742</v>
      </c>
      <c r="L2001" s="8">
        <f t="shared" si="63"/>
        <v>29.686564222721287</v>
      </c>
      <c r="M2001" s="8">
        <f>(Timetraces!J2083-Timetraces!$J$86)/0.3048+$L$1004</f>
        <v>42.904635739764515</v>
      </c>
      <c r="N2001" s="13">
        <f>Timetraces!K2083/9.81/0.4536</f>
        <v>17188.340624646051</v>
      </c>
      <c r="O2001" s="23">
        <f>Timetraces!M2083/1000*0.145</f>
        <v>125.38209413425123</v>
      </c>
      <c r="P2001" s="37">
        <f>Timetraces!O2083</f>
        <v>0.72597441919151451</v>
      </c>
    </row>
    <row r="2002" spans="1:16" x14ac:dyDescent="0.2">
      <c r="A2002" s="37">
        <f>Timetraces!E2084</f>
        <v>199.8</v>
      </c>
      <c r="B2002" s="8">
        <f>Timetraces!B2084-Timetraces!C2084</f>
        <v>46.289928436279297</v>
      </c>
      <c r="C2002" s="8">
        <f t="shared" si="62"/>
        <v>29.691504681204247</v>
      </c>
      <c r="D2002" s="8">
        <f>(Timetraces!C2084-Timetraces!$C$86)/0.3048+$C$1004</f>
        <v>42.965291679061927</v>
      </c>
      <c r="E2002" s="23">
        <f>Timetraces!F2084/1000*0.145</f>
        <v>223.50363569379769</v>
      </c>
      <c r="F2002" s="8">
        <f>Timetraces!H2084</f>
        <v>0.7270775396570246</v>
      </c>
      <c r="G2002" s="8">
        <f>(Timetraces!G2084-Timetraces!$G$86)/0.3048</f>
        <v>65.466813215120567</v>
      </c>
      <c r="H2002" s="13">
        <f>Timetraces!D2084/9.81/0.4536</f>
        <v>17214.465300362979</v>
      </c>
      <c r="I2002" s="73">
        <f>Timetraces!F2084/Timetraces!H2084*1000</f>
        <v>2120000000.030622</v>
      </c>
      <c r="J2002" s="23"/>
      <c r="K2002" s="8">
        <f>Timetraces!I2084-Timetraces!J2084</f>
        <v>46.289928436279297</v>
      </c>
      <c r="L2002" s="8">
        <f t="shared" si="63"/>
        <v>29.69151406776248</v>
      </c>
      <c r="M2002" s="8">
        <f>(Timetraces!J2084-Timetraces!$J$86)/0.3048+$L$1004</f>
        <v>42.965291679061927</v>
      </c>
      <c r="N2002" s="13">
        <f>Timetraces!K2084/9.81/0.4536</f>
        <v>17214.465300362979</v>
      </c>
      <c r="O2002" s="23">
        <f>Timetraces!M2084/1000*0.145</f>
        <v>125.4050037178029</v>
      </c>
      <c r="P2002" s="37">
        <f>Timetraces!O2084</f>
        <v>0.72707779978576026</v>
      </c>
    </row>
    <row r="2003" spans="1:16" x14ac:dyDescent="0.2">
      <c r="A2003" s="37">
        <f>Timetraces!E2085</f>
        <v>199.9</v>
      </c>
      <c r="B2003" s="8">
        <f>Timetraces!B2085-Timetraces!C2085</f>
        <v>46.291439056396484</v>
      </c>
      <c r="C2003" s="8">
        <f t="shared" si="62"/>
        <v>29.696460783950926</v>
      </c>
      <c r="D2003" s="8">
        <f>(Timetraces!C2085-Timetraces!$C$86)/0.3048+$C$1004</f>
        <v>43.025966391475805</v>
      </c>
      <c r="E2003" s="23">
        <f>Timetraces!F2085/1000*0.145</f>
        <v>223.84988195876912</v>
      </c>
      <c r="F2003" s="8">
        <f>Timetraces!H2085</f>
        <v>0.72820391005965091</v>
      </c>
      <c r="G2003" s="8">
        <f>(Timetraces!G2085-Timetraces!$G$86)/0.3048</f>
        <v>65.53243151487014</v>
      </c>
      <c r="H2003" s="13">
        <f>Timetraces!D2085/9.81/0.4536</f>
        <v>17240.5460838156</v>
      </c>
      <c r="I2003" s="73">
        <f>Timetraces!F2085/Timetraces!H2085*1000</f>
        <v>2120000000.0609193</v>
      </c>
      <c r="J2003" s="23"/>
      <c r="K2003" s="8">
        <f>Timetraces!I2085-Timetraces!J2085</f>
        <v>46.291439056396484</v>
      </c>
      <c r="L2003" s="8">
        <f t="shared" si="63"/>
        <v>29.696470170509155</v>
      </c>
      <c r="M2003" s="8">
        <f>(Timetraces!J2085-Timetraces!$J$86)/0.3048+$L$1004</f>
        <v>43.025966391475805</v>
      </c>
      <c r="N2003" s="13">
        <f>Timetraces!K2085/9.81/0.4536</f>
        <v>17240.5460838156</v>
      </c>
      <c r="O2003" s="23">
        <f>Timetraces!M2085/1000*0.145</f>
        <v>125.42787249893694</v>
      </c>
      <c r="P2003" s="37">
        <f>Timetraces!O2085</f>
        <v>0.72817921453773804</v>
      </c>
    </row>
    <row r="2004" spans="1:16" x14ac:dyDescent="0.2">
      <c r="A2004" s="37">
        <f>Timetraces!E2086</f>
        <v>200</v>
      </c>
      <c r="B2004" s="8">
        <f>Timetraces!B2086-Timetraces!C2086</f>
        <v>46.292900085449219</v>
      </c>
      <c r="C2004" s="8">
        <f t="shared" si="62"/>
        <v>29.701254186354909</v>
      </c>
      <c r="D2004" s="8">
        <f>(Timetraces!C2086-Timetraces!$C$86)/0.3048+$C$1004</f>
        <v>43.086778773410423</v>
      </c>
      <c r="E2004" s="23">
        <f>Timetraces!F2086/1000*0.145</f>
        <v>224.16380345435579</v>
      </c>
      <c r="F2004" s="8">
        <f>Timetraces!H2086</f>
        <v>0.72922512507470805</v>
      </c>
      <c r="G2004" s="8">
        <f>(Timetraces!G2086-Timetraces!$G$86)/0.3048</f>
        <v>65.598049814619728</v>
      </c>
      <c r="H2004" s="13">
        <f>Timetraces!D2086/9.81/0.4536</f>
        <v>17265.912301205262</v>
      </c>
      <c r="I2004" s="73">
        <f>Timetraces!F2086/Timetraces!H2086*1000</f>
        <v>2120000000.0604377</v>
      </c>
      <c r="J2004" s="23"/>
      <c r="K2004" s="8">
        <f>Timetraces!I2086-Timetraces!J2086</f>
        <v>46.292900085449219</v>
      </c>
      <c r="L2004" s="8">
        <f t="shared" si="63"/>
        <v>29.701263572913142</v>
      </c>
      <c r="M2004" s="8">
        <f>(Timetraces!J2086-Timetraces!$J$86)/0.3048+$L$1004</f>
        <v>43.086778773410423</v>
      </c>
      <c r="N2004" s="13">
        <f>Timetraces!K2086/9.81/0.4536</f>
        <v>17265.912301205262</v>
      </c>
      <c r="O2004" s="23">
        <f>Timetraces!M2086/1000*0.145</f>
        <v>125.45011565382023</v>
      </c>
      <c r="P2004" s="37">
        <f>Timetraces!O2086</f>
        <v>0.72925045259642562</v>
      </c>
    </row>
    <row r="2005" spans="1:16" x14ac:dyDescent="0.2">
      <c r="B2005" s="8"/>
      <c r="C2005" s="8"/>
      <c r="D2005" s="8"/>
      <c r="E2005" s="8"/>
      <c r="F2005" s="8"/>
      <c r="G2005" s="8"/>
      <c r="H2005" s="13"/>
      <c r="I2005" s="23"/>
      <c r="J2005" s="23"/>
      <c r="K2005" s="8"/>
      <c r="L2005" s="8"/>
      <c r="M2005" s="8"/>
      <c r="N2005" s="13"/>
      <c r="O2005" s="23"/>
    </row>
    <row r="2006" spans="1:16" x14ac:dyDescent="0.2">
      <c r="B2006" s="8"/>
      <c r="C2006" s="8"/>
      <c r="D2006" s="8"/>
      <c r="E2006" s="8"/>
      <c r="F2006" s="8"/>
      <c r="G2006" s="8"/>
      <c r="H2006" s="13"/>
      <c r="I2006" s="23"/>
      <c r="J2006" s="23"/>
      <c r="K2006" s="8"/>
      <c r="L2006" s="8"/>
      <c r="M2006" s="8"/>
      <c r="N2006" s="13"/>
      <c r="O2006" s="23"/>
    </row>
    <row r="2007" spans="1:16" x14ac:dyDescent="0.2">
      <c r="B2007" s="8"/>
      <c r="C2007" s="8"/>
      <c r="D2007" s="8"/>
      <c r="E2007" s="8"/>
      <c r="F2007" s="8"/>
      <c r="G2007" s="8"/>
      <c r="H2007" s="13"/>
      <c r="I2007" s="23"/>
      <c r="J2007" s="23"/>
      <c r="K2007" s="8"/>
      <c r="L2007" s="8"/>
      <c r="M2007" s="8"/>
      <c r="N2007" s="13"/>
      <c r="O2007" s="23"/>
    </row>
    <row r="2008" spans="1:16" x14ac:dyDescent="0.2">
      <c r="B2008" s="8"/>
      <c r="C2008" s="8"/>
      <c r="D2008" s="8"/>
      <c r="E2008" s="8"/>
      <c r="F2008" s="8"/>
      <c r="G2008" s="8"/>
      <c r="H2008" s="13"/>
      <c r="I2008" s="23"/>
      <c r="J2008" s="23"/>
      <c r="K2008" s="8"/>
      <c r="L2008" s="8"/>
      <c r="M2008" s="8"/>
      <c r="N2008" s="13"/>
      <c r="O2008" s="23"/>
    </row>
    <row r="2009" spans="1:16" x14ac:dyDescent="0.2">
      <c r="B2009" s="8"/>
      <c r="C2009" s="8"/>
      <c r="D2009" s="8"/>
      <c r="E2009" s="8"/>
      <c r="F2009" s="8"/>
      <c r="G2009" s="8"/>
      <c r="H2009" s="13"/>
      <c r="I2009" s="23"/>
      <c r="J2009" s="23"/>
      <c r="K2009" s="8"/>
      <c r="L2009" s="8"/>
      <c r="M2009" s="8"/>
      <c r="N2009" s="13"/>
      <c r="O2009" s="23"/>
    </row>
    <row r="2010" spans="1:16" x14ac:dyDescent="0.2">
      <c r="B2010" s="8"/>
      <c r="C2010" s="8"/>
      <c r="D2010" s="8"/>
      <c r="E2010" s="8"/>
      <c r="F2010" s="8"/>
      <c r="G2010" s="8"/>
      <c r="H2010" s="13"/>
      <c r="I2010" s="23"/>
      <c r="J2010" s="23"/>
      <c r="K2010" s="8"/>
      <c r="L2010" s="8"/>
      <c r="M2010" s="8"/>
      <c r="N2010" s="13"/>
      <c r="O2010" s="23"/>
    </row>
    <row r="2011" spans="1:16" x14ac:dyDescent="0.2">
      <c r="B2011" s="8"/>
      <c r="C2011" s="8"/>
      <c r="D2011" s="8"/>
      <c r="E2011" s="8"/>
      <c r="F2011" s="8"/>
      <c r="G2011" s="8"/>
      <c r="H2011" s="13"/>
      <c r="I2011" s="23"/>
      <c r="J2011" s="23"/>
      <c r="K2011" s="8"/>
      <c r="L2011" s="8"/>
      <c r="M2011" s="8"/>
      <c r="N2011" s="13"/>
      <c r="O2011" s="23"/>
    </row>
    <row r="2012" spans="1:16" x14ac:dyDescent="0.2">
      <c r="B2012" s="8"/>
      <c r="C2012" s="8"/>
      <c r="D2012" s="8"/>
      <c r="E2012" s="8"/>
      <c r="F2012" s="8"/>
      <c r="G2012" s="8"/>
      <c r="H2012" s="13"/>
      <c r="I2012" s="23"/>
      <c r="J2012" s="23"/>
      <c r="K2012" s="8"/>
      <c r="L2012" s="8"/>
      <c r="M2012" s="8"/>
      <c r="N2012" s="13"/>
      <c r="O2012" s="23"/>
    </row>
    <row r="2013" spans="1:16" x14ac:dyDescent="0.2">
      <c r="B2013" s="8"/>
      <c r="C2013" s="8"/>
      <c r="D2013" s="8"/>
      <c r="E2013" s="8"/>
      <c r="F2013" s="8"/>
      <c r="G2013" s="8"/>
      <c r="H2013" s="13"/>
      <c r="I2013" s="23"/>
      <c r="J2013" s="23"/>
      <c r="K2013" s="8"/>
      <c r="L2013" s="8"/>
      <c r="M2013" s="8"/>
      <c r="N2013" s="13"/>
      <c r="O2013" s="23"/>
    </row>
    <row r="2014" spans="1:16" x14ac:dyDescent="0.2">
      <c r="B2014" s="8"/>
      <c r="C2014" s="8"/>
      <c r="D2014" s="8"/>
      <c r="E2014" s="8"/>
      <c r="F2014" s="8"/>
      <c r="G2014" s="8"/>
      <c r="H2014" s="13"/>
      <c r="I2014" s="23"/>
      <c r="J2014" s="23"/>
      <c r="K2014" s="8"/>
      <c r="L2014" s="8"/>
      <c r="M2014" s="8"/>
      <c r="N2014" s="13"/>
      <c r="O2014" s="23"/>
    </row>
    <row r="2015" spans="1:16" x14ac:dyDescent="0.2">
      <c r="B2015" s="8"/>
      <c r="C2015" s="8"/>
      <c r="D2015" s="8"/>
      <c r="E2015" s="8"/>
      <c r="F2015" s="8"/>
      <c r="G2015" s="8"/>
      <c r="H2015" s="13"/>
      <c r="I2015" s="23"/>
      <c r="J2015" s="23"/>
      <c r="K2015" s="8"/>
      <c r="L2015" s="8"/>
      <c r="M2015" s="8"/>
      <c r="N2015" s="13"/>
      <c r="O2015" s="23"/>
    </row>
    <row r="2016" spans="1:16" x14ac:dyDescent="0.2">
      <c r="B2016" s="8"/>
      <c r="C2016" s="8"/>
      <c r="D2016" s="8"/>
      <c r="E2016" s="8"/>
      <c r="F2016" s="8"/>
      <c r="G2016" s="8"/>
      <c r="H2016" s="13"/>
      <c r="I2016" s="23"/>
      <c r="J2016" s="23"/>
      <c r="K2016" s="8"/>
      <c r="L2016" s="8"/>
      <c r="M2016" s="8"/>
      <c r="N2016" s="13"/>
      <c r="O2016" s="23"/>
    </row>
    <row r="2017" spans="2:15" x14ac:dyDescent="0.2">
      <c r="B2017" s="8"/>
      <c r="C2017" s="8"/>
      <c r="D2017" s="8"/>
      <c r="E2017" s="8"/>
      <c r="F2017" s="8"/>
      <c r="G2017" s="8"/>
      <c r="H2017" s="13"/>
      <c r="I2017" s="23"/>
      <c r="J2017" s="23"/>
      <c r="K2017" s="8"/>
      <c r="L2017" s="8"/>
      <c r="M2017" s="8"/>
      <c r="N2017" s="13"/>
      <c r="O2017" s="23"/>
    </row>
    <row r="2018" spans="2:15" x14ac:dyDescent="0.2">
      <c r="B2018" s="8"/>
      <c r="C2018" s="8"/>
      <c r="D2018" s="8"/>
      <c r="E2018" s="8"/>
      <c r="F2018" s="8"/>
      <c r="G2018" s="8"/>
      <c r="H2018" s="13"/>
      <c r="I2018" s="23"/>
      <c r="J2018" s="23"/>
      <c r="K2018" s="8"/>
      <c r="L2018" s="8"/>
      <c r="M2018" s="8"/>
      <c r="N2018" s="13"/>
      <c r="O2018" s="23"/>
    </row>
    <row r="2019" spans="2:15" x14ac:dyDescent="0.2">
      <c r="B2019" s="8"/>
      <c r="C2019" s="8"/>
      <c r="D2019" s="8"/>
      <c r="E2019" s="8"/>
      <c r="F2019" s="8"/>
      <c r="G2019" s="8"/>
      <c r="H2019" s="13"/>
      <c r="I2019" s="23"/>
      <c r="J2019" s="23"/>
      <c r="K2019" s="8"/>
      <c r="L2019" s="8"/>
      <c r="M2019" s="8"/>
      <c r="N2019" s="13"/>
      <c r="O2019" s="23"/>
    </row>
    <row r="2020" spans="2:15" x14ac:dyDescent="0.2">
      <c r="B2020" s="8"/>
      <c r="C2020" s="8"/>
      <c r="D2020" s="8"/>
      <c r="E2020" s="8"/>
      <c r="F2020" s="8"/>
      <c r="G2020" s="8"/>
      <c r="H2020" s="13"/>
      <c r="I2020" s="23"/>
      <c r="J2020" s="23"/>
      <c r="K2020" s="8"/>
      <c r="L2020" s="8"/>
      <c r="M2020" s="8"/>
      <c r="N2020" s="13"/>
      <c r="O2020" s="23"/>
    </row>
    <row r="2021" spans="2:15" x14ac:dyDescent="0.2">
      <c r="B2021" s="8"/>
      <c r="C2021" s="8"/>
      <c r="D2021" s="8"/>
      <c r="E2021" s="8"/>
      <c r="F2021" s="8"/>
      <c r="G2021" s="8"/>
      <c r="H2021" s="13"/>
      <c r="I2021" s="23"/>
      <c r="J2021" s="23"/>
      <c r="K2021" s="8"/>
      <c r="L2021" s="8"/>
      <c r="M2021" s="8"/>
      <c r="N2021" s="13"/>
      <c r="O2021" s="23"/>
    </row>
    <row r="2022" spans="2:15" x14ac:dyDescent="0.2">
      <c r="B2022" s="8"/>
      <c r="C2022" s="8"/>
      <c r="D2022" s="8"/>
      <c r="E2022" s="8"/>
      <c r="F2022" s="8"/>
      <c r="G2022" s="8"/>
      <c r="H2022" s="13"/>
      <c r="I2022" s="23"/>
      <c r="J2022" s="23"/>
      <c r="K2022" s="8"/>
      <c r="L2022" s="8"/>
      <c r="M2022" s="8"/>
      <c r="N2022" s="13"/>
      <c r="O2022" s="23"/>
    </row>
    <row r="2023" spans="2:15" x14ac:dyDescent="0.2">
      <c r="B2023" s="8"/>
      <c r="C2023" s="8"/>
      <c r="D2023" s="8"/>
      <c r="E2023" s="8"/>
      <c r="F2023" s="8"/>
      <c r="G2023" s="8"/>
      <c r="H2023" s="13"/>
      <c r="I2023" s="23"/>
      <c r="J2023" s="23"/>
      <c r="K2023" s="8"/>
      <c r="L2023" s="8"/>
      <c r="M2023" s="8"/>
      <c r="N2023" s="13"/>
      <c r="O2023" s="23"/>
    </row>
    <row r="2024" spans="2:15" x14ac:dyDescent="0.2">
      <c r="B2024" s="8"/>
      <c r="C2024" s="8"/>
      <c r="D2024" s="8"/>
      <c r="E2024" s="8"/>
      <c r="F2024" s="8"/>
      <c r="G2024" s="8"/>
      <c r="H2024" s="13"/>
      <c r="I2024" s="23"/>
      <c r="J2024" s="23"/>
      <c r="K2024" s="8"/>
      <c r="L2024" s="8"/>
      <c r="M2024" s="8"/>
      <c r="N2024" s="13"/>
      <c r="O2024" s="23"/>
    </row>
    <row r="2025" spans="2:15" x14ac:dyDescent="0.2">
      <c r="B2025" s="8"/>
      <c r="C2025" s="8"/>
      <c r="D2025" s="8"/>
      <c r="E2025" s="8"/>
      <c r="F2025" s="8"/>
      <c r="G2025" s="8"/>
      <c r="H2025" s="13"/>
      <c r="I2025" s="23"/>
      <c r="J2025" s="23"/>
      <c r="K2025" s="8"/>
      <c r="L2025" s="8"/>
      <c r="M2025" s="8"/>
      <c r="N2025" s="13"/>
      <c r="O2025" s="23"/>
    </row>
    <row r="2026" spans="2:15" x14ac:dyDescent="0.2">
      <c r="B2026" s="8"/>
      <c r="C2026" s="8"/>
      <c r="D2026" s="8"/>
      <c r="E2026" s="8"/>
      <c r="F2026" s="8"/>
      <c r="G2026" s="8"/>
      <c r="H2026" s="13"/>
      <c r="I2026" s="23"/>
      <c r="J2026" s="23"/>
      <c r="K2026" s="8"/>
      <c r="L2026" s="8"/>
      <c r="M2026" s="8"/>
      <c r="N2026" s="13"/>
      <c r="O2026" s="23"/>
    </row>
    <row r="2027" spans="2:15" x14ac:dyDescent="0.2">
      <c r="B2027" s="8"/>
      <c r="C2027" s="8"/>
      <c r="D2027" s="8"/>
      <c r="E2027" s="8"/>
      <c r="F2027" s="8"/>
      <c r="G2027" s="8"/>
      <c r="H2027" s="13"/>
      <c r="I2027" s="23"/>
      <c r="J2027" s="23"/>
      <c r="K2027" s="8"/>
      <c r="L2027" s="8"/>
      <c r="M2027" s="8"/>
      <c r="N2027" s="13"/>
      <c r="O2027" s="23"/>
    </row>
    <row r="2028" spans="2:15" x14ac:dyDescent="0.2">
      <c r="B2028" s="8"/>
      <c r="C2028" s="8"/>
      <c r="D2028" s="8"/>
      <c r="E2028" s="8"/>
      <c r="F2028" s="8"/>
      <c r="G2028" s="8"/>
      <c r="H2028" s="13"/>
      <c r="I2028" s="23"/>
      <c r="J2028" s="23"/>
      <c r="K2028" s="8"/>
      <c r="L2028" s="8"/>
      <c r="M2028" s="8"/>
      <c r="N2028" s="13"/>
      <c r="O2028" s="23"/>
    </row>
    <row r="2029" spans="2:15" x14ac:dyDescent="0.2">
      <c r="B2029" s="8"/>
      <c r="C2029" s="8"/>
      <c r="D2029" s="8"/>
      <c r="E2029" s="8"/>
      <c r="F2029" s="8"/>
      <c r="G2029" s="8"/>
      <c r="H2029" s="13"/>
      <c r="I2029" s="23"/>
      <c r="J2029" s="23"/>
      <c r="K2029" s="8"/>
      <c r="L2029" s="8"/>
      <c r="M2029" s="8"/>
      <c r="N2029" s="13"/>
      <c r="O2029" s="23"/>
    </row>
    <row r="2030" spans="2:15" x14ac:dyDescent="0.2">
      <c r="B2030" s="8"/>
      <c r="C2030" s="8"/>
      <c r="D2030" s="8"/>
      <c r="E2030" s="8"/>
      <c r="F2030" s="8"/>
      <c r="G2030" s="8"/>
      <c r="H2030" s="13"/>
      <c r="I2030" s="23"/>
      <c r="J2030" s="23"/>
      <c r="K2030" s="8"/>
      <c r="L2030" s="8"/>
      <c r="M2030" s="8"/>
      <c r="N2030" s="13"/>
      <c r="O2030" s="23"/>
    </row>
    <row r="2031" spans="2:15" x14ac:dyDescent="0.2">
      <c r="B2031" s="8"/>
      <c r="C2031" s="8"/>
      <c r="D2031" s="8"/>
      <c r="E2031" s="8"/>
      <c r="F2031" s="8"/>
      <c r="G2031" s="8"/>
      <c r="H2031" s="13"/>
      <c r="I2031" s="23"/>
      <c r="J2031" s="23"/>
      <c r="K2031" s="8"/>
      <c r="L2031" s="8"/>
      <c r="M2031" s="8"/>
      <c r="N2031" s="13"/>
      <c r="O2031" s="23"/>
    </row>
    <row r="2032" spans="2:15" x14ac:dyDescent="0.2">
      <c r="B2032" s="8"/>
      <c r="C2032" s="8"/>
      <c r="D2032" s="8"/>
      <c r="E2032" s="8"/>
      <c r="F2032" s="8"/>
      <c r="G2032" s="8"/>
      <c r="H2032" s="13"/>
      <c r="I2032" s="23"/>
      <c r="J2032" s="23"/>
      <c r="K2032" s="8"/>
      <c r="L2032" s="8"/>
      <c r="M2032" s="8"/>
      <c r="N2032" s="13"/>
      <c r="O2032" s="23"/>
    </row>
    <row r="2033" spans="2:15" x14ac:dyDescent="0.2">
      <c r="B2033" s="8"/>
      <c r="C2033" s="8"/>
      <c r="D2033" s="8"/>
      <c r="E2033" s="8"/>
      <c r="F2033" s="8"/>
      <c r="G2033" s="8"/>
      <c r="H2033" s="13"/>
      <c r="I2033" s="23"/>
      <c r="J2033" s="23"/>
      <c r="K2033" s="8"/>
      <c r="L2033" s="8"/>
      <c r="M2033" s="8"/>
      <c r="N2033" s="13"/>
      <c r="O2033" s="23"/>
    </row>
    <row r="2034" spans="2:15" x14ac:dyDescent="0.2">
      <c r="B2034" s="8"/>
      <c r="C2034" s="8"/>
      <c r="D2034" s="8"/>
      <c r="E2034" s="8"/>
      <c r="F2034" s="8"/>
      <c r="G2034" s="8"/>
      <c r="H2034" s="13"/>
      <c r="I2034" s="23"/>
      <c r="J2034" s="23"/>
      <c r="K2034" s="8"/>
      <c r="L2034" s="8"/>
      <c r="M2034" s="8"/>
      <c r="N2034" s="13"/>
      <c r="O2034" s="23"/>
    </row>
    <row r="2035" spans="2:15" x14ac:dyDescent="0.2">
      <c r="B2035" s="8"/>
      <c r="C2035" s="8"/>
      <c r="D2035" s="8"/>
      <c r="E2035" s="8"/>
      <c r="F2035" s="8"/>
      <c r="G2035" s="8"/>
      <c r="H2035" s="13"/>
      <c r="I2035" s="23"/>
      <c r="J2035" s="23"/>
      <c r="K2035" s="8"/>
      <c r="L2035" s="8"/>
      <c r="M2035" s="8"/>
      <c r="N2035" s="13"/>
      <c r="O2035" s="23"/>
    </row>
    <row r="2036" spans="2:15" x14ac:dyDescent="0.2">
      <c r="B2036" s="8"/>
      <c r="C2036" s="8"/>
      <c r="D2036" s="8"/>
      <c r="E2036" s="8"/>
      <c r="F2036" s="8"/>
      <c r="G2036" s="8"/>
      <c r="H2036" s="13"/>
      <c r="I2036" s="23"/>
      <c r="J2036" s="23"/>
      <c r="K2036" s="8"/>
      <c r="L2036" s="8"/>
      <c r="M2036" s="8"/>
      <c r="N2036" s="13"/>
      <c r="O2036" s="23"/>
    </row>
    <row r="2037" spans="2:15" x14ac:dyDescent="0.2">
      <c r="B2037" s="8"/>
      <c r="C2037" s="8"/>
      <c r="D2037" s="8"/>
      <c r="E2037" s="8"/>
      <c r="F2037" s="8"/>
      <c r="G2037" s="8"/>
      <c r="H2037" s="13"/>
      <c r="I2037" s="23"/>
      <c r="J2037" s="23"/>
      <c r="K2037" s="8"/>
      <c r="L2037" s="8"/>
      <c r="M2037" s="8"/>
      <c r="N2037" s="13"/>
      <c r="O2037" s="23"/>
    </row>
    <row r="2038" spans="2:15" x14ac:dyDescent="0.2">
      <c r="B2038" s="8"/>
      <c r="C2038" s="8"/>
      <c r="D2038" s="8"/>
      <c r="E2038" s="8"/>
      <c r="F2038" s="8"/>
      <c r="G2038" s="8"/>
      <c r="H2038" s="13"/>
      <c r="I2038" s="23"/>
      <c r="J2038" s="23"/>
      <c r="K2038" s="8"/>
      <c r="L2038" s="8"/>
      <c r="M2038" s="8"/>
      <c r="N2038" s="13"/>
      <c r="O2038" s="23"/>
    </row>
    <row r="2039" spans="2:15" x14ac:dyDescent="0.2">
      <c r="B2039" s="8"/>
      <c r="C2039" s="8"/>
      <c r="D2039" s="8"/>
      <c r="E2039" s="8"/>
      <c r="F2039" s="8"/>
      <c r="G2039" s="8"/>
      <c r="H2039" s="13"/>
      <c r="I2039" s="23"/>
      <c r="J2039" s="23"/>
      <c r="K2039" s="8"/>
      <c r="L2039" s="8"/>
      <c r="M2039" s="8"/>
      <c r="N2039" s="13"/>
      <c r="O2039" s="23"/>
    </row>
    <row r="2040" spans="2:15" x14ac:dyDescent="0.2">
      <c r="B2040" s="8"/>
      <c r="C2040" s="8"/>
      <c r="D2040" s="8"/>
      <c r="E2040" s="8"/>
      <c r="F2040" s="8"/>
      <c r="G2040" s="8"/>
      <c r="H2040" s="13"/>
      <c r="I2040" s="23"/>
      <c r="J2040" s="23"/>
      <c r="K2040" s="8"/>
      <c r="L2040" s="8"/>
      <c r="M2040" s="8"/>
      <c r="N2040" s="13"/>
      <c r="O2040" s="23"/>
    </row>
    <row r="2041" spans="2:15" x14ac:dyDescent="0.2">
      <c r="B2041" s="8"/>
      <c r="C2041" s="8"/>
      <c r="D2041" s="8"/>
      <c r="E2041" s="8"/>
      <c r="F2041" s="8"/>
      <c r="G2041" s="8"/>
      <c r="H2041" s="13"/>
      <c r="I2041" s="23"/>
      <c r="J2041" s="23"/>
      <c r="K2041" s="8"/>
      <c r="L2041" s="8"/>
      <c r="M2041" s="8"/>
      <c r="N2041" s="13"/>
      <c r="O2041" s="23"/>
    </row>
    <row r="2042" spans="2:15" x14ac:dyDescent="0.2">
      <c r="B2042" s="8"/>
      <c r="C2042" s="8"/>
      <c r="D2042" s="8"/>
      <c r="E2042" s="8"/>
      <c r="F2042" s="8"/>
      <c r="G2042" s="8"/>
      <c r="H2042" s="13"/>
      <c r="I2042" s="23"/>
      <c r="J2042" s="23"/>
      <c r="K2042" s="8"/>
      <c r="L2042" s="8"/>
      <c r="M2042" s="8"/>
      <c r="N2042" s="13"/>
      <c r="O2042" s="23"/>
    </row>
    <row r="2043" spans="2:15" x14ac:dyDescent="0.2">
      <c r="B2043" s="8"/>
      <c r="C2043" s="8"/>
      <c r="D2043" s="8"/>
      <c r="E2043" s="8"/>
      <c r="F2043" s="8"/>
      <c r="G2043" s="8"/>
      <c r="H2043" s="13"/>
      <c r="I2043" s="23"/>
      <c r="J2043" s="23"/>
      <c r="K2043" s="8"/>
      <c r="L2043" s="8"/>
      <c r="M2043" s="8"/>
      <c r="N2043" s="13"/>
      <c r="O2043" s="23"/>
    </row>
    <row r="2044" spans="2:15" x14ac:dyDescent="0.2">
      <c r="B2044" s="8"/>
      <c r="C2044" s="8"/>
      <c r="D2044" s="8"/>
      <c r="E2044" s="8"/>
      <c r="F2044" s="8"/>
      <c r="G2044" s="8"/>
      <c r="H2044" s="13"/>
      <c r="I2044" s="23"/>
      <c r="J2044" s="23"/>
      <c r="K2044" s="8"/>
      <c r="L2044" s="8"/>
      <c r="M2044" s="8"/>
      <c r="N2044" s="13"/>
      <c r="O2044" s="23"/>
    </row>
    <row r="2045" spans="2:15" x14ac:dyDescent="0.2">
      <c r="B2045" s="8"/>
      <c r="C2045" s="8"/>
      <c r="D2045" s="8"/>
      <c r="E2045" s="8"/>
      <c r="F2045" s="8"/>
      <c r="G2045" s="8"/>
      <c r="H2045" s="13"/>
      <c r="I2045" s="23"/>
      <c r="J2045" s="23"/>
      <c r="K2045" s="8"/>
      <c r="L2045" s="8"/>
      <c r="M2045" s="8"/>
      <c r="N2045" s="13"/>
      <c r="O2045" s="23"/>
    </row>
    <row r="2046" spans="2:15" x14ac:dyDescent="0.2">
      <c r="B2046" s="8"/>
      <c r="C2046" s="8"/>
      <c r="D2046" s="8"/>
      <c r="E2046" s="8"/>
      <c r="F2046" s="8"/>
      <c r="G2046" s="8"/>
      <c r="H2046" s="13"/>
      <c r="I2046" s="23"/>
      <c r="J2046" s="23"/>
      <c r="K2046" s="8"/>
      <c r="L2046" s="8"/>
      <c r="M2046" s="8"/>
      <c r="N2046" s="13"/>
      <c r="O2046" s="23"/>
    </row>
    <row r="2047" spans="2:15" x14ac:dyDescent="0.2">
      <c r="B2047" s="8"/>
      <c r="C2047" s="8"/>
      <c r="D2047" s="8"/>
      <c r="E2047" s="8"/>
      <c r="F2047" s="8"/>
      <c r="G2047" s="8"/>
      <c r="H2047" s="13"/>
      <c r="I2047" s="23"/>
      <c r="J2047" s="23"/>
      <c r="K2047" s="8"/>
      <c r="L2047" s="8"/>
      <c r="M2047" s="8"/>
      <c r="N2047" s="13"/>
      <c r="O2047" s="23"/>
    </row>
    <row r="2048" spans="2:15" x14ac:dyDescent="0.2">
      <c r="B2048" s="8"/>
      <c r="C2048" s="8"/>
      <c r="D2048" s="8"/>
      <c r="E2048" s="8"/>
      <c r="F2048" s="8"/>
      <c r="G2048" s="8"/>
      <c r="H2048" s="13"/>
      <c r="I2048" s="23"/>
      <c r="J2048" s="23"/>
      <c r="K2048" s="8"/>
      <c r="L2048" s="8"/>
      <c r="M2048" s="8"/>
      <c r="N2048" s="13"/>
      <c r="O2048" s="23"/>
    </row>
    <row r="2049" spans="2:15" x14ac:dyDescent="0.2">
      <c r="B2049" s="8"/>
      <c r="C2049" s="8"/>
      <c r="D2049" s="8"/>
      <c r="E2049" s="8"/>
      <c r="F2049" s="8"/>
      <c r="G2049" s="8"/>
      <c r="H2049" s="13"/>
      <c r="I2049" s="23"/>
      <c r="J2049" s="23"/>
      <c r="K2049" s="8"/>
      <c r="L2049" s="8"/>
      <c r="M2049" s="8"/>
      <c r="N2049" s="13"/>
      <c r="O2049" s="23"/>
    </row>
    <row r="2050" spans="2:15" x14ac:dyDescent="0.2">
      <c r="B2050" s="8"/>
      <c r="C2050" s="8"/>
      <c r="D2050" s="8"/>
      <c r="E2050" s="8"/>
      <c r="F2050" s="8"/>
      <c r="G2050" s="8"/>
      <c r="H2050" s="13"/>
      <c r="I2050" s="23"/>
      <c r="J2050" s="23"/>
      <c r="K2050" s="8"/>
      <c r="L2050" s="8"/>
      <c r="M2050" s="8"/>
      <c r="N2050" s="13"/>
      <c r="O2050" s="23"/>
    </row>
    <row r="2051" spans="2:15" x14ac:dyDescent="0.2">
      <c r="B2051" s="8"/>
      <c r="C2051" s="8"/>
      <c r="D2051" s="8"/>
      <c r="E2051" s="8"/>
      <c r="F2051" s="8"/>
      <c r="G2051" s="8"/>
      <c r="H2051" s="13"/>
      <c r="I2051" s="23"/>
      <c r="J2051" s="23"/>
      <c r="K2051" s="8"/>
      <c r="L2051" s="8"/>
      <c r="M2051" s="8"/>
      <c r="N2051" s="13"/>
      <c r="O2051" s="23"/>
    </row>
    <row r="2052" spans="2:15" x14ac:dyDescent="0.2">
      <c r="B2052" s="8"/>
      <c r="C2052" s="8"/>
      <c r="D2052" s="8"/>
      <c r="E2052" s="8"/>
      <c r="F2052" s="8"/>
      <c r="G2052" s="8"/>
      <c r="H2052" s="13"/>
      <c r="I2052" s="23"/>
      <c r="J2052" s="23"/>
      <c r="K2052" s="8"/>
      <c r="L2052" s="8"/>
      <c r="M2052" s="8"/>
      <c r="N2052" s="13"/>
      <c r="O2052" s="23"/>
    </row>
    <row r="2053" spans="2:15" x14ac:dyDescent="0.2">
      <c r="B2053" s="8"/>
      <c r="C2053" s="8"/>
      <c r="D2053" s="8"/>
      <c r="E2053" s="8"/>
      <c r="F2053" s="8"/>
      <c r="G2053" s="8"/>
      <c r="H2053" s="13"/>
      <c r="I2053" s="23"/>
      <c r="J2053" s="23"/>
      <c r="K2053" s="8"/>
      <c r="L2053" s="8"/>
      <c r="M2053" s="8"/>
      <c r="N2053" s="13"/>
      <c r="O2053" s="23"/>
    </row>
    <row r="2054" spans="2:15" x14ac:dyDescent="0.2">
      <c r="B2054" s="8"/>
      <c r="C2054" s="8"/>
      <c r="D2054" s="8"/>
      <c r="E2054" s="8"/>
      <c r="F2054" s="8"/>
      <c r="G2054" s="8"/>
      <c r="H2054" s="13"/>
      <c r="I2054" s="23"/>
      <c r="J2054" s="23"/>
      <c r="K2054" s="8"/>
      <c r="L2054" s="8"/>
      <c r="M2054" s="8"/>
      <c r="N2054" s="13"/>
      <c r="O2054" s="23"/>
    </row>
    <row r="2055" spans="2:15" x14ac:dyDescent="0.2">
      <c r="B2055" s="8"/>
      <c r="C2055" s="8"/>
      <c r="D2055" s="8"/>
      <c r="E2055" s="8"/>
      <c r="F2055" s="8"/>
      <c r="G2055" s="8"/>
      <c r="H2055" s="13"/>
      <c r="I2055" s="23"/>
      <c r="J2055" s="23"/>
      <c r="K2055" s="8"/>
      <c r="L2055" s="8"/>
      <c r="M2055" s="8"/>
      <c r="N2055" s="13"/>
      <c r="O2055" s="23"/>
    </row>
    <row r="2056" spans="2:15" x14ac:dyDescent="0.2">
      <c r="B2056" s="8"/>
      <c r="C2056" s="8"/>
      <c r="D2056" s="8"/>
      <c r="E2056" s="8"/>
      <c r="F2056" s="8"/>
      <c r="G2056" s="8"/>
      <c r="H2056" s="13"/>
      <c r="I2056" s="23"/>
      <c r="J2056" s="23"/>
      <c r="K2056" s="8"/>
      <c r="L2056" s="8"/>
      <c r="M2056" s="8"/>
      <c r="N2056" s="13"/>
      <c r="O2056" s="23"/>
    </row>
    <row r="2057" spans="2:15" x14ac:dyDescent="0.2">
      <c r="B2057" s="8"/>
      <c r="C2057" s="8"/>
      <c r="D2057" s="8"/>
      <c r="E2057" s="8"/>
      <c r="F2057" s="8"/>
      <c r="G2057" s="8"/>
      <c r="H2057" s="13"/>
      <c r="I2057" s="23"/>
      <c r="J2057" s="23"/>
      <c r="K2057" s="8"/>
      <c r="L2057" s="8"/>
      <c r="M2057" s="8"/>
      <c r="N2057" s="13"/>
      <c r="O2057" s="23"/>
    </row>
    <row r="2058" spans="2:15" x14ac:dyDescent="0.2">
      <c r="B2058" s="8"/>
      <c r="C2058" s="8"/>
      <c r="D2058" s="8"/>
      <c r="E2058" s="8"/>
      <c r="F2058" s="8"/>
      <c r="G2058" s="8"/>
      <c r="H2058" s="13"/>
      <c r="I2058" s="23"/>
      <c r="J2058" s="23"/>
      <c r="K2058" s="8"/>
      <c r="L2058" s="8"/>
      <c r="M2058" s="8"/>
      <c r="N2058" s="13"/>
      <c r="O2058" s="23"/>
    </row>
    <row r="2059" spans="2:15" x14ac:dyDescent="0.2">
      <c r="B2059" s="8"/>
      <c r="C2059" s="8"/>
      <c r="D2059" s="8"/>
      <c r="E2059" s="8"/>
      <c r="F2059" s="8"/>
      <c r="G2059" s="8"/>
      <c r="H2059" s="13"/>
      <c r="I2059" s="23"/>
      <c r="J2059" s="23"/>
      <c r="K2059" s="8"/>
      <c r="L2059" s="8"/>
      <c r="M2059" s="8"/>
      <c r="N2059" s="13"/>
      <c r="O2059" s="23"/>
    </row>
    <row r="2060" spans="2:15" x14ac:dyDescent="0.2">
      <c r="B2060" s="8"/>
      <c r="C2060" s="8"/>
      <c r="D2060" s="8"/>
      <c r="E2060" s="8"/>
      <c r="F2060" s="8"/>
      <c r="G2060" s="8"/>
      <c r="H2060" s="13"/>
      <c r="I2060" s="23"/>
      <c r="J2060" s="23"/>
      <c r="K2060" s="8"/>
      <c r="L2060" s="8"/>
      <c r="M2060" s="8"/>
      <c r="N2060" s="13"/>
      <c r="O2060" s="23"/>
    </row>
    <row r="2061" spans="2:15" x14ac:dyDescent="0.2">
      <c r="B2061" s="8"/>
      <c r="C2061" s="8"/>
      <c r="D2061" s="8"/>
      <c r="E2061" s="8"/>
      <c r="F2061" s="8"/>
      <c r="G2061" s="8"/>
      <c r="H2061" s="13"/>
      <c r="I2061" s="23"/>
      <c r="J2061" s="23"/>
      <c r="K2061" s="8"/>
      <c r="L2061" s="8"/>
      <c r="M2061" s="8"/>
      <c r="N2061" s="13"/>
      <c r="O2061" s="23"/>
    </row>
    <row r="2062" spans="2:15" x14ac:dyDescent="0.2">
      <c r="B2062" s="8"/>
      <c r="C2062" s="8"/>
      <c r="D2062" s="8"/>
      <c r="E2062" s="8"/>
      <c r="F2062" s="8"/>
      <c r="G2062" s="8"/>
      <c r="H2062" s="13"/>
      <c r="I2062" s="23"/>
      <c r="J2062" s="23"/>
      <c r="K2062" s="8"/>
      <c r="L2062" s="8"/>
      <c r="M2062" s="8"/>
      <c r="N2062" s="13"/>
      <c r="O2062" s="23"/>
    </row>
    <row r="2063" spans="2:15" x14ac:dyDescent="0.2">
      <c r="B2063" s="8"/>
      <c r="C2063" s="8"/>
      <c r="D2063" s="8"/>
      <c r="E2063" s="8"/>
      <c r="F2063" s="8"/>
      <c r="G2063" s="8"/>
      <c r="H2063" s="13"/>
      <c r="I2063" s="23"/>
      <c r="J2063" s="23"/>
      <c r="K2063" s="8"/>
      <c r="L2063" s="8"/>
      <c r="M2063" s="8"/>
      <c r="N2063" s="13"/>
      <c r="O2063" s="23"/>
    </row>
    <row r="2064" spans="2:15" x14ac:dyDescent="0.2">
      <c r="B2064" s="8"/>
      <c r="C2064" s="8"/>
      <c r="D2064" s="8"/>
      <c r="E2064" s="8"/>
      <c r="F2064" s="8"/>
      <c r="G2064" s="8"/>
      <c r="H2064" s="13"/>
      <c r="I2064" s="23"/>
      <c r="J2064" s="23"/>
      <c r="K2064" s="8"/>
      <c r="L2064" s="8"/>
      <c r="M2064" s="8"/>
      <c r="N2064" s="13"/>
      <c r="O2064" s="23"/>
    </row>
    <row r="2065" spans="2:15" x14ac:dyDescent="0.2">
      <c r="B2065" s="8"/>
      <c r="C2065" s="8"/>
      <c r="D2065" s="8"/>
      <c r="E2065" s="8"/>
      <c r="F2065" s="8"/>
      <c r="G2065" s="8"/>
      <c r="H2065" s="13"/>
      <c r="I2065" s="23"/>
      <c r="J2065" s="23"/>
      <c r="K2065" s="8"/>
      <c r="L2065" s="8"/>
      <c r="M2065" s="8"/>
      <c r="N2065" s="13"/>
      <c r="O2065" s="23"/>
    </row>
    <row r="2066" spans="2:15" x14ac:dyDescent="0.2">
      <c r="B2066" s="8"/>
      <c r="C2066" s="8"/>
      <c r="D2066" s="8"/>
      <c r="E2066" s="8"/>
      <c r="F2066" s="8"/>
      <c r="G2066" s="8"/>
      <c r="H2066" s="13"/>
      <c r="I2066" s="23"/>
      <c r="J2066" s="23"/>
      <c r="K2066" s="8"/>
      <c r="L2066" s="8"/>
      <c r="M2066" s="8"/>
      <c r="N2066" s="13"/>
      <c r="O2066" s="23"/>
    </row>
    <row r="2067" spans="2:15" x14ac:dyDescent="0.2">
      <c r="B2067" s="8"/>
      <c r="C2067" s="8"/>
      <c r="D2067" s="8"/>
      <c r="E2067" s="8"/>
      <c r="F2067" s="8"/>
      <c r="G2067" s="8"/>
      <c r="H2067" s="13"/>
      <c r="I2067" s="23"/>
      <c r="J2067" s="23"/>
      <c r="K2067" s="8"/>
      <c r="L2067" s="8"/>
      <c r="M2067" s="8"/>
      <c r="N2067" s="13"/>
      <c r="O2067" s="23"/>
    </row>
    <row r="2068" spans="2:15" x14ac:dyDescent="0.2">
      <c r="B2068" s="8"/>
      <c r="C2068" s="8"/>
      <c r="D2068" s="8"/>
      <c r="E2068" s="8"/>
      <c r="F2068" s="8"/>
      <c r="G2068" s="8"/>
      <c r="H2068" s="13"/>
      <c r="I2068" s="23"/>
      <c r="J2068" s="23"/>
      <c r="K2068" s="8"/>
      <c r="L2068" s="8"/>
      <c r="M2068" s="8"/>
      <c r="N2068" s="13"/>
      <c r="O2068" s="23"/>
    </row>
    <row r="2069" spans="2:15" x14ac:dyDescent="0.2">
      <c r="B2069" s="8"/>
      <c r="C2069" s="8"/>
      <c r="D2069" s="8"/>
      <c r="E2069" s="8"/>
      <c r="F2069" s="8"/>
      <c r="G2069" s="8"/>
      <c r="H2069" s="13"/>
      <c r="I2069" s="23"/>
      <c r="J2069" s="23"/>
      <c r="K2069" s="8"/>
      <c r="L2069" s="8"/>
      <c r="M2069" s="8"/>
      <c r="N2069" s="13"/>
      <c r="O2069" s="23"/>
    </row>
    <row r="2070" spans="2:15" x14ac:dyDescent="0.2">
      <c r="B2070" s="8"/>
      <c r="C2070" s="8"/>
      <c r="D2070" s="8"/>
      <c r="E2070" s="8"/>
      <c r="F2070" s="8"/>
      <c r="G2070" s="8"/>
      <c r="H2070" s="13"/>
      <c r="I2070" s="23"/>
      <c r="J2070" s="23"/>
      <c r="K2070" s="8"/>
      <c r="L2070" s="8"/>
      <c r="M2070" s="8"/>
      <c r="N2070" s="13"/>
      <c r="O2070" s="23"/>
    </row>
    <row r="2071" spans="2:15" x14ac:dyDescent="0.2">
      <c r="B2071" s="8"/>
      <c r="C2071" s="8"/>
      <c r="D2071" s="8"/>
      <c r="E2071" s="8"/>
      <c r="F2071" s="8"/>
      <c r="G2071" s="8"/>
      <c r="H2071" s="13"/>
      <c r="I2071" s="23"/>
      <c r="J2071" s="23"/>
      <c r="K2071" s="8"/>
      <c r="L2071" s="8"/>
      <c r="M2071" s="8"/>
      <c r="N2071" s="13"/>
      <c r="O2071" s="23"/>
    </row>
    <row r="2072" spans="2:15" x14ac:dyDescent="0.2">
      <c r="B2072" s="8"/>
      <c r="C2072" s="8"/>
      <c r="D2072" s="8"/>
      <c r="E2072" s="8"/>
      <c r="F2072" s="8"/>
      <c r="G2072" s="8"/>
      <c r="H2072" s="13"/>
      <c r="I2072" s="23"/>
      <c r="J2072" s="23"/>
      <c r="K2072" s="8"/>
      <c r="L2072" s="8"/>
      <c r="M2072" s="8"/>
      <c r="N2072" s="13"/>
      <c r="O2072" s="23"/>
    </row>
    <row r="2073" spans="2:15" x14ac:dyDescent="0.2">
      <c r="B2073" s="8"/>
      <c r="C2073" s="8"/>
      <c r="D2073" s="8"/>
      <c r="E2073" s="8"/>
      <c r="F2073" s="8"/>
      <c r="G2073" s="8"/>
      <c r="H2073" s="13"/>
      <c r="I2073" s="23"/>
      <c r="J2073" s="23"/>
      <c r="K2073" s="8"/>
      <c r="L2073" s="8"/>
      <c r="M2073" s="8"/>
      <c r="N2073" s="13"/>
      <c r="O2073" s="23"/>
    </row>
    <row r="2074" spans="2:15" x14ac:dyDescent="0.2">
      <c r="B2074" s="8"/>
      <c r="C2074" s="8"/>
      <c r="D2074" s="8"/>
      <c r="E2074" s="8"/>
      <c r="F2074" s="8"/>
      <c r="G2074" s="8"/>
      <c r="H2074" s="13"/>
      <c r="I2074" s="23"/>
      <c r="J2074" s="23"/>
      <c r="K2074" s="8"/>
      <c r="L2074" s="8"/>
      <c r="M2074" s="8"/>
      <c r="N2074" s="13"/>
      <c r="O2074" s="23"/>
    </row>
    <row r="2075" spans="2:15" x14ac:dyDescent="0.2">
      <c r="B2075" s="8"/>
      <c r="C2075" s="8"/>
      <c r="D2075" s="8"/>
      <c r="E2075" s="8"/>
      <c r="F2075" s="8"/>
      <c r="G2075" s="8"/>
      <c r="H2075" s="13"/>
      <c r="I2075" s="23"/>
      <c r="J2075" s="23"/>
      <c r="K2075" s="8"/>
      <c r="L2075" s="8"/>
      <c r="M2075" s="8"/>
      <c r="N2075" s="13"/>
      <c r="O2075" s="23"/>
    </row>
    <row r="2076" spans="2:15" x14ac:dyDescent="0.2">
      <c r="B2076" s="8"/>
      <c r="C2076" s="8"/>
      <c r="D2076" s="8"/>
      <c r="E2076" s="8"/>
      <c r="F2076" s="8"/>
      <c r="G2076" s="8"/>
      <c r="H2076" s="13"/>
      <c r="I2076" s="23"/>
      <c r="J2076" s="23"/>
      <c r="K2076" s="8"/>
      <c r="L2076" s="8"/>
      <c r="M2076" s="8"/>
      <c r="N2076" s="13"/>
      <c r="O2076" s="23"/>
    </row>
    <row r="2077" spans="2:15" x14ac:dyDescent="0.2">
      <c r="B2077" s="8"/>
      <c r="C2077" s="8"/>
      <c r="D2077" s="8"/>
      <c r="E2077" s="8"/>
      <c r="F2077" s="8"/>
      <c r="G2077" s="8"/>
      <c r="H2077" s="13"/>
      <c r="I2077" s="23"/>
      <c r="J2077" s="23"/>
      <c r="K2077" s="8"/>
      <c r="L2077" s="8"/>
      <c r="M2077" s="8"/>
      <c r="N2077" s="13"/>
      <c r="O2077" s="23"/>
    </row>
    <row r="2078" spans="2:15" x14ac:dyDescent="0.2">
      <c r="B2078" s="8"/>
      <c r="C2078" s="8"/>
      <c r="D2078" s="8"/>
      <c r="E2078" s="8"/>
      <c r="F2078" s="8"/>
      <c r="G2078" s="8"/>
      <c r="H2078" s="13"/>
      <c r="I2078" s="23"/>
      <c r="J2078" s="23"/>
      <c r="K2078" s="8"/>
      <c r="L2078" s="8"/>
      <c r="M2078" s="8"/>
      <c r="N2078" s="13"/>
      <c r="O2078" s="23"/>
    </row>
    <row r="2079" spans="2:15" x14ac:dyDescent="0.2">
      <c r="B2079" s="8"/>
      <c r="C2079" s="8"/>
      <c r="D2079" s="8"/>
      <c r="E2079" s="8"/>
      <c r="F2079" s="8"/>
      <c r="G2079" s="8"/>
      <c r="H2079" s="13"/>
      <c r="I2079" s="23"/>
      <c r="J2079" s="23"/>
      <c r="K2079" s="8"/>
      <c r="L2079" s="8"/>
      <c r="M2079" s="8"/>
      <c r="N2079" s="13"/>
      <c r="O2079" s="23"/>
    </row>
    <row r="2080" spans="2:15" x14ac:dyDescent="0.2">
      <c r="B2080" s="8"/>
      <c r="C2080" s="8"/>
      <c r="D2080" s="8"/>
      <c r="E2080" s="8"/>
      <c r="F2080" s="8"/>
      <c r="G2080" s="8"/>
      <c r="H2080" s="13"/>
      <c r="I2080" s="23"/>
      <c r="J2080" s="23"/>
      <c r="K2080" s="8"/>
      <c r="L2080" s="8"/>
      <c r="M2080" s="8"/>
      <c r="N2080" s="13"/>
      <c r="O2080" s="23"/>
    </row>
    <row r="2081" spans="2:15" x14ac:dyDescent="0.2">
      <c r="B2081" s="8"/>
      <c r="C2081" s="8"/>
      <c r="D2081" s="8"/>
      <c r="E2081" s="8"/>
      <c r="F2081" s="8"/>
      <c r="G2081" s="8"/>
      <c r="H2081" s="13"/>
      <c r="I2081" s="23"/>
      <c r="J2081" s="23"/>
      <c r="K2081" s="8"/>
      <c r="L2081" s="8"/>
      <c r="M2081" s="8"/>
      <c r="N2081" s="13"/>
      <c r="O2081" s="23"/>
    </row>
    <row r="2082" spans="2:15" x14ac:dyDescent="0.2">
      <c r="B2082" s="8"/>
      <c r="C2082" s="8"/>
      <c r="D2082" s="8"/>
      <c r="E2082" s="8"/>
      <c r="F2082" s="8"/>
      <c r="G2082" s="8"/>
      <c r="H2082" s="13"/>
      <c r="I2082" s="23"/>
      <c r="J2082" s="23"/>
      <c r="K2082" s="8"/>
      <c r="L2082" s="8"/>
      <c r="M2082" s="8"/>
      <c r="N2082" s="13"/>
      <c r="O2082" s="23"/>
    </row>
    <row r="2083" spans="2:15" x14ac:dyDescent="0.2">
      <c r="B2083" s="8"/>
      <c r="C2083" s="8"/>
      <c r="D2083" s="8"/>
      <c r="E2083" s="8"/>
      <c r="F2083" s="8"/>
      <c r="G2083" s="8"/>
      <c r="H2083" s="13"/>
      <c r="I2083" s="23"/>
      <c r="J2083" s="23"/>
      <c r="K2083" s="8"/>
      <c r="L2083" s="8"/>
      <c r="M2083" s="8"/>
      <c r="N2083" s="13"/>
      <c r="O2083" s="23"/>
    </row>
    <row r="2084" spans="2:15" x14ac:dyDescent="0.2">
      <c r="B2084" s="8"/>
      <c r="C2084" s="8"/>
      <c r="D2084" s="8"/>
      <c r="E2084" s="8"/>
      <c r="F2084" s="8"/>
      <c r="G2084" s="8"/>
      <c r="H2084" s="13"/>
      <c r="I2084" s="23"/>
      <c r="J2084" s="23"/>
      <c r="K2084" s="8"/>
      <c r="L2084" s="8"/>
      <c r="M2084" s="8"/>
      <c r="N2084" s="13"/>
      <c r="O2084" s="23"/>
    </row>
  </sheetData>
  <mergeCells count="2">
    <mergeCell ref="C1:H1"/>
    <mergeCell ref="K1:N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29"/>
  <sheetViews>
    <sheetView topLeftCell="A903" workbookViewId="0">
      <selection activeCell="D929" sqref="D929"/>
    </sheetView>
  </sheetViews>
  <sheetFormatPr defaultRowHeight="12.75" x14ac:dyDescent="0.2"/>
  <cols>
    <col min="1" max="16384" width="9.140625" style="37"/>
  </cols>
  <sheetData>
    <row r="1" spans="1:9" x14ac:dyDescent="0.2">
      <c r="E1" s="48"/>
    </row>
    <row r="3" spans="1:9" x14ac:dyDescent="0.2">
      <c r="B3" s="77" t="s">
        <v>267</v>
      </c>
      <c r="C3" s="77"/>
      <c r="D3" s="77"/>
      <c r="G3" s="77" t="s">
        <v>268</v>
      </c>
      <c r="H3" s="77"/>
      <c r="I3" s="77"/>
    </row>
    <row r="4" spans="1:9" x14ac:dyDescent="0.2">
      <c r="B4" s="14"/>
      <c r="C4" s="45" t="s">
        <v>230</v>
      </c>
      <c r="D4" s="45" t="s">
        <v>231</v>
      </c>
      <c r="G4" s="14"/>
      <c r="H4" s="45" t="s">
        <v>230</v>
      </c>
      <c r="I4" s="45" t="s">
        <v>231</v>
      </c>
    </row>
    <row r="5" spans="1:9" x14ac:dyDescent="0.2">
      <c r="A5" s="35" t="s">
        <v>222</v>
      </c>
      <c r="B5" s="45" t="s">
        <v>230</v>
      </c>
      <c r="C5" s="74" t="s">
        <v>231</v>
      </c>
      <c r="D5" s="49" t="s">
        <v>266</v>
      </c>
      <c r="F5" s="35" t="s">
        <v>222</v>
      </c>
      <c r="G5" s="45" t="s">
        <v>230</v>
      </c>
      <c r="H5" s="74" t="s">
        <v>231</v>
      </c>
      <c r="I5" s="49" t="s">
        <v>266</v>
      </c>
    </row>
    <row r="6" spans="1:9" x14ac:dyDescent="0.2">
      <c r="B6" s="47">
        <v>0</v>
      </c>
      <c r="C6" s="47">
        <v>0</v>
      </c>
      <c r="D6" s="47">
        <f>C6/9.81</f>
        <v>0</v>
      </c>
      <c r="G6" s="47">
        <v>0</v>
      </c>
      <c r="H6" s="47">
        <v>0</v>
      </c>
      <c r="I6" s="47">
        <f>H6/9.81</f>
        <v>0</v>
      </c>
    </row>
    <row r="7" spans="1:9" x14ac:dyDescent="0.2">
      <c r="B7" s="47">
        <v>1.2</v>
      </c>
      <c r="C7" s="47">
        <v>-261.62115478515625</v>
      </c>
      <c r="D7" s="47">
        <f t="shared" ref="D7:D70" si="0">C7/9.81</f>
        <v>-26.668823117752929</v>
      </c>
      <c r="G7" s="47">
        <v>1.2</v>
      </c>
      <c r="H7" s="47">
        <v>-261.62005615234375</v>
      </c>
      <c r="I7" s="47">
        <f t="shared" ref="I7:I70" si="1">H7/9.81</f>
        <v>-26.668711126640545</v>
      </c>
    </row>
    <row r="8" spans="1:9" x14ac:dyDescent="0.2">
      <c r="B8" s="47">
        <v>3.3</v>
      </c>
      <c r="C8" s="47">
        <v>-636.3985595703125</v>
      </c>
      <c r="D8" s="47">
        <f t="shared" si="0"/>
        <v>-64.872432168227576</v>
      </c>
      <c r="G8" s="47">
        <v>3.3</v>
      </c>
      <c r="H8" s="47">
        <v>-636.3958740234375</v>
      </c>
      <c r="I8" s="47">
        <f t="shared" si="1"/>
        <v>-64.872158412175068</v>
      </c>
    </row>
    <row r="9" spans="1:9" x14ac:dyDescent="0.2">
      <c r="B9" s="47">
        <v>5.0999999999999996</v>
      </c>
      <c r="C9" s="47">
        <v>-862.75933837890625</v>
      </c>
      <c r="D9" s="47">
        <f t="shared" si="0"/>
        <v>-87.946925420887482</v>
      </c>
      <c r="G9" s="47">
        <v>5.0999999999999996</v>
      </c>
      <c r="H9" s="47">
        <v>-862.75567626953125</v>
      </c>
      <c r="I9" s="47">
        <f t="shared" si="1"/>
        <v>-87.946552117179536</v>
      </c>
    </row>
    <row r="10" spans="1:9" x14ac:dyDescent="0.2">
      <c r="B10" s="47">
        <v>6.9997084548104951</v>
      </c>
      <c r="C10" s="47">
        <v>-986.67620849609375</v>
      </c>
      <c r="D10" s="47">
        <f t="shared" si="0"/>
        <v>-100.57861452559568</v>
      </c>
      <c r="G10" s="47">
        <v>6.9997084548104951</v>
      </c>
      <c r="H10" s="47">
        <v>-986.67236328125</v>
      </c>
      <c r="I10" s="47">
        <f t="shared" si="1"/>
        <v>-100.57822255670234</v>
      </c>
    </row>
    <row r="11" spans="1:9" x14ac:dyDescent="0.2">
      <c r="B11" s="47">
        <v>8.999125364431487</v>
      </c>
      <c r="C11" s="47">
        <v>76919.7578125</v>
      </c>
      <c r="D11" s="47">
        <f t="shared" si="0"/>
        <v>7840.9539054536181</v>
      </c>
      <c r="G11" s="47">
        <v>8.999125364431487</v>
      </c>
      <c r="H11" s="47">
        <v>76919.7578125</v>
      </c>
      <c r="I11" s="47">
        <f t="shared" si="1"/>
        <v>7840.9539054536181</v>
      </c>
    </row>
    <row r="12" spans="1:9" x14ac:dyDescent="0.2">
      <c r="B12" s="47">
        <v>10.998542274052479</v>
      </c>
      <c r="C12" s="47">
        <v>76904.890625</v>
      </c>
      <c r="D12" s="47">
        <f t="shared" si="0"/>
        <v>7839.4383919469929</v>
      </c>
      <c r="G12" s="47">
        <v>10.998542274052479</v>
      </c>
      <c r="H12" s="47">
        <v>76904.890625</v>
      </c>
      <c r="I12" s="47">
        <f t="shared" si="1"/>
        <v>7839.4383919469929</v>
      </c>
    </row>
    <row r="13" spans="1:9" x14ac:dyDescent="0.2">
      <c r="B13" s="47">
        <v>12.997959183673469</v>
      </c>
      <c r="C13" s="47">
        <v>76889.9453125</v>
      </c>
      <c r="D13" s="47">
        <f t="shared" si="0"/>
        <v>7837.9149146279306</v>
      </c>
      <c r="G13" s="47">
        <v>12.997959183673469</v>
      </c>
      <c r="H13" s="47">
        <v>76889.9453125</v>
      </c>
      <c r="I13" s="47">
        <f t="shared" si="1"/>
        <v>7837.9149146279306</v>
      </c>
    </row>
    <row r="14" spans="1:9" x14ac:dyDescent="0.2">
      <c r="B14" s="47">
        <v>14.997376093294459</v>
      </c>
      <c r="C14" s="47">
        <v>76874.9921875</v>
      </c>
      <c r="D14" s="47">
        <f t="shared" si="0"/>
        <v>7836.3906409276242</v>
      </c>
      <c r="G14" s="47">
        <v>14.997376093294459</v>
      </c>
      <c r="H14" s="47">
        <v>76874.9921875</v>
      </c>
      <c r="I14" s="47">
        <f t="shared" si="1"/>
        <v>7836.3906409276242</v>
      </c>
    </row>
    <row r="15" spans="1:9" x14ac:dyDescent="0.2">
      <c r="B15" s="47">
        <v>16.996793002915449</v>
      </c>
      <c r="C15" s="47">
        <v>76860.0390625</v>
      </c>
      <c r="D15" s="47">
        <f t="shared" si="0"/>
        <v>7834.8663672273187</v>
      </c>
      <c r="G15" s="47">
        <v>16.996793002915449</v>
      </c>
      <c r="H15" s="47">
        <v>76860.0390625</v>
      </c>
      <c r="I15" s="47">
        <f t="shared" si="1"/>
        <v>7834.8663672273187</v>
      </c>
    </row>
    <row r="16" spans="1:9" x14ac:dyDescent="0.2">
      <c r="B16" s="47">
        <v>18.99620991253644</v>
      </c>
      <c r="C16" s="47">
        <v>76845.0859375</v>
      </c>
      <c r="D16" s="47">
        <f t="shared" si="0"/>
        <v>7833.3420935270133</v>
      </c>
      <c r="G16" s="47">
        <v>18.99620991253644</v>
      </c>
      <c r="H16" s="47">
        <v>76845.0859375</v>
      </c>
      <c r="I16" s="47">
        <f t="shared" si="1"/>
        <v>7833.3420935270133</v>
      </c>
    </row>
    <row r="17" spans="2:9" x14ac:dyDescent="0.2">
      <c r="B17" s="47">
        <v>20.99562682215743</v>
      </c>
      <c r="C17" s="47">
        <v>76830.1328125</v>
      </c>
      <c r="D17" s="47">
        <f t="shared" si="0"/>
        <v>7831.8178198267069</v>
      </c>
      <c r="G17" s="47">
        <v>20.99562682215743</v>
      </c>
      <c r="H17" s="47">
        <v>76830.1328125</v>
      </c>
      <c r="I17" s="47">
        <f t="shared" si="1"/>
        <v>7831.8178198267069</v>
      </c>
    </row>
    <row r="18" spans="2:9" x14ac:dyDescent="0.2">
      <c r="B18" s="47">
        <v>22.99504373177842</v>
      </c>
      <c r="C18" s="47">
        <v>76815.1796875</v>
      </c>
      <c r="D18" s="47">
        <f t="shared" si="0"/>
        <v>7830.2935461264015</v>
      </c>
      <c r="G18" s="47">
        <v>22.99504373177842</v>
      </c>
      <c r="H18" s="47">
        <v>76815.1796875</v>
      </c>
      <c r="I18" s="47">
        <f t="shared" si="1"/>
        <v>7830.2935461264015</v>
      </c>
    </row>
    <row r="19" spans="2:9" x14ac:dyDescent="0.2">
      <c r="B19" s="47">
        <v>24.99446064139941</v>
      </c>
      <c r="C19" s="47">
        <v>76800.2265625</v>
      </c>
      <c r="D19" s="47">
        <f t="shared" si="0"/>
        <v>7828.7692724260951</v>
      </c>
      <c r="G19" s="47">
        <v>24.99446064139941</v>
      </c>
      <c r="H19" s="47">
        <v>76800.2265625</v>
      </c>
      <c r="I19" s="47">
        <f t="shared" si="1"/>
        <v>7828.7692724260951</v>
      </c>
    </row>
    <row r="20" spans="2:9" x14ac:dyDescent="0.2">
      <c r="B20" s="47">
        <v>26.9938775510204</v>
      </c>
      <c r="C20" s="47">
        <v>76788.3984375</v>
      </c>
      <c r="D20" s="47">
        <f t="shared" si="0"/>
        <v>7827.5635512232411</v>
      </c>
      <c r="G20" s="47">
        <v>26.9938775510204</v>
      </c>
      <c r="H20" s="47">
        <v>76788.3984375</v>
      </c>
      <c r="I20" s="47">
        <f t="shared" si="1"/>
        <v>7827.5635512232411</v>
      </c>
    </row>
    <row r="21" spans="2:9" x14ac:dyDescent="0.2">
      <c r="B21" s="47">
        <v>28.99329446064139</v>
      </c>
      <c r="C21" s="47">
        <v>76788.734375</v>
      </c>
      <c r="D21" s="47">
        <f t="shared" si="0"/>
        <v>7827.5977956167171</v>
      </c>
      <c r="G21" s="47">
        <v>28.99329446064139</v>
      </c>
      <c r="H21" s="47">
        <v>76788.734375</v>
      </c>
      <c r="I21" s="47">
        <f t="shared" si="1"/>
        <v>7827.5977956167171</v>
      </c>
    </row>
    <row r="22" spans="2:9" x14ac:dyDescent="0.2">
      <c r="B22" s="47">
        <v>30.992711370262381</v>
      </c>
      <c r="C22" s="47">
        <v>76789.0625</v>
      </c>
      <c r="D22" s="47">
        <f t="shared" si="0"/>
        <v>7827.63124362895</v>
      </c>
      <c r="G22" s="47">
        <v>30.992711370262381</v>
      </c>
      <c r="H22" s="47">
        <v>76789.0625</v>
      </c>
      <c r="I22" s="47">
        <f t="shared" si="1"/>
        <v>7827.63124362895</v>
      </c>
    </row>
    <row r="23" spans="2:9" x14ac:dyDescent="0.2">
      <c r="B23" s="47">
        <v>32.992128279883367</v>
      </c>
      <c r="C23" s="47">
        <v>76789.3984375</v>
      </c>
      <c r="D23" s="47">
        <f t="shared" si="0"/>
        <v>7827.665488022426</v>
      </c>
      <c r="G23" s="47">
        <v>32.992128279883367</v>
      </c>
      <c r="H23" s="47">
        <v>76789.3984375</v>
      </c>
      <c r="I23" s="47">
        <f t="shared" si="1"/>
        <v>7827.665488022426</v>
      </c>
    </row>
    <row r="24" spans="2:9" x14ac:dyDescent="0.2">
      <c r="B24" s="47">
        <v>34.991545189504357</v>
      </c>
      <c r="C24" s="47">
        <v>76789.7265625</v>
      </c>
      <c r="D24" s="47">
        <f t="shared" si="0"/>
        <v>7827.6989360346579</v>
      </c>
      <c r="G24" s="47">
        <v>34.991545189504357</v>
      </c>
      <c r="H24" s="47">
        <v>76789.7265625</v>
      </c>
      <c r="I24" s="47">
        <f t="shared" si="1"/>
        <v>7827.6989360346579</v>
      </c>
    </row>
    <row r="25" spans="2:9" x14ac:dyDescent="0.2">
      <c r="B25" s="47">
        <v>36.990962099125348</v>
      </c>
      <c r="C25" s="47">
        <v>76790.0625</v>
      </c>
      <c r="D25" s="47">
        <f t="shared" si="0"/>
        <v>7827.7331804281339</v>
      </c>
      <c r="G25" s="47">
        <v>36.990962099125348</v>
      </c>
      <c r="H25" s="47">
        <v>76790.0546875</v>
      </c>
      <c r="I25" s="47">
        <f t="shared" si="1"/>
        <v>7827.7323840468907</v>
      </c>
    </row>
    <row r="26" spans="2:9" x14ac:dyDescent="0.2">
      <c r="B26" s="47">
        <v>38.990379008746338</v>
      </c>
      <c r="C26" s="47">
        <v>76790.390625</v>
      </c>
      <c r="D26" s="47">
        <f t="shared" si="0"/>
        <v>7827.7666284403667</v>
      </c>
      <c r="G26" s="47">
        <v>38.990379008746338</v>
      </c>
      <c r="H26" s="47">
        <v>76790.390625</v>
      </c>
      <c r="I26" s="47">
        <f t="shared" si="1"/>
        <v>7827.7666284403667</v>
      </c>
    </row>
    <row r="27" spans="2:9" x14ac:dyDescent="0.2">
      <c r="B27" s="47">
        <v>40.989795918367328</v>
      </c>
      <c r="C27" s="47">
        <v>76790.71875</v>
      </c>
      <c r="D27" s="47">
        <f t="shared" si="0"/>
        <v>7827.8000764525987</v>
      </c>
      <c r="G27" s="47">
        <v>40.989795918367328</v>
      </c>
      <c r="H27" s="47">
        <v>76790.71875</v>
      </c>
      <c r="I27" s="47">
        <f t="shared" si="1"/>
        <v>7827.8000764525987</v>
      </c>
    </row>
    <row r="28" spans="2:9" x14ac:dyDescent="0.2">
      <c r="B28" s="47">
        <v>42.989212827988318</v>
      </c>
      <c r="C28" s="47">
        <v>76791.0546875</v>
      </c>
      <c r="D28" s="47">
        <f t="shared" si="0"/>
        <v>7827.8343208460747</v>
      </c>
      <c r="G28" s="47">
        <v>42.989212827988318</v>
      </c>
      <c r="H28" s="47">
        <v>76791.0546875</v>
      </c>
      <c r="I28" s="47">
        <f t="shared" si="1"/>
        <v>7827.8343208460747</v>
      </c>
    </row>
    <row r="29" spans="2:9" x14ac:dyDescent="0.2">
      <c r="B29" s="47">
        <v>44.988629737609308</v>
      </c>
      <c r="C29" s="47">
        <v>76791.3828125</v>
      </c>
      <c r="D29" s="47">
        <f t="shared" si="0"/>
        <v>7827.8677688583075</v>
      </c>
      <c r="G29" s="47">
        <v>44.988629737609308</v>
      </c>
      <c r="H29" s="47">
        <v>76791.3828125</v>
      </c>
      <c r="I29" s="47">
        <f t="shared" si="1"/>
        <v>7827.8677688583075</v>
      </c>
    </row>
    <row r="30" spans="2:9" x14ac:dyDescent="0.2">
      <c r="B30" s="47">
        <v>46.988046647230298</v>
      </c>
      <c r="C30" s="47">
        <v>76791.7109375</v>
      </c>
      <c r="D30" s="47">
        <f t="shared" si="0"/>
        <v>7827.9012168705394</v>
      </c>
      <c r="G30" s="47">
        <v>46.988046647230298</v>
      </c>
      <c r="H30" s="47">
        <v>76791.7109375</v>
      </c>
      <c r="I30" s="47">
        <f t="shared" si="1"/>
        <v>7827.9012168705394</v>
      </c>
    </row>
    <row r="31" spans="2:9" x14ac:dyDescent="0.2">
      <c r="B31" s="47">
        <v>48.987463556851289</v>
      </c>
      <c r="C31" s="47">
        <v>76792.046875</v>
      </c>
      <c r="D31" s="47">
        <f t="shared" si="0"/>
        <v>7827.9354612640163</v>
      </c>
      <c r="G31" s="47">
        <v>48.987463556851289</v>
      </c>
      <c r="H31" s="47">
        <v>76792.046875</v>
      </c>
      <c r="I31" s="47">
        <f t="shared" si="1"/>
        <v>7827.9354612640163</v>
      </c>
    </row>
    <row r="32" spans="2:9" x14ac:dyDescent="0.2">
      <c r="B32" s="47">
        <v>50.986880466472279</v>
      </c>
      <c r="C32" s="47">
        <v>76792.375</v>
      </c>
      <c r="D32" s="47">
        <f t="shared" si="0"/>
        <v>7827.9689092762483</v>
      </c>
      <c r="G32" s="47">
        <v>50.986880466472279</v>
      </c>
      <c r="H32" s="47">
        <v>76792.375</v>
      </c>
      <c r="I32" s="47">
        <f t="shared" si="1"/>
        <v>7827.9689092762483</v>
      </c>
    </row>
    <row r="33" spans="2:9" x14ac:dyDescent="0.2">
      <c r="B33" s="47">
        <v>52.986297376093269</v>
      </c>
      <c r="C33" s="47">
        <v>76792.703125</v>
      </c>
      <c r="D33" s="47">
        <f t="shared" si="0"/>
        <v>7828.0023572884811</v>
      </c>
      <c r="G33" s="47">
        <v>52.986297376093269</v>
      </c>
      <c r="H33" s="47">
        <v>76792.703125</v>
      </c>
      <c r="I33" s="47">
        <f t="shared" si="1"/>
        <v>7828.0023572884811</v>
      </c>
    </row>
    <row r="34" spans="2:9" x14ac:dyDescent="0.2">
      <c r="B34" s="47">
        <v>54.985714285714259</v>
      </c>
      <c r="C34" s="47">
        <v>76793.03125</v>
      </c>
      <c r="D34" s="47">
        <f t="shared" si="0"/>
        <v>7828.035805300713</v>
      </c>
      <c r="G34" s="47">
        <v>54.985714285714259</v>
      </c>
      <c r="H34" s="47">
        <v>76793.03125</v>
      </c>
      <c r="I34" s="47">
        <f t="shared" si="1"/>
        <v>7828.035805300713</v>
      </c>
    </row>
    <row r="35" spans="2:9" x14ac:dyDescent="0.2">
      <c r="B35" s="47">
        <v>56.985131195335249</v>
      </c>
      <c r="C35" s="47">
        <v>76793.3671875</v>
      </c>
      <c r="D35" s="47">
        <f t="shared" si="0"/>
        <v>7828.070049694189</v>
      </c>
      <c r="G35" s="47">
        <v>56.985131195335249</v>
      </c>
      <c r="H35" s="47">
        <v>76793.3671875</v>
      </c>
      <c r="I35" s="47">
        <f t="shared" si="1"/>
        <v>7828.070049694189</v>
      </c>
    </row>
    <row r="36" spans="2:9" x14ac:dyDescent="0.2">
      <c r="B36" s="47">
        <v>58.984548104956239</v>
      </c>
      <c r="C36" s="47">
        <v>76793.6953125</v>
      </c>
      <c r="D36" s="47">
        <f t="shared" si="0"/>
        <v>7828.1034977064219</v>
      </c>
      <c r="G36" s="47">
        <v>58.984548104956239</v>
      </c>
      <c r="H36" s="47">
        <v>76793.6953125</v>
      </c>
      <c r="I36" s="47">
        <f t="shared" si="1"/>
        <v>7828.1034977064219</v>
      </c>
    </row>
    <row r="37" spans="2:9" x14ac:dyDescent="0.2">
      <c r="B37" s="47">
        <v>60.98396501457723</v>
      </c>
      <c r="C37" s="47">
        <v>76794.0234375</v>
      </c>
      <c r="D37" s="47">
        <f t="shared" si="0"/>
        <v>7828.1369457186538</v>
      </c>
      <c r="G37" s="47">
        <v>60.98396501457723</v>
      </c>
      <c r="H37" s="47">
        <v>76794.0234375</v>
      </c>
      <c r="I37" s="47">
        <f t="shared" si="1"/>
        <v>7828.1369457186538</v>
      </c>
    </row>
    <row r="38" spans="2:9" x14ac:dyDescent="0.2">
      <c r="B38" s="47">
        <v>62.98338192419822</v>
      </c>
      <c r="C38" s="47">
        <v>76794.3515625</v>
      </c>
      <c r="D38" s="47">
        <f t="shared" si="0"/>
        <v>7828.1703937308866</v>
      </c>
      <c r="G38" s="47">
        <v>62.98338192419822</v>
      </c>
      <c r="H38" s="47">
        <v>76794.3515625</v>
      </c>
      <c r="I38" s="47">
        <f t="shared" si="1"/>
        <v>7828.1703937308866</v>
      </c>
    </row>
    <row r="39" spans="2:9" x14ac:dyDescent="0.2">
      <c r="B39" s="47">
        <v>64.982798833819203</v>
      </c>
      <c r="C39" s="47">
        <v>76794.6796875</v>
      </c>
      <c r="D39" s="47">
        <f t="shared" si="0"/>
        <v>7828.2038417431186</v>
      </c>
      <c r="G39" s="47">
        <v>64.982798833819203</v>
      </c>
      <c r="H39" s="47">
        <v>76794.6796875</v>
      </c>
      <c r="I39" s="47">
        <f t="shared" si="1"/>
        <v>7828.2038417431186</v>
      </c>
    </row>
    <row r="40" spans="2:9" x14ac:dyDescent="0.2">
      <c r="B40" s="47">
        <v>66.982215743440207</v>
      </c>
      <c r="C40" s="47">
        <v>76795.0078125</v>
      </c>
      <c r="D40" s="47">
        <f t="shared" si="0"/>
        <v>7828.2372897553514</v>
      </c>
      <c r="G40" s="47">
        <v>66.982215743440207</v>
      </c>
      <c r="H40" s="47">
        <v>76795.0078125</v>
      </c>
      <c r="I40" s="47">
        <f t="shared" si="1"/>
        <v>7828.2372897553514</v>
      </c>
    </row>
    <row r="41" spans="2:9" x14ac:dyDescent="0.2">
      <c r="B41" s="47">
        <v>68.981632653061183</v>
      </c>
      <c r="C41" s="47">
        <v>76795.3359375</v>
      </c>
      <c r="D41" s="47">
        <f t="shared" si="0"/>
        <v>7828.2707377675833</v>
      </c>
      <c r="G41" s="47">
        <v>68.981632653061183</v>
      </c>
      <c r="H41" s="47">
        <v>76795.3359375</v>
      </c>
      <c r="I41" s="47">
        <f t="shared" si="1"/>
        <v>7828.2707377675833</v>
      </c>
    </row>
    <row r="42" spans="2:9" x14ac:dyDescent="0.2">
      <c r="B42" s="47">
        <v>70.981049562682188</v>
      </c>
      <c r="C42" s="47">
        <v>76795.671875</v>
      </c>
      <c r="D42" s="47">
        <f t="shared" si="0"/>
        <v>7828.3049821610593</v>
      </c>
      <c r="G42" s="47">
        <v>70.981049562682188</v>
      </c>
      <c r="H42" s="47">
        <v>76795.671875</v>
      </c>
      <c r="I42" s="47">
        <f t="shared" si="1"/>
        <v>7828.3049821610593</v>
      </c>
    </row>
    <row r="43" spans="2:9" x14ac:dyDescent="0.2">
      <c r="B43" s="47">
        <v>72.980466472303192</v>
      </c>
      <c r="C43" s="47">
        <v>76796</v>
      </c>
      <c r="D43" s="47">
        <f t="shared" si="0"/>
        <v>7828.3384301732922</v>
      </c>
      <c r="G43" s="47">
        <v>72.980466472303192</v>
      </c>
      <c r="H43" s="47">
        <v>76796</v>
      </c>
      <c r="I43" s="47">
        <f t="shared" si="1"/>
        <v>7828.3384301732922</v>
      </c>
    </row>
    <row r="44" spans="2:9" x14ac:dyDescent="0.2">
      <c r="B44" s="47">
        <v>74.979883381924168</v>
      </c>
      <c r="C44" s="47">
        <v>76796.328125</v>
      </c>
      <c r="D44" s="47">
        <f t="shared" si="0"/>
        <v>7828.371878185525</v>
      </c>
      <c r="G44" s="47">
        <v>74.979883381924168</v>
      </c>
      <c r="H44" s="47">
        <v>76796.328125</v>
      </c>
      <c r="I44" s="47">
        <f t="shared" si="1"/>
        <v>7828.371878185525</v>
      </c>
    </row>
    <row r="45" spans="2:9" x14ac:dyDescent="0.2">
      <c r="B45" s="47">
        <v>76.979300291545172</v>
      </c>
      <c r="C45" s="47">
        <v>76796.65625</v>
      </c>
      <c r="D45" s="47">
        <f t="shared" si="0"/>
        <v>7828.4053261977569</v>
      </c>
      <c r="G45" s="47">
        <v>76.979300291545172</v>
      </c>
      <c r="H45" s="47">
        <v>76796.65625</v>
      </c>
      <c r="I45" s="47">
        <f t="shared" si="1"/>
        <v>7828.4053261977569</v>
      </c>
    </row>
    <row r="46" spans="2:9" x14ac:dyDescent="0.2">
      <c r="B46" s="47">
        <v>78.978717201166148</v>
      </c>
      <c r="C46" s="47">
        <v>76796.984375</v>
      </c>
      <c r="D46" s="47">
        <f t="shared" si="0"/>
        <v>7828.4387742099898</v>
      </c>
      <c r="G46" s="47">
        <v>78.978717201166148</v>
      </c>
      <c r="H46" s="47">
        <v>76796.984375</v>
      </c>
      <c r="I46" s="47">
        <f t="shared" si="1"/>
        <v>7828.4387742099898</v>
      </c>
    </row>
    <row r="47" spans="2:9" x14ac:dyDescent="0.2">
      <c r="B47" s="47">
        <v>80.978134110787153</v>
      </c>
      <c r="C47" s="47">
        <v>76797.3125</v>
      </c>
      <c r="D47" s="47">
        <f t="shared" si="0"/>
        <v>7828.4722222222217</v>
      </c>
      <c r="G47" s="47">
        <v>80.978134110787153</v>
      </c>
      <c r="H47" s="47">
        <v>76797.3125</v>
      </c>
      <c r="I47" s="47">
        <f t="shared" si="1"/>
        <v>7828.4722222222217</v>
      </c>
    </row>
    <row r="48" spans="2:9" x14ac:dyDescent="0.2">
      <c r="B48" s="47">
        <v>82.977551020408129</v>
      </c>
      <c r="C48" s="47">
        <v>76797.640625</v>
      </c>
      <c r="D48" s="47">
        <f t="shared" si="0"/>
        <v>7828.5056702344546</v>
      </c>
      <c r="G48" s="47">
        <v>82.977551020408129</v>
      </c>
      <c r="H48" s="47">
        <v>76797.640625</v>
      </c>
      <c r="I48" s="47">
        <f t="shared" si="1"/>
        <v>7828.5056702344546</v>
      </c>
    </row>
    <row r="49" spans="2:9" x14ac:dyDescent="0.2">
      <c r="B49" s="47">
        <v>84.976967930029133</v>
      </c>
      <c r="C49" s="47">
        <v>76797.9609375</v>
      </c>
      <c r="D49" s="47">
        <f t="shared" si="0"/>
        <v>7828.5383218654433</v>
      </c>
      <c r="G49" s="47">
        <v>84.976967930029133</v>
      </c>
      <c r="H49" s="47">
        <v>76797.9609375</v>
      </c>
      <c r="I49" s="47">
        <f t="shared" si="1"/>
        <v>7828.5383218654433</v>
      </c>
    </row>
    <row r="50" spans="2:9" x14ac:dyDescent="0.2">
      <c r="B50" s="47">
        <v>86.976384839650109</v>
      </c>
      <c r="C50" s="47">
        <v>76798.2890625</v>
      </c>
      <c r="D50" s="47">
        <f t="shared" si="0"/>
        <v>7828.5717698776753</v>
      </c>
      <c r="G50" s="47">
        <v>86.976384839650109</v>
      </c>
      <c r="H50" s="47">
        <v>76798.2890625</v>
      </c>
      <c r="I50" s="47">
        <f t="shared" si="1"/>
        <v>7828.5717698776753</v>
      </c>
    </row>
    <row r="51" spans="2:9" x14ac:dyDescent="0.2">
      <c r="B51" s="47">
        <v>88.975801749271113</v>
      </c>
      <c r="C51" s="47">
        <v>76798.6171875</v>
      </c>
      <c r="D51" s="47">
        <f t="shared" si="0"/>
        <v>7828.6052178899081</v>
      </c>
      <c r="G51" s="47">
        <v>88.975801749271113</v>
      </c>
      <c r="H51" s="47">
        <v>76798.6171875</v>
      </c>
      <c r="I51" s="47">
        <f t="shared" si="1"/>
        <v>7828.6052178899081</v>
      </c>
    </row>
    <row r="52" spans="2:9" x14ac:dyDescent="0.2">
      <c r="B52" s="47">
        <v>90.975218658892089</v>
      </c>
      <c r="C52" s="47">
        <v>76798.9453125</v>
      </c>
      <c r="D52" s="47">
        <f t="shared" si="0"/>
        <v>7828.63866590214</v>
      </c>
      <c r="G52" s="47">
        <v>90.975218658892089</v>
      </c>
      <c r="H52" s="47">
        <v>76798.9453125</v>
      </c>
      <c r="I52" s="47">
        <f t="shared" si="1"/>
        <v>7828.63866590214</v>
      </c>
    </row>
    <row r="53" spans="2:9" x14ac:dyDescent="0.2">
      <c r="B53" s="47">
        <v>92.974635568513094</v>
      </c>
      <c r="C53" s="47">
        <v>76799.2734375</v>
      </c>
      <c r="D53" s="47">
        <f t="shared" si="0"/>
        <v>7828.6721139143729</v>
      </c>
      <c r="G53" s="47">
        <v>92.974635568513094</v>
      </c>
      <c r="H53" s="47">
        <v>76799.2734375</v>
      </c>
      <c r="I53" s="47">
        <f t="shared" si="1"/>
        <v>7828.6721139143729</v>
      </c>
    </row>
    <row r="54" spans="2:9" x14ac:dyDescent="0.2">
      <c r="B54" s="47">
        <v>94.97405247813407</v>
      </c>
      <c r="C54" s="47">
        <v>76799.6015625</v>
      </c>
      <c r="D54" s="47">
        <f t="shared" si="0"/>
        <v>7828.7055619266048</v>
      </c>
      <c r="G54" s="47">
        <v>94.97405247813407</v>
      </c>
      <c r="H54" s="47">
        <v>76799.6015625</v>
      </c>
      <c r="I54" s="47">
        <f t="shared" si="1"/>
        <v>7828.7055619266048</v>
      </c>
    </row>
    <row r="55" spans="2:9" x14ac:dyDescent="0.2">
      <c r="B55" s="47">
        <v>96.973469387755074</v>
      </c>
      <c r="C55" s="47">
        <v>76799.9296875</v>
      </c>
      <c r="D55" s="47">
        <f t="shared" si="0"/>
        <v>7828.7390099388376</v>
      </c>
      <c r="G55" s="47">
        <v>96.973469387755074</v>
      </c>
      <c r="H55" s="47">
        <v>76799.9296875</v>
      </c>
      <c r="I55" s="47">
        <f t="shared" si="1"/>
        <v>7828.7390099388376</v>
      </c>
    </row>
    <row r="56" spans="2:9" x14ac:dyDescent="0.2">
      <c r="B56" s="47">
        <v>98.97288629737605</v>
      </c>
      <c r="C56" s="47">
        <v>76800.25</v>
      </c>
      <c r="D56" s="47">
        <f t="shared" si="0"/>
        <v>7828.7716615698264</v>
      </c>
      <c r="G56" s="47">
        <v>98.97288629737605</v>
      </c>
      <c r="H56" s="47">
        <v>76800.25</v>
      </c>
      <c r="I56" s="47">
        <f t="shared" si="1"/>
        <v>7828.7716615698264</v>
      </c>
    </row>
    <row r="57" spans="2:9" x14ac:dyDescent="0.2">
      <c r="B57" s="47">
        <v>100.97230320699705</v>
      </c>
      <c r="C57" s="47">
        <v>76800.578125</v>
      </c>
      <c r="D57" s="47">
        <f t="shared" si="0"/>
        <v>7828.8051095820583</v>
      </c>
      <c r="G57" s="47">
        <v>100.97230320699705</v>
      </c>
      <c r="H57" s="47">
        <v>76800.578125</v>
      </c>
      <c r="I57" s="47">
        <f t="shared" si="1"/>
        <v>7828.8051095820583</v>
      </c>
    </row>
    <row r="58" spans="2:9" x14ac:dyDescent="0.2">
      <c r="B58" s="47">
        <v>102.97172011661803</v>
      </c>
      <c r="C58" s="47">
        <v>76800.90625</v>
      </c>
      <c r="D58" s="47">
        <f t="shared" si="0"/>
        <v>7828.8385575942912</v>
      </c>
      <c r="G58" s="47">
        <v>102.97172011661803</v>
      </c>
      <c r="H58" s="47">
        <v>76800.90625</v>
      </c>
      <c r="I58" s="47">
        <f t="shared" si="1"/>
        <v>7828.8385575942912</v>
      </c>
    </row>
    <row r="59" spans="2:9" x14ac:dyDescent="0.2">
      <c r="B59" s="47">
        <v>104.97113702623903</v>
      </c>
      <c r="C59" s="47">
        <v>76801.234375</v>
      </c>
      <c r="D59" s="47">
        <f t="shared" si="0"/>
        <v>7828.872005606524</v>
      </c>
      <c r="G59" s="47">
        <v>104.97113702623903</v>
      </c>
      <c r="H59" s="47">
        <v>76801.234375</v>
      </c>
      <c r="I59" s="47">
        <f t="shared" si="1"/>
        <v>7828.872005606524</v>
      </c>
    </row>
    <row r="60" spans="2:9" x14ac:dyDescent="0.2">
      <c r="B60" s="47">
        <v>106.97055393586001</v>
      </c>
      <c r="C60" s="47">
        <v>76801.5546875</v>
      </c>
      <c r="D60" s="47">
        <f t="shared" si="0"/>
        <v>7828.9046572375128</v>
      </c>
      <c r="G60" s="47">
        <v>106.97055393586001</v>
      </c>
      <c r="H60" s="47">
        <v>76801.5546875</v>
      </c>
      <c r="I60" s="47">
        <f t="shared" si="1"/>
        <v>7828.9046572375128</v>
      </c>
    </row>
    <row r="61" spans="2:9" x14ac:dyDescent="0.2">
      <c r="B61" s="47">
        <v>108.96997084548101</v>
      </c>
      <c r="C61" s="47">
        <v>76801.8828125</v>
      </c>
      <c r="D61" s="47">
        <f t="shared" si="0"/>
        <v>7828.9381052497447</v>
      </c>
      <c r="G61" s="47">
        <v>108.96997084548101</v>
      </c>
      <c r="H61" s="47">
        <v>76801.8828125</v>
      </c>
      <c r="I61" s="47">
        <f t="shared" si="1"/>
        <v>7828.9381052497447</v>
      </c>
    </row>
    <row r="62" spans="2:9" x14ac:dyDescent="0.2">
      <c r="B62" s="47">
        <v>110.96938775510199</v>
      </c>
      <c r="C62" s="47">
        <v>76802.2109375</v>
      </c>
      <c r="D62" s="47">
        <f t="shared" si="0"/>
        <v>7828.9715532619775</v>
      </c>
      <c r="G62" s="47">
        <v>110.96938775510199</v>
      </c>
      <c r="H62" s="47">
        <v>76802.2109375</v>
      </c>
      <c r="I62" s="47">
        <f t="shared" si="1"/>
        <v>7828.9715532619775</v>
      </c>
    </row>
    <row r="63" spans="2:9" x14ac:dyDescent="0.2">
      <c r="B63" s="47">
        <v>112.968804664723</v>
      </c>
      <c r="C63" s="47">
        <v>76802.53125</v>
      </c>
      <c r="D63" s="47">
        <f t="shared" si="0"/>
        <v>7829.0042048929663</v>
      </c>
      <c r="G63" s="47">
        <v>112.968804664723</v>
      </c>
      <c r="H63" s="47">
        <v>76802.53125</v>
      </c>
      <c r="I63" s="47">
        <f t="shared" si="1"/>
        <v>7829.0042048929663</v>
      </c>
    </row>
    <row r="64" spans="2:9" x14ac:dyDescent="0.2">
      <c r="B64" s="47">
        <v>114.96822157434397</v>
      </c>
      <c r="C64" s="47">
        <v>76802.859375</v>
      </c>
      <c r="D64" s="47">
        <f t="shared" si="0"/>
        <v>7829.0376529051982</v>
      </c>
      <c r="G64" s="47">
        <v>114.96822157434397</v>
      </c>
      <c r="H64" s="47">
        <v>76802.859375</v>
      </c>
      <c r="I64" s="47">
        <f t="shared" si="1"/>
        <v>7829.0376529051982</v>
      </c>
    </row>
    <row r="65" spans="2:9" x14ac:dyDescent="0.2">
      <c r="B65" s="47">
        <v>116.96763848396498</v>
      </c>
      <c r="C65" s="47">
        <v>76803.1796875</v>
      </c>
      <c r="D65" s="47">
        <f t="shared" si="0"/>
        <v>7829.070304536187</v>
      </c>
      <c r="G65" s="47">
        <v>116.96763848396498</v>
      </c>
      <c r="H65" s="47">
        <v>76803.1796875</v>
      </c>
      <c r="I65" s="47">
        <f t="shared" si="1"/>
        <v>7829.070304536187</v>
      </c>
    </row>
    <row r="66" spans="2:9" x14ac:dyDescent="0.2">
      <c r="B66" s="47">
        <v>118.96705539358595</v>
      </c>
      <c r="C66" s="47">
        <v>76803.5078125</v>
      </c>
      <c r="D66" s="47">
        <f t="shared" si="0"/>
        <v>7829.1037525484198</v>
      </c>
      <c r="G66" s="47">
        <v>118.96705539358595</v>
      </c>
      <c r="H66" s="47">
        <v>76803.5078125</v>
      </c>
      <c r="I66" s="47">
        <f t="shared" si="1"/>
        <v>7829.1037525484198</v>
      </c>
    </row>
    <row r="67" spans="2:9" x14ac:dyDescent="0.2">
      <c r="B67" s="47">
        <v>120.96647230320696</v>
      </c>
      <c r="C67" s="47">
        <v>76803.828125</v>
      </c>
      <c r="D67" s="47">
        <f t="shared" si="0"/>
        <v>7829.1364041794086</v>
      </c>
      <c r="G67" s="47">
        <v>120.96647230320696</v>
      </c>
      <c r="H67" s="47">
        <v>76803.828125</v>
      </c>
      <c r="I67" s="47">
        <f t="shared" si="1"/>
        <v>7829.1364041794086</v>
      </c>
    </row>
    <row r="68" spans="2:9" x14ac:dyDescent="0.2">
      <c r="B68" s="47">
        <v>122.96588921282793</v>
      </c>
      <c r="C68" s="47">
        <v>76804.15625</v>
      </c>
      <c r="D68" s="47">
        <f t="shared" si="0"/>
        <v>7829.1698521916405</v>
      </c>
      <c r="G68" s="47">
        <v>122.96588921282793</v>
      </c>
      <c r="H68" s="47">
        <v>76804.15625</v>
      </c>
      <c r="I68" s="47">
        <f t="shared" si="1"/>
        <v>7829.1698521916405</v>
      </c>
    </row>
    <row r="69" spans="2:9" x14ac:dyDescent="0.2">
      <c r="B69" s="47">
        <v>124.96530612244894</v>
      </c>
      <c r="C69" s="47">
        <v>76804.4765625</v>
      </c>
      <c r="D69" s="47">
        <f t="shared" si="0"/>
        <v>7829.2025038226293</v>
      </c>
      <c r="G69" s="47">
        <v>124.96530612244894</v>
      </c>
      <c r="H69" s="47">
        <v>76804.4765625</v>
      </c>
      <c r="I69" s="47">
        <f t="shared" si="1"/>
        <v>7829.2025038226293</v>
      </c>
    </row>
    <row r="70" spans="2:9" x14ac:dyDescent="0.2">
      <c r="B70" s="47">
        <v>126.96472303206991</v>
      </c>
      <c r="C70" s="47">
        <v>76804.8046875</v>
      </c>
      <c r="D70" s="47">
        <f t="shared" si="0"/>
        <v>7829.2359518348621</v>
      </c>
      <c r="G70" s="47">
        <v>126.96472303206991</v>
      </c>
      <c r="H70" s="47">
        <v>76804.8046875</v>
      </c>
      <c r="I70" s="47">
        <f t="shared" si="1"/>
        <v>7829.2359518348621</v>
      </c>
    </row>
    <row r="71" spans="2:9" x14ac:dyDescent="0.2">
      <c r="B71" s="47">
        <v>128.96413994169092</v>
      </c>
      <c r="C71" s="47">
        <v>76805.125</v>
      </c>
      <c r="D71" s="47">
        <f t="shared" ref="D71:D134" si="2">C71/9.81</f>
        <v>7829.2686034658509</v>
      </c>
      <c r="G71" s="47">
        <v>128.96413994169092</v>
      </c>
      <c r="H71" s="47">
        <v>76805.125</v>
      </c>
      <c r="I71" s="47">
        <f t="shared" ref="I71:I134" si="3">H71/9.81</f>
        <v>7829.2686034658509</v>
      </c>
    </row>
    <row r="72" spans="2:9" x14ac:dyDescent="0.2">
      <c r="B72" s="47">
        <v>130.96355685131192</v>
      </c>
      <c r="C72" s="47">
        <v>76805.453125</v>
      </c>
      <c r="D72" s="47">
        <f t="shared" si="2"/>
        <v>7829.3020514780828</v>
      </c>
      <c r="G72" s="47">
        <v>130.96355685131192</v>
      </c>
      <c r="H72" s="47">
        <v>76805.453125</v>
      </c>
      <c r="I72" s="47">
        <f t="shared" si="3"/>
        <v>7829.3020514780828</v>
      </c>
    </row>
    <row r="73" spans="2:9" x14ac:dyDescent="0.2">
      <c r="B73" s="47">
        <v>132.96297376093293</v>
      </c>
      <c r="C73" s="47">
        <v>76805.7734375</v>
      </c>
      <c r="D73" s="47">
        <f t="shared" si="2"/>
        <v>7829.3347031090716</v>
      </c>
      <c r="G73" s="47">
        <v>132.96297376093293</v>
      </c>
      <c r="H73" s="47">
        <v>76805.7734375</v>
      </c>
      <c r="I73" s="47">
        <f t="shared" si="3"/>
        <v>7829.3347031090716</v>
      </c>
    </row>
    <row r="74" spans="2:9" x14ac:dyDescent="0.2">
      <c r="B74" s="47">
        <v>134.96239067055393</v>
      </c>
      <c r="C74" s="47">
        <v>76806.1015625</v>
      </c>
      <c r="D74" s="47">
        <f t="shared" si="2"/>
        <v>7829.3681511213044</v>
      </c>
      <c r="G74" s="47">
        <v>134.96239067055393</v>
      </c>
      <c r="H74" s="47">
        <v>76806.1015625</v>
      </c>
      <c r="I74" s="47">
        <f t="shared" si="3"/>
        <v>7829.3681511213044</v>
      </c>
    </row>
    <row r="75" spans="2:9" x14ac:dyDescent="0.2">
      <c r="B75" s="47">
        <v>136.96180758017493</v>
      </c>
      <c r="C75" s="47">
        <v>76806.421875</v>
      </c>
      <c r="D75" s="47">
        <f t="shared" si="2"/>
        <v>7829.4008027522932</v>
      </c>
      <c r="G75" s="47">
        <v>136.96180758017493</v>
      </c>
      <c r="H75" s="47">
        <v>76806.421875</v>
      </c>
      <c r="I75" s="47">
        <f t="shared" si="3"/>
        <v>7829.4008027522932</v>
      </c>
    </row>
    <row r="76" spans="2:9" x14ac:dyDescent="0.2">
      <c r="B76" s="47">
        <v>138.96122448979594</v>
      </c>
      <c r="C76" s="47">
        <v>76806.7421875</v>
      </c>
      <c r="D76" s="47">
        <f t="shared" si="2"/>
        <v>7829.433454383282</v>
      </c>
      <c r="G76" s="47">
        <v>138.96122448979594</v>
      </c>
      <c r="H76" s="47">
        <v>76806.7421875</v>
      </c>
      <c r="I76" s="47">
        <f t="shared" si="3"/>
        <v>7829.433454383282</v>
      </c>
    </row>
    <row r="77" spans="2:9" x14ac:dyDescent="0.2">
      <c r="B77" s="47">
        <v>140.96064139941694</v>
      </c>
      <c r="C77" s="47">
        <v>76807.0703125</v>
      </c>
      <c r="D77" s="47">
        <f t="shared" si="2"/>
        <v>7829.4669023955148</v>
      </c>
      <c r="G77" s="47">
        <v>140.96064139941694</v>
      </c>
      <c r="H77" s="47">
        <v>76807.0703125</v>
      </c>
      <c r="I77" s="47">
        <f t="shared" si="3"/>
        <v>7829.4669023955148</v>
      </c>
    </row>
    <row r="78" spans="2:9" x14ac:dyDescent="0.2">
      <c r="B78" s="47">
        <v>142.96005830903795</v>
      </c>
      <c r="C78" s="47">
        <v>76807.390625</v>
      </c>
      <c r="D78" s="47">
        <f t="shared" si="2"/>
        <v>7829.4995540265036</v>
      </c>
      <c r="G78" s="47">
        <v>142.96005830903795</v>
      </c>
      <c r="H78" s="47">
        <v>76807.390625</v>
      </c>
      <c r="I78" s="47">
        <f t="shared" si="3"/>
        <v>7829.4995540265036</v>
      </c>
    </row>
    <row r="79" spans="2:9" x14ac:dyDescent="0.2">
      <c r="B79" s="47">
        <v>144.95947521865895</v>
      </c>
      <c r="C79" s="47">
        <v>76807.7109375</v>
      </c>
      <c r="D79" s="47">
        <f t="shared" si="2"/>
        <v>7829.5322056574923</v>
      </c>
      <c r="G79" s="47">
        <v>144.95947521865895</v>
      </c>
      <c r="H79" s="47">
        <v>76807.7109375</v>
      </c>
      <c r="I79" s="47">
        <f t="shared" si="3"/>
        <v>7829.5322056574923</v>
      </c>
    </row>
    <row r="80" spans="2:9" x14ac:dyDescent="0.2">
      <c r="B80" s="47">
        <v>146.95889212827996</v>
      </c>
      <c r="C80" s="47">
        <v>76808.0390625</v>
      </c>
      <c r="D80" s="47">
        <f t="shared" si="2"/>
        <v>7829.5656536697243</v>
      </c>
      <c r="G80" s="47">
        <v>146.95889212827996</v>
      </c>
      <c r="H80" s="47">
        <v>76808.0390625</v>
      </c>
      <c r="I80" s="47">
        <f t="shared" si="3"/>
        <v>7829.5656536697243</v>
      </c>
    </row>
    <row r="81" spans="2:9" x14ac:dyDescent="0.2">
      <c r="B81" s="47">
        <v>148.95830903790096</v>
      </c>
      <c r="C81" s="47">
        <v>76808.359375</v>
      </c>
      <c r="D81" s="47">
        <f t="shared" si="2"/>
        <v>7829.598305300713</v>
      </c>
      <c r="G81" s="47">
        <v>148.95830903790096</v>
      </c>
      <c r="H81" s="47">
        <v>76808.359375</v>
      </c>
      <c r="I81" s="47">
        <f t="shared" si="3"/>
        <v>7829.598305300713</v>
      </c>
    </row>
    <row r="82" spans="2:9" x14ac:dyDescent="0.2">
      <c r="B82" s="47">
        <v>150.95772594752196</v>
      </c>
      <c r="C82" s="47">
        <v>76808.6796875</v>
      </c>
      <c r="D82" s="47">
        <f t="shared" si="2"/>
        <v>7829.6309569317018</v>
      </c>
      <c r="G82" s="47">
        <v>150.95772594752196</v>
      </c>
      <c r="H82" s="47">
        <v>76808.6796875</v>
      </c>
      <c r="I82" s="47">
        <f t="shared" si="3"/>
        <v>7829.6309569317018</v>
      </c>
    </row>
    <row r="83" spans="2:9" x14ac:dyDescent="0.2">
      <c r="B83" s="47">
        <v>152.95714285714297</v>
      </c>
      <c r="C83" s="47">
        <v>76809</v>
      </c>
      <c r="D83" s="47">
        <f t="shared" si="2"/>
        <v>7829.6636085626906</v>
      </c>
      <c r="G83" s="47">
        <v>152.95714285714297</v>
      </c>
      <c r="H83" s="47">
        <v>76809</v>
      </c>
      <c r="I83" s="47">
        <f t="shared" si="3"/>
        <v>7829.6636085626906</v>
      </c>
    </row>
    <row r="84" spans="2:9" x14ac:dyDescent="0.2">
      <c r="B84" s="47">
        <v>154.95655976676397</v>
      </c>
      <c r="C84" s="47">
        <v>76809.3203125</v>
      </c>
      <c r="D84" s="47">
        <f t="shared" si="2"/>
        <v>7829.6962601936793</v>
      </c>
      <c r="G84" s="47">
        <v>154.95655976676397</v>
      </c>
      <c r="H84" s="47">
        <v>76809.3203125</v>
      </c>
      <c r="I84" s="47">
        <f t="shared" si="3"/>
        <v>7829.6962601936793</v>
      </c>
    </row>
    <row r="85" spans="2:9" x14ac:dyDescent="0.2">
      <c r="B85" s="47">
        <v>156.95597667638498</v>
      </c>
      <c r="C85" s="47">
        <v>76809.6484375</v>
      </c>
      <c r="D85" s="47">
        <f t="shared" si="2"/>
        <v>7829.7297082059122</v>
      </c>
      <c r="G85" s="47">
        <v>156.95597667638498</v>
      </c>
      <c r="H85" s="47">
        <v>76809.6484375</v>
      </c>
      <c r="I85" s="47">
        <f t="shared" si="3"/>
        <v>7829.7297082059122</v>
      </c>
    </row>
    <row r="86" spans="2:9" x14ac:dyDescent="0.2">
      <c r="B86" s="47">
        <v>158.95539358600598</v>
      </c>
      <c r="C86" s="47">
        <v>76809.96875</v>
      </c>
      <c r="D86" s="47">
        <f t="shared" si="2"/>
        <v>7829.7623598369009</v>
      </c>
      <c r="G86" s="47">
        <v>158.95539358600598</v>
      </c>
      <c r="H86" s="47">
        <v>76809.96875</v>
      </c>
      <c r="I86" s="47">
        <f t="shared" si="3"/>
        <v>7829.7623598369009</v>
      </c>
    </row>
    <row r="87" spans="2:9" x14ac:dyDescent="0.2">
      <c r="B87" s="47">
        <v>160.95481049562699</v>
      </c>
      <c r="C87" s="47">
        <v>76810.2890625</v>
      </c>
      <c r="D87" s="47">
        <f t="shared" si="2"/>
        <v>7829.7950114678897</v>
      </c>
      <c r="G87" s="47">
        <v>160.95481049562699</v>
      </c>
      <c r="H87" s="47">
        <v>76810.2890625</v>
      </c>
      <c r="I87" s="47">
        <f t="shared" si="3"/>
        <v>7829.7950114678897</v>
      </c>
    </row>
    <row r="88" spans="2:9" x14ac:dyDescent="0.2">
      <c r="B88" s="47">
        <v>162.95422740524799</v>
      </c>
      <c r="C88" s="47">
        <v>76810.609375</v>
      </c>
      <c r="D88" s="47">
        <f t="shared" si="2"/>
        <v>7829.8276630988785</v>
      </c>
      <c r="G88" s="47">
        <v>162.95422740524799</v>
      </c>
      <c r="H88" s="47">
        <v>76810.609375</v>
      </c>
      <c r="I88" s="47">
        <f t="shared" si="3"/>
        <v>7829.8276630988785</v>
      </c>
    </row>
    <row r="89" spans="2:9" x14ac:dyDescent="0.2">
      <c r="B89" s="47">
        <v>164.953644314869</v>
      </c>
      <c r="C89" s="47">
        <v>76810.9296875</v>
      </c>
      <c r="D89" s="47">
        <f t="shared" si="2"/>
        <v>7829.8603147298672</v>
      </c>
      <c r="G89" s="47">
        <v>164.953644314869</v>
      </c>
      <c r="H89" s="47">
        <v>76810.9296875</v>
      </c>
      <c r="I89" s="47">
        <f t="shared" si="3"/>
        <v>7829.8603147298672</v>
      </c>
    </row>
    <row r="90" spans="2:9" x14ac:dyDescent="0.2">
      <c r="B90" s="47">
        <v>166.95306122449</v>
      </c>
      <c r="C90" s="47">
        <v>76811.25</v>
      </c>
      <c r="D90" s="47">
        <f t="shared" si="2"/>
        <v>7829.892966360856</v>
      </c>
      <c r="G90" s="47">
        <v>166.95306122449</v>
      </c>
      <c r="H90" s="47">
        <v>76811.25</v>
      </c>
      <c r="I90" s="47">
        <f t="shared" si="3"/>
        <v>7829.892966360856</v>
      </c>
    </row>
    <row r="91" spans="2:9" x14ac:dyDescent="0.2">
      <c r="B91" s="47">
        <v>168.952478134111</v>
      </c>
      <c r="C91" s="47">
        <v>76811.5703125</v>
      </c>
      <c r="D91" s="47">
        <f t="shared" si="2"/>
        <v>7829.9256179918448</v>
      </c>
      <c r="G91" s="47">
        <v>168.952478134111</v>
      </c>
      <c r="H91" s="47">
        <v>76811.5703125</v>
      </c>
      <c r="I91" s="47">
        <f t="shared" si="3"/>
        <v>7829.9256179918448</v>
      </c>
    </row>
    <row r="92" spans="2:9" x14ac:dyDescent="0.2">
      <c r="B92" s="47">
        <v>170.95189504373201</v>
      </c>
      <c r="C92" s="47">
        <v>76811.890625</v>
      </c>
      <c r="D92" s="47">
        <f t="shared" si="2"/>
        <v>7829.9582696228335</v>
      </c>
      <c r="G92" s="47">
        <v>170.95189504373201</v>
      </c>
      <c r="H92" s="47">
        <v>76811.890625</v>
      </c>
      <c r="I92" s="47">
        <f t="shared" si="3"/>
        <v>7829.9582696228335</v>
      </c>
    </row>
    <row r="93" spans="2:9" x14ac:dyDescent="0.2">
      <c r="B93" s="47">
        <v>172.95131195335301</v>
      </c>
      <c r="C93" s="47">
        <v>76812.2109375</v>
      </c>
      <c r="D93" s="47">
        <f t="shared" si="2"/>
        <v>7829.9909212538223</v>
      </c>
      <c r="G93" s="47">
        <v>172.95131195335301</v>
      </c>
      <c r="H93" s="47">
        <v>76812.2109375</v>
      </c>
      <c r="I93" s="47">
        <f t="shared" si="3"/>
        <v>7829.9909212538223</v>
      </c>
    </row>
    <row r="94" spans="2:9" x14ac:dyDescent="0.2">
      <c r="B94" s="47">
        <v>174.95072886297402</v>
      </c>
      <c r="C94" s="47">
        <v>76812.53125</v>
      </c>
      <c r="D94" s="47">
        <f t="shared" si="2"/>
        <v>7830.0235728848111</v>
      </c>
      <c r="G94" s="47">
        <v>174.95072886297402</v>
      </c>
      <c r="H94" s="47">
        <v>76812.53125</v>
      </c>
      <c r="I94" s="47">
        <f t="shared" si="3"/>
        <v>7830.0235728848111</v>
      </c>
    </row>
    <row r="95" spans="2:9" x14ac:dyDescent="0.2">
      <c r="B95" s="47">
        <v>176.95014577259502</v>
      </c>
      <c r="C95" s="47">
        <v>76812.8515625</v>
      </c>
      <c r="D95" s="47">
        <f t="shared" si="2"/>
        <v>7830.0562245157998</v>
      </c>
      <c r="G95" s="47">
        <v>176.95014577259502</v>
      </c>
      <c r="H95" s="47">
        <v>76812.8515625</v>
      </c>
      <c r="I95" s="47">
        <f t="shared" si="3"/>
        <v>7830.0562245157998</v>
      </c>
    </row>
    <row r="96" spans="2:9" x14ac:dyDescent="0.2">
      <c r="B96" s="47">
        <v>178.94956268221603</v>
      </c>
      <c r="C96" s="47">
        <v>76813.171875</v>
      </c>
      <c r="D96" s="47">
        <f t="shared" si="2"/>
        <v>7830.0888761467886</v>
      </c>
      <c r="G96" s="47">
        <v>178.94956268221603</v>
      </c>
      <c r="H96" s="47">
        <v>76813.171875</v>
      </c>
      <c r="I96" s="47">
        <f t="shared" si="3"/>
        <v>7830.0888761467886</v>
      </c>
    </row>
    <row r="97" spans="2:9" x14ac:dyDescent="0.2">
      <c r="B97" s="47">
        <v>180.94897959183703</v>
      </c>
      <c r="C97" s="47">
        <v>76813.4921875</v>
      </c>
      <c r="D97" s="47">
        <f t="shared" si="2"/>
        <v>7830.1215277777774</v>
      </c>
      <c r="G97" s="47">
        <v>180.94897959183703</v>
      </c>
      <c r="H97" s="47">
        <v>76813.4921875</v>
      </c>
      <c r="I97" s="47">
        <f t="shared" si="3"/>
        <v>7830.1215277777774</v>
      </c>
    </row>
    <row r="98" spans="2:9" x14ac:dyDescent="0.2">
      <c r="B98" s="47">
        <v>182.94839650145803</v>
      </c>
      <c r="C98" s="47">
        <v>76813.8125</v>
      </c>
      <c r="D98" s="47">
        <f t="shared" si="2"/>
        <v>7830.1541794087661</v>
      </c>
      <c r="G98" s="47">
        <v>182.94839650145803</v>
      </c>
      <c r="H98" s="47">
        <v>76813.8125</v>
      </c>
      <c r="I98" s="47">
        <f t="shared" si="3"/>
        <v>7830.1541794087661</v>
      </c>
    </row>
    <row r="99" spans="2:9" x14ac:dyDescent="0.2">
      <c r="B99" s="47">
        <v>184.94781341107904</v>
      </c>
      <c r="C99" s="47">
        <v>76814.1328125</v>
      </c>
      <c r="D99" s="47">
        <f t="shared" si="2"/>
        <v>7830.1868310397549</v>
      </c>
      <c r="G99" s="47">
        <v>184.94781341107904</v>
      </c>
      <c r="H99" s="47">
        <v>76814.1328125</v>
      </c>
      <c r="I99" s="47">
        <f t="shared" si="3"/>
        <v>7830.1868310397549</v>
      </c>
    </row>
    <row r="100" spans="2:9" x14ac:dyDescent="0.2">
      <c r="B100" s="47">
        <v>186.94723032070004</v>
      </c>
      <c r="C100" s="47">
        <v>76814.453125</v>
      </c>
      <c r="D100" s="47">
        <f t="shared" si="2"/>
        <v>7830.2194826707437</v>
      </c>
      <c r="G100" s="47">
        <v>186.94723032070004</v>
      </c>
      <c r="H100" s="47">
        <v>76814.453125</v>
      </c>
      <c r="I100" s="47">
        <f t="shared" si="3"/>
        <v>7830.2194826707437</v>
      </c>
    </row>
    <row r="101" spans="2:9" x14ac:dyDescent="0.2">
      <c r="B101" s="47">
        <v>188.94664723032105</v>
      </c>
      <c r="C101" s="47">
        <v>76814.7734375</v>
      </c>
      <c r="D101" s="47">
        <f t="shared" si="2"/>
        <v>7830.2521343017324</v>
      </c>
      <c r="G101" s="47">
        <v>188.94664723032105</v>
      </c>
      <c r="H101" s="47">
        <v>76814.7734375</v>
      </c>
      <c r="I101" s="47">
        <f t="shared" si="3"/>
        <v>7830.2521343017324</v>
      </c>
    </row>
    <row r="102" spans="2:9" x14ac:dyDescent="0.2">
      <c r="B102" s="47">
        <v>190.94606413994205</v>
      </c>
      <c r="C102" s="47">
        <v>76815.09375</v>
      </c>
      <c r="D102" s="47">
        <f t="shared" si="2"/>
        <v>7830.2847859327212</v>
      </c>
      <c r="G102" s="47">
        <v>190.94606413994205</v>
      </c>
      <c r="H102" s="47">
        <v>76815.09375</v>
      </c>
      <c r="I102" s="47">
        <f t="shared" si="3"/>
        <v>7830.2847859327212</v>
      </c>
    </row>
    <row r="103" spans="2:9" x14ac:dyDescent="0.2">
      <c r="B103" s="47">
        <v>192.94548104956306</v>
      </c>
      <c r="C103" s="47">
        <v>76815.40625</v>
      </c>
      <c r="D103" s="47">
        <f t="shared" si="2"/>
        <v>7830.3166411824668</v>
      </c>
      <c r="G103" s="47">
        <v>192.94548104956306</v>
      </c>
      <c r="H103" s="47">
        <v>76815.40625</v>
      </c>
      <c r="I103" s="47">
        <f t="shared" si="3"/>
        <v>7830.3166411824668</v>
      </c>
    </row>
    <row r="104" spans="2:9" x14ac:dyDescent="0.2">
      <c r="B104" s="47">
        <v>194.94489795918406</v>
      </c>
      <c r="C104" s="47">
        <v>76815.7265625</v>
      </c>
      <c r="D104" s="47">
        <f t="shared" si="2"/>
        <v>7830.3492928134556</v>
      </c>
      <c r="G104" s="47">
        <v>194.94489795918406</v>
      </c>
      <c r="H104" s="47">
        <v>76815.7265625</v>
      </c>
      <c r="I104" s="47">
        <f t="shared" si="3"/>
        <v>7830.3492928134556</v>
      </c>
    </row>
    <row r="105" spans="2:9" x14ac:dyDescent="0.2">
      <c r="B105" s="47">
        <v>196.94431486880507</v>
      </c>
      <c r="C105" s="47">
        <v>76816.046875</v>
      </c>
      <c r="D105" s="47">
        <f t="shared" si="2"/>
        <v>7830.3819444444443</v>
      </c>
      <c r="G105" s="47">
        <v>196.94431486880507</v>
      </c>
      <c r="H105" s="47">
        <v>76816.046875</v>
      </c>
      <c r="I105" s="47">
        <f t="shared" si="3"/>
        <v>7830.3819444444443</v>
      </c>
    </row>
    <row r="106" spans="2:9" x14ac:dyDescent="0.2">
      <c r="B106" s="47">
        <v>198.94373177842607</v>
      </c>
      <c r="C106" s="47">
        <v>76816.3671875</v>
      </c>
      <c r="D106" s="47">
        <f t="shared" si="2"/>
        <v>7830.4145960754331</v>
      </c>
      <c r="G106" s="47">
        <v>198.94373177842607</v>
      </c>
      <c r="H106" s="47">
        <v>76816.3671875</v>
      </c>
      <c r="I106" s="47">
        <f t="shared" si="3"/>
        <v>7830.4145960754331</v>
      </c>
    </row>
    <row r="107" spans="2:9" x14ac:dyDescent="0.2">
      <c r="B107" s="47">
        <v>200.94314868804707</v>
      </c>
      <c r="C107" s="47">
        <v>76816.6796875</v>
      </c>
      <c r="D107" s="47">
        <f t="shared" si="2"/>
        <v>7830.4464513251778</v>
      </c>
      <c r="G107" s="47">
        <v>200.94314868804707</v>
      </c>
      <c r="H107" s="47">
        <v>76816.6796875</v>
      </c>
      <c r="I107" s="47">
        <f t="shared" si="3"/>
        <v>7830.4464513251778</v>
      </c>
    </row>
    <row r="108" spans="2:9" x14ac:dyDescent="0.2">
      <c r="B108" s="47">
        <v>202.94256559766808</v>
      </c>
      <c r="C108" s="47">
        <v>76817</v>
      </c>
      <c r="D108" s="47">
        <f t="shared" si="2"/>
        <v>7830.4791029561666</v>
      </c>
      <c r="G108" s="47">
        <v>202.94256559766808</v>
      </c>
      <c r="H108" s="47">
        <v>76817</v>
      </c>
      <c r="I108" s="47">
        <f t="shared" si="3"/>
        <v>7830.4791029561666</v>
      </c>
    </row>
    <row r="109" spans="2:9" x14ac:dyDescent="0.2">
      <c r="B109" s="47">
        <v>204.94198250728908</v>
      </c>
      <c r="C109" s="47">
        <v>76817.3203125</v>
      </c>
      <c r="D109" s="47">
        <f t="shared" si="2"/>
        <v>7830.5117545871553</v>
      </c>
      <c r="G109" s="47">
        <v>204.94198250728908</v>
      </c>
      <c r="H109" s="47">
        <v>76817.3203125</v>
      </c>
      <c r="I109" s="47">
        <f t="shared" si="3"/>
        <v>7830.5117545871553</v>
      </c>
    </row>
    <row r="110" spans="2:9" x14ac:dyDescent="0.2">
      <c r="B110" s="47">
        <v>206.94139941691009</v>
      </c>
      <c r="C110" s="47">
        <v>76817.640625</v>
      </c>
      <c r="D110" s="47">
        <f t="shared" si="2"/>
        <v>7830.5444062181441</v>
      </c>
      <c r="G110" s="47">
        <v>206.94139941691009</v>
      </c>
      <c r="H110" s="47">
        <v>76817.640625</v>
      </c>
      <c r="I110" s="47">
        <f t="shared" si="3"/>
        <v>7830.5444062181441</v>
      </c>
    </row>
    <row r="111" spans="2:9" x14ac:dyDescent="0.2">
      <c r="B111" s="47">
        <v>208.94081632653109</v>
      </c>
      <c r="C111" s="47">
        <v>76817.953125</v>
      </c>
      <c r="D111" s="47">
        <f t="shared" si="2"/>
        <v>7830.5762614678897</v>
      </c>
      <c r="G111" s="47">
        <v>208.94081632653109</v>
      </c>
      <c r="H111" s="47">
        <v>76817.953125</v>
      </c>
      <c r="I111" s="47">
        <f t="shared" si="3"/>
        <v>7830.5762614678897</v>
      </c>
    </row>
    <row r="112" spans="2:9" x14ac:dyDescent="0.2">
      <c r="B112" s="47">
        <v>210.9402332361521</v>
      </c>
      <c r="C112" s="47">
        <v>76818.2734375</v>
      </c>
      <c r="D112" s="47">
        <f t="shared" si="2"/>
        <v>7830.6089130988785</v>
      </c>
      <c r="G112" s="47">
        <v>210.9402332361521</v>
      </c>
      <c r="H112" s="47">
        <v>76818.2734375</v>
      </c>
      <c r="I112" s="47">
        <f t="shared" si="3"/>
        <v>7830.6089130988785</v>
      </c>
    </row>
    <row r="113" spans="2:9" x14ac:dyDescent="0.2">
      <c r="B113" s="47">
        <v>212.9396501457731</v>
      </c>
      <c r="C113" s="47">
        <v>76818.5859375</v>
      </c>
      <c r="D113" s="47">
        <f t="shared" si="2"/>
        <v>7830.6407683486232</v>
      </c>
      <c r="G113" s="47">
        <v>212.9396501457731</v>
      </c>
      <c r="H113" s="47">
        <v>76818.5859375</v>
      </c>
      <c r="I113" s="47">
        <f t="shared" si="3"/>
        <v>7830.6407683486232</v>
      </c>
    </row>
    <row r="114" spans="2:9" x14ac:dyDescent="0.2">
      <c r="B114" s="47">
        <v>214.9390670553941</v>
      </c>
      <c r="C114" s="47">
        <v>76818.90625</v>
      </c>
      <c r="D114" s="47">
        <f t="shared" si="2"/>
        <v>7830.6734199796119</v>
      </c>
      <c r="G114" s="47">
        <v>214.9390670553941</v>
      </c>
      <c r="H114" s="47">
        <v>76818.90625</v>
      </c>
      <c r="I114" s="47">
        <f t="shared" si="3"/>
        <v>7830.6734199796119</v>
      </c>
    </row>
    <row r="115" spans="2:9" x14ac:dyDescent="0.2">
      <c r="B115" s="47">
        <v>216.93848396501511</v>
      </c>
      <c r="C115" s="47">
        <v>76819.2265625</v>
      </c>
      <c r="D115" s="47">
        <f t="shared" si="2"/>
        <v>7830.7060716106007</v>
      </c>
      <c r="G115" s="47">
        <v>216.93848396501511</v>
      </c>
      <c r="H115" s="47">
        <v>76819.2265625</v>
      </c>
      <c r="I115" s="47">
        <f t="shared" si="3"/>
        <v>7830.7060716106007</v>
      </c>
    </row>
    <row r="116" spans="2:9" x14ac:dyDescent="0.2">
      <c r="B116" s="47">
        <v>218.93790087463611</v>
      </c>
      <c r="C116" s="47">
        <v>76819.5390625</v>
      </c>
      <c r="D116" s="47">
        <f t="shared" si="2"/>
        <v>7830.7379268603463</v>
      </c>
      <c r="G116" s="47">
        <v>218.93790087463611</v>
      </c>
      <c r="H116" s="47">
        <v>76819.5390625</v>
      </c>
      <c r="I116" s="47">
        <f t="shared" si="3"/>
        <v>7830.7379268603463</v>
      </c>
    </row>
    <row r="117" spans="2:9" x14ac:dyDescent="0.2">
      <c r="B117" s="47">
        <v>220.93731778425712</v>
      </c>
      <c r="C117" s="47">
        <v>76819.859375</v>
      </c>
      <c r="D117" s="47">
        <f t="shared" si="2"/>
        <v>7830.7705784913351</v>
      </c>
      <c r="G117" s="47">
        <v>220.93731778425712</v>
      </c>
      <c r="H117" s="47">
        <v>76819.859375</v>
      </c>
      <c r="I117" s="47">
        <f t="shared" si="3"/>
        <v>7830.7705784913351</v>
      </c>
    </row>
    <row r="118" spans="2:9" x14ac:dyDescent="0.2">
      <c r="B118" s="47">
        <v>222.93673469387812</v>
      </c>
      <c r="C118" s="47">
        <v>76820.171875</v>
      </c>
      <c r="D118" s="47">
        <f t="shared" si="2"/>
        <v>7830.8024337410798</v>
      </c>
      <c r="G118" s="47">
        <v>222.93673469387812</v>
      </c>
      <c r="H118" s="47">
        <v>76820.171875</v>
      </c>
      <c r="I118" s="47">
        <f t="shared" si="3"/>
        <v>7830.8024337410798</v>
      </c>
    </row>
    <row r="119" spans="2:9" x14ac:dyDescent="0.2">
      <c r="B119" s="47">
        <v>224.93615160349913</v>
      </c>
      <c r="C119" s="47">
        <v>76820.4921875</v>
      </c>
      <c r="D119" s="47">
        <f t="shared" si="2"/>
        <v>7830.8350853720685</v>
      </c>
      <c r="G119" s="47">
        <v>224.93615160349913</v>
      </c>
      <c r="H119" s="47">
        <v>76820.4921875</v>
      </c>
      <c r="I119" s="47">
        <f t="shared" si="3"/>
        <v>7830.8350853720685</v>
      </c>
    </row>
    <row r="120" spans="2:9" x14ac:dyDescent="0.2">
      <c r="B120" s="47">
        <v>226.93556851312013</v>
      </c>
      <c r="C120" s="47">
        <v>76820.8046875</v>
      </c>
      <c r="D120" s="47">
        <f t="shared" si="2"/>
        <v>7830.8669406218141</v>
      </c>
      <c r="G120" s="47">
        <v>226.93556851312013</v>
      </c>
      <c r="H120" s="47">
        <v>76820.8046875</v>
      </c>
      <c r="I120" s="47">
        <f t="shared" si="3"/>
        <v>7830.8669406218141</v>
      </c>
    </row>
    <row r="121" spans="2:9" x14ac:dyDescent="0.2">
      <c r="B121" s="47">
        <v>228.93498542274114</v>
      </c>
      <c r="C121" s="47">
        <v>76821.125</v>
      </c>
      <c r="D121" s="47">
        <f t="shared" si="2"/>
        <v>7830.8995922528029</v>
      </c>
      <c r="G121" s="47">
        <v>228.93498542274114</v>
      </c>
      <c r="H121" s="47">
        <v>76821.125</v>
      </c>
      <c r="I121" s="47">
        <f t="shared" si="3"/>
        <v>7830.8995922528029</v>
      </c>
    </row>
    <row r="122" spans="2:9" x14ac:dyDescent="0.2">
      <c r="B122" s="47">
        <v>230.93440233236214</v>
      </c>
      <c r="C122" s="47">
        <v>76821.4375</v>
      </c>
      <c r="D122" s="47">
        <f t="shared" si="2"/>
        <v>7830.9314475025476</v>
      </c>
      <c r="G122" s="47">
        <v>230.93440233236214</v>
      </c>
      <c r="H122" s="47">
        <v>76821.4375</v>
      </c>
      <c r="I122" s="47">
        <f t="shared" si="3"/>
        <v>7830.9314475025476</v>
      </c>
    </row>
    <row r="123" spans="2:9" x14ac:dyDescent="0.2">
      <c r="B123" s="47">
        <v>232.93381924198314</v>
      </c>
      <c r="C123" s="47">
        <v>76821.7578125</v>
      </c>
      <c r="D123" s="47">
        <f t="shared" si="2"/>
        <v>7830.9640991335364</v>
      </c>
      <c r="G123" s="47">
        <v>232.93381924198314</v>
      </c>
      <c r="H123" s="47">
        <v>76821.7578125</v>
      </c>
      <c r="I123" s="47">
        <f t="shared" si="3"/>
        <v>7830.9640991335364</v>
      </c>
    </row>
    <row r="124" spans="2:9" x14ac:dyDescent="0.2">
      <c r="B124" s="47">
        <v>234.93323615160415</v>
      </c>
      <c r="C124" s="47">
        <v>76822.0703125</v>
      </c>
      <c r="D124" s="47">
        <f t="shared" si="2"/>
        <v>7830.995954383282</v>
      </c>
      <c r="G124" s="47">
        <v>234.93323615160415</v>
      </c>
      <c r="H124" s="47">
        <v>76822.0703125</v>
      </c>
      <c r="I124" s="47">
        <f t="shared" si="3"/>
        <v>7830.995954383282</v>
      </c>
    </row>
    <row r="125" spans="2:9" x14ac:dyDescent="0.2">
      <c r="B125" s="47">
        <v>236.93265306122515</v>
      </c>
      <c r="C125" s="47">
        <v>76822.3828125</v>
      </c>
      <c r="D125" s="47">
        <f t="shared" si="2"/>
        <v>7831.0278096330276</v>
      </c>
      <c r="G125" s="47">
        <v>236.93265306122515</v>
      </c>
      <c r="H125" s="47">
        <v>76822.3828125</v>
      </c>
      <c r="I125" s="47">
        <f t="shared" si="3"/>
        <v>7831.0278096330276</v>
      </c>
    </row>
    <row r="126" spans="2:9" x14ac:dyDescent="0.2">
      <c r="B126" s="47">
        <v>238.93206997084616</v>
      </c>
      <c r="C126" s="47">
        <v>76822.703125</v>
      </c>
      <c r="D126" s="47">
        <f t="shared" si="2"/>
        <v>7831.0604612640163</v>
      </c>
      <c r="G126" s="47">
        <v>238.93206997084616</v>
      </c>
      <c r="H126" s="47">
        <v>76822.703125</v>
      </c>
      <c r="I126" s="47">
        <f t="shared" si="3"/>
        <v>7831.0604612640163</v>
      </c>
    </row>
    <row r="127" spans="2:9" x14ac:dyDescent="0.2">
      <c r="B127" s="47">
        <v>240.93148688046716</v>
      </c>
      <c r="C127" s="47">
        <v>76823.015625</v>
      </c>
      <c r="D127" s="47">
        <f t="shared" si="2"/>
        <v>7831.092316513761</v>
      </c>
      <c r="G127" s="47">
        <v>240.93148688046716</v>
      </c>
      <c r="H127" s="47">
        <v>76823.015625</v>
      </c>
      <c r="I127" s="47">
        <f t="shared" si="3"/>
        <v>7831.092316513761</v>
      </c>
    </row>
    <row r="128" spans="2:9" x14ac:dyDescent="0.2">
      <c r="B128" s="47">
        <v>242.93090379008817</v>
      </c>
      <c r="C128" s="47">
        <v>76823.3359375</v>
      </c>
      <c r="D128" s="47">
        <f t="shared" si="2"/>
        <v>7831.1249681447498</v>
      </c>
      <c r="G128" s="47">
        <v>242.93090379008817</v>
      </c>
      <c r="H128" s="47">
        <v>76823.3359375</v>
      </c>
      <c r="I128" s="47">
        <f t="shared" si="3"/>
        <v>7831.1249681447498</v>
      </c>
    </row>
    <row r="129" spans="2:9" x14ac:dyDescent="0.2">
      <c r="B129" s="47">
        <v>244.93032069970917</v>
      </c>
      <c r="C129" s="47">
        <v>76823.6484375</v>
      </c>
      <c r="D129" s="47">
        <f t="shared" si="2"/>
        <v>7831.1568233944954</v>
      </c>
      <c r="G129" s="47">
        <v>244.93032069970917</v>
      </c>
      <c r="H129" s="47">
        <v>76823.6484375</v>
      </c>
      <c r="I129" s="47">
        <f t="shared" si="3"/>
        <v>7831.1568233944954</v>
      </c>
    </row>
    <row r="130" spans="2:9" x14ac:dyDescent="0.2">
      <c r="B130" s="47">
        <v>246.92973760933018</v>
      </c>
      <c r="C130" s="47">
        <v>76823.9609375</v>
      </c>
      <c r="D130" s="47">
        <f t="shared" si="2"/>
        <v>7831.1886786442401</v>
      </c>
      <c r="G130" s="47">
        <v>246.92973760933018</v>
      </c>
      <c r="H130" s="47">
        <v>76823.9609375</v>
      </c>
      <c r="I130" s="47">
        <f t="shared" si="3"/>
        <v>7831.1886786442401</v>
      </c>
    </row>
    <row r="131" spans="2:9" x14ac:dyDescent="0.2">
      <c r="B131" s="47">
        <v>248.92915451895118</v>
      </c>
      <c r="C131" s="47">
        <v>76824.2734375</v>
      </c>
      <c r="D131" s="47">
        <f t="shared" si="2"/>
        <v>7831.2205338939857</v>
      </c>
      <c r="G131" s="47">
        <v>248.92915451895118</v>
      </c>
      <c r="H131" s="47">
        <v>76824.2734375</v>
      </c>
      <c r="I131" s="47">
        <f t="shared" si="3"/>
        <v>7831.2205338939857</v>
      </c>
    </row>
    <row r="132" spans="2:9" x14ac:dyDescent="0.2">
      <c r="B132" s="47">
        <v>250.92857142857218</v>
      </c>
      <c r="C132" s="47">
        <v>76824.59375</v>
      </c>
      <c r="D132" s="47">
        <f t="shared" si="2"/>
        <v>7831.2531855249745</v>
      </c>
      <c r="G132" s="47">
        <v>250.92857142857218</v>
      </c>
      <c r="H132" s="47">
        <v>76824.59375</v>
      </c>
      <c r="I132" s="47">
        <f t="shared" si="3"/>
        <v>7831.2531855249745</v>
      </c>
    </row>
    <row r="133" spans="2:9" x14ac:dyDescent="0.2">
      <c r="B133" s="47">
        <v>252.92798833819319</v>
      </c>
      <c r="C133" s="47">
        <v>76824.90625</v>
      </c>
      <c r="D133" s="47">
        <f t="shared" si="2"/>
        <v>7831.2850407747192</v>
      </c>
      <c r="G133" s="47">
        <v>252.92798833819319</v>
      </c>
      <c r="H133" s="47">
        <v>76824.90625</v>
      </c>
      <c r="I133" s="47">
        <f t="shared" si="3"/>
        <v>7831.2850407747192</v>
      </c>
    </row>
    <row r="134" spans="2:9" x14ac:dyDescent="0.2">
      <c r="B134" s="47">
        <v>254.92740524781419</v>
      </c>
      <c r="C134" s="47">
        <v>76825.21875</v>
      </c>
      <c r="D134" s="47">
        <f t="shared" si="2"/>
        <v>7831.3168960244648</v>
      </c>
      <c r="G134" s="47">
        <v>254.92740524781419</v>
      </c>
      <c r="H134" s="47">
        <v>76825.21875</v>
      </c>
      <c r="I134" s="47">
        <f t="shared" si="3"/>
        <v>7831.3168960244648</v>
      </c>
    </row>
    <row r="135" spans="2:9" x14ac:dyDescent="0.2">
      <c r="B135" s="47">
        <v>256.9268221574352</v>
      </c>
      <c r="C135" s="47">
        <v>76825.53125</v>
      </c>
      <c r="D135" s="47">
        <f t="shared" ref="D135:D198" si="4">C135/9.81</f>
        <v>7831.3487512742095</v>
      </c>
      <c r="G135" s="47">
        <v>256.9268221574352</v>
      </c>
      <c r="H135" s="47">
        <v>76825.53125</v>
      </c>
      <c r="I135" s="47">
        <f t="shared" ref="I135:I198" si="5">H135/9.81</f>
        <v>7831.3487512742095</v>
      </c>
    </row>
    <row r="136" spans="2:9" x14ac:dyDescent="0.2">
      <c r="B136" s="47">
        <v>258.9262390670562</v>
      </c>
      <c r="C136" s="47">
        <v>76825.8515625</v>
      </c>
      <c r="D136" s="47">
        <f t="shared" si="4"/>
        <v>7831.3814029051982</v>
      </c>
      <c r="G136" s="47">
        <v>258.9262390670562</v>
      </c>
      <c r="H136" s="47">
        <v>76825.8515625</v>
      </c>
      <c r="I136" s="47">
        <f t="shared" si="5"/>
        <v>7831.3814029051982</v>
      </c>
    </row>
    <row r="137" spans="2:9" x14ac:dyDescent="0.2">
      <c r="B137" s="47">
        <v>260.92565597667721</v>
      </c>
      <c r="C137" s="47">
        <v>76826.1640625</v>
      </c>
      <c r="D137" s="47">
        <f t="shared" si="4"/>
        <v>7831.4132581549438</v>
      </c>
      <c r="G137" s="47">
        <v>260.92565597667721</v>
      </c>
      <c r="H137" s="47">
        <v>76826.1640625</v>
      </c>
      <c r="I137" s="47">
        <f t="shared" si="5"/>
        <v>7831.4132581549438</v>
      </c>
    </row>
    <row r="138" spans="2:9" x14ac:dyDescent="0.2">
      <c r="B138" s="47">
        <v>262.92507288629821</v>
      </c>
      <c r="C138" s="47">
        <v>76826.4765625</v>
      </c>
      <c r="D138" s="47">
        <f t="shared" si="4"/>
        <v>7831.4451134046885</v>
      </c>
      <c r="G138" s="47">
        <v>262.92507288629821</v>
      </c>
      <c r="H138" s="47">
        <v>76826.4765625</v>
      </c>
      <c r="I138" s="47">
        <f t="shared" si="5"/>
        <v>7831.4451134046885</v>
      </c>
    </row>
    <row r="139" spans="2:9" x14ac:dyDescent="0.2">
      <c r="B139" s="47">
        <v>264.92448979591921</v>
      </c>
      <c r="C139" s="47">
        <v>76826.7890625</v>
      </c>
      <c r="D139" s="47">
        <f t="shared" si="4"/>
        <v>7831.4769686544341</v>
      </c>
      <c r="G139" s="47">
        <v>264.92448979591921</v>
      </c>
      <c r="H139" s="47">
        <v>76826.7890625</v>
      </c>
      <c r="I139" s="47">
        <f t="shared" si="5"/>
        <v>7831.4769686544341</v>
      </c>
    </row>
    <row r="140" spans="2:9" x14ac:dyDescent="0.2">
      <c r="B140" s="47">
        <v>266.92390670554022</v>
      </c>
      <c r="C140" s="47">
        <v>76827.1015625</v>
      </c>
      <c r="D140" s="47">
        <f t="shared" si="4"/>
        <v>7831.5088239041788</v>
      </c>
      <c r="G140" s="47">
        <v>266.92390670554022</v>
      </c>
      <c r="H140" s="47">
        <v>76827.1015625</v>
      </c>
      <c r="I140" s="47">
        <f t="shared" si="5"/>
        <v>7831.5088239041788</v>
      </c>
    </row>
    <row r="141" spans="2:9" x14ac:dyDescent="0.2">
      <c r="B141" s="47">
        <v>268.92332361516122</v>
      </c>
      <c r="C141" s="47">
        <v>76827.4140625</v>
      </c>
      <c r="D141" s="47">
        <f t="shared" si="4"/>
        <v>7831.5406791539244</v>
      </c>
      <c r="G141" s="47">
        <v>268.92332361516122</v>
      </c>
      <c r="H141" s="47">
        <v>76827.4140625</v>
      </c>
      <c r="I141" s="47">
        <f t="shared" si="5"/>
        <v>7831.5406791539244</v>
      </c>
    </row>
    <row r="142" spans="2:9" x14ac:dyDescent="0.2">
      <c r="B142" s="47">
        <v>270.92274052478223</v>
      </c>
      <c r="C142" s="47">
        <v>76827.7265625</v>
      </c>
      <c r="D142" s="47">
        <f t="shared" si="4"/>
        <v>7831.5725344036691</v>
      </c>
      <c r="G142" s="47">
        <v>270.92274052478223</v>
      </c>
      <c r="H142" s="47">
        <v>76827.7265625</v>
      </c>
      <c r="I142" s="47">
        <f t="shared" si="5"/>
        <v>7831.5725344036691</v>
      </c>
    </row>
    <row r="143" spans="2:9" x14ac:dyDescent="0.2">
      <c r="B143" s="47">
        <v>272.92215743440323</v>
      </c>
      <c r="C143" s="47">
        <v>76828.046875</v>
      </c>
      <c r="D143" s="47">
        <f t="shared" si="4"/>
        <v>7831.6051860346579</v>
      </c>
      <c r="G143" s="47">
        <v>272.92215743440323</v>
      </c>
      <c r="H143" s="47">
        <v>76828.046875</v>
      </c>
      <c r="I143" s="47">
        <f t="shared" si="5"/>
        <v>7831.6051860346579</v>
      </c>
    </row>
    <row r="144" spans="2:9" x14ac:dyDescent="0.2">
      <c r="B144" s="47">
        <v>274.92157434402424</v>
      </c>
      <c r="C144" s="47">
        <v>76828.359375</v>
      </c>
      <c r="D144" s="47">
        <f t="shared" si="4"/>
        <v>7831.6370412844035</v>
      </c>
      <c r="G144" s="47">
        <v>274.92157434402424</v>
      </c>
      <c r="H144" s="47">
        <v>76828.359375</v>
      </c>
      <c r="I144" s="47">
        <f t="shared" si="5"/>
        <v>7831.6370412844035</v>
      </c>
    </row>
    <row r="145" spans="2:9" x14ac:dyDescent="0.2">
      <c r="B145" s="47">
        <v>276.92099125364524</v>
      </c>
      <c r="C145" s="47">
        <v>76828.671875</v>
      </c>
      <c r="D145" s="47">
        <f t="shared" si="4"/>
        <v>7831.6688965341482</v>
      </c>
      <c r="G145" s="47">
        <v>276.92099125364524</v>
      </c>
      <c r="H145" s="47">
        <v>76828.671875</v>
      </c>
      <c r="I145" s="47">
        <f t="shared" si="5"/>
        <v>7831.6688965341482</v>
      </c>
    </row>
    <row r="146" spans="2:9" x14ac:dyDescent="0.2">
      <c r="B146" s="47">
        <v>278.92040816326625</v>
      </c>
      <c r="C146" s="47">
        <v>76828.984375</v>
      </c>
      <c r="D146" s="47">
        <f t="shared" si="4"/>
        <v>7831.7007517838938</v>
      </c>
      <c r="G146" s="47">
        <v>278.92040816326625</v>
      </c>
      <c r="H146" s="47">
        <v>76828.984375</v>
      </c>
      <c r="I146" s="47">
        <f t="shared" si="5"/>
        <v>7831.7007517838938</v>
      </c>
    </row>
    <row r="147" spans="2:9" x14ac:dyDescent="0.2">
      <c r="B147" s="47">
        <v>280.91982507288725</v>
      </c>
      <c r="C147" s="47">
        <v>76829.296875</v>
      </c>
      <c r="D147" s="47">
        <f t="shared" si="4"/>
        <v>7831.7326070336385</v>
      </c>
      <c r="G147" s="47">
        <v>280.91982507288725</v>
      </c>
      <c r="H147" s="47">
        <v>76829.296875</v>
      </c>
      <c r="I147" s="47">
        <f t="shared" si="5"/>
        <v>7831.7326070336385</v>
      </c>
    </row>
    <row r="148" spans="2:9" x14ac:dyDescent="0.2">
      <c r="B148" s="47">
        <v>282.91924198250825</v>
      </c>
      <c r="C148" s="47">
        <v>76829.609375</v>
      </c>
      <c r="D148" s="47">
        <f t="shared" si="4"/>
        <v>7831.7644622833841</v>
      </c>
      <c r="G148" s="47">
        <v>282.91924198250825</v>
      </c>
      <c r="H148" s="47">
        <v>76829.609375</v>
      </c>
      <c r="I148" s="47">
        <f t="shared" si="5"/>
        <v>7831.7644622833841</v>
      </c>
    </row>
    <row r="149" spans="2:9" x14ac:dyDescent="0.2">
      <c r="B149" s="47">
        <v>284.91865889212926</v>
      </c>
      <c r="C149" s="47">
        <v>76829.921875</v>
      </c>
      <c r="D149" s="47">
        <f t="shared" si="4"/>
        <v>7831.7963175331288</v>
      </c>
      <c r="G149" s="47">
        <v>284.91865889212926</v>
      </c>
      <c r="H149" s="47">
        <v>76829.921875</v>
      </c>
      <c r="I149" s="47">
        <f t="shared" si="5"/>
        <v>7831.7963175331288</v>
      </c>
    </row>
    <row r="150" spans="2:9" x14ac:dyDescent="0.2">
      <c r="B150" s="47">
        <v>286.91807580175026</v>
      </c>
      <c r="C150" s="47">
        <v>76830.234375</v>
      </c>
      <c r="D150" s="47">
        <f t="shared" si="4"/>
        <v>7831.8281727828744</v>
      </c>
      <c r="G150" s="47">
        <v>286.91807580175026</v>
      </c>
      <c r="H150" s="47">
        <v>76830.234375</v>
      </c>
      <c r="I150" s="47">
        <f t="shared" si="5"/>
        <v>7831.8281727828744</v>
      </c>
    </row>
    <row r="151" spans="2:9" x14ac:dyDescent="0.2">
      <c r="B151" s="47">
        <v>288.91749271137127</v>
      </c>
      <c r="C151" s="47">
        <v>76830.5390625</v>
      </c>
      <c r="D151" s="47">
        <f t="shared" si="4"/>
        <v>7831.8592316513759</v>
      </c>
      <c r="G151" s="47">
        <v>288.91749271137127</v>
      </c>
      <c r="H151" s="47">
        <v>76830.5390625</v>
      </c>
      <c r="I151" s="47">
        <f t="shared" si="5"/>
        <v>7831.8592316513759</v>
      </c>
    </row>
    <row r="152" spans="2:9" x14ac:dyDescent="0.2">
      <c r="B152" s="47">
        <v>290.91690962099227</v>
      </c>
      <c r="C152" s="47">
        <v>76830.8515625</v>
      </c>
      <c r="D152" s="47">
        <f t="shared" si="4"/>
        <v>7831.8910869011206</v>
      </c>
      <c r="G152" s="47">
        <v>290.91690962099227</v>
      </c>
      <c r="H152" s="47">
        <v>76830.8515625</v>
      </c>
      <c r="I152" s="47">
        <f t="shared" si="5"/>
        <v>7831.8910869011206</v>
      </c>
    </row>
    <row r="153" spans="2:9" x14ac:dyDescent="0.2">
      <c r="B153" s="47">
        <v>292.91632653061328</v>
      </c>
      <c r="C153" s="47">
        <v>76831.1640625</v>
      </c>
      <c r="D153" s="47">
        <f t="shared" si="4"/>
        <v>7831.9229421508662</v>
      </c>
      <c r="G153" s="47">
        <v>292.91632653061328</v>
      </c>
      <c r="H153" s="47">
        <v>76831.1640625</v>
      </c>
      <c r="I153" s="47">
        <f t="shared" si="5"/>
        <v>7831.9229421508662</v>
      </c>
    </row>
    <row r="154" spans="2:9" x14ac:dyDescent="0.2">
      <c r="B154" s="47">
        <v>294.91574344023428</v>
      </c>
      <c r="C154" s="47">
        <v>76831.4765625</v>
      </c>
      <c r="D154" s="47">
        <f t="shared" si="4"/>
        <v>7831.9547974006109</v>
      </c>
      <c r="G154" s="47">
        <v>294.91574344023428</v>
      </c>
      <c r="H154" s="47">
        <v>76831.4765625</v>
      </c>
      <c r="I154" s="47">
        <f t="shared" si="5"/>
        <v>7831.9547974006109</v>
      </c>
    </row>
    <row r="155" spans="2:9" x14ac:dyDescent="0.2">
      <c r="B155" s="47">
        <v>296.91516034985528</v>
      </c>
      <c r="C155" s="47">
        <v>76831.7890625</v>
      </c>
      <c r="D155" s="47">
        <f t="shared" si="4"/>
        <v>7831.9866526503565</v>
      </c>
      <c r="G155" s="47">
        <v>296.91516034985528</v>
      </c>
      <c r="H155" s="47">
        <v>76831.7890625</v>
      </c>
      <c r="I155" s="47">
        <f t="shared" si="5"/>
        <v>7831.9866526503565</v>
      </c>
    </row>
    <row r="156" spans="2:9" x14ac:dyDescent="0.2">
      <c r="B156" s="47">
        <v>298.91457725947629</v>
      </c>
      <c r="C156" s="47">
        <v>76832.1015625</v>
      </c>
      <c r="D156" s="47">
        <f t="shared" si="4"/>
        <v>7832.0185079001012</v>
      </c>
      <c r="G156" s="47">
        <v>298.91457725947629</v>
      </c>
      <c r="H156" s="47">
        <v>76832.1015625</v>
      </c>
      <c r="I156" s="47">
        <f t="shared" si="5"/>
        <v>7832.0185079001012</v>
      </c>
    </row>
    <row r="157" spans="2:9" x14ac:dyDescent="0.2">
      <c r="B157" s="47">
        <v>300.91399416909729</v>
      </c>
      <c r="C157" s="47">
        <v>76832.4140625</v>
      </c>
      <c r="D157" s="47">
        <f t="shared" si="4"/>
        <v>7832.0503631498468</v>
      </c>
      <c r="G157" s="47">
        <v>300.91399416909729</v>
      </c>
      <c r="H157" s="47">
        <v>76832.4140625</v>
      </c>
      <c r="I157" s="47">
        <f t="shared" si="5"/>
        <v>7832.0503631498468</v>
      </c>
    </row>
    <row r="158" spans="2:9" x14ac:dyDescent="0.2">
      <c r="B158" s="47">
        <v>302.9134110787183</v>
      </c>
      <c r="C158" s="47">
        <v>76832.7265625</v>
      </c>
      <c r="D158" s="47">
        <f t="shared" si="4"/>
        <v>7832.0822183995915</v>
      </c>
      <c r="G158" s="47">
        <v>302.9134110787183</v>
      </c>
      <c r="H158" s="47">
        <v>76832.7265625</v>
      </c>
      <c r="I158" s="47">
        <f t="shared" si="5"/>
        <v>7832.0822183995915</v>
      </c>
    </row>
    <row r="159" spans="2:9" x14ac:dyDescent="0.2">
      <c r="B159" s="47">
        <v>304.9128279883393</v>
      </c>
      <c r="C159" s="47">
        <v>76833.03125</v>
      </c>
      <c r="D159" s="47">
        <f t="shared" si="4"/>
        <v>7832.113277268093</v>
      </c>
      <c r="G159" s="47">
        <v>304.9128279883393</v>
      </c>
      <c r="H159" s="47">
        <v>76833.03125</v>
      </c>
      <c r="I159" s="47">
        <f t="shared" si="5"/>
        <v>7832.113277268093</v>
      </c>
    </row>
    <row r="160" spans="2:9" x14ac:dyDescent="0.2">
      <c r="B160" s="47">
        <v>306.91224489796031</v>
      </c>
      <c r="C160" s="47">
        <v>76833.34375</v>
      </c>
      <c r="D160" s="47">
        <f t="shared" si="4"/>
        <v>7832.1451325178386</v>
      </c>
      <c r="G160" s="47">
        <v>306.91224489796031</v>
      </c>
      <c r="H160" s="47">
        <v>76833.34375</v>
      </c>
      <c r="I160" s="47">
        <f t="shared" si="5"/>
        <v>7832.1451325178386</v>
      </c>
    </row>
    <row r="161" spans="2:9" x14ac:dyDescent="0.2">
      <c r="B161" s="47">
        <v>308.91166180758131</v>
      </c>
      <c r="C161" s="47">
        <v>76833.65625</v>
      </c>
      <c r="D161" s="47">
        <f t="shared" si="4"/>
        <v>7832.1769877675833</v>
      </c>
      <c r="G161" s="47">
        <v>308.91166180758131</v>
      </c>
      <c r="H161" s="47">
        <v>76833.65625</v>
      </c>
      <c r="I161" s="47">
        <f t="shared" si="5"/>
        <v>7832.1769877675833</v>
      </c>
    </row>
    <row r="162" spans="2:9" x14ac:dyDescent="0.2">
      <c r="B162" s="47">
        <v>310.91107871720232</v>
      </c>
      <c r="C162" s="47">
        <v>76833.96875</v>
      </c>
      <c r="D162" s="47">
        <f t="shared" si="4"/>
        <v>7832.2088430173289</v>
      </c>
      <c r="G162" s="47">
        <v>310.91107871720232</v>
      </c>
      <c r="H162" s="47">
        <v>76833.96875</v>
      </c>
      <c r="I162" s="47">
        <f t="shared" si="5"/>
        <v>7832.2088430173289</v>
      </c>
    </row>
    <row r="163" spans="2:9" x14ac:dyDescent="0.2">
      <c r="B163" s="47">
        <v>312.91049562682332</v>
      </c>
      <c r="C163" s="47">
        <v>76834.2734375</v>
      </c>
      <c r="D163" s="47">
        <f t="shared" si="4"/>
        <v>7832.2399018858305</v>
      </c>
      <c r="G163" s="47">
        <v>312.91049562682332</v>
      </c>
      <c r="H163" s="47">
        <v>76834.2734375</v>
      </c>
      <c r="I163" s="47">
        <f t="shared" si="5"/>
        <v>7832.2399018858305</v>
      </c>
    </row>
    <row r="164" spans="2:9" x14ac:dyDescent="0.2">
      <c r="B164" s="47">
        <v>314.90991253644432</v>
      </c>
      <c r="C164" s="47">
        <v>76834.5859375</v>
      </c>
      <c r="D164" s="47">
        <f t="shared" si="4"/>
        <v>7832.2717571355752</v>
      </c>
      <c r="G164" s="47">
        <v>314.90991253644432</v>
      </c>
      <c r="H164" s="47">
        <v>76834.5859375</v>
      </c>
      <c r="I164" s="47">
        <f t="shared" si="5"/>
        <v>7832.2717571355752</v>
      </c>
    </row>
    <row r="165" spans="2:9" x14ac:dyDescent="0.2">
      <c r="B165" s="47">
        <v>316.90932944606533</v>
      </c>
      <c r="C165" s="47">
        <v>76834.8984375</v>
      </c>
      <c r="D165" s="47">
        <f t="shared" si="4"/>
        <v>7832.3036123853208</v>
      </c>
      <c r="G165" s="47">
        <v>316.90932944606533</v>
      </c>
      <c r="H165" s="47">
        <v>76834.8984375</v>
      </c>
      <c r="I165" s="47">
        <f t="shared" si="5"/>
        <v>7832.3036123853208</v>
      </c>
    </row>
    <row r="166" spans="2:9" x14ac:dyDescent="0.2">
      <c r="B166" s="47">
        <v>318.90874635568633</v>
      </c>
      <c r="C166" s="47">
        <v>76835.203125</v>
      </c>
      <c r="D166" s="47">
        <f t="shared" si="4"/>
        <v>7832.3346712538223</v>
      </c>
      <c r="G166" s="47">
        <v>318.90874635568633</v>
      </c>
      <c r="H166" s="47">
        <v>76835.203125</v>
      </c>
      <c r="I166" s="47">
        <f t="shared" si="5"/>
        <v>7832.3346712538223</v>
      </c>
    </row>
    <row r="167" spans="2:9" x14ac:dyDescent="0.2">
      <c r="B167" s="47">
        <v>320.90816326530734</v>
      </c>
      <c r="C167" s="47">
        <v>76835.515625</v>
      </c>
      <c r="D167" s="47">
        <f t="shared" si="4"/>
        <v>7832.366526503567</v>
      </c>
      <c r="G167" s="47">
        <v>320.90816326530734</v>
      </c>
      <c r="H167" s="47">
        <v>76835.515625</v>
      </c>
      <c r="I167" s="47">
        <f t="shared" si="5"/>
        <v>7832.366526503567</v>
      </c>
    </row>
    <row r="168" spans="2:9" x14ac:dyDescent="0.2">
      <c r="B168" s="47">
        <v>322.90758017492834</v>
      </c>
      <c r="C168" s="47">
        <v>76835.828125</v>
      </c>
      <c r="D168" s="47">
        <f t="shared" si="4"/>
        <v>7832.3983817533126</v>
      </c>
      <c r="G168" s="47">
        <v>322.90758017492834</v>
      </c>
      <c r="H168" s="47">
        <v>76835.828125</v>
      </c>
      <c r="I168" s="47">
        <f t="shared" si="5"/>
        <v>7832.3983817533126</v>
      </c>
    </row>
    <row r="169" spans="2:9" x14ac:dyDescent="0.2">
      <c r="B169" s="47">
        <v>324.90699708454935</v>
      </c>
      <c r="C169" s="47">
        <v>76836.1328125</v>
      </c>
      <c r="D169" s="47">
        <f t="shared" si="4"/>
        <v>7832.4294406218141</v>
      </c>
      <c r="G169" s="47">
        <v>324.90699708454935</v>
      </c>
      <c r="H169" s="47">
        <v>76836.1328125</v>
      </c>
      <c r="I169" s="47">
        <f t="shared" si="5"/>
        <v>7832.4294406218141</v>
      </c>
    </row>
    <row r="170" spans="2:9" x14ac:dyDescent="0.2">
      <c r="B170" s="47">
        <v>326.90641399417035</v>
      </c>
      <c r="C170" s="47">
        <v>76836.4453125</v>
      </c>
      <c r="D170" s="47">
        <f t="shared" si="4"/>
        <v>7832.4612958715588</v>
      </c>
      <c r="G170" s="47">
        <v>326.90641399417035</v>
      </c>
      <c r="H170" s="47">
        <v>76836.4453125</v>
      </c>
      <c r="I170" s="47">
        <f t="shared" si="5"/>
        <v>7832.4612958715588</v>
      </c>
    </row>
    <row r="171" spans="2:9" x14ac:dyDescent="0.2">
      <c r="B171" s="47">
        <v>328.90583090379135</v>
      </c>
      <c r="C171" s="47">
        <v>76836.7578125</v>
      </c>
      <c r="D171" s="47">
        <f t="shared" si="4"/>
        <v>7832.4931511213044</v>
      </c>
      <c r="G171" s="47">
        <v>328.90583090379135</v>
      </c>
      <c r="H171" s="47">
        <v>76836.7578125</v>
      </c>
      <c r="I171" s="47">
        <f t="shared" si="5"/>
        <v>7832.4931511213044</v>
      </c>
    </row>
    <row r="172" spans="2:9" x14ac:dyDescent="0.2">
      <c r="B172" s="47">
        <v>330.90524781341236</v>
      </c>
      <c r="C172" s="47">
        <v>76837.0625</v>
      </c>
      <c r="D172" s="47">
        <f t="shared" si="4"/>
        <v>7832.524209989806</v>
      </c>
      <c r="G172" s="47">
        <v>330.90524781341236</v>
      </c>
      <c r="H172" s="47">
        <v>76837.0625</v>
      </c>
      <c r="I172" s="47">
        <f t="shared" si="5"/>
        <v>7832.524209989806</v>
      </c>
    </row>
    <row r="173" spans="2:9" x14ac:dyDescent="0.2">
      <c r="B173" s="47">
        <v>332.90466472303336</v>
      </c>
      <c r="C173" s="47">
        <v>76837.375</v>
      </c>
      <c r="D173" s="47">
        <f t="shared" si="4"/>
        <v>7832.5560652395507</v>
      </c>
      <c r="G173" s="47">
        <v>332.90466472303336</v>
      </c>
      <c r="H173" s="47">
        <v>76837.375</v>
      </c>
      <c r="I173" s="47">
        <f t="shared" si="5"/>
        <v>7832.5560652395507</v>
      </c>
    </row>
    <row r="174" spans="2:9" x14ac:dyDescent="0.2">
      <c r="B174" s="47">
        <v>334.90408163265437</v>
      </c>
      <c r="C174" s="47">
        <v>76837.6796875</v>
      </c>
      <c r="D174" s="47">
        <f t="shared" si="4"/>
        <v>7832.5871241080522</v>
      </c>
      <c r="G174" s="47">
        <v>334.90408163265437</v>
      </c>
      <c r="H174" s="47">
        <v>76837.6796875</v>
      </c>
      <c r="I174" s="47">
        <f t="shared" si="5"/>
        <v>7832.5871241080522</v>
      </c>
    </row>
    <row r="175" spans="2:9" x14ac:dyDescent="0.2">
      <c r="B175" s="47">
        <v>336.90349854227537</v>
      </c>
      <c r="C175" s="47">
        <v>76837.9921875</v>
      </c>
      <c r="D175" s="47">
        <f t="shared" si="4"/>
        <v>7832.6189793577978</v>
      </c>
      <c r="G175" s="47">
        <v>336.90349854227537</v>
      </c>
      <c r="H175" s="47">
        <v>76837.9921875</v>
      </c>
      <c r="I175" s="47">
        <f t="shared" si="5"/>
        <v>7832.6189793577978</v>
      </c>
    </row>
    <row r="176" spans="2:9" x14ac:dyDescent="0.2">
      <c r="B176" s="47">
        <v>338.90291545189638</v>
      </c>
      <c r="C176" s="47">
        <v>76838.296875</v>
      </c>
      <c r="D176" s="47">
        <f t="shared" si="4"/>
        <v>7832.6500382262993</v>
      </c>
      <c r="G176" s="47">
        <v>338.90291545189638</v>
      </c>
      <c r="H176" s="47">
        <v>76838.296875</v>
      </c>
      <c r="I176" s="47">
        <f t="shared" si="5"/>
        <v>7832.6500382262993</v>
      </c>
    </row>
    <row r="177" spans="2:9" x14ac:dyDescent="0.2">
      <c r="B177" s="47">
        <v>340.90233236151738</v>
      </c>
      <c r="C177" s="47">
        <v>76838.609375</v>
      </c>
      <c r="D177" s="47">
        <f t="shared" si="4"/>
        <v>7832.681893476044</v>
      </c>
      <c r="G177" s="47">
        <v>340.90233236151738</v>
      </c>
      <c r="H177" s="47">
        <v>76838.609375</v>
      </c>
      <c r="I177" s="47">
        <f t="shared" si="5"/>
        <v>7832.681893476044</v>
      </c>
    </row>
    <row r="178" spans="2:9" x14ac:dyDescent="0.2">
      <c r="B178" s="47">
        <v>342.90174927113839</v>
      </c>
      <c r="C178" s="47">
        <v>76838.9140625</v>
      </c>
      <c r="D178" s="47">
        <f t="shared" si="4"/>
        <v>7832.7129523445456</v>
      </c>
      <c r="G178" s="47">
        <v>342.90174927113839</v>
      </c>
      <c r="H178" s="47">
        <v>76838.9140625</v>
      </c>
      <c r="I178" s="47">
        <f t="shared" si="5"/>
        <v>7832.7129523445456</v>
      </c>
    </row>
    <row r="179" spans="2:9" x14ac:dyDescent="0.2">
      <c r="B179" s="47">
        <v>344.90116618075939</v>
      </c>
      <c r="C179" s="47">
        <v>76839.2265625</v>
      </c>
      <c r="D179" s="47">
        <f t="shared" si="4"/>
        <v>7832.7448075942912</v>
      </c>
      <c r="G179" s="47">
        <v>344.90116618075939</v>
      </c>
      <c r="H179" s="47">
        <v>76839.2265625</v>
      </c>
      <c r="I179" s="47">
        <f t="shared" si="5"/>
        <v>7832.7448075942912</v>
      </c>
    </row>
    <row r="180" spans="2:9" x14ac:dyDescent="0.2">
      <c r="B180" s="47">
        <v>346.90058309038039</v>
      </c>
      <c r="C180" s="47">
        <v>76839.53125</v>
      </c>
      <c r="D180" s="47">
        <f t="shared" si="4"/>
        <v>7832.7758664627927</v>
      </c>
      <c r="G180" s="47">
        <v>346.90058309038039</v>
      </c>
      <c r="H180" s="47">
        <v>76839.53125</v>
      </c>
      <c r="I180" s="47">
        <f t="shared" si="5"/>
        <v>7832.7758664627927</v>
      </c>
    </row>
    <row r="181" spans="2:9" x14ac:dyDescent="0.2">
      <c r="B181" s="47">
        <v>348.9000000000014</v>
      </c>
      <c r="C181" s="47">
        <v>76839.84375</v>
      </c>
      <c r="D181" s="47">
        <f t="shared" si="4"/>
        <v>7832.8077217125374</v>
      </c>
      <c r="G181" s="47">
        <v>348.9000000000014</v>
      </c>
      <c r="H181" s="47">
        <v>76839.84375</v>
      </c>
      <c r="I181" s="47">
        <f t="shared" si="5"/>
        <v>7832.8077217125374</v>
      </c>
    </row>
    <row r="182" spans="2:9" x14ac:dyDescent="0.2">
      <c r="B182" s="47">
        <v>350.8994169096224</v>
      </c>
      <c r="C182" s="47">
        <v>76840.1484375</v>
      </c>
      <c r="D182" s="47">
        <f t="shared" si="4"/>
        <v>7832.8387805810389</v>
      </c>
      <c r="G182" s="47">
        <v>350.8994169096224</v>
      </c>
      <c r="H182" s="47">
        <v>76840.1484375</v>
      </c>
      <c r="I182" s="47">
        <f t="shared" si="5"/>
        <v>7832.8387805810389</v>
      </c>
    </row>
    <row r="183" spans="2:9" x14ac:dyDescent="0.2">
      <c r="B183" s="47">
        <v>352.89883381924341</v>
      </c>
      <c r="C183" s="47">
        <v>76840.453125</v>
      </c>
      <c r="D183" s="47">
        <f t="shared" si="4"/>
        <v>7832.8698394495405</v>
      </c>
      <c r="G183" s="47">
        <v>352.89883381924341</v>
      </c>
      <c r="H183" s="47">
        <v>76840.453125</v>
      </c>
      <c r="I183" s="47">
        <f t="shared" si="5"/>
        <v>7832.8698394495405</v>
      </c>
    </row>
    <row r="184" spans="2:9" x14ac:dyDescent="0.2">
      <c r="B184" s="47">
        <v>354.89825072886441</v>
      </c>
      <c r="C184" s="47">
        <v>76840.765625</v>
      </c>
      <c r="D184" s="47">
        <f t="shared" si="4"/>
        <v>7832.9016946992861</v>
      </c>
      <c r="G184" s="47">
        <v>354.89825072886441</v>
      </c>
      <c r="H184" s="47">
        <v>76840.765625</v>
      </c>
      <c r="I184" s="47">
        <f t="shared" si="5"/>
        <v>7832.9016946992861</v>
      </c>
    </row>
    <row r="185" spans="2:9" x14ac:dyDescent="0.2">
      <c r="B185" s="47">
        <v>356.89766763848542</v>
      </c>
      <c r="C185" s="47">
        <v>76841.0703125</v>
      </c>
      <c r="D185" s="47">
        <f t="shared" si="4"/>
        <v>7832.9327535677876</v>
      </c>
      <c r="G185" s="47">
        <v>356.89766763848542</v>
      </c>
      <c r="H185" s="47">
        <v>76841.0703125</v>
      </c>
      <c r="I185" s="47">
        <f t="shared" si="5"/>
        <v>7832.9327535677876</v>
      </c>
    </row>
    <row r="186" spans="2:9" x14ac:dyDescent="0.2">
      <c r="B186" s="47">
        <v>358.89708454810642</v>
      </c>
      <c r="C186" s="47">
        <v>76841.375</v>
      </c>
      <c r="D186" s="47">
        <f t="shared" si="4"/>
        <v>7832.9638124362891</v>
      </c>
      <c r="G186" s="47">
        <v>358.89708454810642</v>
      </c>
      <c r="H186" s="47">
        <v>76841.375</v>
      </c>
      <c r="I186" s="47">
        <f t="shared" si="5"/>
        <v>7832.9638124362891</v>
      </c>
    </row>
    <row r="187" spans="2:9" x14ac:dyDescent="0.2">
      <c r="B187" s="47">
        <v>360.89650145772742</v>
      </c>
      <c r="C187" s="47">
        <v>76841.6875</v>
      </c>
      <c r="D187" s="47">
        <f t="shared" si="4"/>
        <v>7832.9956676860338</v>
      </c>
      <c r="G187" s="47">
        <v>360.89650145772742</v>
      </c>
      <c r="H187" s="47">
        <v>76841.6875</v>
      </c>
      <c r="I187" s="47">
        <f t="shared" si="5"/>
        <v>7832.9956676860338</v>
      </c>
    </row>
    <row r="188" spans="2:9" x14ac:dyDescent="0.2">
      <c r="B188" s="47">
        <v>362.89591836734843</v>
      </c>
      <c r="C188" s="47">
        <v>76841.9921875</v>
      </c>
      <c r="D188" s="47">
        <f t="shared" si="4"/>
        <v>7833.0267265545353</v>
      </c>
      <c r="G188" s="47">
        <v>362.89591836734843</v>
      </c>
      <c r="H188" s="47">
        <v>76841.9921875</v>
      </c>
      <c r="I188" s="47">
        <f t="shared" si="5"/>
        <v>7833.0267265545353</v>
      </c>
    </row>
    <row r="189" spans="2:9" x14ac:dyDescent="0.2">
      <c r="B189" s="47">
        <v>364.89533527696943</v>
      </c>
      <c r="C189" s="47">
        <v>76842.296875</v>
      </c>
      <c r="D189" s="47">
        <f t="shared" si="4"/>
        <v>7833.0577854230369</v>
      </c>
      <c r="G189" s="47">
        <v>364.89533527696943</v>
      </c>
      <c r="H189" s="47">
        <v>76842.296875</v>
      </c>
      <c r="I189" s="47">
        <f t="shared" si="5"/>
        <v>7833.0577854230369</v>
      </c>
    </row>
    <row r="190" spans="2:9" x14ac:dyDescent="0.2">
      <c r="B190" s="47">
        <v>366.89475218659044</v>
      </c>
      <c r="C190" s="47">
        <v>76842.609375</v>
      </c>
      <c r="D190" s="47">
        <f t="shared" si="4"/>
        <v>7833.0896406727825</v>
      </c>
      <c r="G190" s="47">
        <v>366.89475218659044</v>
      </c>
      <c r="H190" s="47">
        <v>76842.609375</v>
      </c>
      <c r="I190" s="47">
        <f t="shared" si="5"/>
        <v>7833.0896406727825</v>
      </c>
    </row>
    <row r="191" spans="2:9" x14ac:dyDescent="0.2">
      <c r="B191" s="47">
        <v>368.89416909621144</v>
      </c>
      <c r="C191" s="47">
        <v>76842.9140625</v>
      </c>
      <c r="D191" s="47">
        <f t="shared" si="4"/>
        <v>7833.120699541284</v>
      </c>
      <c r="G191" s="47">
        <v>368.89416909621144</v>
      </c>
      <c r="H191" s="47">
        <v>76842.9140625</v>
      </c>
      <c r="I191" s="47">
        <f t="shared" si="5"/>
        <v>7833.120699541284</v>
      </c>
    </row>
    <row r="192" spans="2:9" x14ac:dyDescent="0.2">
      <c r="B192" s="47">
        <v>370.89358600583245</v>
      </c>
      <c r="C192" s="47">
        <v>76843.21875</v>
      </c>
      <c r="D192" s="47">
        <f t="shared" si="4"/>
        <v>7833.1517584097855</v>
      </c>
      <c r="G192" s="47">
        <v>370.89358600583245</v>
      </c>
      <c r="H192" s="47">
        <v>76843.21875</v>
      </c>
      <c r="I192" s="47">
        <f t="shared" si="5"/>
        <v>7833.1517584097855</v>
      </c>
    </row>
    <row r="193" spans="2:9" x14ac:dyDescent="0.2">
      <c r="B193" s="47">
        <v>372.89300291545345</v>
      </c>
      <c r="C193" s="47">
        <v>76843.53125</v>
      </c>
      <c r="D193" s="47">
        <f t="shared" si="4"/>
        <v>7833.1836136595311</v>
      </c>
      <c r="G193" s="47">
        <v>372.89300291545345</v>
      </c>
      <c r="H193" s="47">
        <v>76843.53125</v>
      </c>
      <c r="I193" s="47">
        <f t="shared" si="5"/>
        <v>7833.1836136595311</v>
      </c>
    </row>
    <row r="194" spans="2:9" x14ac:dyDescent="0.2">
      <c r="B194" s="47">
        <v>374.89241982507446</v>
      </c>
      <c r="C194" s="47">
        <v>76843.8359375</v>
      </c>
      <c r="D194" s="47">
        <f t="shared" si="4"/>
        <v>7833.2146725280318</v>
      </c>
      <c r="G194" s="47">
        <v>374.89241982507446</v>
      </c>
      <c r="H194" s="47">
        <v>76843.8359375</v>
      </c>
      <c r="I194" s="47">
        <f t="shared" si="5"/>
        <v>7833.2146725280318</v>
      </c>
    </row>
    <row r="195" spans="2:9" x14ac:dyDescent="0.2">
      <c r="B195" s="47">
        <v>376.89183673469546</v>
      </c>
      <c r="C195" s="47">
        <v>76844.140625</v>
      </c>
      <c r="D195" s="47">
        <f t="shared" si="4"/>
        <v>7833.2457313965333</v>
      </c>
      <c r="G195" s="47">
        <v>376.89183673469546</v>
      </c>
      <c r="H195" s="47">
        <v>76844.140625</v>
      </c>
      <c r="I195" s="47">
        <f t="shared" si="5"/>
        <v>7833.2457313965333</v>
      </c>
    </row>
    <row r="196" spans="2:9" x14ac:dyDescent="0.2">
      <c r="B196" s="47">
        <v>378.89125364431646</v>
      </c>
      <c r="C196" s="47">
        <v>76844.4453125</v>
      </c>
      <c r="D196" s="47">
        <f t="shared" si="4"/>
        <v>7833.2767902650348</v>
      </c>
      <c r="G196" s="47">
        <v>378.89125364431646</v>
      </c>
      <c r="H196" s="47">
        <v>76844.4453125</v>
      </c>
      <c r="I196" s="47">
        <f t="shared" si="5"/>
        <v>7833.2767902650348</v>
      </c>
    </row>
    <row r="197" spans="2:9" x14ac:dyDescent="0.2">
      <c r="B197" s="47">
        <v>380.89067055393747</v>
      </c>
      <c r="C197" s="47">
        <v>76844.75</v>
      </c>
      <c r="D197" s="47">
        <f t="shared" si="4"/>
        <v>7833.3078491335364</v>
      </c>
      <c r="G197" s="47">
        <v>380.89067055393747</v>
      </c>
      <c r="H197" s="47">
        <v>76844.75</v>
      </c>
      <c r="I197" s="47">
        <f t="shared" si="5"/>
        <v>7833.3078491335364</v>
      </c>
    </row>
    <row r="198" spans="2:9" x14ac:dyDescent="0.2">
      <c r="B198" s="47">
        <v>382.89008746355847</v>
      </c>
      <c r="C198" s="47">
        <v>76845.0625</v>
      </c>
      <c r="D198" s="47">
        <f t="shared" si="4"/>
        <v>7833.339704383282</v>
      </c>
      <c r="G198" s="47">
        <v>382.89008746355847</v>
      </c>
      <c r="H198" s="47">
        <v>76845.0625</v>
      </c>
      <c r="I198" s="47">
        <f t="shared" si="5"/>
        <v>7833.339704383282</v>
      </c>
    </row>
    <row r="199" spans="2:9" x14ac:dyDescent="0.2">
      <c r="B199" s="47">
        <v>384.88950437317948</v>
      </c>
      <c r="C199" s="47">
        <v>76845.3671875</v>
      </c>
      <c r="D199" s="47">
        <f t="shared" ref="D199:D262" si="6">C199/9.81</f>
        <v>7833.3707632517835</v>
      </c>
      <c r="G199" s="47">
        <v>384.88950437317948</v>
      </c>
      <c r="H199" s="47">
        <v>76845.3671875</v>
      </c>
      <c r="I199" s="47">
        <f t="shared" ref="I199:I262" si="7">H199/9.81</f>
        <v>7833.3707632517835</v>
      </c>
    </row>
    <row r="200" spans="2:9" x14ac:dyDescent="0.2">
      <c r="B200" s="47">
        <v>386.88892128280048</v>
      </c>
      <c r="C200" s="47">
        <v>76845.671875</v>
      </c>
      <c r="D200" s="47">
        <f t="shared" si="6"/>
        <v>7833.401822120285</v>
      </c>
      <c r="G200" s="47">
        <v>386.88892128280048</v>
      </c>
      <c r="H200" s="47">
        <v>76845.671875</v>
      </c>
      <c r="I200" s="47">
        <f t="shared" si="7"/>
        <v>7833.401822120285</v>
      </c>
    </row>
    <row r="201" spans="2:9" x14ac:dyDescent="0.2">
      <c r="B201" s="47">
        <v>388.88833819242149</v>
      </c>
      <c r="C201" s="47">
        <v>76845.9765625</v>
      </c>
      <c r="D201" s="47">
        <f t="shared" si="6"/>
        <v>7833.4328809887866</v>
      </c>
      <c r="G201" s="47">
        <v>388.88833819242149</v>
      </c>
      <c r="H201" s="47">
        <v>76845.9765625</v>
      </c>
      <c r="I201" s="47">
        <f t="shared" si="7"/>
        <v>7833.4328809887866</v>
      </c>
    </row>
    <row r="202" spans="2:9" x14ac:dyDescent="0.2">
      <c r="B202" s="47">
        <v>390.88775510204249</v>
      </c>
      <c r="C202" s="47">
        <v>76846.28125</v>
      </c>
      <c r="D202" s="47">
        <f t="shared" si="6"/>
        <v>7833.4639398572881</v>
      </c>
      <c r="G202" s="47">
        <v>390.88775510204249</v>
      </c>
      <c r="H202" s="47">
        <v>76846.28125</v>
      </c>
      <c r="I202" s="47">
        <f t="shared" si="7"/>
        <v>7833.4639398572881</v>
      </c>
    </row>
    <row r="203" spans="2:9" x14ac:dyDescent="0.2">
      <c r="B203" s="47">
        <v>392.88717201166349</v>
      </c>
      <c r="C203" s="47">
        <v>76846.5859375</v>
      </c>
      <c r="D203" s="47">
        <f t="shared" si="6"/>
        <v>7833.4949987257896</v>
      </c>
      <c r="G203" s="47">
        <v>392.88717201166349</v>
      </c>
      <c r="H203" s="47">
        <v>76846.5859375</v>
      </c>
      <c r="I203" s="47">
        <f t="shared" si="7"/>
        <v>7833.4949987257896</v>
      </c>
    </row>
    <row r="204" spans="2:9" x14ac:dyDescent="0.2">
      <c r="B204" s="47">
        <v>394.8865889212845</v>
      </c>
      <c r="C204" s="47">
        <v>76846.890625</v>
      </c>
      <c r="D204" s="47">
        <f t="shared" si="6"/>
        <v>7833.5260575942912</v>
      </c>
      <c r="G204" s="47">
        <v>394.8865889212845</v>
      </c>
      <c r="H204" s="47">
        <v>76846.890625</v>
      </c>
      <c r="I204" s="47">
        <f t="shared" si="7"/>
        <v>7833.5260575942912</v>
      </c>
    </row>
    <row r="205" spans="2:9" x14ac:dyDescent="0.2">
      <c r="B205" s="47">
        <v>396.8860058309055</v>
      </c>
      <c r="C205" s="47">
        <v>76847.1953125</v>
      </c>
      <c r="D205" s="47">
        <f t="shared" si="6"/>
        <v>7833.5571164627927</v>
      </c>
      <c r="G205" s="47">
        <v>396.8860058309055</v>
      </c>
      <c r="H205" s="47">
        <v>76847.1953125</v>
      </c>
      <c r="I205" s="47">
        <f t="shared" si="7"/>
        <v>7833.5571164627927</v>
      </c>
    </row>
    <row r="206" spans="2:9" x14ac:dyDescent="0.2">
      <c r="B206" s="47">
        <v>398.88542274052651</v>
      </c>
      <c r="C206" s="47">
        <v>76847.5</v>
      </c>
      <c r="D206" s="47">
        <f t="shared" si="6"/>
        <v>7833.5881753312942</v>
      </c>
      <c r="G206" s="47">
        <v>398.88542274052651</v>
      </c>
      <c r="H206" s="47">
        <v>76847.5</v>
      </c>
      <c r="I206" s="47">
        <f t="shared" si="7"/>
        <v>7833.5881753312942</v>
      </c>
    </row>
    <row r="207" spans="2:9" x14ac:dyDescent="0.2">
      <c r="B207" s="47">
        <v>400.88483965014751</v>
      </c>
      <c r="C207" s="47">
        <v>76847.8046875</v>
      </c>
      <c r="D207" s="47">
        <f t="shared" si="6"/>
        <v>7833.6192341997958</v>
      </c>
      <c r="G207" s="47">
        <v>400.88483965014751</v>
      </c>
      <c r="H207" s="47">
        <v>76847.8046875</v>
      </c>
      <c r="I207" s="47">
        <f t="shared" si="7"/>
        <v>7833.6192341997958</v>
      </c>
    </row>
    <row r="208" spans="2:9" x14ac:dyDescent="0.2">
      <c r="B208" s="47">
        <v>402.88425655976852</v>
      </c>
      <c r="C208" s="47">
        <v>76848.109375</v>
      </c>
      <c r="D208" s="47">
        <f t="shared" si="6"/>
        <v>7833.6502930682973</v>
      </c>
      <c r="G208" s="47">
        <v>402.88425655976852</v>
      </c>
      <c r="H208" s="47">
        <v>76848.109375</v>
      </c>
      <c r="I208" s="47">
        <f t="shared" si="7"/>
        <v>7833.6502930682973</v>
      </c>
    </row>
    <row r="209" spans="2:9" x14ac:dyDescent="0.2">
      <c r="B209" s="47">
        <v>404.88367346938952</v>
      </c>
      <c r="C209" s="47">
        <v>76848.4140625</v>
      </c>
      <c r="D209" s="47">
        <f t="shared" si="6"/>
        <v>7833.6813519367988</v>
      </c>
      <c r="G209" s="47">
        <v>404.88367346938952</v>
      </c>
      <c r="H209" s="47">
        <v>76848.4140625</v>
      </c>
      <c r="I209" s="47">
        <f t="shared" si="7"/>
        <v>7833.6813519367988</v>
      </c>
    </row>
    <row r="210" spans="2:9" x14ac:dyDescent="0.2">
      <c r="B210" s="47">
        <v>406.88309037901053</v>
      </c>
      <c r="C210" s="47">
        <v>76848.71875</v>
      </c>
      <c r="D210" s="47">
        <f t="shared" si="6"/>
        <v>7833.7124108053004</v>
      </c>
      <c r="G210" s="47">
        <v>406.88309037901053</v>
      </c>
      <c r="H210" s="47">
        <v>76848.71875</v>
      </c>
      <c r="I210" s="47">
        <f t="shared" si="7"/>
        <v>7833.7124108053004</v>
      </c>
    </row>
    <row r="211" spans="2:9" x14ac:dyDescent="0.2">
      <c r="B211" s="47">
        <v>408.88250728863153</v>
      </c>
      <c r="C211" s="47">
        <v>76849.0234375</v>
      </c>
      <c r="D211" s="47">
        <f t="shared" si="6"/>
        <v>7833.7434696738019</v>
      </c>
      <c r="G211" s="47">
        <v>408.88250728863153</v>
      </c>
      <c r="H211" s="47">
        <v>76849.0234375</v>
      </c>
      <c r="I211" s="47">
        <f t="shared" si="7"/>
        <v>7833.7434696738019</v>
      </c>
    </row>
    <row r="212" spans="2:9" x14ac:dyDescent="0.2">
      <c r="B212" s="47">
        <v>410.88192419825253</v>
      </c>
      <c r="C212" s="47">
        <v>76849.328125</v>
      </c>
      <c r="D212" s="47">
        <f t="shared" si="6"/>
        <v>7833.7745285423034</v>
      </c>
      <c r="G212" s="47">
        <v>410.88192419825253</v>
      </c>
      <c r="H212" s="47">
        <v>76849.328125</v>
      </c>
      <c r="I212" s="47">
        <f t="shared" si="7"/>
        <v>7833.7745285423034</v>
      </c>
    </row>
    <row r="213" spans="2:9" x14ac:dyDescent="0.2">
      <c r="B213" s="47">
        <v>412.88134110787354</v>
      </c>
      <c r="C213" s="47">
        <v>76849.6328125</v>
      </c>
      <c r="D213" s="47">
        <f t="shared" si="6"/>
        <v>7833.8055874108049</v>
      </c>
      <c r="G213" s="47">
        <v>412.88134110787354</v>
      </c>
      <c r="H213" s="47">
        <v>76849.6328125</v>
      </c>
      <c r="I213" s="47">
        <f t="shared" si="7"/>
        <v>7833.8055874108049</v>
      </c>
    </row>
    <row r="214" spans="2:9" x14ac:dyDescent="0.2">
      <c r="B214" s="47">
        <v>414.88075801749454</v>
      </c>
      <c r="C214" s="47">
        <v>76849.9375</v>
      </c>
      <c r="D214" s="47">
        <f t="shared" si="6"/>
        <v>7833.8366462793065</v>
      </c>
      <c r="G214" s="47">
        <v>414.88075801749454</v>
      </c>
      <c r="H214" s="47">
        <v>76849.9375</v>
      </c>
      <c r="I214" s="47">
        <f t="shared" si="7"/>
        <v>7833.8366462793065</v>
      </c>
    </row>
    <row r="215" spans="2:9" x14ac:dyDescent="0.2">
      <c r="B215" s="47">
        <v>416.88017492711555</v>
      </c>
      <c r="C215" s="47">
        <v>76850.2421875</v>
      </c>
      <c r="D215" s="47">
        <f t="shared" si="6"/>
        <v>7833.867705147808</v>
      </c>
      <c r="G215" s="47">
        <v>416.88017492711555</v>
      </c>
      <c r="H215" s="47">
        <v>76850.2421875</v>
      </c>
      <c r="I215" s="47">
        <f t="shared" si="7"/>
        <v>7833.867705147808</v>
      </c>
    </row>
    <row r="216" spans="2:9" x14ac:dyDescent="0.2">
      <c r="B216" s="47">
        <v>418.87959183673655</v>
      </c>
      <c r="C216" s="47">
        <v>76850.546875</v>
      </c>
      <c r="D216" s="47">
        <f t="shared" si="6"/>
        <v>7833.8987640163095</v>
      </c>
      <c r="G216" s="47">
        <v>418.87959183673655</v>
      </c>
      <c r="H216" s="47">
        <v>76850.546875</v>
      </c>
      <c r="I216" s="47">
        <f t="shared" si="7"/>
        <v>7833.8987640163095</v>
      </c>
    </row>
    <row r="217" spans="2:9" x14ac:dyDescent="0.2">
      <c r="B217" s="47">
        <v>420.87900874635756</v>
      </c>
      <c r="C217" s="47">
        <v>76850.8515625</v>
      </c>
      <c r="D217" s="47">
        <f t="shared" si="6"/>
        <v>7833.9298228848111</v>
      </c>
      <c r="G217" s="47">
        <v>420.87900874635756</v>
      </c>
      <c r="H217" s="47">
        <v>76850.8515625</v>
      </c>
      <c r="I217" s="47">
        <f t="shared" si="7"/>
        <v>7833.9298228848111</v>
      </c>
    </row>
    <row r="218" spans="2:9" x14ac:dyDescent="0.2">
      <c r="B218" s="47">
        <v>422.87842565597856</v>
      </c>
      <c r="C218" s="47">
        <v>76851.15625</v>
      </c>
      <c r="D218" s="47">
        <f t="shared" si="6"/>
        <v>7833.9608817533126</v>
      </c>
      <c r="G218" s="47">
        <v>422.87842565597856</v>
      </c>
      <c r="H218" s="47">
        <v>76851.15625</v>
      </c>
      <c r="I218" s="47">
        <f t="shared" si="7"/>
        <v>7833.9608817533126</v>
      </c>
    </row>
    <row r="219" spans="2:9" x14ac:dyDescent="0.2">
      <c r="B219" s="47">
        <v>424.87784256559956</v>
      </c>
      <c r="C219" s="47">
        <v>76851.4609375</v>
      </c>
      <c r="D219" s="47">
        <f t="shared" si="6"/>
        <v>7833.9919406218141</v>
      </c>
      <c r="G219" s="47">
        <v>424.87784256559956</v>
      </c>
      <c r="H219" s="47">
        <v>76851.4609375</v>
      </c>
      <c r="I219" s="47">
        <f t="shared" si="7"/>
        <v>7833.9919406218141</v>
      </c>
    </row>
    <row r="220" spans="2:9" x14ac:dyDescent="0.2">
      <c r="B220" s="47">
        <v>426.87725947522057</v>
      </c>
      <c r="C220" s="47">
        <v>76851.765625</v>
      </c>
      <c r="D220" s="47">
        <f t="shared" si="6"/>
        <v>7834.0229994903157</v>
      </c>
      <c r="G220" s="47">
        <v>426.87725947522057</v>
      </c>
      <c r="H220" s="47">
        <v>76851.765625</v>
      </c>
      <c r="I220" s="47">
        <f t="shared" si="7"/>
        <v>7834.0229994903157</v>
      </c>
    </row>
    <row r="221" spans="2:9" x14ac:dyDescent="0.2">
      <c r="B221" s="47">
        <v>428.87667638484157</v>
      </c>
      <c r="C221" s="47">
        <v>76852.0625</v>
      </c>
      <c r="D221" s="47">
        <f t="shared" si="6"/>
        <v>7834.0532619775731</v>
      </c>
      <c r="G221" s="47">
        <v>428.87667638484157</v>
      </c>
      <c r="H221" s="47">
        <v>76852.0625</v>
      </c>
      <c r="I221" s="47">
        <f t="shared" si="7"/>
        <v>7834.0532619775731</v>
      </c>
    </row>
    <row r="222" spans="2:9" x14ac:dyDescent="0.2">
      <c r="B222" s="47">
        <v>430.87609329446258</v>
      </c>
      <c r="C222" s="47">
        <v>76852.3671875</v>
      </c>
      <c r="D222" s="47">
        <f t="shared" si="6"/>
        <v>7834.0843208460747</v>
      </c>
      <c r="G222" s="47">
        <v>430.87609329446258</v>
      </c>
      <c r="H222" s="47">
        <v>76852.3671875</v>
      </c>
      <c r="I222" s="47">
        <f t="shared" si="7"/>
        <v>7834.0843208460747</v>
      </c>
    </row>
    <row r="223" spans="2:9" x14ac:dyDescent="0.2">
      <c r="B223" s="47">
        <v>432.87551020408358</v>
      </c>
      <c r="C223" s="47">
        <v>76852.671875</v>
      </c>
      <c r="D223" s="47">
        <f t="shared" si="6"/>
        <v>7834.1153797145762</v>
      </c>
      <c r="G223" s="47">
        <v>432.87551020408358</v>
      </c>
      <c r="H223" s="47">
        <v>76852.671875</v>
      </c>
      <c r="I223" s="47">
        <f t="shared" si="7"/>
        <v>7834.1153797145762</v>
      </c>
    </row>
    <row r="224" spans="2:9" x14ac:dyDescent="0.2">
      <c r="B224" s="47">
        <v>434.87492711370459</v>
      </c>
      <c r="C224" s="47">
        <v>76852.9765625</v>
      </c>
      <c r="D224" s="47">
        <f t="shared" si="6"/>
        <v>7834.1464385830777</v>
      </c>
      <c r="G224" s="47">
        <v>434.87492711370459</v>
      </c>
      <c r="H224" s="47">
        <v>76852.9765625</v>
      </c>
      <c r="I224" s="47">
        <f t="shared" si="7"/>
        <v>7834.1464385830777</v>
      </c>
    </row>
    <row r="225" spans="2:9" x14ac:dyDescent="0.2">
      <c r="B225" s="47">
        <v>436.87434402332559</v>
      </c>
      <c r="C225" s="47">
        <v>76853.28125</v>
      </c>
      <c r="D225" s="47">
        <f t="shared" si="6"/>
        <v>7834.1774974515793</v>
      </c>
      <c r="G225" s="47">
        <v>436.87434402332559</v>
      </c>
      <c r="H225" s="47">
        <v>76853.28125</v>
      </c>
      <c r="I225" s="47">
        <f t="shared" si="7"/>
        <v>7834.1774974515793</v>
      </c>
    </row>
    <row r="226" spans="2:9" x14ac:dyDescent="0.2">
      <c r="B226" s="47">
        <v>438.8737609329466</v>
      </c>
      <c r="C226" s="47">
        <v>76853.578125</v>
      </c>
      <c r="D226" s="47">
        <f t="shared" si="6"/>
        <v>7834.2077599388376</v>
      </c>
      <c r="G226" s="47">
        <v>438.8737609329466</v>
      </c>
      <c r="H226" s="47">
        <v>76853.578125</v>
      </c>
      <c r="I226" s="47">
        <f t="shared" si="7"/>
        <v>7834.2077599388376</v>
      </c>
    </row>
    <row r="227" spans="2:9" x14ac:dyDescent="0.2">
      <c r="B227" s="47">
        <v>440.8731778425676</v>
      </c>
      <c r="C227" s="47">
        <v>76853.8828125</v>
      </c>
      <c r="D227" s="47">
        <f t="shared" si="6"/>
        <v>7834.2388188073392</v>
      </c>
      <c r="G227" s="47">
        <v>440.8731778425676</v>
      </c>
      <c r="H227" s="47">
        <v>76853.8828125</v>
      </c>
      <c r="I227" s="47">
        <f t="shared" si="7"/>
        <v>7834.2388188073392</v>
      </c>
    </row>
    <row r="228" spans="2:9" x14ac:dyDescent="0.2">
      <c r="B228" s="47">
        <v>442.8725947521886</v>
      </c>
      <c r="C228" s="47">
        <v>76854.1875</v>
      </c>
      <c r="D228" s="47">
        <f t="shared" si="6"/>
        <v>7834.2698776758407</v>
      </c>
      <c r="G228" s="47">
        <v>442.8725947521886</v>
      </c>
      <c r="H228" s="47">
        <v>76854.1875</v>
      </c>
      <c r="I228" s="47">
        <f t="shared" si="7"/>
        <v>7834.2698776758407</v>
      </c>
    </row>
    <row r="229" spans="2:9" x14ac:dyDescent="0.2">
      <c r="B229" s="47">
        <v>444.87201166180961</v>
      </c>
      <c r="C229" s="47">
        <v>76854.4921875</v>
      </c>
      <c r="D229" s="47">
        <f t="shared" si="6"/>
        <v>7834.3009365443422</v>
      </c>
      <c r="G229" s="47">
        <v>444.87201166180961</v>
      </c>
      <c r="H229" s="47">
        <v>76854.4921875</v>
      </c>
      <c r="I229" s="47">
        <f t="shared" si="7"/>
        <v>7834.3009365443422</v>
      </c>
    </row>
    <row r="230" spans="2:9" x14ac:dyDescent="0.2">
      <c r="B230" s="47">
        <v>446.87142857143061</v>
      </c>
      <c r="C230" s="47">
        <v>76854.7890625</v>
      </c>
      <c r="D230" s="47">
        <f t="shared" si="6"/>
        <v>7834.3311990315997</v>
      </c>
      <c r="G230" s="47">
        <v>446.87142857143061</v>
      </c>
      <c r="H230" s="47">
        <v>76854.7890625</v>
      </c>
      <c r="I230" s="47">
        <f t="shared" si="7"/>
        <v>7834.3311990315997</v>
      </c>
    </row>
    <row r="231" spans="2:9" x14ac:dyDescent="0.2">
      <c r="B231" s="47">
        <v>448.87084548105162</v>
      </c>
      <c r="C231" s="47">
        <v>76855.09375</v>
      </c>
      <c r="D231" s="47">
        <f t="shared" si="6"/>
        <v>7834.3622579001012</v>
      </c>
      <c r="G231" s="47">
        <v>448.87084548105162</v>
      </c>
      <c r="H231" s="47">
        <v>76855.09375</v>
      </c>
      <c r="I231" s="47">
        <f t="shared" si="7"/>
        <v>7834.3622579001012</v>
      </c>
    </row>
    <row r="232" spans="2:9" x14ac:dyDescent="0.2">
      <c r="B232" s="47">
        <v>450.87026239067262</v>
      </c>
      <c r="C232" s="47">
        <v>76855.3984375</v>
      </c>
      <c r="D232" s="47">
        <f t="shared" si="6"/>
        <v>7834.3933167686027</v>
      </c>
      <c r="G232" s="47">
        <v>450.87026239067262</v>
      </c>
      <c r="H232" s="47">
        <v>76855.3984375</v>
      </c>
      <c r="I232" s="47">
        <f t="shared" si="7"/>
        <v>7834.3933167686027</v>
      </c>
    </row>
    <row r="233" spans="2:9" x14ac:dyDescent="0.2">
      <c r="B233" s="47">
        <v>452.86967930029363</v>
      </c>
      <c r="C233" s="47">
        <v>76855.703125</v>
      </c>
      <c r="D233" s="47">
        <f t="shared" si="6"/>
        <v>7834.4243756371043</v>
      </c>
      <c r="G233" s="47">
        <v>452.86967930029363</v>
      </c>
      <c r="H233" s="47">
        <v>76855.703125</v>
      </c>
      <c r="I233" s="47">
        <f t="shared" si="7"/>
        <v>7834.4243756371043</v>
      </c>
    </row>
    <row r="234" spans="2:9" x14ac:dyDescent="0.2">
      <c r="B234" s="47">
        <v>454.86909620991463</v>
      </c>
      <c r="C234" s="47">
        <v>76856</v>
      </c>
      <c r="D234" s="47">
        <f t="shared" si="6"/>
        <v>7834.4546381243626</v>
      </c>
      <c r="G234" s="47">
        <v>454.86909620991463</v>
      </c>
      <c r="H234" s="47">
        <v>76856</v>
      </c>
      <c r="I234" s="47">
        <f t="shared" si="7"/>
        <v>7834.4546381243626</v>
      </c>
    </row>
    <row r="235" spans="2:9" x14ac:dyDescent="0.2">
      <c r="B235" s="47">
        <v>456.86851311953563</v>
      </c>
      <c r="C235" s="47">
        <v>76856.3046875</v>
      </c>
      <c r="D235" s="47">
        <f t="shared" si="6"/>
        <v>7834.4856969928642</v>
      </c>
      <c r="G235" s="47">
        <v>456.86851311953563</v>
      </c>
      <c r="H235" s="47">
        <v>76856.3046875</v>
      </c>
      <c r="I235" s="47">
        <f t="shared" si="7"/>
        <v>7834.4856969928642</v>
      </c>
    </row>
    <row r="236" spans="2:9" x14ac:dyDescent="0.2">
      <c r="B236" s="47">
        <v>458.86793002915664</v>
      </c>
      <c r="C236" s="47">
        <v>76856.609375</v>
      </c>
      <c r="D236" s="47">
        <f t="shared" si="6"/>
        <v>7834.5167558613657</v>
      </c>
      <c r="G236" s="47">
        <v>458.86793002915664</v>
      </c>
      <c r="H236" s="47">
        <v>76856.609375</v>
      </c>
      <c r="I236" s="47">
        <f t="shared" si="7"/>
        <v>7834.5167558613657</v>
      </c>
    </row>
    <row r="237" spans="2:9" x14ac:dyDescent="0.2">
      <c r="B237" s="47">
        <v>460.86734693877764</v>
      </c>
      <c r="C237" s="47">
        <v>76856.90625</v>
      </c>
      <c r="D237" s="47">
        <f t="shared" si="6"/>
        <v>7834.5470183486232</v>
      </c>
      <c r="G237" s="47">
        <v>460.86734693877764</v>
      </c>
      <c r="H237" s="47">
        <v>76856.90625</v>
      </c>
      <c r="I237" s="47">
        <f t="shared" si="7"/>
        <v>7834.5470183486232</v>
      </c>
    </row>
    <row r="238" spans="2:9" x14ac:dyDescent="0.2">
      <c r="B238" s="47">
        <v>462.86676384839865</v>
      </c>
      <c r="C238" s="47">
        <v>76857.2109375</v>
      </c>
      <c r="D238" s="47">
        <f t="shared" si="6"/>
        <v>7834.5780772171247</v>
      </c>
      <c r="G238" s="47">
        <v>462.86676384839865</v>
      </c>
      <c r="H238" s="47">
        <v>76857.2109375</v>
      </c>
      <c r="I238" s="47">
        <f t="shared" si="7"/>
        <v>7834.5780772171247</v>
      </c>
    </row>
    <row r="239" spans="2:9" x14ac:dyDescent="0.2">
      <c r="B239" s="47">
        <v>464.86618075801965</v>
      </c>
      <c r="C239" s="47">
        <v>76857.5078125</v>
      </c>
      <c r="D239" s="47">
        <f t="shared" si="6"/>
        <v>7834.6083397043831</v>
      </c>
      <c r="G239" s="47">
        <v>464.86618075801965</v>
      </c>
      <c r="H239" s="47">
        <v>76857.5078125</v>
      </c>
      <c r="I239" s="47">
        <f t="shared" si="7"/>
        <v>7834.6083397043831</v>
      </c>
    </row>
    <row r="240" spans="2:9" x14ac:dyDescent="0.2">
      <c r="B240" s="47">
        <v>466.86559766764066</v>
      </c>
      <c r="C240" s="47">
        <v>76857.8125</v>
      </c>
      <c r="D240" s="47">
        <f t="shared" si="6"/>
        <v>7834.6393985728846</v>
      </c>
      <c r="G240" s="47">
        <v>466.86559766764066</v>
      </c>
      <c r="H240" s="47">
        <v>76857.8125</v>
      </c>
      <c r="I240" s="47">
        <f t="shared" si="7"/>
        <v>7834.6393985728846</v>
      </c>
    </row>
    <row r="241" spans="2:9" x14ac:dyDescent="0.2">
      <c r="B241" s="47">
        <v>468.86501457726166</v>
      </c>
      <c r="C241" s="47">
        <v>76858.1171875</v>
      </c>
      <c r="D241" s="47">
        <f t="shared" si="6"/>
        <v>7834.6704574413861</v>
      </c>
      <c r="G241" s="47">
        <v>468.86501457726166</v>
      </c>
      <c r="H241" s="47">
        <v>76858.1171875</v>
      </c>
      <c r="I241" s="47">
        <f t="shared" si="7"/>
        <v>7834.6704574413861</v>
      </c>
    </row>
    <row r="242" spans="2:9" x14ac:dyDescent="0.2">
      <c r="B242" s="47">
        <v>470.86443148688267</v>
      </c>
      <c r="C242" s="47">
        <v>76858.4140625</v>
      </c>
      <c r="D242" s="47">
        <f t="shared" si="6"/>
        <v>7834.7007199286436</v>
      </c>
      <c r="G242" s="47">
        <v>470.86443148688267</v>
      </c>
      <c r="H242" s="47">
        <v>76858.4140625</v>
      </c>
      <c r="I242" s="47">
        <f t="shared" si="7"/>
        <v>7834.7007199286436</v>
      </c>
    </row>
    <row r="243" spans="2:9" x14ac:dyDescent="0.2">
      <c r="B243" s="47">
        <v>472.86384839650367</v>
      </c>
      <c r="C243" s="47">
        <v>76858.71875</v>
      </c>
      <c r="D243" s="47">
        <f t="shared" si="6"/>
        <v>7834.7317787971451</v>
      </c>
      <c r="G243" s="47">
        <v>472.86384839650367</v>
      </c>
      <c r="H243" s="47">
        <v>76858.71875</v>
      </c>
      <c r="I243" s="47">
        <f t="shared" si="7"/>
        <v>7834.7317787971451</v>
      </c>
    </row>
    <row r="244" spans="2:9" x14ac:dyDescent="0.2">
      <c r="B244" s="47">
        <v>474.86326530612467</v>
      </c>
      <c r="C244" s="47">
        <v>76859.015625</v>
      </c>
      <c r="D244" s="47">
        <f t="shared" si="6"/>
        <v>7834.7620412844035</v>
      </c>
      <c r="G244" s="47">
        <v>474.86326530612467</v>
      </c>
      <c r="H244" s="47">
        <v>76859.015625</v>
      </c>
      <c r="I244" s="47">
        <f t="shared" si="7"/>
        <v>7834.7620412844035</v>
      </c>
    </row>
    <row r="245" spans="2:9" x14ac:dyDescent="0.2">
      <c r="B245" s="47">
        <v>476.86268221574568</v>
      </c>
      <c r="C245" s="47">
        <v>76859.3203125</v>
      </c>
      <c r="D245" s="47">
        <f t="shared" si="6"/>
        <v>7834.793100152905</v>
      </c>
      <c r="G245" s="47">
        <v>476.86268221574568</v>
      </c>
      <c r="H245" s="47">
        <v>76859.3203125</v>
      </c>
      <c r="I245" s="47">
        <f t="shared" si="7"/>
        <v>7834.793100152905</v>
      </c>
    </row>
    <row r="246" spans="2:9" x14ac:dyDescent="0.2">
      <c r="B246" s="47">
        <v>478.86209912536668</v>
      </c>
      <c r="C246" s="47">
        <v>76859.6171875</v>
      </c>
      <c r="D246" s="47">
        <f t="shared" si="6"/>
        <v>7834.8233626401625</v>
      </c>
      <c r="G246" s="47">
        <v>478.86209912536668</v>
      </c>
      <c r="H246" s="47">
        <v>76859.6171875</v>
      </c>
      <c r="I246" s="47">
        <f t="shared" si="7"/>
        <v>7834.8233626401625</v>
      </c>
    </row>
    <row r="247" spans="2:9" x14ac:dyDescent="0.2">
      <c r="B247" s="47">
        <v>480.86151603498769</v>
      </c>
      <c r="C247" s="47">
        <v>76859.921875</v>
      </c>
      <c r="D247" s="47">
        <f t="shared" si="6"/>
        <v>7834.854421508664</v>
      </c>
      <c r="G247" s="47">
        <v>480.86151603498769</v>
      </c>
      <c r="H247" s="47">
        <v>76859.921875</v>
      </c>
      <c r="I247" s="47">
        <f t="shared" si="7"/>
        <v>7834.854421508664</v>
      </c>
    </row>
    <row r="248" spans="2:9" x14ac:dyDescent="0.2">
      <c r="B248" s="47">
        <v>482.86093294460869</v>
      </c>
      <c r="C248" s="47">
        <v>76860.21875</v>
      </c>
      <c r="D248" s="47">
        <f t="shared" si="6"/>
        <v>7834.8846839959224</v>
      </c>
      <c r="G248" s="47">
        <v>482.86093294460869</v>
      </c>
      <c r="H248" s="47">
        <v>76860.21875</v>
      </c>
      <c r="I248" s="47">
        <f t="shared" si="7"/>
        <v>7834.8846839959224</v>
      </c>
    </row>
    <row r="249" spans="2:9" x14ac:dyDescent="0.2">
      <c r="B249" s="47">
        <v>484.8603498542297</v>
      </c>
      <c r="C249" s="47">
        <v>76860.5234375</v>
      </c>
      <c r="D249" s="47">
        <f t="shared" si="6"/>
        <v>7834.9157428644239</v>
      </c>
      <c r="G249" s="47">
        <v>484.8603498542297</v>
      </c>
      <c r="H249" s="47">
        <v>76860.5234375</v>
      </c>
      <c r="I249" s="47">
        <f t="shared" si="7"/>
        <v>7834.9157428644239</v>
      </c>
    </row>
    <row r="250" spans="2:9" x14ac:dyDescent="0.2">
      <c r="B250" s="47">
        <v>486.8597667638507</v>
      </c>
      <c r="C250" s="47">
        <v>76860.8203125</v>
      </c>
      <c r="D250" s="47">
        <f t="shared" si="6"/>
        <v>7834.9460053516814</v>
      </c>
      <c r="G250" s="47">
        <v>486.8597667638507</v>
      </c>
      <c r="H250" s="47">
        <v>76860.8203125</v>
      </c>
      <c r="I250" s="47">
        <f t="shared" si="7"/>
        <v>7834.9460053516814</v>
      </c>
    </row>
    <row r="251" spans="2:9" x14ac:dyDescent="0.2">
      <c r="B251" s="47">
        <v>488.8591836734717</v>
      </c>
      <c r="C251" s="47">
        <v>76861.125</v>
      </c>
      <c r="D251" s="47">
        <f t="shared" si="6"/>
        <v>7834.9770642201829</v>
      </c>
      <c r="G251" s="47">
        <v>488.8591836734717</v>
      </c>
      <c r="H251" s="47">
        <v>76861.125</v>
      </c>
      <c r="I251" s="47">
        <f t="shared" si="7"/>
        <v>7834.9770642201829</v>
      </c>
    </row>
    <row r="252" spans="2:9" x14ac:dyDescent="0.2">
      <c r="B252" s="47">
        <v>490.85860058309271</v>
      </c>
      <c r="C252" s="47">
        <v>76861.421875</v>
      </c>
      <c r="D252" s="47">
        <f t="shared" si="6"/>
        <v>7835.0073267074413</v>
      </c>
      <c r="G252" s="47">
        <v>490.85860058309271</v>
      </c>
      <c r="H252" s="47">
        <v>76861.421875</v>
      </c>
      <c r="I252" s="47">
        <f t="shared" si="7"/>
        <v>7835.0073267074413</v>
      </c>
    </row>
    <row r="253" spans="2:9" x14ac:dyDescent="0.2">
      <c r="B253" s="47">
        <v>492.85801749271371</v>
      </c>
      <c r="C253" s="47">
        <v>76861.7265625</v>
      </c>
      <c r="D253" s="47">
        <f t="shared" si="6"/>
        <v>7835.0383855759428</v>
      </c>
      <c r="G253" s="47">
        <v>492.85801749271371</v>
      </c>
      <c r="H253" s="47">
        <v>76861.7265625</v>
      </c>
      <c r="I253" s="47">
        <f t="shared" si="7"/>
        <v>7835.0383855759428</v>
      </c>
    </row>
    <row r="254" spans="2:9" x14ac:dyDescent="0.2">
      <c r="B254" s="47">
        <v>494.85743440233472</v>
      </c>
      <c r="C254" s="47">
        <v>76862.0234375</v>
      </c>
      <c r="D254" s="47">
        <f t="shared" si="6"/>
        <v>7835.0686480632003</v>
      </c>
      <c r="G254" s="47">
        <v>494.85743440233472</v>
      </c>
      <c r="H254" s="47">
        <v>76862.0234375</v>
      </c>
      <c r="I254" s="47">
        <f t="shared" si="7"/>
        <v>7835.0686480632003</v>
      </c>
    </row>
    <row r="255" spans="2:9" x14ac:dyDescent="0.2">
      <c r="B255" s="47">
        <v>496.85685131195572</v>
      </c>
      <c r="C255" s="47">
        <v>76862.3203125</v>
      </c>
      <c r="D255" s="47">
        <f t="shared" si="6"/>
        <v>7835.0989105504586</v>
      </c>
      <c r="G255" s="47">
        <v>496.85685131195572</v>
      </c>
      <c r="H255" s="47">
        <v>76862.3203125</v>
      </c>
      <c r="I255" s="47">
        <f t="shared" si="7"/>
        <v>7835.0989105504586</v>
      </c>
    </row>
    <row r="256" spans="2:9" x14ac:dyDescent="0.2">
      <c r="B256" s="47">
        <v>498.85626822157673</v>
      </c>
      <c r="C256" s="47">
        <v>76862.625</v>
      </c>
      <c r="D256" s="47">
        <f t="shared" si="6"/>
        <v>7835.1299694189602</v>
      </c>
      <c r="G256" s="47">
        <v>498.85626822157673</v>
      </c>
      <c r="H256" s="47">
        <v>76862.625</v>
      </c>
      <c r="I256" s="47">
        <f t="shared" si="7"/>
        <v>7835.1299694189602</v>
      </c>
    </row>
    <row r="257" spans="2:9" x14ac:dyDescent="0.2">
      <c r="B257" s="47">
        <v>500.85568513119773</v>
      </c>
      <c r="C257" s="47">
        <v>76862.921875</v>
      </c>
      <c r="D257" s="47">
        <f t="shared" si="6"/>
        <v>7835.1602319062176</v>
      </c>
      <c r="G257" s="47">
        <v>500.85568513119773</v>
      </c>
      <c r="H257" s="47">
        <v>76862.921875</v>
      </c>
      <c r="I257" s="47">
        <f t="shared" si="7"/>
        <v>7835.1602319062176</v>
      </c>
    </row>
    <row r="258" spans="2:9" x14ac:dyDescent="0.2">
      <c r="B258" s="47">
        <v>502.85510204081874</v>
      </c>
      <c r="C258" s="47">
        <v>76863.2265625</v>
      </c>
      <c r="D258" s="47">
        <f t="shared" si="6"/>
        <v>7835.1912907747192</v>
      </c>
      <c r="G258" s="47">
        <v>502.85510204081874</v>
      </c>
      <c r="H258" s="47">
        <v>76863.2265625</v>
      </c>
      <c r="I258" s="47">
        <f t="shared" si="7"/>
        <v>7835.1912907747192</v>
      </c>
    </row>
    <row r="259" spans="2:9" x14ac:dyDescent="0.2">
      <c r="B259" s="47">
        <v>504.85451895043974</v>
      </c>
      <c r="C259" s="47">
        <v>76863.5234375</v>
      </c>
      <c r="D259" s="47">
        <f t="shared" si="6"/>
        <v>7835.2215532619775</v>
      </c>
      <c r="G259" s="47">
        <v>504.85451895043974</v>
      </c>
      <c r="H259" s="47">
        <v>76863.5234375</v>
      </c>
      <c r="I259" s="47">
        <f t="shared" si="7"/>
        <v>7835.2215532619775</v>
      </c>
    </row>
    <row r="260" spans="2:9" x14ac:dyDescent="0.2">
      <c r="B260" s="47">
        <v>506.85393586006074</v>
      </c>
      <c r="C260" s="47">
        <v>76863.8203125</v>
      </c>
      <c r="D260" s="47">
        <f t="shared" si="6"/>
        <v>7835.251815749235</v>
      </c>
      <c r="G260" s="47">
        <v>506.85393586006074</v>
      </c>
      <c r="H260" s="47">
        <v>76863.8203125</v>
      </c>
      <c r="I260" s="47">
        <f t="shared" si="7"/>
        <v>7835.251815749235</v>
      </c>
    </row>
    <row r="261" spans="2:9" x14ac:dyDescent="0.2">
      <c r="B261" s="47">
        <v>508.85335276968175</v>
      </c>
      <c r="C261" s="47">
        <v>76864.125</v>
      </c>
      <c r="D261" s="47">
        <f t="shared" si="6"/>
        <v>7835.2828746177365</v>
      </c>
      <c r="G261" s="47">
        <v>508.85335276968175</v>
      </c>
      <c r="H261" s="47">
        <v>76864.125</v>
      </c>
      <c r="I261" s="47">
        <f t="shared" si="7"/>
        <v>7835.2828746177365</v>
      </c>
    </row>
    <row r="262" spans="2:9" x14ac:dyDescent="0.2">
      <c r="B262" s="47">
        <v>510.85276967930275</v>
      </c>
      <c r="C262" s="47">
        <v>76864.421875</v>
      </c>
      <c r="D262" s="47">
        <f t="shared" si="6"/>
        <v>7835.3131371049949</v>
      </c>
      <c r="G262" s="47">
        <v>510.85276967930275</v>
      </c>
      <c r="H262" s="47">
        <v>76864.421875</v>
      </c>
      <c r="I262" s="47">
        <f t="shared" si="7"/>
        <v>7835.3131371049949</v>
      </c>
    </row>
    <row r="263" spans="2:9" x14ac:dyDescent="0.2">
      <c r="B263" s="47">
        <v>512.8521865889237</v>
      </c>
      <c r="C263" s="47">
        <v>76864.71875</v>
      </c>
      <c r="D263" s="47">
        <f t="shared" ref="D263:D326" si="8">C263/9.81</f>
        <v>7835.3433995922524</v>
      </c>
      <c r="G263" s="47">
        <v>512.8521865889237</v>
      </c>
      <c r="H263" s="47">
        <v>76864.71875</v>
      </c>
      <c r="I263" s="47">
        <f t="shared" ref="I263:I326" si="9">H263/9.81</f>
        <v>7835.3433995922524</v>
      </c>
    </row>
    <row r="264" spans="2:9" x14ac:dyDescent="0.2">
      <c r="B264" s="47">
        <v>514.8516034985447</v>
      </c>
      <c r="C264" s="47">
        <v>76865.0234375</v>
      </c>
      <c r="D264" s="47">
        <f t="shared" si="8"/>
        <v>7835.3744584607539</v>
      </c>
      <c r="G264" s="47">
        <v>514.8516034985447</v>
      </c>
      <c r="H264" s="47">
        <v>76865.0234375</v>
      </c>
      <c r="I264" s="47">
        <f t="shared" si="9"/>
        <v>7835.3744584607539</v>
      </c>
    </row>
    <row r="265" spans="2:9" x14ac:dyDescent="0.2">
      <c r="B265" s="47">
        <v>516.85102040816571</v>
      </c>
      <c r="C265" s="47">
        <v>76865.3203125</v>
      </c>
      <c r="D265" s="47">
        <f t="shared" si="8"/>
        <v>7835.4047209480123</v>
      </c>
      <c r="G265" s="47">
        <v>516.85102040816571</v>
      </c>
      <c r="H265" s="47">
        <v>76865.3203125</v>
      </c>
      <c r="I265" s="47">
        <f t="shared" si="9"/>
        <v>7835.4047209480123</v>
      </c>
    </row>
    <row r="266" spans="2:9" x14ac:dyDescent="0.2">
      <c r="B266" s="47">
        <v>518.85043731778671</v>
      </c>
      <c r="C266" s="47">
        <v>76865.6171875</v>
      </c>
      <c r="D266" s="47">
        <f t="shared" si="8"/>
        <v>7835.4349834352697</v>
      </c>
      <c r="G266" s="47">
        <v>518.85043731778671</v>
      </c>
      <c r="H266" s="47">
        <v>76865.6171875</v>
      </c>
      <c r="I266" s="47">
        <f t="shared" si="9"/>
        <v>7835.4349834352697</v>
      </c>
    </row>
    <row r="267" spans="2:9" x14ac:dyDescent="0.2">
      <c r="B267" s="47">
        <v>520.84985422740772</v>
      </c>
      <c r="C267" s="47">
        <v>76865.9140625</v>
      </c>
      <c r="D267" s="47">
        <f t="shared" si="8"/>
        <v>7835.4652459225281</v>
      </c>
      <c r="G267" s="47">
        <v>520.84985422740772</v>
      </c>
      <c r="H267" s="47">
        <v>76865.9140625</v>
      </c>
      <c r="I267" s="47">
        <f t="shared" si="9"/>
        <v>7835.4652459225281</v>
      </c>
    </row>
    <row r="268" spans="2:9" x14ac:dyDescent="0.2">
      <c r="B268" s="47">
        <v>522.84927113702872</v>
      </c>
      <c r="C268" s="47">
        <v>76866.21875</v>
      </c>
      <c r="D268" s="47">
        <f t="shared" si="8"/>
        <v>7835.4963047910296</v>
      </c>
      <c r="G268" s="47">
        <v>522.84927113702872</v>
      </c>
      <c r="H268" s="47">
        <v>76866.21875</v>
      </c>
      <c r="I268" s="47">
        <f t="shared" si="9"/>
        <v>7835.4963047910296</v>
      </c>
    </row>
    <row r="269" spans="2:9" x14ac:dyDescent="0.2">
      <c r="B269" s="47">
        <v>524.84868804664973</v>
      </c>
      <c r="C269" s="47">
        <v>76866.515625</v>
      </c>
      <c r="D269" s="47">
        <f t="shared" si="8"/>
        <v>7835.5265672782871</v>
      </c>
      <c r="G269" s="47">
        <v>524.84868804664973</v>
      </c>
      <c r="H269" s="47">
        <v>76866.515625</v>
      </c>
      <c r="I269" s="47">
        <f t="shared" si="9"/>
        <v>7835.5265672782871</v>
      </c>
    </row>
    <row r="270" spans="2:9" x14ac:dyDescent="0.2">
      <c r="B270" s="47">
        <v>526.84810495627073</v>
      </c>
      <c r="C270" s="47">
        <v>76866.8125</v>
      </c>
      <c r="D270" s="47">
        <f t="shared" si="8"/>
        <v>7835.5568297655445</v>
      </c>
      <c r="G270" s="47">
        <v>526.84810495627073</v>
      </c>
      <c r="H270" s="47">
        <v>76866.8125</v>
      </c>
      <c r="I270" s="47">
        <f t="shared" si="9"/>
        <v>7835.5568297655445</v>
      </c>
    </row>
    <row r="271" spans="2:9" x14ac:dyDescent="0.2">
      <c r="B271" s="47">
        <v>528.84752186589174</v>
      </c>
      <c r="C271" s="47">
        <v>76867.109375</v>
      </c>
      <c r="D271" s="47">
        <f t="shared" si="8"/>
        <v>7835.5870922528029</v>
      </c>
      <c r="G271" s="47">
        <v>528.84752186589174</v>
      </c>
      <c r="H271" s="47">
        <v>76867.109375</v>
      </c>
      <c r="I271" s="47">
        <f t="shared" si="9"/>
        <v>7835.5870922528029</v>
      </c>
    </row>
    <row r="272" spans="2:9" x14ac:dyDescent="0.2">
      <c r="B272" s="47">
        <v>530.84693877551274</v>
      </c>
      <c r="C272" s="47">
        <v>76867.4140625</v>
      </c>
      <c r="D272" s="47">
        <f t="shared" si="8"/>
        <v>7835.6181511213044</v>
      </c>
      <c r="G272" s="47">
        <v>530.84693877551274</v>
      </c>
      <c r="H272" s="47">
        <v>76867.4140625</v>
      </c>
      <c r="I272" s="47">
        <f t="shared" si="9"/>
        <v>7835.6181511213044</v>
      </c>
    </row>
    <row r="273" spans="2:9" x14ac:dyDescent="0.2">
      <c r="B273" s="47">
        <v>532.84635568513374</v>
      </c>
      <c r="C273" s="47">
        <v>76867.7109375</v>
      </c>
      <c r="D273" s="47">
        <f t="shared" si="8"/>
        <v>7835.6484136085619</v>
      </c>
      <c r="G273" s="47">
        <v>532.84635568513374</v>
      </c>
      <c r="H273" s="47">
        <v>76867.7109375</v>
      </c>
      <c r="I273" s="47">
        <f t="shared" si="9"/>
        <v>7835.6484136085619</v>
      </c>
    </row>
    <row r="274" spans="2:9" x14ac:dyDescent="0.2">
      <c r="B274" s="47">
        <v>534.84577259475475</v>
      </c>
      <c r="C274" s="47">
        <v>76868.0078125</v>
      </c>
      <c r="D274" s="47">
        <f t="shared" si="8"/>
        <v>7835.6786760958203</v>
      </c>
      <c r="G274" s="47">
        <v>534.84577259475475</v>
      </c>
      <c r="H274" s="47">
        <v>76868.0078125</v>
      </c>
      <c r="I274" s="47">
        <f t="shared" si="9"/>
        <v>7835.6786760958203</v>
      </c>
    </row>
    <row r="275" spans="2:9" x14ac:dyDescent="0.2">
      <c r="B275" s="47">
        <v>536.84518950437575</v>
      </c>
      <c r="C275" s="47">
        <v>76868.3046875</v>
      </c>
      <c r="D275" s="47">
        <f t="shared" si="8"/>
        <v>7835.7089385830777</v>
      </c>
      <c r="G275" s="47">
        <v>536.84518950437575</v>
      </c>
      <c r="H275" s="47">
        <v>76868.3046875</v>
      </c>
      <c r="I275" s="47">
        <f t="shared" si="9"/>
        <v>7835.7089385830777</v>
      </c>
    </row>
    <row r="276" spans="2:9" x14ac:dyDescent="0.2">
      <c r="B276" s="47">
        <v>538.84460641399676</v>
      </c>
      <c r="C276" s="47">
        <v>76868.609375</v>
      </c>
      <c r="D276" s="47">
        <f t="shared" si="8"/>
        <v>7835.7399974515793</v>
      </c>
      <c r="G276" s="47">
        <v>538.84460641399676</v>
      </c>
      <c r="H276" s="47">
        <v>76868.6015625</v>
      </c>
      <c r="I276" s="47">
        <f t="shared" si="9"/>
        <v>7835.7392010703361</v>
      </c>
    </row>
    <row r="277" spans="2:9" x14ac:dyDescent="0.2">
      <c r="B277" s="47">
        <v>540.84402332361776</v>
      </c>
      <c r="C277" s="47">
        <v>76868.90625</v>
      </c>
      <c r="D277" s="47">
        <f t="shared" si="8"/>
        <v>7835.7702599388376</v>
      </c>
      <c r="G277" s="47">
        <v>540.84402332361776</v>
      </c>
      <c r="H277" s="47">
        <v>76868.90625</v>
      </c>
      <c r="I277" s="47">
        <f t="shared" si="9"/>
        <v>7835.7702599388376</v>
      </c>
    </row>
    <row r="278" spans="2:9" x14ac:dyDescent="0.2">
      <c r="B278" s="47">
        <v>542.84344023323877</v>
      </c>
      <c r="C278" s="47">
        <v>76869.203125</v>
      </c>
      <c r="D278" s="47">
        <f t="shared" si="8"/>
        <v>7835.8005224260951</v>
      </c>
      <c r="G278" s="47">
        <v>542.84344023323877</v>
      </c>
      <c r="H278" s="47">
        <v>76869.203125</v>
      </c>
      <c r="I278" s="47">
        <f t="shared" si="9"/>
        <v>7835.8005224260951</v>
      </c>
    </row>
    <row r="279" spans="2:9" x14ac:dyDescent="0.2">
      <c r="B279" s="47">
        <v>544.84285714285977</v>
      </c>
      <c r="C279" s="47">
        <v>76869.5</v>
      </c>
      <c r="D279" s="47">
        <f t="shared" si="8"/>
        <v>7835.8307849133535</v>
      </c>
      <c r="G279" s="47">
        <v>544.84285714285977</v>
      </c>
      <c r="H279" s="47">
        <v>76869.5</v>
      </c>
      <c r="I279" s="47">
        <f t="shared" si="9"/>
        <v>7835.8307849133535</v>
      </c>
    </row>
    <row r="280" spans="2:9" x14ac:dyDescent="0.2">
      <c r="B280" s="47">
        <v>546.84227405248078</v>
      </c>
      <c r="C280" s="47">
        <v>76869.796875</v>
      </c>
      <c r="D280" s="47">
        <f t="shared" si="8"/>
        <v>7835.8610474006109</v>
      </c>
      <c r="G280" s="47">
        <v>546.84227405248078</v>
      </c>
      <c r="H280" s="47">
        <v>76869.796875</v>
      </c>
      <c r="I280" s="47">
        <f t="shared" si="9"/>
        <v>7835.8610474006109</v>
      </c>
    </row>
    <row r="281" spans="2:9" x14ac:dyDescent="0.2">
      <c r="B281" s="47">
        <v>548.84169096210178</v>
      </c>
      <c r="C281" s="47">
        <v>76870.09375</v>
      </c>
      <c r="D281" s="47">
        <f t="shared" si="8"/>
        <v>7835.8913098878693</v>
      </c>
      <c r="G281" s="47">
        <v>548.84169096210178</v>
      </c>
      <c r="H281" s="47">
        <v>76870.09375</v>
      </c>
      <c r="I281" s="47">
        <f t="shared" si="9"/>
        <v>7835.8913098878693</v>
      </c>
    </row>
    <row r="282" spans="2:9" x14ac:dyDescent="0.2">
      <c r="B282" s="47">
        <v>550.84110787172278</v>
      </c>
      <c r="C282" s="47">
        <v>76870.390625</v>
      </c>
      <c r="D282" s="47">
        <f t="shared" si="8"/>
        <v>7835.9215723751267</v>
      </c>
      <c r="G282" s="47">
        <v>550.84110787172278</v>
      </c>
      <c r="H282" s="47">
        <v>76870.390625</v>
      </c>
      <c r="I282" s="47">
        <f t="shared" si="9"/>
        <v>7835.9215723751267</v>
      </c>
    </row>
    <row r="283" spans="2:9" x14ac:dyDescent="0.2">
      <c r="B283" s="47">
        <v>552.84052478134379</v>
      </c>
      <c r="C283" s="47">
        <v>76870.6875</v>
      </c>
      <c r="D283" s="47">
        <f t="shared" si="8"/>
        <v>7835.9518348623851</v>
      </c>
      <c r="G283" s="47">
        <v>552.84052478134379</v>
      </c>
      <c r="H283" s="47">
        <v>76870.6875</v>
      </c>
      <c r="I283" s="47">
        <f t="shared" si="9"/>
        <v>7835.9518348623851</v>
      </c>
    </row>
    <row r="284" spans="2:9" x14ac:dyDescent="0.2">
      <c r="B284" s="47">
        <v>554.83994169096479</v>
      </c>
      <c r="C284" s="47">
        <v>76870.9921875</v>
      </c>
      <c r="D284" s="47">
        <f t="shared" si="8"/>
        <v>7835.9828937308866</v>
      </c>
      <c r="G284" s="47">
        <v>554.83994169096479</v>
      </c>
      <c r="H284" s="47">
        <v>76870.9921875</v>
      </c>
      <c r="I284" s="47">
        <f t="shared" si="9"/>
        <v>7835.9828937308866</v>
      </c>
    </row>
    <row r="285" spans="2:9" x14ac:dyDescent="0.2">
      <c r="B285" s="47">
        <v>556.8393586005858</v>
      </c>
      <c r="C285" s="47">
        <v>76871.2890625</v>
      </c>
      <c r="D285" s="47">
        <f t="shared" si="8"/>
        <v>7836.0131562181441</v>
      </c>
      <c r="G285" s="47">
        <v>556.8393586005858</v>
      </c>
      <c r="H285" s="47">
        <v>76871.2890625</v>
      </c>
      <c r="I285" s="47">
        <f t="shared" si="9"/>
        <v>7836.0131562181441</v>
      </c>
    </row>
    <row r="286" spans="2:9" x14ac:dyDescent="0.2">
      <c r="B286" s="47">
        <v>558.8387755102068</v>
      </c>
      <c r="C286" s="47">
        <v>76871.5859375</v>
      </c>
      <c r="D286" s="47">
        <f t="shared" si="8"/>
        <v>7836.0434187054025</v>
      </c>
      <c r="G286" s="47">
        <v>558.8387755102068</v>
      </c>
      <c r="H286" s="47">
        <v>76871.5859375</v>
      </c>
      <c r="I286" s="47">
        <f t="shared" si="9"/>
        <v>7836.0434187054025</v>
      </c>
    </row>
    <row r="287" spans="2:9" x14ac:dyDescent="0.2">
      <c r="B287" s="47">
        <v>560.83819241982781</v>
      </c>
      <c r="C287" s="47">
        <v>76871.8828125</v>
      </c>
      <c r="D287" s="47">
        <f t="shared" si="8"/>
        <v>7836.0736811926599</v>
      </c>
      <c r="G287" s="47">
        <v>560.83819241982781</v>
      </c>
      <c r="H287" s="47">
        <v>76871.8828125</v>
      </c>
      <c r="I287" s="47">
        <f t="shared" si="9"/>
        <v>7836.0736811926599</v>
      </c>
    </row>
    <row r="288" spans="2:9" x14ac:dyDescent="0.2">
      <c r="B288" s="47">
        <v>562.83760932944881</v>
      </c>
      <c r="C288" s="47">
        <v>76872.1796875</v>
      </c>
      <c r="D288" s="47">
        <f t="shared" si="8"/>
        <v>7836.1039436799183</v>
      </c>
      <c r="G288" s="47">
        <v>562.83760932944881</v>
      </c>
      <c r="H288" s="47">
        <v>76872.1796875</v>
      </c>
      <c r="I288" s="47">
        <f t="shared" si="9"/>
        <v>7836.1039436799183</v>
      </c>
    </row>
    <row r="289" spans="2:9" x14ac:dyDescent="0.2">
      <c r="B289" s="47">
        <v>564.83702623906981</v>
      </c>
      <c r="C289" s="47">
        <v>76872.4765625</v>
      </c>
      <c r="D289" s="47">
        <f t="shared" si="8"/>
        <v>7836.1342061671758</v>
      </c>
      <c r="G289" s="47">
        <v>564.83702623906981</v>
      </c>
      <c r="H289" s="47">
        <v>76872.4765625</v>
      </c>
      <c r="I289" s="47">
        <f t="shared" si="9"/>
        <v>7836.1342061671758</v>
      </c>
    </row>
    <row r="290" spans="2:9" x14ac:dyDescent="0.2">
      <c r="B290" s="47">
        <v>566.83644314869082</v>
      </c>
      <c r="C290" s="47">
        <v>76872.7734375</v>
      </c>
      <c r="D290" s="47">
        <f t="shared" si="8"/>
        <v>7836.1644686544341</v>
      </c>
      <c r="G290" s="47">
        <v>566.83644314869082</v>
      </c>
      <c r="H290" s="47">
        <v>76872.7734375</v>
      </c>
      <c r="I290" s="47">
        <f t="shared" si="9"/>
        <v>7836.1644686544341</v>
      </c>
    </row>
    <row r="291" spans="2:9" x14ac:dyDescent="0.2">
      <c r="B291" s="47">
        <v>568.83586005831182</v>
      </c>
      <c r="C291" s="47">
        <v>76873.0703125</v>
      </c>
      <c r="D291" s="47">
        <f t="shared" si="8"/>
        <v>7836.1947311416916</v>
      </c>
      <c r="G291" s="47">
        <v>568.83586005831182</v>
      </c>
      <c r="H291" s="47">
        <v>76873.0703125</v>
      </c>
      <c r="I291" s="47">
        <f t="shared" si="9"/>
        <v>7836.1947311416916</v>
      </c>
    </row>
    <row r="292" spans="2:9" x14ac:dyDescent="0.2">
      <c r="B292" s="47">
        <v>570.83527696793283</v>
      </c>
      <c r="C292" s="47">
        <v>76873.3671875</v>
      </c>
      <c r="D292" s="47">
        <f t="shared" si="8"/>
        <v>7836.22499362895</v>
      </c>
      <c r="G292" s="47">
        <v>570.83527696793283</v>
      </c>
      <c r="H292" s="47">
        <v>76873.3671875</v>
      </c>
      <c r="I292" s="47">
        <f t="shared" si="9"/>
        <v>7836.22499362895</v>
      </c>
    </row>
    <row r="293" spans="2:9" x14ac:dyDescent="0.2">
      <c r="B293" s="47">
        <v>572.83469387755383</v>
      </c>
      <c r="C293" s="47">
        <v>76873.6640625</v>
      </c>
      <c r="D293" s="47">
        <f t="shared" si="8"/>
        <v>7836.2552561162074</v>
      </c>
      <c r="G293" s="47">
        <v>572.83469387755383</v>
      </c>
      <c r="H293" s="47">
        <v>76873.6640625</v>
      </c>
      <c r="I293" s="47">
        <f t="shared" si="9"/>
        <v>7836.2552561162074</v>
      </c>
    </row>
    <row r="294" spans="2:9" x14ac:dyDescent="0.2">
      <c r="B294" s="47">
        <v>574.83411078717484</v>
      </c>
      <c r="C294" s="47">
        <v>76873.9609375</v>
      </c>
      <c r="D294" s="47">
        <f t="shared" si="8"/>
        <v>7836.2855186034658</v>
      </c>
      <c r="G294" s="47">
        <v>574.83411078717484</v>
      </c>
      <c r="H294" s="47">
        <v>76873.9609375</v>
      </c>
      <c r="I294" s="47">
        <f t="shared" si="9"/>
        <v>7836.2855186034658</v>
      </c>
    </row>
    <row r="295" spans="2:9" x14ac:dyDescent="0.2">
      <c r="B295" s="47">
        <v>576.83352769679584</v>
      </c>
      <c r="C295" s="47">
        <v>76874.2578125</v>
      </c>
      <c r="D295" s="47">
        <f t="shared" si="8"/>
        <v>7836.3157810907232</v>
      </c>
      <c r="G295" s="47">
        <v>576.83352769679584</v>
      </c>
      <c r="H295" s="47">
        <v>76874.2578125</v>
      </c>
      <c r="I295" s="47">
        <f t="shared" si="9"/>
        <v>7836.3157810907232</v>
      </c>
    </row>
    <row r="296" spans="2:9" x14ac:dyDescent="0.2">
      <c r="B296" s="47">
        <v>578.83294460641685</v>
      </c>
      <c r="C296" s="47">
        <v>76874.5546875</v>
      </c>
      <c r="D296" s="47">
        <f t="shared" si="8"/>
        <v>7836.3460435779816</v>
      </c>
      <c r="G296" s="47">
        <v>578.83294460641685</v>
      </c>
      <c r="H296" s="47">
        <v>76874.5546875</v>
      </c>
      <c r="I296" s="47">
        <f t="shared" si="9"/>
        <v>7836.3460435779816</v>
      </c>
    </row>
    <row r="297" spans="2:9" x14ac:dyDescent="0.2">
      <c r="B297" s="47">
        <v>580.83236151603785</v>
      </c>
      <c r="C297" s="47">
        <v>76874.8515625</v>
      </c>
      <c r="D297" s="47">
        <f t="shared" si="8"/>
        <v>7836.3763060652391</v>
      </c>
      <c r="G297" s="47">
        <v>580.83236151603785</v>
      </c>
      <c r="H297" s="47">
        <v>76874.8515625</v>
      </c>
      <c r="I297" s="47">
        <f t="shared" si="9"/>
        <v>7836.3763060652391</v>
      </c>
    </row>
    <row r="298" spans="2:9" x14ac:dyDescent="0.2">
      <c r="B298" s="47">
        <v>582.83177842565885</v>
      </c>
      <c r="C298" s="47">
        <v>76875.1484375</v>
      </c>
      <c r="D298" s="47">
        <f t="shared" si="8"/>
        <v>7836.4065685524974</v>
      </c>
      <c r="G298" s="47">
        <v>582.83177842565885</v>
      </c>
      <c r="H298" s="47">
        <v>76875.1484375</v>
      </c>
      <c r="I298" s="47">
        <f t="shared" si="9"/>
        <v>7836.4065685524974</v>
      </c>
    </row>
    <row r="299" spans="2:9" x14ac:dyDescent="0.2">
      <c r="B299" s="47">
        <v>584.83119533527986</v>
      </c>
      <c r="C299" s="47">
        <v>76875.4453125</v>
      </c>
      <c r="D299" s="47">
        <f t="shared" si="8"/>
        <v>7836.4368310397549</v>
      </c>
      <c r="G299" s="47">
        <v>584.83119533527986</v>
      </c>
      <c r="H299" s="47">
        <v>76875.4453125</v>
      </c>
      <c r="I299" s="47">
        <f t="shared" si="9"/>
        <v>7836.4368310397549</v>
      </c>
    </row>
    <row r="300" spans="2:9" x14ac:dyDescent="0.2">
      <c r="B300" s="47">
        <v>586.83061224490086</v>
      </c>
      <c r="C300" s="47">
        <v>76875.7421875</v>
      </c>
      <c r="D300" s="47">
        <f t="shared" si="8"/>
        <v>7836.4670935270133</v>
      </c>
      <c r="G300" s="47">
        <v>586.83061224490086</v>
      </c>
      <c r="H300" s="47">
        <v>76875.7421875</v>
      </c>
      <c r="I300" s="47">
        <f t="shared" si="9"/>
        <v>7836.4670935270133</v>
      </c>
    </row>
    <row r="301" spans="2:9" x14ac:dyDescent="0.2">
      <c r="B301" s="47">
        <v>588.83002915452187</v>
      </c>
      <c r="C301" s="47">
        <v>76876.0390625</v>
      </c>
      <c r="D301" s="47">
        <f t="shared" si="8"/>
        <v>7836.4973560142707</v>
      </c>
      <c r="G301" s="47">
        <v>588.83002915452187</v>
      </c>
      <c r="H301" s="47">
        <v>76876.0390625</v>
      </c>
      <c r="I301" s="47">
        <f t="shared" si="9"/>
        <v>7836.4973560142707</v>
      </c>
    </row>
    <row r="302" spans="2:9" x14ac:dyDescent="0.2">
      <c r="B302" s="47">
        <v>590.82944606414287</v>
      </c>
      <c r="C302" s="47">
        <v>76876.3359375</v>
      </c>
      <c r="D302" s="47">
        <f t="shared" si="8"/>
        <v>7836.5276185015291</v>
      </c>
      <c r="G302" s="47">
        <v>590.82944606414287</v>
      </c>
      <c r="H302" s="47">
        <v>76876.3359375</v>
      </c>
      <c r="I302" s="47">
        <f t="shared" si="9"/>
        <v>7836.5276185015291</v>
      </c>
    </row>
    <row r="303" spans="2:9" x14ac:dyDescent="0.2">
      <c r="B303" s="47">
        <v>592.82886297376388</v>
      </c>
      <c r="C303" s="47">
        <v>76876.6328125</v>
      </c>
      <c r="D303" s="47">
        <f t="shared" si="8"/>
        <v>7836.5578809887866</v>
      </c>
      <c r="G303" s="47">
        <v>592.82886297376388</v>
      </c>
      <c r="H303" s="47">
        <v>76876.6328125</v>
      </c>
      <c r="I303" s="47">
        <f t="shared" si="9"/>
        <v>7836.5578809887866</v>
      </c>
    </row>
    <row r="304" spans="2:9" x14ac:dyDescent="0.2">
      <c r="B304" s="47">
        <v>594.82827988338488</v>
      </c>
      <c r="C304" s="47">
        <v>76876.9296875</v>
      </c>
      <c r="D304" s="47">
        <f t="shared" si="8"/>
        <v>7836.588143476044</v>
      </c>
      <c r="G304" s="47">
        <v>594.82827988338488</v>
      </c>
      <c r="H304" s="47">
        <v>76876.9296875</v>
      </c>
      <c r="I304" s="47">
        <f t="shared" si="9"/>
        <v>7836.588143476044</v>
      </c>
    </row>
    <row r="305" spans="2:9" x14ac:dyDescent="0.2">
      <c r="B305" s="47">
        <v>596.82769679300588</v>
      </c>
      <c r="C305" s="47">
        <v>76877.2265625</v>
      </c>
      <c r="D305" s="47">
        <f t="shared" si="8"/>
        <v>7836.6184059633024</v>
      </c>
      <c r="G305" s="47">
        <v>596.82769679300588</v>
      </c>
      <c r="H305" s="47">
        <v>76877.2265625</v>
      </c>
      <c r="I305" s="47">
        <f t="shared" si="9"/>
        <v>7836.6184059633024</v>
      </c>
    </row>
    <row r="306" spans="2:9" x14ac:dyDescent="0.2">
      <c r="B306" s="47">
        <v>598.82711370262689</v>
      </c>
      <c r="C306" s="47">
        <v>76877.5234375</v>
      </c>
      <c r="D306" s="47">
        <f t="shared" si="8"/>
        <v>7836.6486684505599</v>
      </c>
      <c r="G306" s="47">
        <v>598.82711370262689</v>
      </c>
      <c r="H306" s="47">
        <v>76877.515625</v>
      </c>
      <c r="I306" s="47">
        <f t="shared" si="9"/>
        <v>7836.6478720693167</v>
      </c>
    </row>
    <row r="307" spans="2:9" x14ac:dyDescent="0.2">
      <c r="B307" s="47">
        <v>600.82653061224789</v>
      </c>
      <c r="C307" s="47">
        <v>76877.8125</v>
      </c>
      <c r="D307" s="47">
        <f t="shared" si="8"/>
        <v>7836.6781345565742</v>
      </c>
      <c r="G307" s="47">
        <v>600.82653061224789</v>
      </c>
      <c r="H307" s="47">
        <v>76877.8125</v>
      </c>
      <c r="I307" s="47">
        <f t="shared" si="9"/>
        <v>7836.6781345565742</v>
      </c>
    </row>
    <row r="308" spans="2:9" x14ac:dyDescent="0.2">
      <c r="B308" s="47">
        <v>602.8259475218689</v>
      </c>
      <c r="C308" s="47">
        <v>76878.109375</v>
      </c>
      <c r="D308" s="47">
        <f t="shared" si="8"/>
        <v>7836.7083970438325</v>
      </c>
      <c r="G308" s="47">
        <v>602.8259475218689</v>
      </c>
      <c r="H308" s="47">
        <v>76878.109375</v>
      </c>
      <c r="I308" s="47">
        <f t="shared" si="9"/>
        <v>7836.7083970438325</v>
      </c>
    </row>
    <row r="309" spans="2:9" x14ac:dyDescent="0.2">
      <c r="B309" s="47">
        <v>604.8253644314899</v>
      </c>
      <c r="C309" s="47">
        <v>76878.40625</v>
      </c>
      <c r="D309" s="47">
        <f t="shared" si="8"/>
        <v>7836.73865953109</v>
      </c>
      <c r="G309" s="47">
        <v>604.8253644314899</v>
      </c>
      <c r="H309" s="47">
        <v>76878.40625</v>
      </c>
      <c r="I309" s="47">
        <f t="shared" si="9"/>
        <v>7836.73865953109</v>
      </c>
    </row>
    <row r="310" spans="2:9" x14ac:dyDescent="0.2">
      <c r="B310" s="47">
        <v>606.82478134111091</v>
      </c>
      <c r="C310" s="47">
        <v>76878.703125</v>
      </c>
      <c r="D310" s="47">
        <f t="shared" si="8"/>
        <v>7836.7689220183483</v>
      </c>
      <c r="G310" s="47">
        <v>606.82478134111091</v>
      </c>
      <c r="H310" s="47">
        <v>76878.703125</v>
      </c>
      <c r="I310" s="47">
        <f t="shared" si="9"/>
        <v>7836.7689220183483</v>
      </c>
    </row>
    <row r="311" spans="2:9" x14ac:dyDescent="0.2">
      <c r="B311" s="47">
        <v>608.82419825073191</v>
      </c>
      <c r="C311" s="47">
        <v>76879</v>
      </c>
      <c r="D311" s="47">
        <f t="shared" si="8"/>
        <v>7836.7991845056058</v>
      </c>
      <c r="G311" s="47">
        <v>608.82419825073191</v>
      </c>
      <c r="H311" s="47">
        <v>76879</v>
      </c>
      <c r="I311" s="47">
        <f t="shared" si="9"/>
        <v>7836.7991845056058</v>
      </c>
    </row>
    <row r="312" spans="2:9" x14ac:dyDescent="0.2">
      <c r="B312" s="47">
        <v>610.82361516035292</v>
      </c>
      <c r="C312" s="47">
        <v>76879.296875</v>
      </c>
      <c r="D312" s="47">
        <f t="shared" si="8"/>
        <v>7836.8294469928642</v>
      </c>
      <c r="G312" s="47">
        <v>610.82361516035292</v>
      </c>
      <c r="H312" s="47">
        <v>76879.296875</v>
      </c>
      <c r="I312" s="47">
        <f t="shared" si="9"/>
        <v>7836.8294469928642</v>
      </c>
    </row>
    <row r="313" spans="2:9" x14ac:dyDescent="0.2">
      <c r="B313" s="47">
        <v>612.82303206997392</v>
      </c>
      <c r="C313" s="47">
        <v>76879.59375</v>
      </c>
      <c r="D313" s="47">
        <f t="shared" si="8"/>
        <v>7836.8597094801216</v>
      </c>
      <c r="G313" s="47">
        <v>612.82303206997392</v>
      </c>
      <c r="H313" s="47">
        <v>76879.59375</v>
      </c>
      <c r="I313" s="47">
        <f t="shared" si="9"/>
        <v>7836.8597094801216</v>
      </c>
    </row>
    <row r="314" spans="2:9" x14ac:dyDescent="0.2">
      <c r="B314" s="47">
        <v>614.82244897959492</v>
      </c>
      <c r="C314" s="47">
        <v>76879.8828125</v>
      </c>
      <c r="D314" s="47">
        <f t="shared" si="8"/>
        <v>7836.8891755861359</v>
      </c>
      <c r="G314" s="47">
        <v>614.82244897959492</v>
      </c>
      <c r="H314" s="47">
        <v>76879.8828125</v>
      </c>
      <c r="I314" s="47">
        <f t="shared" si="9"/>
        <v>7836.8891755861359</v>
      </c>
    </row>
    <row r="315" spans="2:9" x14ac:dyDescent="0.2">
      <c r="B315" s="47">
        <v>616.82186588921593</v>
      </c>
      <c r="C315" s="47">
        <v>76880.1796875</v>
      </c>
      <c r="D315" s="47">
        <f t="shared" si="8"/>
        <v>7836.9194380733943</v>
      </c>
      <c r="G315" s="47">
        <v>616.82186588921593</v>
      </c>
      <c r="H315" s="47">
        <v>76880.1796875</v>
      </c>
      <c r="I315" s="47">
        <f t="shared" si="9"/>
        <v>7836.9194380733943</v>
      </c>
    </row>
    <row r="316" spans="2:9" x14ac:dyDescent="0.2">
      <c r="B316" s="47">
        <v>618.82128279883693</v>
      </c>
      <c r="C316" s="47">
        <v>76880.4765625</v>
      </c>
      <c r="D316" s="47">
        <f t="shared" si="8"/>
        <v>7836.9497005606518</v>
      </c>
      <c r="G316" s="47">
        <v>618.82128279883693</v>
      </c>
      <c r="H316" s="47">
        <v>76880.4765625</v>
      </c>
      <c r="I316" s="47">
        <f t="shared" si="9"/>
        <v>7836.9497005606518</v>
      </c>
    </row>
    <row r="317" spans="2:9" x14ac:dyDescent="0.2">
      <c r="B317" s="47">
        <v>620.82069970845794</v>
      </c>
      <c r="C317" s="47">
        <v>76880.7734375</v>
      </c>
      <c r="D317" s="47">
        <f t="shared" si="8"/>
        <v>7836.9799630479101</v>
      </c>
      <c r="G317" s="47">
        <v>620.82069970845794</v>
      </c>
      <c r="H317" s="47">
        <v>76880.7734375</v>
      </c>
      <c r="I317" s="47">
        <f t="shared" si="9"/>
        <v>7836.9799630479101</v>
      </c>
    </row>
    <row r="318" spans="2:9" x14ac:dyDescent="0.2">
      <c r="B318" s="47">
        <v>622.82011661807894</v>
      </c>
      <c r="C318" s="47">
        <v>76881.0703125</v>
      </c>
      <c r="D318" s="47">
        <f t="shared" si="8"/>
        <v>7837.0102255351676</v>
      </c>
      <c r="G318" s="47">
        <v>622.82011661807894</v>
      </c>
      <c r="H318" s="47">
        <v>76881.0703125</v>
      </c>
      <c r="I318" s="47">
        <f t="shared" si="9"/>
        <v>7837.0102255351676</v>
      </c>
    </row>
    <row r="319" spans="2:9" x14ac:dyDescent="0.2">
      <c r="B319" s="47">
        <v>624.81953352769995</v>
      </c>
      <c r="C319" s="47">
        <v>76881.3671875</v>
      </c>
      <c r="D319" s="47">
        <f t="shared" si="8"/>
        <v>7837.040488022426</v>
      </c>
      <c r="G319" s="47">
        <v>624.81953352769995</v>
      </c>
      <c r="H319" s="47">
        <v>76881.3671875</v>
      </c>
      <c r="I319" s="47">
        <f t="shared" si="9"/>
        <v>7837.040488022426</v>
      </c>
    </row>
    <row r="320" spans="2:9" x14ac:dyDescent="0.2">
      <c r="B320" s="47">
        <v>626.81895043732095</v>
      </c>
      <c r="C320" s="47">
        <v>76881.65625</v>
      </c>
      <c r="D320" s="47">
        <f t="shared" si="8"/>
        <v>7837.0699541284403</v>
      </c>
      <c r="G320" s="47">
        <v>626.81895043732095</v>
      </c>
      <c r="H320" s="47">
        <v>76881.65625</v>
      </c>
      <c r="I320" s="47">
        <f t="shared" si="9"/>
        <v>7837.0699541284403</v>
      </c>
    </row>
    <row r="321" spans="2:9" x14ac:dyDescent="0.2">
      <c r="B321" s="47">
        <v>628.81836734694195</v>
      </c>
      <c r="C321" s="47">
        <v>76881.953125</v>
      </c>
      <c r="D321" s="47">
        <f t="shared" si="8"/>
        <v>7837.1002166156977</v>
      </c>
      <c r="G321" s="47">
        <v>628.81836734694195</v>
      </c>
      <c r="H321" s="47">
        <v>76881.953125</v>
      </c>
      <c r="I321" s="47">
        <f t="shared" si="9"/>
        <v>7837.1002166156977</v>
      </c>
    </row>
    <row r="322" spans="2:9" x14ac:dyDescent="0.2">
      <c r="B322" s="47">
        <v>630.81778425656296</v>
      </c>
      <c r="C322" s="47">
        <v>76882.25</v>
      </c>
      <c r="D322" s="47">
        <f t="shared" si="8"/>
        <v>7837.1304791029561</v>
      </c>
      <c r="G322" s="47">
        <v>630.81778425656296</v>
      </c>
      <c r="H322" s="47">
        <v>76882.25</v>
      </c>
      <c r="I322" s="47">
        <f t="shared" si="9"/>
        <v>7837.1304791029561</v>
      </c>
    </row>
    <row r="323" spans="2:9" x14ac:dyDescent="0.2">
      <c r="B323" s="47">
        <v>632.81720116618396</v>
      </c>
      <c r="C323" s="47">
        <v>76882.546875</v>
      </c>
      <c r="D323" s="47">
        <f t="shared" si="8"/>
        <v>7837.1607415902135</v>
      </c>
      <c r="G323" s="47">
        <v>632.81720116618396</v>
      </c>
      <c r="H323" s="47">
        <v>76882.546875</v>
      </c>
      <c r="I323" s="47">
        <f t="shared" si="9"/>
        <v>7837.1607415902135</v>
      </c>
    </row>
    <row r="324" spans="2:9" x14ac:dyDescent="0.2">
      <c r="B324" s="47">
        <v>634.81661807580497</v>
      </c>
      <c r="C324" s="47">
        <v>76882.8359375</v>
      </c>
      <c r="D324" s="47">
        <f t="shared" si="8"/>
        <v>7837.1902076962278</v>
      </c>
      <c r="G324" s="47">
        <v>634.81661807580497</v>
      </c>
      <c r="H324" s="47">
        <v>76882.8359375</v>
      </c>
      <c r="I324" s="47">
        <f t="shared" si="9"/>
        <v>7837.1902076962278</v>
      </c>
    </row>
    <row r="325" spans="2:9" x14ac:dyDescent="0.2">
      <c r="B325" s="47">
        <v>636.81603498542597</v>
      </c>
      <c r="C325" s="47">
        <v>76883.1328125</v>
      </c>
      <c r="D325" s="47">
        <f t="shared" si="8"/>
        <v>7837.2204701834862</v>
      </c>
      <c r="G325" s="47">
        <v>636.81603498542597</v>
      </c>
      <c r="H325" s="47">
        <v>76883.1328125</v>
      </c>
      <c r="I325" s="47">
        <f t="shared" si="9"/>
        <v>7837.2204701834862</v>
      </c>
    </row>
    <row r="326" spans="2:9" x14ac:dyDescent="0.2">
      <c r="B326" s="47">
        <v>638.81545189504698</v>
      </c>
      <c r="C326" s="47">
        <v>76883.4296875</v>
      </c>
      <c r="D326" s="47">
        <f t="shared" si="8"/>
        <v>7837.2507326707437</v>
      </c>
      <c r="G326" s="47">
        <v>638.81545189504698</v>
      </c>
      <c r="H326" s="47">
        <v>76883.4296875</v>
      </c>
      <c r="I326" s="47">
        <f t="shared" si="9"/>
        <v>7837.2507326707437</v>
      </c>
    </row>
    <row r="327" spans="2:9" x14ac:dyDescent="0.2">
      <c r="B327" s="47">
        <v>640.81486880466798</v>
      </c>
      <c r="C327" s="47">
        <v>76883.7265625</v>
      </c>
      <c r="D327" s="47">
        <f t="shared" ref="D327:D390" si="10">C327/9.81</f>
        <v>7837.280995158002</v>
      </c>
      <c r="G327" s="47">
        <v>640.81486880466798</v>
      </c>
      <c r="H327" s="47">
        <v>76883.7265625</v>
      </c>
      <c r="I327" s="47">
        <f t="shared" ref="I327:I390" si="11">H327/9.81</f>
        <v>7837.280995158002</v>
      </c>
    </row>
    <row r="328" spans="2:9" x14ac:dyDescent="0.2">
      <c r="B328" s="47">
        <v>642.81428571428899</v>
      </c>
      <c r="C328" s="47">
        <v>76884.015625</v>
      </c>
      <c r="D328" s="47">
        <f t="shared" si="10"/>
        <v>7837.3104612640163</v>
      </c>
      <c r="G328" s="47">
        <v>642.81428571428899</v>
      </c>
      <c r="H328" s="47">
        <v>76884.015625</v>
      </c>
      <c r="I328" s="47">
        <f t="shared" si="11"/>
        <v>7837.3104612640163</v>
      </c>
    </row>
    <row r="329" spans="2:9" x14ac:dyDescent="0.2">
      <c r="B329" s="47">
        <v>644.81370262390999</v>
      </c>
      <c r="C329" s="47">
        <v>76884.3125</v>
      </c>
      <c r="D329" s="47">
        <f t="shared" si="10"/>
        <v>7837.3407237512738</v>
      </c>
      <c r="G329" s="47">
        <v>644.81370262390999</v>
      </c>
      <c r="H329" s="47">
        <v>76884.3125</v>
      </c>
      <c r="I329" s="47">
        <f t="shared" si="11"/>
        <v>7837.3407237512738</v>
      </c>
    </row>
    <row r="330" spans="2:9" x14ac:dyDescent="0.2">
      <c r="B330" s="47">
        <v>646.81311953353099</v>
      </c>
      <c r="C330" s="47">
        <v>76884.609375</v>
      </c>
      <c r="D330" s="47">
        <f t="shared" si="10"/>
        <v>7837.3709862385313</v>
      </c>
      <c r="G330" s="47">
        <v>646.81311953353099</v>
      </c>
      <c r="H330" s="47">
        <v>76884.609375</v>
      </c>
      <c r="I330" s="47">
        <f t="shared" si="11"/>
        <v>7837.3709862385313</v>
      </c>
    </row>
    <row r="331" spans="2:9" x14ac:dyDescent="0.2">
      <c r="B331" s="47">
        <v>648.812536443152</v>
      </c>
      <c r="C331" s="47">
        <v>76884.90625</v>
      </c>
      <c r="D331" s="47">
        <f t="shared" si="10"/>
        <v>7837.4012487257896</v>
      </c>
      <c r="G331" s="47">
        <v>648.812536443152</v>
      </c>
      <c r="H331" s="47">
        <v>76884.90625</v>
      </c>
      <c r="I331" s="47">
        <f t="shared" si="11"/>
        <v>7837.4012487257896</v>
      </c>
    </row>
    <row r="332" spans="2:9" x14ac:dyDescent="0.2">
      <c r="B332" s="47">
        <v>650.811953352773</v>
      </c>
      <c r="C332" s="47">
        <v>76885.1953125</v>
      </c>
      <c r="D332" s="47">
        <f t="shared" si="10"/>
        <v>7837.4307148318039</v>
      </c>
      <c r="G332" s="47">
        <v>650.811953352773</v>
      </c>
      <c r="H332" s="47">
        <v>76885.1953125</v>
      </c>
      <c r="I332" s="47">
        <f t="shared" si="11"/>
        <v>7837.4307148318039</v>
      </c>
    </row>
    <row r="333" spans="2:9" x14ac:dyDescent="0.2">
      <c r="B333" s="47">
        <v>652.81137026239401</v>
      </c>
      <c r="C333" s="47">
        <v>76885.4921875</v>
      </c>
      <c r="D333" s="47">
        <f t="shared" si="10"/>
        <v>7837.4609773190614</v>
      </c>
      <c r="G333" s="47">
        <v>652.81137026239401</v>
      </c>
      <c r="H333" s="47">
        <v>76885.4921875</v>
      </c>
      <c r="I333" s="47">
        <f t="shared" si="11"/>
        <v>7837.4609773190614</v>
      </c>
    </row>
    <row r="334" spans="2:9" x14ac:dyDescent="0.2">
      <c r="B334" s="47">
        <v>654.81078717201501</v>
      </c>
      <c r="C334" s="47">
        <v>76885.7890625</v>
      </c>
      <c r="D334" s="47">
        <f t="shared" si="10"/>
        <v>7837.4912398063198</v>
      </c>
      <c r="G334" s="47">
        <v>654.81078717201501</v>
      </c>
      <c r="H334" s="47">
        <v>76885.7890625</v>
      </c>
      <c r="I334" s="47">
        <f t="shared" si="11"/>
        <v>7837.4912398063198</v>
      </c>
    </row>
    <row r="335" spans="2:9" x14ac:dyDescent="0.2">
      <c r="B335" s="47">
        <v>656.81020408163602</v>
      </c>
      <c r="C335" s="47">
        <v>76886.078125</v>
      </c>
      <c r="D335" s="47">
        <f t="shared" si="10"/>
        <v>7837.5207059123341</v>
      </c>
      <c r="G335" s="47">
        <v>656.81020408163602</v>
      </c>
      <c r="H335" s="47">
        <v>76886.078125</v>
      </c>
      <c r="I335" s="47">
        <f t="shared" si="11"/>
        <v>7837.5207059123341</v>
      </c>
    </row>
    <row r="336" spans="2:9" x14ac:dyDescent="0.2">
      <c r="B336" s="47">
        <v>658.80962099125702</v>
      </c>
      <c r="C336" s="47">
        <v>76886.375</v>
      </c>
      <c r="D336" s="47">
        <f t="shared" si="10"/>
        <v>7837.5509683995915</v>
      </c>
      <c r="G336" s="47">
        <v>658.80962099125702</v>
      </c>
      <c r="H336" s="47">
        <v>76886.375</v>
      </c>
      <c r="I336" s="47">
        <f t="shared" si="11"/>
        <v>7837.5509683995915</v>
      </c>
    </row>
    <row r="337" spans="2:9" x14ac:dyDescent="0.2">
      <c r="B337" s="47">
        <v>660.80903790087802</v>
      </c>
      <c r="C337" s="47">
        <v>76886.671875</v>
      </c>
      <c r="D337" s="47">
        <f t="shared" si="10"/>
        <v>7837.5812308868499</v>
      </c>
      <c r="G337" s="47">
        <v>660.80903790087802</v>
      </c>
      <c r="H337" s="47">
        <v>76886.671875</v>
      </c>
      <c r="I337" s="47">
        <f t="shared" si="11"/>
        <v>7837.5812308868499</v>
      </c>
    </row>
    <row r="338" spans="2:9" x14ac:dyDescent="0.2">
      <c r="B338" s="47">
        <v>662.80845481049903</v>
      </c>
      <c r="C338" s="47">
        <v>76886.9609375</v>
      </c>
      <c r="D338" s="47">
        <f t="shared" si="10"/>
        <v>7837.6106969928642</v>
      </c>
      <c r="G338" s="47">
        <v>662.80845481049903</v>
      </c>
      <c r="H338" s="47">
        <v>76886.9609375</v>
      </c>
      <c r="I338" s="47">
        <f t="shared" si="11"/>
        <v>7837.6106969928642</v>
      </c>
    </row>
    <row r="339" spans="2:9" x14ac:dyDescent="0.2">
      <c r="B339" s="47">
        <v>664.80787172012003</v>
      </c>
      <c r="C339" s="47">
        <v>76887.2578125</v>
      </c>
      <c r="D339" s="47">
        <f t="shared" si="10"/>
        <v>7837.6409594801216</v>
      </c>
      <c r="G339" s="47">
        <v>664.80787172012003</v>
      </c>
      <c r="H339" s="47">
        <v>76887.2578125</v>
      </c>
      <c r="I339" s="47">
        <f t="shared" si="11"/>
        <v>7837.6409594801216</v>
      </c>
    </row>
    <row r="340" spans="2:9" x14ac:dyDescent="0.2">
      <c r="B340" s="47">
        <v>666.80728862974104</v>
      </c>
      <c r="C340" s="47">
        <v>76887.5546875</v>
      </c>
      <c r="D340" s="47">
        <f t="shared" si="10"/>
        <v>7837.67122196738</v>
      </c>
      <c r="G340" s="47">
        <v>666.80728862974104</v>
      </c>
      <c r="H340" s="47">
        <v>76887.5546875</v>
      </c>
      <c r="I340" s="47">
        <f t="shared" si="11"/>
        <v>7837.67122196738</v>
      </c>
    </row>
    <row r="341" spans="2:9" x14ac:dyDescent="0.2">
      <c r="B341" s="47">
        <v>668.80670553936204</v>
      </c>
      <c r="C341" s="47">
        <v>76887.84375</v>
      </c>
      <c r="D341" s="47">
        <f t="shared" si="10"/>
        <v>7837.7006880733943</v>
      </c>
      <c r="G341" s="47">
        <v>668.80670553936204</v>
      </c>
      <c r="H341" s="47">
        <v>76887.84375</v>
      </c>
      <c r="I341" s="47">
        <f t="shared" si="11"/>
        <v>7837.7006880733943</v>
      </c>
    </row>
    <row r="342" spans="2:9" x14ac:dyDescent="0.2">
      <c r="B342" s="47">
        <v>670.80612244898305</v>
      </c>
      <c r="C342" s="47">
        <v>76888.140625</v>
      </c>
      <c r="D342" s="47">
        <f t="shared" si="10"/>
        <v>7837.7309505606518</v>
      </c>
      <c r="G342" s="47">
        <v>670.80612244898305</v>
      </c>
      <c r="H342" s="47">
        <v>76888.140625</v>
      </c>
      <c r="I342" s="47">
        <f t="shared" si="11"/>
        <v>7837.7309505606518</v>
      </c>
    </row>
    <row r="343" spans="2:9" x14ac:dyDescent="0.2">
      <c r="B343" s="47">
        <v>672.80553935860405</v>
      </c>
      <c r="C343" s="47">
        <v>76888.4375</v>
      </c>
      <c r="D343" s="47">
        <f t="shared" si="10"/>
        <v>7837.7612130479101</v>
      </c>
      <c r="G343" s="47">
        <v>672.80553935860405</v>
      </c>
      <c r="H343" s="47">
        <v>76888.4375</v>
      </c>
      <c r="I343" s="47">
        <f t="shared" si="11"/>
        <v>7837.7612130479101</v>
      </c>
    </row>
    <row r="344" spans="2:9" x14ac:dyDescent="0.2">
      <c r="B344" s="47">
        <v>674.80495626822506</v>
      </c>
      <c r="C344" s="47">
        <v>76888.7265625</v>
      </c>
      <c r="D344" s="47">
        <f t="shared" si="10"/>
        <v>7837.7906791539244</v>
      </c>
      <c r="G344" s="47">
        <v>674.80495626822506</v>
      </c>
      <c r="H344" s="47">
        <v>76888.7265625</v>
      </c>
      <c r="I344" s="47">
        <f t="shared" si="11"/>
        <v>7837.7906791539244</v>
      </c>
    </row>
    <row r="345" spans="2:9" x14ac:dyDescent="0.2">
      <c r="B345" s="47">
        <v>676.80437317784606</v>
      </c>
      <c r="C345" s="47">
        <v>76889.0234375</v>
      </c>
      <c r="D345" s="47">
        <f t="shared" si="10"/>
        <v>7837.8209416411819</v>
      </c>
      <c r="G345" s="47">
        <v>676.80437317784606</v>
      </c>
      <c r="H345" s="47">
        <v>76889.0234375</v>
      </c>
      <c r="I345" s="47">
        <f t="shared" si="11"/>
        <v>7837.8209416411819</v>
      </c>
    </row>
    <row r="346" spans="2:9" x14ac:dyDescent="0.2">
      <c r="B346" s="47">
        <v>678.80379008746706</v>
      </c>
      <c r="C346" s="47">
        <v>76889.3203125</v>
      </c>
      <c r="D346" s="47">
        <f t="shared" si="10"/>
        <v>7837.8512041284403</v>
      </c>
      <c r="G346" s="47">
        <v>678.80379008746706</v>
      </c>
      <c r="H346" s="47">
        <v>76889.3203125</v>
      </c>
      <c r="I346" s="47">
        <f t="shared" si="11"/>
        <v>7837.8512041284403</v>
      </c>
    </row>
    <row r="347" spans="2:9" x14ac:dyDescent="0.2">
      <c r="B347" s="47">
        <v>680.80320699708807</v>
      </c>
      <c r="C347" s="47">
        <v>76889.609375</v>
      </c>
      <c r="D347" s="47">
        <f t="shared" si="10"/>
        <v>7837.8806702344546</v>
      </c>
      <c r="G347" s="47">
        <v>680.80320699708807</v>
      </c>
      <c r="H347" s="47">
        <v>76889.609375</v>
      </c>
      <c r="I347" s="47">
        <f t="shared" si="11"/>
        <v>7837.8806702344546</v>
      </c>
    </row>
    <row r="348" spans="2:9" x14ac:dyDescent="0.2">
      <c r="B348" s="47">
        <v>682.80262390670907</v>
      </c>
      <c r="C348" s="47">
        <v>76889.90625</v>
      </c>
      <c r="D348" s="47">
        <f t="shared" si="10"/>
        <v>7837.910932721712</v>
      </c>
      <c r="G348" s="47">
        <v>682.80262390670907</v>
      </c>
      <c r="H348" s="47">
        <v>76889.90625</v>
      </c>
      <c r="I348" s="47">
        <f t="shared" si="11"/>
        <v>7837.910932721712</v>
      </c>
    </row>
    <row r="349" spans="2:9" x14ac:dyDescent="0.2">
      <c r="B349" s="47">
        <v>684.80204081633008</v>
      </c>
      <c r="C349" s="47">
        <v>76890.1953125</v>
      </c>
      <c r="D349" s="47">
        <f t="shared" si="10"/>
        <v>7837.9403988277263</v>
      </c>
      <c r="G349" s="47">
        <v>684.80204081633008</v>
      </c>
      <c r="H349" s="47">
        <v>76890.1953125</v>
      </c>
      <c r="I349" s="47">
        <f t="shared" si="11"/>
        <v>7837.9403988277263</v>
      </c>
    </row>
    <row r="350" spans="2:9" x14ac:dyDescent="0.2">
      <c r="B350" s="47">
        <v>686.80145772595108</v>
      </c>
      <c r="C350" s="47">
        <v>76890.4921875</v>
      </c>
      <c r="D350" s="47">
        <f t="shared" si="10"/>
        <v>7837.9706613149847</v>
      </c>
      <c r="G350" s="47">
        <v>686.80145772595108</v>
      </c>
      <c r="H350" s="47">
        <v>76890.4921875</v>
      </c>
      <c r="I350" s="47">
        <f t="shared" si="11"/>
        <v>7837.9706613149847</v>
      </c>
    </row>
    <row r="351" spans="2:9" x14ac:dyDescent="0.2">
      <c r="B351" s="47">
        <v>688.80087463557209</v>
      </c>
      <c r="C351" s="47">
        <v>76890.7890625</v>
      </c>
      <c r="D351" s="47">
        <f t="shared" si="10"/>
        <v>7838.0009238022421</v>
      </c>
      <c r="G351" s="47">
        <v>688.80087463557209</v>
      </c>
      <c r="H351" s="47">
        <v>76890.7890625</v>
      </c>
      <c r="I351" s="47">
        <f t="shared" si="11"/>
        <v>7838.0009238022421</v>
      </c>
    </row>
    <row r="352" spans="2:9" x14ac:dyDescent="0.2">
      <c r="B352" s="47">
        <v>690.80029154519309</v>
      </c>
      <c r="C352" s="47">
        <v>76891.078125</v>
      </c>
      <c r="D352" s="47">
        <f t="shared" si="10"/>
        <v>7838.0303899082564</v>
      </c>
      <c r="G352" s="47">
        <v>690.80029154519309</v>
      </c>
      <c r="H352" s="47">
        <v>76891.078125</v>
      </c>
      <c r="I352" s="47">
        <f t="shared" si="11"/>
        <v>7838.0303899082564</v>
      </c>
    </row>
    <row r="353" spans="2:9" x14ac:dyDescent="0.2">
      <c r="B353" s="47">
        <v>692.79970845481409</v>
      </c>
      <c r="C353" s="47">
        <v>76891.375</v>
      </c>
      <c r="D353" s="47">
        <f t="shared" si="10"/>
        <v>7838.0606523955148</v>
      </c>
      <c r="G353" s="47">
        <v>692.79970845481409</v>
      </c>
      <c r="H353" s="47">
        <v>76891.375</v>
      </c>
      <c r="I353" s="47">
        <f t="shared" si="11"/>
        <v>7838.0606523955148</v>
      </c>
    </row>
    <row r="354" spans="2:9" x14ac:dyDescent="0.2">
      <c r="B354" s="47">
        <v>694.7991253644351</v>
      </c>
      <c r="C354" s="47">
        <v>76891.6640625</v>
      </c>
      <c r="D354" s="47">
        <f t="shared" si="10"/>
        <v>7838.0901185015291</v>
      </c>
      <c r="G354" s="47">
        <v>694.7991253644351</v>
      </c>
      <c r="H354" s="47">
        <v>76891.6640625</v>
      </c>
      <c r="I354" s="47">
        <f t="shared" si="11"/>
        <v>7838.0901185015291</v>
      </c>
    </row>
    <row r="355" spans="2:9" x14ac:dyDescent="0.2">
      <c r="B355" s="47">
        <v>696.7985422740561</v>
      </c>
      <c r="C355" s="47">
        <v>76891.9609375</v>
      </c>
      <c r="D355" s="47">
        <f t="shared" si="10"/>
        <v>7838.1203809887866</v>
      </c>
      <c r="G355" s="47">
        <v>696.7985422740561</v>
      </c>
      <c r="H355" s="47">
        <v>76891.9609375</v>
      </c>
      <c r="I355" s="47">
        <f t="shared" si="11"/>
        <v>7838.1203809887866</v>
      </c>
    </row>
    <row r="356" spans="2:9" x14ac:dyDescent="0.2">
      <c r="B356" s="47">
        <v>698.79795918367711</v>
      </c>
      <c r="C356" s="47">
        <v>76892.2578125</v>
      </c>
      <c r="D356" s="47">
        <f t="shared" si="10"/>
        <v>7838.150643476044</v>
      </c>
      <c r="G356" s="47">
        <v>698.79795918367711</v>
      </c>
      <c r="H356" s="47">
        <v>76892.25</v>
      </c>
      <c r="I356" s="47">
        <f t="shared" si="11"/>
        <v>7838.1498470948009</v>
      </c>
    </row>
    <row r="357" spans="2:9" x14ac:dyDescent="0.2">
      <c r="B357" s="47">
        <v>700.79737609329811</v>
      </c>
      <c r="C357" s="47">
        <v>76892.546875</v>
      </c>
      <c r="D357" s="47">
        <f t="shared" si="10"/>
        <v>7838.1801095820583</v>
      </c>
      <c r="G357" s="47">
        <v>700.79737609329811</v>
      </c>
      <c r="H357" s="47">
        <v>76892.546875</v>
      </c>
      <c r="I357" s="47">
        <f t="shared" si="11"/>
        <v>7838.1801095820583</v>
      </c>
    </row>
    <row r="358" spans="2:9" x14ac:dyDescent="0.2">
      <c r="B358" s="47">
        <v>702.79679300291912</v>
      </c>
      <c r="C358" s="47">
        <v>76892.84375</v>
      </c>
      <c r="D358" s="47">
        <f t="shared" si="10"/>
        <v>7838.2103720693167</v>
      </c>
      <c r="G358" s="47">
        <v>702.79679300291912</v>
      </c>
      <c r="H358" s="47">
        <v>76892.84375</v>
      </c>
      <c r="I358" s="47">
        <f t="shared" si="11"/>
        <v>7838.2103720693167</v>
      </c>
    </row>
    <row r="359" spans="2:9" x14ac:dyDescent="0.2">
      <c r="B359" s="47">
        <v>704.79620991254012</v>
      </c>
      <c r="C359" s="47">
        <v>76893.1328125</v>
      </c>
      <c r="D359" s="47">
        <f t="shared" si="10"/>
        <v>7838.239838175331</v>
      </c>
      <c r="G359" s="47">
        <v>704.79620991254012</v>
      </c>
      <c r="H359" s="47">
        <v>76893.1328125</v>
      </c>
      <c r="I359" s="47">
        <f t="shared" si="11"/>
        <v>7838.239838175331</v>
      </c>
    </row>
    <row r="360" spans="2:9" x14ac:dyDescent="0.2">
      <c r="B360" s="47">
        <v>706.79562682216113</v>
      </c>
      <c r="C360" s="47">
        <v>76893.4296875</v>
      </c>
      <c r="D360" s="47">
        <f t="shared" si="10"/>
        <v>7838.2701006625884</v>
      </c>
      <c r="G360" s="47">
        <v>706.79562682216113</v>
      </c>
      <c r="H360" s="47">
        <v>76893.4296875</v>
      </c>
      <c r="I360" s="47">
        <f t="shared" si="11"/>
        <v>7838.2701006625884</v>
      </c>
    </row>
    <row r="361" spans="2:9" x14ac:dyDescent="0.2">
      <c r="B361" s="47">
        <v>708.79504373178213</v>
      </c>
      <c r="C361" s="47">
        <v>76893.71875</v>
      </c>
      <c r="D361" s="47">
        <f t="shared" si="10"/>
        <v>7838.2995667686027</v>
      </c>
      <c r="G361" s="47">
        <v>708.79504373178213</v>
      </c>
      <c r="H361" s="47">
        <v>76893.71875</v>
      </c>
      <c r="I361" s="47">
        <f t="shared" si="11"/>
        <v>7838.2995667686027</v>
      </c>
    </row>
    <row r="362" spans="2:9" x14ac:dyDescent="0.2">
      <c r="B362" s="47">
        <v>710.79446064140313</v>
      </c>
      <c r="C362" s="47">
        <v>76894.015625</v>
      </c>
      <c r="D362" s="47">
        <f t="shared" si="10"/>
        <v>7838.3298292558611</v>
      </c>
      <c r="G362" s="47">
        <v>710.79446064140313</v>
      </c>
      <c r="H362" s="47">
        <v>76894.015625</v>
      </c>
      <c r="I362" s="47">
        <f t="shared" si="11"/>
        <v>7838.3298292558611</v>
      </c>
    </row>
    <row r="363" spans="2:9" x14ac:dyDescent="0.2">
      <c r="B363" s="47">
        <v>712.79387755102414</v>
      </c>
      <c r="C363" s="47">
        <v>76894.3046875</v>
      </c>
      <c r="D363" s="47">
        <f t="shared" si="10"/>
        <v>7838.3592953618754</v>
      </c>
      <c r="G363" s="47">
        <v>712.79387755102414</v>
      </c>
      <c r="H363" s="47">
        <v>76894.3046875</v>
      </c>
      <c r="I363" s="47">
        <f t="shared" si="11"/>
        <v>7838.3592953618754</v>
      </c>
    </row>
    <row r="364" spans="2:9" x14ac:dyDescent="0.2">
      <c r="B364" s="47">
        <v>714.79329446064514</v>
      </c>
      <c r="C364" s="47">
        <v>76894.6015625</v>
      </c>
      <c r="D364" s="47">
        <f t="shared" si="10"/>
        <v>7838.3895578491329</v>
      </c>
      <c r="G364" s="47">
        <v>714.79329446064514</v>
      </c>
      <c r="H364" s="47">
        <v>76894.6015625</v>
      </c>
      <c r="I364" s="47">
        <f t="shared" si="11"/>
        <v>7838.3895578491329</v>
      </c>
    </row>
    <row r="365" spans="2:9" x14ac:dyDescent="0.2">
      <c r="B365" s="47">
        <v>716.79271137026615</v>
      </c>
      <c r="C365" s="47">
        <v>76894.890625</v>
      </c>
      <c r="D365" s="47">
        <f t="shared" si="10"/>
        <v>7838.4190239551472</v>
      </c>
      <c r="G365" s="47">
        <v>716.79271137026615</v>
      </c>
      <c r="H365" s="47">
        <v>76894.890625</v>
      </c>
      <c r="I365" s="47">
        <f t="shared" si="11"/>
        <v>7838.4190239551472</v>
      </c>
    </row>
    <row r="366" spans="2:9" x14ac:dyDescent="0.2">
      <c r="B366" s="47">
        <v>718.79212827988715</v>
      </c>
      <c r="C366" s="47">
        <v>76895.1875</v>
      </c>
      <c r="D366" s="47">
        <f t="shared" si="10"/>
        <v>7838.4492864424055</v>
      </c>
      <c r="G366" s="47">
        <v>718.79212827988715</v>
      </c>
      <c r="H366" s="47">
        <v>76895.1875</v>
      </c>
      <c r="I366" s="47">
        <f t="shared" si="11"/>
        <v>7838.4492864424055</v>
      </c>
    </row>
    <row r="367" spans="2:9" x14ac:dyDescent="0.2">
      <c r="B367" s="47">
        <v>720.79154518950816</v>
      </c>
      <c r="C367" s="47">
        <v>76895.4765625</v>
      </c>
      <c r="D367" s="47">
        <f t="shared" si="10"/>
        <v>7838.4787525484198</v>
      </c>
      <c r="G367" s="47">
        <v>720.79154518950816</v>
      </c>
      <c r="H367" s="47">
        <v>76895.4765625</v>
      </c>
      <c r="I367" s="47">
        <f t="shared" si="11"/>
        <v>7838.4787525484198</v>
      </c>
    </row>
    <row r="368" spans="2:9" x14ac:dyDescent="0.2">
      <c r="B368" s="47">
        <v>722.79096209912916</v>
      </c>
      <c r="C368" s="47">
        <v>76895.7734375</v>
      </c>
      <c r="D368" s="47">
        <f t="shared" si="10"/>
        <v>7838.5090150356773</v>
      </c>
      <c r="G368" s="47">
        <v>722.79096209912916</v>
      </c>
      <c r="H368" s="47">
        <v>76895.7734375</v>
      </c>
      <c r="I368" s="47">
        <f t="shared" si="11"/>
        <v>7838.5090150356773</v>
      </c>
    </row>
    <row r="369" spans="2:9" x14ac:dyDescent="0.2">
      <c r="B369" s="47">
        <v>724.79037900875016</v>
      </c>
      <c r="C369" s="47">
        <v>76896.0703125</v>
      </c>
      <c r="D369" s="47">
        <f t="shared" si="10"/>
        <v>7838.5392775229357</v>
      </c>
      <c r="G369" s="47">
        <v>724.79037900875016</v>
      </c>
      <c r="H369" s="47">
        <v>76896.0703125</v>
      </c>
      <c r="I369" s="47">
        <f t="shared" si="11"/>
        <v>7838.5392775229357</v>
      </c>
    </row>
    <row r="370" spans="2:9" x14ac:dyDescent="0.2">
      <c r="B370" s="47">
        <v>726.78979591837117</v>
      </c>
      <c r="C370" s="47">
        <v>76896.359375</v>
      </c>
      <c r="D370" s="47">
        <f t="shared" si="10"/>
        <v>7838.56874362895</v>
      </c>
      <c r="G370" s="47">
        <v>726.78979591837117</v>
      </c>
      <c r="H370" s="47">
        <v>76896.359375</v>
      </c>
      <c r="I370" s="47">
        <f t="shared" si="11"/>
        <v>7838.56874362895</v>
      </c>
    </row>
    <row r="371" spans="2:9" x14ac:dyDescent="0.2">
      <c r="B371" s="47">
        <v>728.78921282799217</v>
      </c>
      <c r="C371" s="47">
        <v>76896.65625</v>
      </c>
      <c r="D371" s="47">
        <f t="shared" si="10"/>
        <v>7838.5990061162074</v>
      </c>
      <c r="G371" s="47">
        <v>728.78921282799217</v>
      </c>
      <c r="H371" s="47">
        <v>76896.65625</v>
      </c>
      <c r="I371" s="47">
        <f t="shared" si="11"/>
        <v>7838.5990061162074</v>
      </c>
    </row>
    <row r="372" spans="2:9" x14ac:dyDescent="0.2">
      <c r="B372" s="47">
        <v>730.78862973761318</v>
      </c>
      <c r="C372" s="47">
        <v>76896.9453125</v>
      </c>
      <c r="D372" s="47">
        <f t="shared" si="10"/>
        <v>7838.6284722222217</v>
      </c>
      <c r="G372" s="47">
        <v>730.78862973761318</v>
      </c>
      <c r="H372" s="47">
        <v>76896.9453125</v>
      </c>
      <c r="I372" s="47">
        <f t="shared" si="11"/>
        <v>7838.6284722222217</v>
      </c>
    </row>
    <row r="373" spans="2:9" x14ac:dyDescent="0.2">
      <c r="B373" s="47">
        <v>732.78804664723418</v>
      </c>
      <c r="C373" s="47">
        <v>76897.2421875</v>
      </c>
      <c r="D373" s="47">
        <f t="shared" si="10"/>
        <v>7838.6587347094801</v>
      </c>
      <c r="G373" s="47">
        <v>732.78804664723418</v>
      </c>
      <c r="H373" s="47">
        <v>76897.2421875</v>
      </c>
      <c r="I373" s="47">
        <f t="shared" si="11"/>
        <v>7838.6587347094801</v>
      </c>
    </row>
    <row r="374" spans="2:9" x14ac:dyDescent="0.2">
      <c r="B374" s="47">
        <v>734.78746355685519</v>
      </c>
      <c r="C374" s="47">
        <v>76897.53125</v>
      </c>
      <c r="D374" s="47">
        <f t="shared" si="10"/>
        <v>7838.6882008154944</v>
      </c>
      <c r="G374" s="47">
        <v>734.78746355685519</v>
      </c>
      <c r="H374" s="47">
        <v>76897.53125</v>
      </c>
      <c r="I374" s="47">
        <f t="shared" si="11"/>
        <v>7838.6882008154944</v>
      </c>
    </row>
    <row r="375" spans="2:9" x14ac:dyDescent="0.2">
      <c r="B375" s="47">
        <v>736.78688046647619</v>
      </c>
      <c r="C375" s="47">
        <v>76897.828125</v>
      </c>
      <c r="D375" s="47">
        <f t="shared" si="10"/>
        <v>7838.7184633027518</v>
      </c>
      <c r="G375" s="47">
        <v>736.78688046647619</v>
      </c>
      <c r="H375" s="47">
        <v>76897.828125</v>
      </c>
      <c r="I375" s="47">
        <f t="shared" si="11"/>
        <v>7838.7184633027518</v>
      </c>
    </row>
    <row r="376" spans="2:9" x14ac:dyDescent="0.2">
      <c r="B376" s="47">
        <v>738.7862973760972</v>
      </c>
      <c r="C376" s="47">
        <v>76898.1171875</v>
      </c>
      <c r="D376" s="47">
        <f t="shared" si="10"/>
        <v>7838.7479294087661</v>
      </c>
      <c r="G376" s="47">
        <v>738.7862973760972</v>
      </c>
      <c r="H376" s="47">
        <v>76898.1171875</v>
      </c>
      <c r="I376" s="47">
        <f t="shared" si="11"/>
        <v>7838.7479294087661</v>
      </c>
    </row>
    <row r="377" spans="2:9" x14ac:dyDescent="0.2">
      <c r="B377" s="47">
        <v>740.7857142857182</v>
      </c>
      <c r="C377" s="47">
        <v>76898.4140625</v>
      </c>
      <c r="D377" s="47">
        <f t="shared" si="10"/>
        <v>7838.7781918960245</v>
      </c>
      <c r="G377" s="47">
        <v>740.7857142857182</v>
      </c>
      <c r="H377" s="47">
        <v>76898.40625</v>
      </c>
      <c r="I377" s="47">
        <f t="shared" si="11"/>
        <v>7838.7773955147804</v>
      </c>
    </row>
    <row r="378" spans="2:9" x14ac:dyDescent="0.2">
      <c r="B378" s="47">
        <v>742.7851311953392</v>
      </c>
      <c r="C378" s="47">
        <v>76898.703125</v>
      </c>
      <c r="D378" s="47">
        <f t="shared" si="10"/>
        <v>7838.8076580020379</v>
      </c>
      <c r="G378" s="47">
        <v>742.7851311953392</v>
      </c>
      <c r="H378" s="47">
        <v>76898.703125</v>
      </c>
      <c r="I378" s="47">
        <f t="shared" si="11"/>
        <v>7838.8076580020379</v>
      </c>
    </row>
    <row r="379" spans="2:9" x14ac:dyDescent="0.2">
      <c r="B379" s="47">
        <v>744.78454810496021</v>
      </c>
      <c r="C379" s="47">
        <v>76898.9921875</v>
      </c>
      <c r="D379" s="47">
        <f t="shared" si="10"/>
        <v>7838.8371241080522</v>
      </c>
      <c r="G379" s="47">
        <v>744.78454810496021</v>
      </c>
      <c r="H379" s="47">
        <v>76898.9921875</v>
      </c>
      <c r="I379" s="47">
        <f t="shared" si="11"/>
        <v>7838.8371241080522</v>
      </c>
    </row>
    <row r="380" spans="2:9" x14ac:dyDescent="0.2">
      <c r="B380" s="47">
        <v>746.78396501458121</v>
      </c>
      <c r="C380" s="47">
        <v>76899.2890625</v>
      </c>
      <c r="D380" s="47">
        <f t="shared" si="10"/>
        <v>7838.8673865953106</v>
      </c>
      <c r="G380" s="47">
        <v>746.78396501458121</v>
      </c>
      <c r="H380" s="47">
        <v>76899.2890625</v>
      </c>
      <c r="I380" s="47">
        <f t="shared" si="11"/>
        <v>7838.8673865953106</v>
      </c>
    </row>
    <row r="381" spans="2:9" x14ac:dyDescent="0.2">
      <c r="B381" s="47">
        <v>748.78338192420222</v>
      </c>
      <c r="C381" s="47">
        <v>76899.578125</v>
      </c>
      <c r="D381" s="47">
        <f t="shared" si="10"/>
        <v>7838.8968527013249</v>
      </c>
      <c r="G381" s="47">
        <v>748.78338192420222</v>
      </c>
      <c r="H381" s="47">
        <v>76899.578125</v>
      </c>
      <c r="I381" s="47">
        <f t="shared" si="11"/>
        <v>7838.8968527013249</v>
      </c>
    </row>
    <row r="382" spans="2:9" x14ac:dyDescent="0.2">
      <c r="B382" s="47">
        <v>750.78279883382322</v>
      </c>
      <c r="C382" s="47">
        <v>76899.875</v>
      </c>
      <c r="D382" s="47">
        <f t="shared" si="10"/>
        <v>7838.9271151885823</v>
      </c>
      <c r="G382" s="47">
        <v>750.78279883382322</v>
      </c>
      <c r="H382" s="47">
        <v>76899.875</v>
      </c>
      <c r="I382" s="47">
        <f t="shared" si="11"/>
        <v>7838.9271151885823</v>
      </c>
    </row>
    <row r="383" spans="2:9" x14ac:dyDescent="0.2">
      <c r="B383" s="47">
        <v>752.78221574344423</v>
      </c>
      <c r="C383" s="47">
        <v>76900.1640625</v>
      </c>
      <c r="D383" s="47">
        <f t="shared" si="10"/>
        <v>7838.9565812945966</v>
      </c>
      <c r="G383" s="47">
        <v>752.78221574344423</v>
      </c>
      <c r="H383" s="47">
        <v>76900.1640625</v>
      </c>
      <c r="I383" s="47">
        <f t="shared" si="11"/>
        <v>7838.9565812945966</v>
      </c>
    </row>
    <row r="384" spans="2:9" x14ac:dyDescent="0.2">
      <c r="B384" s="47">
        <v>754.78163265306523</v>
      </c>
      <c r="C384" s="47">
        <v>76900.4609375</v>
      </c>
      <c r="D384" s="47">
        <f t="shared" si="10"/>
        <v>7838.986843781855</v>
      </c>
      <c r="G384" s="47">
        <v>754.78163265306523</v>
      </c>
      <c r="H384" s="47">
        <v>76900.4609375</v>
      </c>
      <c r="I384" s="47">
        <f t="shared" si="11"/>
        <v>7838.986843781855</v>
      </c>
    </row>
    <row r="385" spans="2:9" x14ac:dyDescent="0.2">
      <c r="B385" s="47">
        <v>756.78104956268623</v>
      </c>
      <c r="C385" s="47">
        <v>76900.75</v>
      </c>
      <c r="D385" s="47">
        <f t="shared" si="10"/>
        <v>7839.0163098878693</v>
      </c>
      <c r="G385" s="47">
        <v>756.78104956268623</v>
      </c>
      <c r="H385" s="47">
        <v>76900.75</v>
      </c>
      <c r="I385" s="47">
        <f t="shared" si="11"/>
        <v>7839.0163098878693</v>
      </c>
    </row>
    <row r="386" spans="2:9" x14ac:dyDescent="0.2">
      <c r="B386" s="47">
        <v>758.78046647230724</v>
      </c>
      <c r="C386" s="47">
        <v>76901.046875</v>
      </c>
      <c r="D386" s="47">
        <f t="shared" si="10"/>
        <v>7839.0465723751267</v>
      </c>
      <c r="G386" s="47">
        <v>758.78046647230724</v>
      </c>
      <c r="H386" s="47">
        <v>76901.046875</v>
      </c>
      <c r="I386" s="47">
        <f t="shared" si="11"/>
        <v>7839.0465723751267</v>
      </c>
    </row>
    <row r="387" spans="2:9" x14ac:dyDescent="0.2">
      <c r="B387" s="47">
        <v>760.77988338192824</v>
      </c>
      <c r="C387" s="47">
        <v>76901.3359375</v>
      </c>
      <c r="D387" s="47">
        <f t="shared" si="10"/>
        <v>7839.076038481141</v>
      </c>
      <c r="G387" s="47">
        <v>760.77988338192824</v>
      </c>
      <c r="H387" s="47">
        <v>76901.3359375</v>
      </c>
      <c r="I387" s="47">
        <f t="shared" si="11"/>
        <v>7839.076038481141</v>
      </c>
    </row>
    <row r="388" spans="2:9" x14ac:dyDescent="0.2">
      <c r="B388" s="47">
        <v>762.77930029154925</v>
      </c>
      <c r="C388" s="47">
        <v>76901.6328125</v>
      </c>
      <c r="D388" s="47">
        <f t="shared" si="10"/>
        <v>7839.1063009683994</v>
      </c>
      <c r="G388" s="47">
        <v>762.77930029154925</v>
      </c>
      <c r="H388" s="47">
        <v>76901.6328125</v>
      </c>
      <c r="I388" s="47">
        <f t="shared" si="11"/>
        <v>7839.1063009683994</v>
      </c>
    </row>
    <row r="389" spans="2:9" x14ac:dyDescent="0.2">
      <c r="B389" s="47">
        <v>764.77871720117025</v>
      </c>
      <c r="C389" s="47">
        <v>76901.921875</v>
      </c>
      <c r="D389" s="47">
        <f t="shared" si="10"/>
        <v>7839.1357670744137</v>
      </c>
      <c r="G389" s="47">
        <v>764.77871720117025</v>
      </c>
      <c r="H389" s="47">
        <v>76901.921875</v>
      </c>
      <c r="I389" s="47">
        <f t="shared" si="11"/>
        <v>7839.1357670744137</v>
      </c>
    </row>
    <row r="390" spans="2:9" x14ac:dyDescent="0.2">
      <c r="B390" s="47">
        <v>766.77813411079126</v>
      </c>
      <c r="C390" s="47">
        <v>76902.21875</v>
      </c>
      <c r="D390" s="47">
        <f t="shared" si="10"/>
        <v>7839.1660295616712</v>
      </c>
      <c r="G390" s="47">
        <v>766.77813411079126</v>
      </c>
      <c r="H390" s="47">
        <v>76902.21875</v>
      </c>
      <c r="I390" s="47">
        <f t="shared" si="11"/>
        <v>7839.1660295616712</v>
      </c>
    </row>
    <row r="391" spans="2:9" x14ac:dyDescent="0.2">
      <c r="B391" s="47">
        <v>768.77755102041226</v>
      </c>
      <c r="C391" s="47">
        <v>76902.5078125</v>
      </c>
      <c r="D391" s="47">
        <f t="shared" ref="D391:D454" si="12">C391/9.81</f>
        <v>7839.1954956676855</v>
      </c>
      <c r="G391" s="47">
        <v>768.77755102041226</v>
      </c>
      <c r="H391" s="47">
        <v>76902.5078125</v>
      </c>
      <c r="I391" s="47">
        <f t="shared" ref="I391:I454" si="13">H391/9.81</f>
        <v>7839.1954956676855</v>
      </c>
    </row>
    <row r="392" spans="2:9" x14ac:dyDescent="0.2">
      <c r="B392" s="47">
        <v>770.77696793003327</v>
      </c>
      <c r="C392" s="47">
        <v>76902.796875</v>
      </c>
      <c r="D392" s="47">
        <f t="shared" si="12"/>
        <v>7839.2249617736998</v>
      </c>
      <c r="G392" s="47">
        <v>770.77696793003327</v>
      </c>
      <c r="H392" s="47">
        <v>76902.796875</v>
      </c>
      <c r="I392" s="47">
        <f t="shared" si="13"/>
        <v>7839.2249617736998</v>
      </c>
    </row>
    <row r="393" spans="2:9" x14ac:dyDescent="0.2">
      <c r="B393" s="47">
        <v>772.77638483965427</v>
      </c>
      <c r="C393" s="47">
        <v>76903.09375</v>
      </c>
      <c r="D393" s="47">
        <f t="shared" si="12"/>
        <v>7839.2552242609581</v>
      </c>
      <c r="G393" s="47">
        <v>772.77638483965427</v>
      </c>
      <c r="H393" s="47">
        <v>76903.09375</v>
      </c>
      <c r="I393" s="47">
        <f t="shared" si="13"/>
        <v>7839.2552242609581</v>
      </c>
    </row>
    <row r="394" spans="2:9" x14ac:dyDescent="0.2">
      <c r="B394" s="47">
        <v>774.77580174927527</v>
      </c>
      <c r="C394" s="47">
        <v>76903.3828125</v>
      </c>
      <c r="D394" s="47">
        <f t="shared" si="12"/>
        <v>7839.2846903669724</v>
      </c>
      <c r="G394" s="47">
        <v>774.77580174927527</v>
      </c>
      <c r="H394" s="47">
        <v>76903.3828125</v>
      </c>
      <c r="I394" s="47">
        <f t="shared" si="13"/>
        <v>7839.2846903669724</v>
      </c>
    </row>
    <row r="395" spans="2:9" x14ac:dyDescent="0.2">
      <c r="B395" s="47">
        <v>776.77521865889628</v>
      </c>
      <c r="C395" s="47">
        <v>76903.6796875</v>
      </c>
      <c r="D395" s="47">
        <f t="shared" si="12"/>
        <v>7839.3149528542299</v>
      </c>
      <c r="G395" s="47">
        <v>776.77521865889628</v>
      </c>
      <c r="H395" s="47">
        <v>76903.6796875</v>
      </c>
      <c r="I395" s="47">
        <f t="shared" si="13"/>
        <v>7839.3149528542299</v>
      </c>
    </row>
    <row r="396" spans="2:9" x14ac:dyDescent="0.2">
      <c r="B396" s="47">
        <v>778.77463556851728</v>
      </c>
      <c r="C396" s="47">
        <v>76903.96875</v>
      </c>
      <c r="D396" s="47">
        <f t="shared" si="12"/>
        <v>7839.3444189602442</v>
      </c>
      <c r="G396" s="47">
        <v>778.77463556851728</v>
      </c>
      <c r="H396" s="47">
        <v>76903.96875</v>
      </c>
      <c r="I396" s="47">
        <f t="shared" si="13"/>
        <v>7839.3444189602442</v>
      </c>
    </row>
    <row r="397" spans="2:9" x14ac:dyDescent="0.2">
      <c r="B397" s="47">
        <v>780.77405247813829</v>
      </c>
      <c r="C397" s="47">
        <v>76904.265625</v>
      </c>
      <c r="D397" s="47">
        <f t="shared" si="12"/>
        <v>7839.3746814475026</v>
      </c>
      <c r="G397" s="47">
        <v>780.77405247813829</v>
      </c>
      <c r="H397" s="47">
        <v>76904.265625</v>
      </c>
      <c r="I397" s="47">
        <f t="shared" si="13"/>
        <v>7839.3746814475026</v>
      </c>
    </row>
    <row r="398" spans="2:9" x14ac:dyDescent="0.2">
      <c r="B398" s="47">
        <v>782.77346938775929</v>
      </c>
      <c r="C398" s="47">
        <v>76904.5546875</v>
      </c>
      <c r="D398" s="47">
        <f t="shared" si="12"/>
        <v>7839.4041475535169</v>
      </c>
      <c r="G398" s="47">
        <v>782.77346938775929</v>
      </c>
      <c r="H398" s="47">
        <v>76904.5546875</v>
      </c>
      <c r="I398" s="47">
        <f t="shared" si="13"/>
        <v>7839.4041475535169</v>
      </c>
    </row>
    <row r="399" spans="2:9" x14ac:dyDescent="0.2">
      <c r="B399" s="47">
        <v>784.7728862973803</v>
      </c>
      <c r="C399" s="47">
        <v>76904.84375</v>
      </c>
      <c r="D399" s="47">
        <f t="shared" si="12"/>
        <v>7839.4336136595311</v>
      </c>
      <c r="G399" s="47">
        <v>784.7728862973803</v>
      </c>
      <c r="H399" s="47">
        <v>76904.84375</v>
      </c>
      <c r="I399" s="47">
        <f t="shared" si="13"/>
        <v>7839.4336136595311</v>
      </c>
    </row>
    <row r="400" spans="2:9" x14ac:dyDescent="0.2">
      <c r="B400" s="47">
        <v>786.7723032070013</v>
      </c>
      <c r="C400" s="47">
        <v>76905.140625</v>
      </c>
      <c r="D400" s="47">
        <f t="shared" si="12"/>
        <v>7839.4638761467886</v>
      </c>
      <c r="G400" s="47">
        <v>786.7723032070013</v>
      </c>
      <c r="H400" s="47">
        <v>76905.140625</v>
      </c>
      <c r="I400" s="47">
        <f t="shared" si="13"/>
        <v>7839.4638761467886</v>
      </c>
    </row>
    <row r="401" spans="2:9" x14ac:dyDescent="0.2">
      <c r="B401" s="47">
        <v>788.7717201166223</v>
      </c>
      <c r="C401" s="47">
        <v>76905.4296875</v>
      </c>
      <c r="D401" s="47">
        <f t="shared" si="12"/>
        <v>7839.4933422528029</v>
      </c>
      <c r="G401" s="47">
        <v>788.7717201166223</v>
      </c>
      <c r="H401" s="47">
        <v>76905.4296875</v>
      </c>
      <c r="I401" s="47">
        <f t="shared" si="13"/>
        <v>7839.4933422528029</v>
      </c>
    </row>
    <row r="402" spans="2:9" x14ac:dyDescent="0.2">
      <c r="B402" s="47">
        <v>790.77113702624331</v>
      </c>
      <c r="C402" s="47">
        <v>76905.7265625</v>
      </c>
      <c r="D402" s="47">
        <f t="shared" si="12"/>
        <v>7839.5236047400604</v>
      </c>
      <c r="G402" s="47">
        <v>790.77113702624331</v>
      </c>
      <c r="H402" s="47">
        <v>76905.7265625</v>
      </c>
      <c r="I402" s="47">
        <f t="shared" si="13"/>
        <v>7839.5236047400604</v>
      </c>
    </row>
    <row r="403" spans="2:9" x14ac:dyDescent="0.2">
      <c r="B403" s="47">
        <v>792.77055393586431</v>
      </c>
      <c r="C403" s="47">
        <v>76906.015625</v>
      </c>
      <c r="D403" s="47">
        <f t="shared" si="12"/>
        <v>7839.5530708460747</v>
      </c>
      <c r="G403" s="47">
        <v>792.77055393586431</v>
      </c>
      <c r="H403" s="47">
        <v>76906.015625</v>
      </c>
      <c r="I403" s="47">
        <f t="shared" si="13"/>
        <v>7839.5530708460747</v>
      </c>
    </row>
    <row r="404" spans="2:9" x14ac:dyDescent="0.2">
      <c r="B404" s="47">
        <v>794.76997084548532</v>
      </c>
      <c r="C404" s="47">
        <v>76906.3125</v>
      </c>
      <c r="D404" s="47">
        <f t="shared" si="12"/>
        <v>7839.583333333333</v>
      </c>
      <c r="G404" s="47">
        <v>794.76997084548532</v>
      </c>
      <c r="H404" s="47">
        <v>76906.3125</v>
      </c>
      <c r="I404" s="47">
        <f t="shared" si="13"/>
        <v>7839.583333333333</v>
      </c>
    </row>
    <row r="405" spans="2:9" x14ac:dyDescent="0.2">
      <c r="B405" s="47">
        <v>796.76938775510632</v>
      </c>
      <c r="C405" s="47">
        <v>76906.6015625</v>
      </c>
      <c r="D405" s="47">
        <f t="shared" si="12"/>
        <v>7839.6127994393473</v>
      </c>
      <c r="G405" s="47">
        <v>796.76938775510632</v>
      </c>
      <c r="H405" s="47">
        <v>76906.6015625</v>
      </c>
      <c r="I405" s="47">
        <f t="shared" si="13"/>
        <v>7839.6127994393473</v>
      </c>
    </row>
    <row r="406" spans="2:9" x14ac:dyDescent="0.2">
      <c r="B406" s="47">
        <v>798.76880466472733</v>
      </c>
      <c r="C406" s="47">
        <v>76906.890625</v>
      </c>
      <c r="D406" s="47">
        <f t="shared" si="12"/>
        <v>7839.6422655453616</v>
      </c>
      <c r="G406" s="47">
        <v>798.76880466472733</v>
      </c>
      <c r="H406" s="47">
        <v>76906.890625</v>
      </c>
      <c r="I406" s="47">
        <f t="shared" si="13"/>
        <v>7839.6422655453616</v>
      </c>
    </row>
    <row r="407" spans="2:9" x14ac:dyDescent="0.2">
      <c r="B407" s="47">
        <v>800.76822157434833</v>
      </c>
      <c r="C407" s="47">
        <v>76907.1875</v>
      </c>
      <c r="D407" s="47">
        <f t="shared" si="12"/>
        <v>7839.6725280326191</v>
      </c>
      <c r="G407" s="47">
        <v>800.76822157434833</v>
      </c>
      <c r="H407" s="47">
        <v>76907.1875</v>
      </c>
      <c r="I407" s="47">
        <f t="shared" si="13"/>
        <v>7839.6725280326191</v>
      </c>
    </row>
    <row r="408" spans="2:9" x14ac:dyDescent="0.2">
      <c r="B408" s="47">
        <v>802.76763848396934</v>
      </c>
      <c r="C408" s="47">
        <v>76907.4765625</v>
      </c>
      <c r="D408" s="47">
        <f t="shared" si="12"/>
        <v>7839.7019941386334</v>
      </c>
      <c r="G408" s="47">
        <v>802.76763848396934</v>
      </c>
      <c r="H408" s="47">
        <v>76907.4765625</v>
      </c>
      <c r="I408" s="47">
        <f t="shared" si="13"/>
        <v>7839.7019941386334</v>
      </c>
    </row>
    <row r="409" spans="2:9" x14ac:dyDescent="0.2">
      <c r="B409" s="47">
        <v>804.76705539359034</v>
      </c>
      <c r="C409" s="47">
        <v>76907.7734375</v>
      </c>
      <c r="D409" s="47">
        <f t="shared" si="12"/>
        <v>7839.7322566258918</v>
      </c>
      <c r="G409" s="47">
        <v>804.76705539359034</v>
      </c>
      <c r="H409" s="47">
        <v>76907.7734375</v>
      </c>
      <c r="I409" s="47">
        <f t="shared" si="13"/>
        <v>7839.7322566258918</v>
      </c>
    </row>
    <row r="410" spans="2:9" x14ac:dyDescent="0.2">
      <c r="B410" s="47">
        <v>806.76647230321134</v>
      </c>
      <c r="C410" s="47">
        <v>76908.0625</v>
      </c>
      <c r="D410" s="47">
        <f t="shared" si="12"/>
        <v>7839.761722731906</v>
      </c>
      <c r="G410" s="47">
        <v>806.76647230321134</v>
      </c>
      <c r="H410" s="47">
        <v>76908.0625</v>
      </c>
      <c r="I410" s="47">
        <f t="shared" si="13"/>
        <v>7839.761722731906</v>
      </c>
    </row>
    <row r="411" spans="2:9" x14ac:dyDescent="0.2">
      <c r="B411" s="47">
        <v>808.76588921283235</v>
      </c>
      <c r="C411" s="47">
        <v>76908.3515625</v>
      </c>
      <c r="D411" s="47">
        <f t="shared" si="12"/>
        <v>7839.7911888379203</v>
      </c>
      <c r="G411" s="47">
        <v>808.76588921283235</v>
      </c>
      <c r="H411" s="47">
        <v>76908.3515625</v>
      </c>
      <c r="I411" s="47">
        <f t="shared" si="13"/>
        <v>7839.7911888379203</v>
      </c>
    </row>
    <row r="412" spans="2:9" x14ac:dyDescent="0.2">
      <c r="B412" s="47">
        <v>810.76530612245335</v>
      </c>
      <c r="C412" s="47">
        <v>76908.6484375</v>
      </c>
      <c r="D412" s="47">
        <f t="shared" si="12"/>
        <v>7839.8214513251778</v>
      </c>
      <c r="G412" s="47">
        <v>810.76530612245335</v>
      </c>
      <c r="H412" s="47">
        <v>76908.6484375</v>
      </c>
      <c r="I412" s="47">
        <f t="shared" si="13"/>
        <v>7839.8214513251778</v>
      </c>
    </row>
    <row r="413" spans="2:9" x14ac:dyDescent="0.2">
      <c r="B413" s="47">
        <v>812.76472303207436</v>
      </c>
      <c r="C413" s="47">
        <v>76908.9375</v>
      </c>
      <c r="D413" s="47">
        <f t="shared" si="12"/>
        <v>7839.8509174311921</v>
      </c>
      <c r="G413" s="47">
        <v>812.76472303207436</v>
      </c>
      <c r="H413" s="47">
        <v>76908.9375</v>
      </c>
      <c r="I413" s="47">
        <f t="shared" si="13"/>
        <v>7839.8509174311921</v>
      </c>
    </row>
    <row r="414" spans="2:9" x14ac:dyDescent="0.2">
      <c r="B414" s="47">
        <v>814.76413994169536</v>
      </c>
      <c r="C414" s="47">
        <v>76909.234375</v>
      </c>
      <c r="D414" s="47">
        <f t="shared" si="12"/>
        <v>7839.8811799184505</v>
      </c>
      <c r="G414" s="47">
        <v>814.76413994169536</v>
      </c>
      <c r="H414" s="47">
        <v>76909.234375</v>
      </c>
      <c r="I414" s="47">
        <f t="shared" si="13"/>
        <v>7839.8811799184505</v>
      </c>
    </row>
    <row r="415" spans="2:9" x14ac:dyDescent="0.2">
      <c r="B415" s="47">
        <v>816.76355685131637</v>
      </c>
      <c r="C415" s="47">
        <v>76909.5234375</v>
      </c>
      <c r="D415" s="47">
        <f t="shared" si="12"/>
        <v>7839.9106460244648</v>
      </c>
      <c r="G415" s="47">
        <v>816.76355685131637</v>
      </c>
      <c r="H415" s="47">
        <v>76909.5234375</v>
      </c>
      <c r="I415" s="47">
        <f t="shared" si="13"/>
        <v>7839.9106460244648</v>
      </c>
    </row>
    <row r="416" spans="2:9" x14ac:dyDescent="0.2">
      <c r="B416" s="47">
        <v>818.76297376093737</v>
      </c>
      <c r="C416" s="47">
        <v>76909.8125</v>
      </c>
      <c r="D416" s="47">
        <f t="shared" si="12"/>
        <v>7839.9401121304791</v>
      </c>
      <c r="G416" s="47">
        <v>818.76297376093737</v>
      </c>
      <c r="H416" s="47">
        <v>76909.8125</v>
      </c>
      <c r="I416" s="47">
        <f t="shared" si="13"/>
        <v>7839.9401121304791</v>
      </c>
    </row>
    <row r="417" spans="2:9" x14ac:dyDescent="0.2">
      <c r="B417" s="47">
        <v>820.76239067055837</v>
      </c>
      <c r="C417" s="47">
        <v>76910.109375</v>
      </c>
      <c r="D417" s="47">
        <f t="shared" si="12"/>
        <v>7839.9703746177365</v>
      </c>
      <c r="G417" s="47">
        <v>820.76239067055837</v>
      </c>
      <c r="H417" s="47">
        <v>76910.109375</v>
      </c>
      <c r="I417" s="47">
        <f t="shared" si="13"/>
        <v>7839.9703746177365</v>
      </c>
    </row>
    <row r="418" spans="2:9" x14ac:dyDescent="0.2">
      <c r="B418" s="47">
        <v>822.76180758017938</v>
      </c>
      <c r="C418" s="47">
        <v>76910.3984375</v>
      </c>
      <c r="D418" s="47">
        <f t="shared" si="12"/>
        <v>7839.9998407237508</v>
      </c>
      <c r="G418" s="47">
        <v>822.76180758017938</v>
      </c>
      <c r="H418" s="47">
        <v>76910.3984375</v>
      </c>
      <c r="I418" s="47">
        <f t="shared" si="13"/>
        <v>7839.9998407237508</v>
      </c>
    </row>
    <row r="419" spans="2:9" x14ac:dyDescent="0.2">
      <c r="B419" s="47">
        <v>824.76122448980038</v>
      </c>
      <c r="C419" s="47">
        <v>76910.6953125</v>
      </c>
      <c r="D419" s="47">
        <f t="shared" si="12"/>
        <v>7840.0301032110092</v>
      </c>
      <c r="G419" s="47">
        <v>824.76122448980038</v>
      </c>
      <c r="H419" s="47">
        <v>76910.6953125</v>
      </c>
      <c r="I419" s="47">
        <f t="shared" si="13"/>
        <v>7840.0301032110092</v>
      </c>
    </row>
    <row r="420" spans="2:9" x14ac:dyDescent="0.2">
      <c r="B420" s="47">
        <v>826.76064139942139</v>
      </c>
      <c r="C420" s="47">
        <v>76910.984375</v>
      </c>
      <c r="D420" s="47">
        <f t="shared" si="12"/>
        <v>7840.0595693170235</v>
      </c>
      <c r="G420" s="47">
        <v>826.76064139942139</v>
      </c>
      <c r="H420" s="47">
        <v>76910.984375</v>
      </c>
      <c r="I420" s="47">
        <f t="shared" si="13"/>
        <v>7840.0595693170235</v>
      </c>
    </row>
    <row r="421" spans="2:9" x14ac:dyDescent="0.2">
      <c r="B421" s="47">
        <v>828.76005830904239</v>
      </c>
      <c r="C421" s="47">
        <v>76911.2734375</v>
      </c>
      <c r="D421" s="47">
        <f t="shared" si="12"/>
        <v>7840.0890354230369</v>
      </c>
      <c r="G421" s="47">
        <v>828.76005830904239</v>
      </c>
      <c r="H421" s="47">
        <v>76911.2734375</v>
      </c>
      <c r="I421" s="47">
        <f t="shared" si="13"/>
        <v>7840.0890354230369</v>
      </c>
    </row>
    <row r="422" spans="2:9" x14ac:dyDescent="0.2">
      <c r="B422" s="47">
        <v>830.7594752186634</v>
      </c>
      <c r="C422" s="47">
        <v>76911.5703125</v>
      </c>
      <c r="D422" s="47">
        <f t="shared" si="12"/>
        <v>7840.1192979102952</v>
      </c>
      <c r="G422" s="47">
        <v>830.7594752186634</v>
      </c>
      <c r="H422" s="47">
        <v>76911.5703125</v>
      </c>
      <c r="I422" s="47">
        <f t="shared" si="13"/>
        <v>7840.1192979102952</v>
      </c>
    </row>
    <row r="423" spans="2:9" x14ac:dyDescent="0.2">
      <c r="B423" s="47">
        <v>832.7588921282844</v>
      </c>
      <c r="C423" s="47">
        <v>76911.859375</v>
      </c>
      <c r="D423" s="47">
        <f t="shared" si="12"/>
        <v>7840.1487640163095</v>
      </c>
      <c r="G423" s="47">
        <v>832.7588921282844</v>
      </c>
      <c r="H423" s="47">
        <v>76911.859375</v>
      </c>
      <c r="I423" s="47">
        <f t="shared" si="13"/>
        <v>7840.1487640163095</v>
      </c>
    </row>
    <row r="424" spans="2:9" x14ac:dyDescent="0.2">
      <c r="B424" s="47">
        <v>834.75830903790541</v>
      </c>
      <c r="C424" s="47">
        <v>76912.15625</v>
      </c>
      <c r="D424" s="47">
        <f t="shared" si="12"/>
        <v>7840.179026503567</v>
      </c>
      <c r="G424" s="47">
        <v>834.75830903790541</v>
      </c>
      <c r="H424" s="47">
        <v>76912.15625</v>
      </c>
      <c r="I424" s="47">
        <f t="shared" si="13"/>
        <v>7840.179026503567</v>
      </c>
    </row>
    <row r="425" spans="2:9" x14ac:dyDescent="0.2">
      <c r="B425" s="47">
        <v>836.75772594752641</v>
      </c>
      <c r="C425" s="47">
        <v>76912.4453125</v>
      </c>
      <c r="D425" s="47">
        <f t="shared" si="12"/>
        <v>7840.2084926095813</v>
      </c>
      <c r="G425" s="47">
        <v>836.75772594752641</v>
      </c>
      <c r="H425" s="47">
        <v>76912.4453125</v>
      </c>
      <c r="I425" s="47">
        <f t="shared" si="13"/>
        <v>7840.2084926095813</v>
      </c>
    </row>
    <row r="426" spans="2:9" x14ac:dyDescent="0.2">
      <c r="B426" s="47">
        <v>838.75714285714741</v>
      </c>
      <c r="C426" s="47">
        <v>76912.734375</v>
      </c>
      <c r="D426" s="47">
        <f t="shared" si="12"/>
        <v>7840.2379587155956</v>
      </c>
      <c r="G426" s="47">
        <v>838.75714285714741</v>
      </c>
      <c r="H426" s="47">
        <v>76912.734375</v>
      </c>
      <c r="I426" s="47">
        <f t="shared" si="13"/>
        <v>7840.2379587155956</v>
      </c>
    </row>
    <row r="427" spans="2:9" x14ac:dyDescent="0.2">
      <c r="B427" s="47">
        <v>840.75655976676842</v>
      </c>
      <c r="C427" s="47">
        <v>76913.03125</v>
      </c>
      <c r="D427" s="47">
        <f t="shared" si="12"/>
        <v>7840.268221202854</v>
      </c>
      <c r="G427" s="47">
        <v>840.75655976676842</v>
      </c>
      <c r="H427" s="47">
        <v>76913.03125</v>
      </c>
      <c r="I427" s="47">
        <f t="shared" si="13"/>
        <v>7840.268221202854</v>
      </c>
    </row>
    <row r="428" spans="2:9" x14ac:dyDescent="0.2">
      <c r="B428" s="47">
        <v>842.75597667638942</v>
      </c>
      <c r="C428" s="47">
        <v>76913.3203125</v>
      </c>
      <c r="D428" s="47">
        <f t="shared" si="12"/>
        <v>7840.2976873088683</v>
      </c>
      <c r="G428" s="47">
        <v>842.75597667638942</v>
      </c>
      <c r="H428" s="47">
        <v>76913.3203125</v>
      </c>
      <c r="I428" s="47">
        <f t="shared" si="13"/>
        <v>7840.2976873088683</v>
      </c>
    </row>
    <row r="429" spans="2:9" x14ac:dyDescent="0.2">
      <c r="B429" s="47">
        <v>844.75539358601043</v>
      </c>
      <c r="C429" s="47">
        <v>76913.6171875</v>
      </c>
      <c r="D429" s="47">
        <f t="shared" si="12"/>
        <v>7840.3279497961257</v>
      </c>
      <c r="G429" s="47">
        <v>844.75539358601043</v>
      </c>
      <c r="H429" s="47">
        <v>76913.6171875</v>
      </c>
      <c r="I429" s="47">
        <f t="shared" si="13"/>
        <v>7840.3279497961257</v>
      </c>
    </row>
    <row r="430" spans="2:9" x14ac:dyDescent="0.2">
      <c r="B430" s="47">
        <v>846.75481049563143</v>
      </c>
      <c r="C430" s="47">
        <v>76913.90625</v>
      </c>
      <c r="D430" s="47">
        <f t="shared" si="12"/>
        <v>7840.35741590214</v>
      </c>
      <c r="G430" s="47">
        <v>846.75481049563143</v>
      </c>
      <c r="H430" s="47">
        <v>76913.90625</v>
      </c>
      <c r="I430" s="47">
        <f t="shared" si="13"/>
        <v>7840.35741590214</v>
      </c>
    </row>
    <row r="431" spans="2:9" x14ac:dyDescent="0.2">
      <c r="B431" s="47">
        <v>848.75422740525244</v>
      </c>
      <c r="C431" s="47">
        <v>76914.1953125</v>
      </c>
      <c r="D431" s="47">
        <f t="shared" si="12"/>
        <v>7840.3868820081543</v>
      </c>
      <c r="G431" s="47">
        <v>848.75422740525244</v>
      </c>
      <c r="H431" s="47">
        <v>76914.1953125</v>
      </c>
      <c r="I431" s="47">
        <f t="shared" si="13"/>
        <v>7840.3868820081543</v>
      </c>
    </row>
    <row r="432" spans="2:9" x14ac:dyDescent="0.2">
      <c r="B432" s="47">
        <v>850.75364431487344</v>
      </c>
      <c r="C432" s="47">
        <v>76914.4921875</v>
      </c>
      <c r="D432" s="47">
        <f t="shared" si="12"/>
        <v>7840.4171444954127</v>
      </c>
      <c r="G432" s="47">
        <v>850.75364431487344</v>
      </c>
      <c r="H432" s="47">
        <v>76914.4921875</v>
      </c>
      <c r="I432" s="47">
        <f t="shared" si="13"/>
        <v>7840.4171444954127</v>
      </c>
    </row>
    <row r="433" spans="2:9" x14ac:dyDescent="0.2">
      <c r="B433" s="47">
        <v>852.75306122449445</v>
      </c>
      <c r="C433" s="47">
        <v>76914.78125</v>
      </c>
      <c r="D433" s="47">
        <f t="shared" si="12"/>
        <v>7840.446610601427</v>
      </c>
      <c r="G433" s="47">
        <v>852.75306122449445</v>
      </c>
      <c r="H433" s="47">
        <v>76914.78125</v>
      </c>
      <c r="I433" s="47">
        <f t="shared" si="13"/>
        <v>7840.446610601427</v>
      </c>
    </row>
    <row r="434" spans="2:9" x14ac:dyDescent="0.2">
      <c r="B434" s="47">
        <v>854.75247813411545</v>
      </c>
      <c r="C434" s="47">
        <v>76915.078125</v>
      </c>
      <c r="D434" s="47">
        <f t="shared" si="12"/>
        <v>7840.4768730886844</v>
      </c>
      <c r="G434" s="47">
        <v>854.75247813411545</v>
      </c>
      <c r="H434" s="47">
        <v>76915.078125</v>
      </c>
      <c r="I434" s="47">
        <f t="shared" si="13"/>
        <v>7840.4768730886844</v>
      </c>
    </row>
    <row r="435" spans="2:9" x14ac:dyDescent="0.2">
      <c r="B435" s="47">
        <v>856.75189504373645</v>
      </c>
      <c r="C435" s="47">
        <v>76915.3671875</v>
      </c>
      <c r="D435" s="47">
        <f t="shared" si="12"/>
        <v>7840.5063391946987</v>
      </c>
      <c r="G435" s="47">
        <v>856.75189504373645</v>
      </c>
      <c r="H435" s="47">
        <v>76915.3671875</v>
      </c>
      <c r="I435" s="47">
        <f t="shared" si="13"/>
        <v>7840.5063391946987</v>
      </c>
    </row>
    <row r="436" spans="2:9" x14ac:dyDescent="0.2">
      <c r="B436" s="47">
        <v>858.75131195335746</v>
      </c>
      <c r="C436" s="47">
        <v>76915.6640625</v>
      </c>
      <c r="D436" s="47">
        <f t="shared" si="12"/>
        <v>7840.5366016819571</v>
      </c>
      <c r="G436" s="47">
        <v>858.75131195335746</v>
      </c>
      <c r="H436" s="47">
        <v>76915.6640625</v>
      </c>
      <c r="I436" s="47">
        <f t="shared" si="13"/>
        <v>7840.5366016819571</v>
      </c>
    </row>
    <row r="437" spans="2:9" x14ac:dyDescent="0.2">
      <c r="B437" s="47">
        <v>860.75072886297846</v>
      </c>
      <c r="C437" s="47">
        <v>76915.953125</v>
      </c>
      <c r="D437" s="47">
        <f t="shared" si="12"/>
        <v>7840.5660677879714</v>
      </c>
      <c r="G437" s="47">
        <v>860.75072886297846</v>
      </c>
      <c r="H437" s="47">
        <v>76915.953125</v>
      </c>
      <c r="I437" s="47">
        <f t="shared" si="13"/>
        <v>7840.5660677879714</v>
      </c>
    </row>
    <row r="438" spans="2:9" x14ac:dyDescent="0.2">
      <c r="B438" s="47">
        <v>862.75014577259947</v>
      </c>
      <c r="C438" s="47">
        <v>76916.2421875</v>
      </c>
      <c r="D438" s="47">
        <f t="shared" si="12"/>
        <v>7840.5955338939857</v>
      </c>
      <c r="G438" s="47">
        <v>862.75014577259947</v>
      </c>
      <c r="H438" s="47">
        <v>76916.2421875</v>
      </c>
      <c r="I438" s="47">
        <f t="shared" si="13"/>
        <v>7840.5955338939857</v>
      </c>
    </row>
    <row r="439" spans="2:9" x14ac:dyDescent="0.2">
      <c r="B439" s="47">
        <v>864.74956268222047</v>
      </c>
      <c r="C439" s="47">
        <v>76916.5390625</v>
      </c>
      <c r="D439" s="47">
        <f t="shared" si="12"/>
        <v>7840.6257963812432</v>
      </c>
      <c r="G439" s="47">
        <v>864.74956268222047</v>
      </c>
      <c r="H439" s="47">
        <v>76916.5390625</v>
      </c>
      <c r="I439" s="47">
        <f t="shared" si="13"/>
        <v>7840.6257963812432</v>
      </c>
    </row>
    <row r="440" spans="2:9" x14ac:dyDescent="0.2">
      <c r="B440" s="47">
        <v>866.74897959184148</v>
      </c>
      <c r="C440" s="47">
        <v>76916.828125</v>
      </c>
      <c r="D440" s="47">
        <f t="shared" si="12"/>
        <v>7840.6552624872575</v>
      </c>
      <c r="G440" s="47">
        <v>866.74897959184148</v>
      </c>
      <c r="H440" s="47">
        <v>76916.828125</v>
      </c>
      <c r="I440" s="47">
        <f t="shared" si="13"/>
        <v>7840.6552624872575</v>
      </c>
    </row>
    <row r="441" spans="2:9" x14ac:dyDescent="0.2">
      <c r="B441" s="47">
        <v>868.74839650146248</v>
      </c>
      <c r="C441" s="47">
        <v>76917.125</v>
      </c>
      <c r="D441" s="47">
        <f t="shared" si="12"/>
        <v>7840.6855249745158</v>
      </c>
      <c r="G441" s="47">
        <v>868.74839650146248</v>
      </c>
      <c r="H441" s="47">
        <v>76917.125</v>
      </c>
      <c r="I441" s="47">
        <f t="shared" si="13"/>
        <v>7840.6855249745158</v>
      </c>
    </row>
    <row r="442" spans="2:9" x14ac:dyDescent="0.2">
      <c r="B442" s="47">
        <v>870.74781341108348</v>
      </c>
      <c r="C442" s="47">
        <v>76917.4140625</v>
      </c>
      <c r="D442" s="47">
        <f t="shared" si="12"/>
        <v>7840.7149910805301</v>
      </c>
      <c r="G442" s="47">
        <v>870.74781341108348</v>
      </c>
      <c r="H442" s="47">
        <v>76917.4140625</v>
      </c>
      <c r="I442" s="47">
        <f t="shared" si="13"/>
        <v>7840.7149910805301</v>
      </c>
    </row>
    <row r="443" spans="2:9" x14ac:dyDescent="0.2">
      <c r="B443" s="47">
        <v>872.74723032070449</v>
      </c>
      <c r="C443" s="47">
        <v>76917.703125</v>
      </c>
      <c r="D443" s="47">
        <f t="shared" si="12"/>
        <v>7840.7444571865435</v>
      </c>
      <c r="G443" s="47">
        <v>872.74723032070449</v>
      </c>
      <c r="H443" s="47">
        <v>76917.703125</v>
      </c>
      <c r="I443" s="47">
        <f t="shared" si="13"/>
        <v>7840.7444571865435</v>
      </c>
    </row>
    <row r="444" spans="2:9" x14ac:dyDescent="0.2">
      <c r="B444" s="47">
        <v>874.74664723032549</v>
      </c>
      <c r="C444" s="47">
        <v>76918</v>
      </c>
      <c r="D444" s="47">
        <f t="shared" si="12"/>
        <v>7840.7747196738019</v>
      </c>
      <c r="G444" s="47">
        <v>874.74664723032549</v>
      </c>
      <c r="H444" s="47">
        <v>76918</v>
      </c>
      <c r="I444" s="47">
        <f t="shared" si="13"/>
        <v>7840.7747196738019</v>
      </c>
    </row>
    <row r="445" spans="2:9" x14ac:dyDescent="0.2">
      <c r="B445" s="47">
        <v>876.7460641399465</v>
      </c>
      <c r="C445" s="47">
        <v>76918.2890625</v>
      </c>
      <c r="D445" s="47">
        <f t="shared" si="12"/>
        <v>7840.8041857798162</v>
      </c>
      <c r="G445" s="47">
        <v>876.7460641399465</v>
      </c>
      <c r="H445" s="47">
        <v>76918.2890625</v>
      </c>
      <c r="I445" s="47">
        <f t="shared" si="13"/>
        <v>7840.8041857798162</v>
      </c>
    </row>
    <row r="446" spans="2:9" x14ac:dyDescent="0.2">
      <c r="B446" s="47">
        <v>878.7454810495675</v>
      </c>
      <c r="C446" s="47">
        <v>76918.5859375</v>
      </c>
      <c r="D446" s="47">
        <f t="shared" si="12"/>
        <v>7840.8344482670736</v>
      </c>
      <c r="G446" s="47">
        <v>878.7454810495675</v>
      </c>
      <c r="H446" s="47">
        <v>76918.5859375</v>
      </c>
      <c r="I446" s="47">
        <f t="shared" si="13"/>
        <v>7840.8344482670736</v>
      </c>
    </row>
    <row r="447" spans="2:9" x14ac:dyDescent="0.2">
      <c r="B447" s="47">
        <v>880.74489795918851</v>
      </c>
      <c r="C447" s="47">
        <v>76918.875</v>
      </c>
      <c r="D447" s="47">
        <f t="shared" si="12"/>
        <v>7840.8639143730879</v>
      </c>
      <c r="G447" s="47">
        <v>880.74489795918851</v>
      </c>
      <c r="H447" s="47">
        <v>76918.875</v>
      </c>
      <c r="I447" s="47">
        <f t="shared" si="13"/>
        <v>7840.8639143730879</v>
      </c>
    </row>
    <row r="448" spans="2:9" x14ac:dyDescent="0.2">
      <c r="B448" s="47">
        <v>882.74431486880951</v>
      </c>
      <c r="C448" s="47">
        <v>76919.1640625</v>
      </c>
      <c r="D448" s="47">
        <f t="shared" si="12"/>
        <v>7840.8933804791022</v>
      </c>
      <c r="G448" s="47">
        <v>882.74431486880951</v>
      </c>
      <c r="H448" s="47">
        <v>76919.1640625</v>
      </c>
      <c r="I448" s="47">
        <f t="shared" si="13"/>
        <v>7840.8933804791022</v>
      </c>
    </row>
    <row r="449" spans="2:9" x14ac:dyDescent="0.2">
      <c r="B449" s="47">
        <v>884.74373177843052</v>
      </c>
      <c r="C449" s="47">
        <v>76919.4609375</v>
      </c>
      <c r="D449" s="47">
        <f t="shared" si="12"/>
        <v>7840.9236429663606</v>
      </c>
      <c r="G449" s="47">
        <v>884.74373177843052</v>
      </c>
      <c r="H449" s="47">
        <v>76919.4609375</v>
      </c>
      <c r="I449" s="47">
        <f t="shared" si="13"/>
        <v>7840.9236429663606</v>
      </c>
    </row>
    <row r="450" spans="2:9" x14ac:dyDescent="0.2">
      <c r="B450" s="47">
        <v>886.74314868805152</v>
      </c>
      <c r="C450" s="47">
        <v>76919.75</v>
      </c>
      <c r="D450" s="47">
        <f t="shared" si="12"/>
        <v>7840.9531090723749</v>
      </c>
      <c r="G450" s="47">
        <v>886.74314868805152</v>
      </c>
      <c r="H450" s="47">
        <v>76919.75</v>
      </c>
      <c r="I450" s="47">
        <f t="shared" si="13"/>
        <v>7840.9531090723749</v>
      </c>
    </row>
    <row r="451" spans="2:9" x14ac:dyDescent="0.2">
      <c r="B451" s="47">
        <v>888.74256559767252</v>
      </c>
      <c r="C451" s="47">
        <v>76920.046875</v>
      </c>
      <c r="D451" s="47">
        <f t="shared" si="12"/>
        <v>7840.9833715596324</v>
      </c>
      <c r="G451" s="47">
        <v>888.74256559767252</v>
      </c>
      <c r="H451" s="47">
        <v>76920.046875</v>
      </c>
      <c r="I451" s="47">
        <f t="shared" si="13"/>
        <v>7840.9833715596324</v>
      </c>
    </row>
    <row r="452" spans="2:9" x14ac:dyDescent="0.2">
      <c r="B452" s="47">
        <v>890.74198250729353</v>
      </c>
      <c r="C452" s="47">
        <v>76920.3359375</v>
      </c>
      <c r="D452" s="47">
        <f t="shared" si="12"/>
        <v>7841.0128376656467</v>
      </c>
      <c r="G452" s="47">
        <v>890.74198250729353</v>
      </c>
      <c r="H452" s="47">
        <v>76920.3359375</v>
      </c>
      <c r="I452" s="47">
        <f t="shared" si="13"/>
        <v>7841.0128376656467</v>
      </c>
    </row>
    <row r="453" spans="2:9" x14ac:dyDescent="0.2">
      <c r="B453" s="47">
        <v>892.74139941691453</v>
      </c>
      <c r="C453" s="47">
        <v>76920.6328125</v>
      </c>
      <c r="D453" s="47">
        <f t="shared" si="12"/>
        <v>7841.043100152905</v>
      </c>
      <c r="G453" s="47">
        <v>892.74139941691453</v>
      </c>
      <c r="H453" s="47">
        <v>76920.6328125</v>
      </c>
      <c r="I453" s="47">
        <f t="shared" si="13"/>
        <v>7841.043100152905</v>
      </c>
    </row>
    <row r="454" spans="2:9" x14ac:dyDescent="0.2">
      <c r="B454" s="47">
        <v>894.74081632653554</v>
      </c>
      <c r="C454" s="47">
        <v>76920.921875</v>
      </c>
      <c r="D454" s="47">
        <f t="shared" si="12"/>
        <v>7841.0725662589193</v>
      </c>
      <c r="G454" s="47">
        <v>894.74081632653554</v>
      </c>
      <c r="H454" s="47">
        <v>76920.921875</v>
      </c>
      <c r="I454" s="47">
        <f t="shared" si="13"/>
        <v>7841.0725662589193</v>
      </c>
    </row>
    <row r="455" spans="2:9" x14ac:dyDescent="0.2">
      <c r="B455" s="47">
        <v>896.74023323615654</v>
      </c>
      <c r="C455" s="47">
        <v>76921.2109375</v>
      </c>
      <c r="D455" s="47">
        <f t="shared" ref="D455:D518" si="14">C455/9.81</f>
        <v>7841.1020323649336</v>
      </c>
      <c r="G455" s="47">
        <v>896.74023323615654</v>
      </c>
      <c r="H455" s="47">
        <v>76921.2109375</v>
      </c>
      <c r="I455" s="47">
        <f t="shared" ref="I455:I518" si="15">H455/9.81</f>
        <v>7841.1020323649336</v>
      </c>
    </row>
    <row r="456" spans="2:9" x14ac:dyDescent="0.2">
      <c r="B456" s="47">
        <v>898.73965014577755</v>
      </c>
      <c r="C456" s="47">
        <v>76921.5078125</v>
      </c>
      <c r="D456" s="47">
        <f t="shared" si="14"/>
        <v>7841.1322948521911</v>
      </c>
      <c r="G456" s="47">
        <v>898.73965014577755</v>
      </c>
      <c r="H456" s="47">
        <v>76921.5078125</v>
      </c>
      <c r="I456" s="47">
        <f t="shared" si="15"/>
        <v>7841.1322948521911</v>
      </c>
    </row>
    <row r="457" spans="2:9" x14ac:dyDescent="0.2">
      <c r="B457" s="47">
        <v>900.73906705539855</v>
      </c>
      <c r="C457" s="47">
        <v>76921.796875</v>
      </c>
      <c r="D457" s="47">
        <f t="shared" si="14"/>
        <v>7841.1617609582054</v>
      </c>
      <c r="G457" s="47">
        <v>900.73906705539855</v>
      </c>
      <c r="H457" s="47">
        <v>76921.796875</v>
      </c>
      <c r="I457" s="47">
        <f t="shared" si="15"/>
        <v>7841.1617609582054</v>
      </c>
    </row>
    <row r="458" spans="2:9" x14ac:dyDescent="0.2">
      <c r="B458" s="47">
        <v>902.73848396501955</v>
      </c>
      <c r="C458" s="47">
        <v>76922.09375</v>
      </c>
      <c r="D458" s="47">
        <f t="shared" si="14"/>
        <v>7841.1920234454637</v>
      </c>
      <c r="G458" s="47">
        <v>902.73848396501955</v>
      </c>
      <c r="H458" s="47">
        <v>76922.09375</v>
      </c>
      <c r="I458" s="47">
        <f t="shared" si="15"/>
        <v>7841.1920234454637</v>
      </c>
    </row>
    <row r="459" spans="2:9" x14ac:dyDescent="0.2">
      <c r="B459" s="47">
        <v>904.73790087464056</v>
      </c>
      <c r="C459" s="47">
        <v>76922.3828125</v>
      </c>
      <c r="D459" s="47">
        <f t="shared" si="14"/>
        <v>7841.221489551478</v>
      </c>
      <c r="G459" s="47">
        <v>904.73790087464056</v>
      </c>
      <c r="H459" s="47">
        <v>76922.3828125</v>
      </c>
      <c r="I459" s="47">
        <f t="shared" si="15"/>
        <v>7841.221489551478</v>
      </c>
    </row>
    <row r="460" spans="2:9" x14ac:dyDescent="0.2">
      <c r="B460" s="47">
        <v>906.73731778426156</v>
      </c>
      <c r="C460" s="47">
        <v>76922.6796875</v>
      </c>
      <c r="D460" s="47">
        <f t="shared" si="14"/>
        <v>7841.2517520387355</v>
      </c>
      <c r="G460" s="47">
        <v>906.73731778426156</v>
      </c>
      <c r="H460" s="47">
        <v>76922.6796875</v>
      </c>
      <c r="I460" s="47">
        <f t="shared" si="15"/>
        <v>7841.2517520387355</v>
      </c>
    </row>
    <row r="461" spans="2:9" x14ac:dyDescent="0.2">
      <c r="B461" s="47">
        <v>908.73673469388257</v>
      </c>
      <c r="C461" s="47">
        <v>76922.96875</v>
      </c>
      <c r="D461" s="47">
        <f t="shared" si="14"/>
        <v>7841.2812181447498</v>
      </c>
      <c r="G461" s="47">
        <v>908.73673469388257</v>
      </c>
      <c r="H461" s="47">
        <v>76922.96875</v>
      </c>
      <c r="I461" s="47">
        <f t="shared" si="15"/>
        <v>7841.2812181447498</v>
      </c>
    </row>
    <row r="462" spans="2:9" x14ac:dyDescent="0.2">
      <c r="B462" s="47">
        <v>910.73615160350357</v>
      </c>
      <c r="C462" s="47">
        <v>76923.265625</v>
      </c>
      <c r="D462" s="47">
        <f t="shared" si="14"/>
        <v>7841.3114806320082</v>
      </c>
      <c r="G462" s="47">
        <v>910.73615160350357</v>
      </c>
      <c r="H462" s="47">
        <v>76923.265625</v>
      </c>
      <c r="I462" s="47">
        <f t="shared" si="15"/>
        <v>7841.3114806320082</v>
      </c>
    </row>
    <row r="463" spans="2:9" x14ac:dyDescent="0.2">
      <c r="B463" s="47">
        <v>912.73556851312458</v>
      </c>
      <c r="C463" s="47">
        <v>76923.5546875</v>
      </c>
      <c r="D463" s="47">
        <f t="shared" si="14"/>
        <v>7841.3409467380225</v>
      </c>
      <c r="G463" s="47">
        <v>912.73556851312458</v>
      </c>
      <c r="H463" s="47">
        <v>76923.5546875</v>
      </c>
      <c r="I463" s="47">
        <f t="shared" si="15"/>
        <v>7841.3409467380225</v>
      </c>
    </row>
    <row r="464" spans="2:9" x14ac:dyDescent="0.2">
      <c r="B464" s="47">
        <v>914.73498542274558</v>
      </c>
      <c r="C464" s="47">
        <v>76923.84375</v>
      </c>
      <c r="D464" s="47">
        <f t="shared" si="14"/>
        <v>7841.3704128440359</v>
      </c>
      <c r="G464" s="47">
        <v>914.73498542274558</v>
      </c>
      <c r="H464" s="47">
        <v>76923.84375</v>
      </c>
      <c r="I464" s="47">
        <f t="shared" si="15"/>
        <v>7841.3704128440359</v>
      </c>
    </row>
    <row r="465" spans="2:9" x14ac:dyDescent="0.2">
      <c r="B465" s="47">
        <v>916.73440233236659</v>
      </c>
      <c r="C465" s="47">
        <v>76924.140625</v>
      </c>
      <c r="D465" s="47">
        <f t="shared" si="14"/>
        <v>7841.4006753312942</v>
      </c>
      <c r="G465" s="47">
        <v>916.73440233236659</v>
      </c>
      <c r="H465" s="47">
        <v>76924.140625</v>
      </c>
      <c r="I465" s="47">
        <f t="shared" si="15"/>
        <v>7841.4006753312942</v>
      </c>
    </row>
    <row r="466" spans="2:9" x14ac:dyDescent="0.2">
      <c r="B466" s="47">
        <v>918.73381924198759</v>
      </c>
      <c r="C466" s="47">
        <v>76924.4296875</v>
      </c>
      <c r="D466" s="47">
        <f t="shared" si="14"/>
        <v>7841.4301414373085</v>
      </c>
      <c r="G466" s="47">
        <v>918.73381924198759</v>
      </c>
      <c r="H466" s="47">
        <v>76924.4296875</v>
      </c>
      <c r="I466" s="47">
        <f t="shared" si="15"/>
        <v>7841.4301414373085</v>
      </c>
    </row>
    <row r="467" spans="2:9" x14ac:dyDescent="0.2">
      <c r="B467" s="47">
        <v>920.73323615160859</v>
      </c>
      <c r="C467" s="47">
        <v>76924.7265625</v>
      </c>
      <c r="D467" s="47">
        <f t="shared" si="14"/>
        <v>7841.460403924566</v>
      </c>
      <c r="G467" s="47">
        <v>920.73323615160859</v>
      </c>
      <c r="H467" s="47">
        <v>76924.7265625</v>
      </c>
      <c r="I467" s="47">
        <f t="shared" si="15"/>
        <v>7841.460403924566</v>
      </c>
    </row>
    <row r="468" spans="2:9" x14ac:dyDescent="0.2">
      <c r="B468" s="47">
        <v>922.7326530612296</v>
      </c>
      <c r="C468" s="47">
        <v>76925.015625</v>
      </c>
      <c r="D468" s="47">
        <f t="shared" si="14"/>
        <v>7841.4898700305803</v>
      </c>
      <c r="G468" s="47">
        <v>922.7326530612296</v>
      </c>
      <c r="H468" s="47">
        <v>76925.015625</v>
      </c>
      <c r="I468" s="47">
        <f t="shared" si="15"/>
        <v>7841.4898700305803</v>
      </c>
    </row>
    <row r="469" spans="2:9" x14ac:dyDescent="0.2">
      <c r="B469" s="47">
        <v>924.7320699708506</v>
      </c>
      <c r="C469" s="47">
        <v>76925.3125</v>
      </c>
      <c r="D469" s="47">
        <f t="shared" si="14"/>
        <v>7841.5201325178386</v>
      </c>
      <c r="G469" s="47">
        <v>924.7320699708506</v>
      </c>
      <c r="H469" s="47">
        <v>76925.3125</v>
      </c>
      <c r="I469" s="47">
        <f t="shared" si="15"/>
        <v>7841.5201325178386</v>
      </c>
    </row>
    <row r="470" spans="2:9" x14ac:dyDescent="0.2">
      <c r="B470" s="47">
        <v>926.73148688047161</v>
      </c>
      <c r="C470" s="47">
        <v>76925.6015625</v>
      </c>
      <c r="D470" s="47">
        <f t="shared" si="14"/>
        <v>7841.5495986238529</v>
      </c>
      <c r="G470" s="47">
        <v>926.73148688047161</v>
      </c>
      <c r="H470" s="47">
        <v>76925.6015625</v>
      </c>
      <c r="I470" s="47">
        <f t="shared" si="15"/>
        <v>7841.5495986238529</v>
      </c>
    </row>
    <row r="471" spans="2:9" x14ac:dyDescent="0.2">
      <c r="B471" s="47">
        <v>928.73090379009261</v>
      </c>
      <c r="C471" s="47">
        <v>76925.8984375</v>
      </c>
      <c r="D471" s="47">
        <f t="shared" si="14"/>
        <v>7841.5798611111104</v>
      </c>
      <c r="G471" s="47">
        <v>928.73090379009261</v>
      </c>
      <c r="H471" s="47">
        <v>76925.8984375</v>
      </c>
      <c r="I471" s="47">
        <f t="shared" si="15"/>
        <v>7841.5798611111104</v>
      </c>
    </row>
    <row r="472" spans="2:9" x14ac:dyDescent="0.2">
      <c r="B472" s="47">
        <v>930.73032069971362</v>
      </c>
      <c r="C472" s="47">
        <v>76926.1875</v>
      </c>
      <c r="D472" s="47">
        <f t="shared" si="14"/>
        <v>7841.6093272171247</v>
      </c>
      <c r="G472" s="47">
        <v>930.73032069971362</v>
      </c>
      <c r="H472" s="47">
        <v>76926.1875</v>
      </c>
      <c r="I472" s="47">
        <f t="shared" si="15"/>
        <v>7841.6093272171247</v>
      </c>
    </row>
    <row r="473" spans="2:9" x14ac:dyDescent="0.2">
      <c r="B473" s="47">
        <v>932.72973760933462</v>
      </c>
      <c r="C473" s="47">
        <v>76926.484375</v>
      </c>
      <c r="D473" s="47">
        <f t="shared" si="14"/>
        <v>7841.6395897043831</v>
      </c>
      <c r="G473" s="47">
        <v>932.72973760933462</v>
      </c>
      <c r="H473" s="47">
        <v>76926.484375</v>
      </c>
      <c r="I473" s="47">
        <f t="shared" si="15"/>
        <v>7841.6395897043831</v>
      </c>
    </row>
    <row r="474" spans="2:9" x14ac:dyDescent="0.2">
      <c r="B474" s="47">
        <v>934.72915451895562</v>
      </c>
      <c r="C474" s="47">
        <v>76926.7734375</v>
      </c>
      <c r="D474" s="47">
        <f t="shared" si="14"/>
        <v>7841.6690558103974</v>
      </c>
      <c r="G474" s="47">
        <v>934.72915451895562</v>
      </c>
      <c r="H474" s="47">
        <v>76926.7734375</v>
      </c>
      <c r="I474" s="47">
        <f t="shared" si="15"/>
        <v>7841.6690558103974</v>
      </c>
    </row>
    <row r="475" spans="2:9" x14ac:dyDescent="0.2">
      <c r="B475" s="47">
        <v>936.72857142857663</v>
      </c>
      <c r="C475" s="47">
        <v>76927.0703125</v>
      </c>
      <c r="D475" s="47">
        <f t="shared" si="14"/>
        <v>7841.6993182976548</v>
      </c>
      <c r="G475" s="47">
        <v>936.72857142857663</v>
      </c>
      <c r="H475" s="47">
        <v>76927.0703125</v>
      </c>
      <c r="I475" s="47">
        <f t="shared" si="15"/>
        <v>7841.6993182976548</v>
      </c>
    </row>
    <row r="476" spans="2:9" x14ac:dyDescent="0.2">
      <c r="B476" s="47">
        <v>938.72798833819763</v>
      </c>
      <c r="C476" s="47">
        <v>76927.359375</v>
      </c>
      <c r="D476" s="47">
        <f t="shared" si="14"/>
        <v>7841.7287844036691</v>
      </c>
      <c r="G476" s="47">
        <v>938.72798833819763</v>
      </c>
      <c r="H476" s="47">
        <v>76927.359375</v>
      </c>
      <c r="I476" s="47">
        <f t="shared" si="15"/>
        <v>7841.7287844036691</v>
      </c>
    </row>
    <row r="477" spans="2:9" x14ac:dyDescent="0.2">
      <c r="B477" s="47">
        <v>940.72740524781864</v>
      </c>
      <c r="C477" s="47">
        <v>76927.65625</v>
      </c>
      <c r="D477" s="47">
        <f t="shared" si="14"/>
        <v>7841.7590468909275</v>
      </c>
      <c r="G477" s="47">
        <v>940.72740524781864</v>
      </c>
      <c r="H477" s="47">
        <v>76927.65625</v>
      </c>
      <c r="I477" s="47">
        <f t="shared" si="15"/>
        <v>7841.7590468909275</v>
      </c>
    </row>
    <row r="478" spans="2:9" x14ac:dyDescent="0.2">
      <c r="B478" s="47">
        <v>942.72682215743964</v>
      </c>
      <c r="C478" s="47">
        <v>76927.9453125</v>
      </c>
      <c r="D478" s="47">
        <f t="shared" si="14"/>
        <v>7841.7885129969418</v>
      </c>
      <c r="G478" s="47">
        <v>942.72682215743964</v>
      </c>
      <c r="H478" s="47">
        <v>76927.9453125</v>
      </c>
      <c r="I478" s="47">
        <f t="shared" si="15"/>
        <v>7841.7885129969418</v>
      </c>
    </row>
    <row r="479" spans="2:9" x14ac:dyDescent="0.2">
      <c r="B479" s="47">
        <v>944.72623906706065</v>
      </c>
      <c r="C479" s="47">
        <v>76928.2421875</v>
      </c>
      <c r="D479" s="47">
        <f t="shared" si="14"/>
        <v>7841.8187754841993</v>
      </c>
      <c r="G479" s="47">
        <v>944.72623906706065</v>
      </c>
      <c r="H479" s="47">
        <v>76928.2421875</v>
      </c>
      <c r="I479" s="47">
        <f t="shared" si="15"/>
        <v>7841.8187754841993</v>
      </c>
    </row>
    <row r="480" spans="2:9" x14ac:dyDescent="0.2">
      <c r="B480" s="47">
        <v>946.72565597668165</v>
      </c>
      <c r="C480" s="47">
        <v>76928.53125</v>
      </c>
      <c r="D480" s="47">
        <f t="shared" si="14"/>
        <v>7841.8482415902135</v>
      </c>
      <c r="G480" s="47">
        <v>946.72565597668165</v>
      </c>
      <c r="H480" s="47">
        <v>76928.53125</v>
      </c>
      <c r="I480" s="47">
        <f t="shared" si="15"/>
        <v>7841.8482415902135</v>
      </c>
    </row>
    <row r="481" spans="2:9" x14ac:dyDescent="0.2">
      <c r="B481" s="47">
        <v>948.72507288630266</v>
      </c>
      <c r="C481" s="47">
        <v>76928.828125</v>
      </c>
      <c r="D481" s="47">
        <f t="shared" si="14"/>
        <v>7841.8785040774719</v>
      </c>
      <c r="G481" s="47">
        <v>948.72507288630266</v>
      </c>
      <c r="H481" s="47">
        <v>76928.828125</v>
      </c>
      <c r="I481" s="47">
        <f t="shared" si="15"/>
        <v>7841.8785040774719</v>
      </c>
    </row>
    <row r="482" spans="2:9" x14ac:dyDescent="0.2">
      <c r="B482" s="47">
        <v>950.72448979592366</v>
      </c>
      <c r="C482" s="47">
        <v>76929.1171875</v>
      </c>
      <c r="D482" s="47">
        <f t="shared" si="14"/>
        <v>7841.9079701834862</v>
      </c>
      <c r="G482" s="47">
        <v>950.72448979592366</v>
      </c>
      <c r="H482" s="47">
        <v>76929.1171875</v>
      </c>
      <c r="I482" s="47">
        <f t="shared" si="15"/>
        <v>7841.9079701834862</v>
      </c>
    </row>
    <row r="483" spans="2:9" x14ac:dyDescent="0.2">
      <c r="B483" s="47">
        <v>952.72390670554466</v>
      </c>
      <c r="C483" s="47">
        <v>76929.4140625</v>
      </c>
      <c r="D483" s="47">
        <f t="shared" si="14"/>
        <v>7841.9382326707437</v>
      </c>
      <c r="G483" s="47">
        <v>952.72390670554466</v>
      </c>
      <c r="H483" s="47">
        <v>76929.4140625</v>
      </c>
      <c r="I483" s="47">
        <f t="shared" si="15"/>
        <v>7841.9382326707437</v>
      </c>
    </row>
    <row r="484" spans="2:9" x14ac:dyDescent="0.2">
      <c r="B484" s="47">
        <v>954.72332361516567</v>
      </c>
      <c r="C484" s="47">
        <v>76929.703125</v>
      </c>
      <c r="D484" s="47">
        <f t="shared" si="14"/>
        <v>7841.967698776758</v>
      </c>
      <c r="G484" s="47">
        <v>954.72332361516567</v>
      </c>
      <c r="H484" s="47">
        <v>76929.703125</v>
      </c>
      <c r="I484" s="47">
        <f t="shared" si="15"/>
        <v>7841.967698776758</v>
      </c>
    </row>
    <row r="485" spans="2:9" x14ac:dyDescent="0.2">
      <c r="B485" s="47">
        <v>956.72274052478667</v>
      </c>
      <c r="C485" s="47">
        <v>76930</v>
      </c>
      <c r="D485" s="47">
        <f t="shared" si="14"/>
        <v>7841.9979612640163</v>
      </c>
      <c r="G485" s="47">
        <v>956.72274052478667</v>
      </c>
      <c r="H485" s="47">
        <v>76930</v>
      </c>
      <c r="I485" s="47">
        <f t="shared" si="15"/>
        <v>7841.9979612640163</v>
      </c>
    </row>
    <row r="486" spans="2:9" x14ac:dyDescent="0.2">
      <c r="B486" s="47">
        <v>958.72215743440768</v>
      </c>
      <c r="C486" s="47">
        <v>76930.2890625</v>
      </c>
      <c r="D486" s="47">
        <f t="shared" si="14"/>
        <v>7842.0274273700306</v>
      </c>
      <c r="G486" s="47">
        <v>958.72215743440768</v>
      </c>
      <c r="H486" s="47">
        <v>76930.2890625</v>
      </c>
      <c r="I486" s="47">
        <f t="shared" si="15"/>
        <v>7842.0274273700306</v>
      </c>
    </row>
    <row r="487" spans="2:9" x14ac:dyDescent="0.2">
      <c r="B487" s="47">
        <v>960.72157434402868</v>
      </c>
      <c r="C487" s="47">
        <v>76930.5859375</v>
      </c>
      <c r="D487" s="47">
        <f t="shared" si="14"/>
        <v>7842.0576898572881</v>
      </c>
      <c r="G487" s="47">
        <v>960.72157434402868</v>
      </c>
      <c r="H487" s="47">
        <v>76930.5859375</v>
      </c>
      <c r="I487" s="47">
        <f t="shared" si="15"/>
        <v>7842.0576898572881</v>
      </c>
    </row>
    <row r="488" spans="2:9" x14ac:dyDescent="0.2">
      <c r="B488" s="47">
        <v>962.72099125364969</v>
      </c>
      <c r="C488" s="47">
        <v>76930.875</v>
      </c>
      <c r="D488" s="47">
        <f t="shared" si="14"/>
        <v>7842.0871559633024</v>
      </c>
      <c r="G488" s="47">
        <v>962.72099125364969</v>
      </c>
      <c r="H488" s="47">
        <v>76930.875</v>
      </c>
      <c r="I488" s="47">
        <f t="shared" si="15"/>
        <v>7842.0871559633024</v>
      </c>
    </row>
    <row r="489" spans="2:9" x14ac:dyDescent="0.2">
      <c r="B489" s="47">
        <v>964.72040816327069</v>
      </c>
      <c r="C489" s="47">
        <v>76931.171875</v>
      </c>
      <c r="D489" s="47">
        <f t="shared" si="14"/>
        <v>7842.1174184505599</v>
      </c>
      <c r="G489" s="47">
        <v>964.72040816327069</v>
      </c>
      <c r="H489" s="47">
        <v>76931.171875</v>
      </c>
      <c r="I489" s="47">
        <f t="shared" si="15"/>
        <v>7842.1174184505599</v>
      </c>
    </row>
    <row r="490" spans="2:9" x14ac:dyDescent="0.2">
      <c r="B490" s="47">
        <v>966.71982507289169</v>
      </c>
      <c r="C490" s="47">
        <v>76931.4609375</v>
      </c>
      <c r="D490" s="47">
        <f t="shared" si="14"/>
        <v>7842.1468845565742</v>
      </c>
      <c r="G490" s="47">
        <v>966.71982507289169</v>
      </c>
      <c r="H490" s="47">
        <v>76931.4609375</v>
      </c>
      <c r="I490" s="47">
        <f t="shared" si="15"/>
        <v>7842.1468845565742</v>
      </c>
    </row>
    <row r="491" spans="2:9" x14ac:dyDescent="0.2">
      <c r="B491" s="47">
        <v>968.7192419825127</v>
      </c>
      <c r="C491" s="47">
        <v>76931.7578125</v>
      </c>
      <c r="D491" s="47">
        <f t="shared" si="14"/>
        <v>7842.1771470438325</v>
      </c>
      <c r="G491" s="47">
        <v>968.7192419825127</v>
      </c>
      <c r="H491" s="47">
        <v>76931.7578125</v>
      </c>
      <c r="I491" s="47">
        <f t="shared" si="15"/>
        <v>7842.1771470438325</v>
      </c>
    </row>
    <row r="492" spans="2:9" x14ac:dyDescent="0.2">
      <c r="B492" s="47">
        <v>970.7186588921337</v>
      </c>
      <c r="C492" s="47">
        <v>76932.0546875</v>
      </c>
      <c r="D492" s="47">
        <f t="shared" si="14"/>
        <v>7842.20740953109</v>
      </c>
      <c r="G492" s="47">
        <v>970.7186588921337</v>
      </c>
      <c r="H492" s="47">
        <v>76932.0546875</v>
      </c>
      <c r="I492" s="47">
        <f t="shared" si="15"/>
        <v>7842.20740953109</v>
      </c>
    </row>
    <row r="493" spans="2:9" x14ac:dyDescent="0.2">
      <c r="B493" s="47">
        <v>972.71807580175471</v>
      </c>
      <c r="C493" s="47">
        <v>76932.34375</v>
      </c>
      <c r="D493" s="47">
        <f t="shared" si="14"/>
        <v>7842.2368756371043</v>
      </c>
      <c r="G493" s="47">
        <v>972.71807580175471</v>
      </c>
      <c r="H493" s="47">
        <v>76932.34375</v>
      </c>
      <c r="I493" s="47">
        <f t="shared" si="15"/>
        <v>7842.2368756371043</v>
      </c>
    </row>
    <row r="494" spans="2:9" x14ac:dyDescent="0.2">
      <c r="B494" s="47">
        <v>974.71749271137571</v>
      </c>
      <c r="C494" s="47">
        <v>76932.640625</v>
      </c>
      <c r="D494" s="47">
        <f t="shared" si="14"/>
        <v>7842.2671381243626</v>
      </c>
      <c r="G494" s="47">
        <v>974.71749271137571</v>
      </c>
      <c r="H494" s="47">
        <v>76932.640625</v>
      </c>
      <c r="I494" s="47">
        <f t="shared" si="15"/>
        <v>7842.2671381243626</v>
      </c>
    </row>
    <row r="495" spans="2:9" x14ac:dyDescent="0.2">
      <c r="B495" s="47">
        <v>976.71690962099672</v>
      </c>
      <c r="C495" s="47">
        <v>76932.9296875</v>
      </c>
      <c r="D495" s="47">
        <f t="shared" si="14"/>
        <v>7842.2966042303769</v>
      </c>
      <c r="G495" s="47">
        <v>976.71690962099672</v>
      </c>
      <c r="H495" s="47">
        <v>76932.9296875</v>
      </c>
      <c r="I495" s="47">
        <f t="shared" si="15"/>
        <v>7842.2966042303769</v>
      </c>
    </row>
    <row r="496" spans="2:9" x14ac:dyDescent="0.2">
      <c r="B496" s="47">
        <v>978.71632653061772</v>
      </c>
      <c r="C496" s="47">
        <v>76933.2265625</v>
      </c>
      <c r="D496" s="47">
        <f t="shared" si="14"/>
        <v>7842.3268667176344</v>
      </c>
      <c r="G496" s="47">
        <v>978.71632653061772</v>
      </c>
      <c r="H496" s="47">
        <v>76933.2265625</v>
      </c>
      <c r="I496" s="47">
        <f t="shared" si="15"/>
        <v>7842.3268667176344</v>
      </c>
    </row>
    <row r="497" spans="2:9" x14ac:dyDescent="0.2">
      <c r="B497" s="47">
        <v>980.71574344023873</v>
      </c>
      <c r="C497" s="47">
        <v>76933.515625</v>
      </c>
      <c r="D497" s="47">
        <f t="shared" si="14"/>
        <v>7842.3563328236487</v>
      </c>
      <c r="G497" s="47">
        <v>980.71574344023873</v>
      </c>
      <c r="H497" s="47">
        <v>76933.515625</v>
      </c>
      <c r="I497" s="47">
        <f t="shared" si="15"/>
        <v>7842.3563328236487</v>
      </c>
    </row>
    <row r="498" spans="2:9" x14ac:dyDescent="0.2">
      <c r="B498" s="47">
        <v>982.71516034985973</v>
      </c>
      <c r="C498" s="47">
        <v>76933.8125</v>
      </c>
      <c r="D498" s="47">
        <f t="shared" si="14"/>
        <v>7842.3865953109071</v>
      </c>
      <c r="G498" s="47">
        <v>982.71516034985973</v>
      </c>
      <c r="H498" s="47">
        <v>76933.8125</v>
      </c>
      <c r="I498" s="47">
        <f t="shared" si="15"/>
        <v>7842.3865953109071</v>
      </c>
    </row>
    <row r="499" spans="2:9" x14ac:dyDescent="0.2">
      <c r="B499" s="47">
        <v>984.71457725948073</v>
      </c>
      <c r="C499" s="47">
        <v>76934.109375</v>
      </c>
      <c r="D499" s="47">
        <f t="shared" si="14"/>
        <v>7842.4168577981645</v>
      </c>
      <c r="G499" s="47">
        <v>984.71457725948073</v>
      </c>
      <c r="H499" s="47">
        <v>76934.109375</v>
      </c>
      <c r="I499" s="47">
        <f t="shared" si="15"/>
        <v>7842.4168577981645</v>
      </c>
    </row>
    <row r="500" spans="2:9" x14ac:dyDescent="0.2">
      <c r="B500" s="47">
        <v>986.71399416910174</v>
      </c>
      <c r="C500" s="47">
        <v>76934.3984375</v>
      </c>
      <c r="D500" s="47">
        <f t="shared" si="14"/>
        <v>7842.4463239041788</v>
      </c>
      <c r="G500" s="47">
        <v>986.71399416910174</v>
      </c>
      <c r="H500" s="47">
        <v>76934.3984375</v>
      </c>
      <c r="I500" s="47">
        <f t="shared" si="15"/>
        <v>7842.4463239041788</v>
      </c>
    </row>
    <row r="501" spans="2:9" x14ac:dyDescent="0.2">
      <c r="B501" s="47">
        <v>988.71341107872274</v>
      </c>
      <c r="C501" s="47">
        <v>76934.6953125</v>
      </c>
      <c r="D501" s="47">
        <f t="shared" si="14"/>
        <v>7842.4765863914372</v>
      </c>
      <c r="G501" s="47">
        <v>988.71341107872274</v>
      </c>
      <c r="H501" s="47">
        <v>76934.6953125</v>
      </c>
      <c r="I501" s="47">
        <f t="shared" si="15"/>
        <v>7842.4765863914372</v>
      </c>
    </row>
    <row r="502" spans="2:9" x14ac:dyDescent="0.2">
      <c r="B502" s="47">
        <v>990.71282798834375</v>
      </c>
      <c r="C502" s="47">
        <v>76934.984375</v>
      </c>
      <c r="D502" s="47">
        <f t="shared" si="14"/>
        <v>7842.5060524974515</v>
      </c>
      <c r="G502" s="47">
        <v>990.71282798834375</v>
      </c>
      <c r="H502" s="47">
        <v>76934.984375</v>
      </c>
      <c r="I502" s="47">
        <f t="shared" si="15"/>
        <v>7842.5060524974515</v>
      </c>
    </row>
    <row r="503" spans="2:9" x14ac:dyDescent="0.2">
      <c r="B503" s="47">
        <v>992.71224489796475</v>
      </c>
      <c r="C503" s="47">
        <v>76935.28125</v>
      </c>
      <c r="D503" s="47">
        <f t="shared" si="14"/>
        <v>7842.536314984709</v>
      </c>
      <c r="G503" s="47">
        <v>992.71224489796475</v>
      </c>
      <c r="H503" s="47">
        <v>76935.28125</v>
      </c>
      <c r="I503" s="47">
        <f t="shared" si="15"/>
        <v>7842.536314984709</v>
      </c>
    </row>
    <row r="504" spans="2:9" x14ac:dyDescent="0.2">
      <c r="B504" s="47">
        <v>994.71166180758576</v>
      </c>
      <c r="C504" s="47">
        <v>76935.578125</v>
      </c>
      <c r="D504" s="47">
        <f t="shared" si="14"/>
        <v>7842.5665774719673</v>
      </c>
      <c r="G504" s="47">
        <v>994.71166180758576</v>
      </c>
      <c r="H504" s="47">
        <v>76935.578125</v>
      </c>
      <c r="I504" s="47">
        <f t="shared" si="15"/>
        <v>7842.5665774719673</v>
      </c>
    </row>
    <row r="505" spans="2:9" x14ac:dyDescent="0.2">
      <c r="B505" s="47">
        <v>996.71107871720676</v>
      </c>
      <c r="C505" s="47">
        <v>76935.8671875</v>
      </c>
      <c r="D505" s="47">
        <f t="shared" si="14"/>
        <v>7842.5960435779816</v>
      </c>
      <c r="G505" s="47">
        <v>996.71107871720676</v>
      </c>
      <c r="H505" s="47">
        <v>76935.8671875</v>
      </c>
      <c r="I505" s="47">
        <f t="shared" si="15"/>
        <v>7842.5960435779816</v>
      </c>
    </row>
    <row r="506" spans="2:9" x14ac:dyDescent="0.2">
      <c r="B506" s="47">
        <v>998.71049562682776</v>
      </c>
      <c r="C506" s="47">
        <v>76936.1640625</v>
      </c>
      <c r="D506" s="47">
        <f t="shared" si="14"/>
        <v>7842.6263060652391</v>
      </c>
      <c r="G506" s="47">
        <v>998.71049562682776</v>
      </c>
      <c r="H506" s="47">
        <v>76936.1640625</v>
      </c>
      <c r="I506" s="47">
        <f t="shared" si="15"/>
        <v>7842.6263060652391</v>
      </c>
    </row>
    <row r="507" spans="2:9" x14ac:dyDescent="0.2">
      <c r="B507" s="47">
        <v>1000.7099125364488</v>
      </c>
      <c r="C507" s="47">
        <v>76936.453125</v>
      </c>
      <c r="D507" s="47">
        <f t="shared" si="14"/>
        <v>7842.6557721712534</v>
      </c>
      <c r="G507" s="47">
        <v>1000.7099125364488</v>
      </c>
      <c r="H507" s="47">
        <v>76936.453125</v>
      </c>
      <c r="I507" s="47">
        <f t="shared" si="15"/>
        <v>7842.6557721712534</v>
      </c>
    </row>
    <row r="508" spans="2:9" x14ac:dyDescent="0.2">
      <c r="B508" s="47">
        <v>1002.7093294460698</v>
      </c>
      <c r="C508" s="47">
        <v>76936.75</v>
      </c>
      <c r="D508" s="47">
        <f t="shared" si="14"/>
        <v>7842.6860346585117</v>
      </c>
      <c r="G508" s="47">
        <v>1002.7093294460698</v>
      </c>
      <c r="H508" s="47">
        <v>76936.75</v>
      </c>
      <c r="I508" s="47">
        <f t="shared" si="15"/>
        <v>7842.6860346585117</v>
      </c>
    </row>
    <row r="509" spans="2:9" x14ac:dyDescent="0.2">
      <c r="B509" s="47">
        <v>1004.7087463556908</v>
      </c>
      <c r="C509" s="47">
        <v>76937.046875</v>
      </c>
      <c r="D509" s="47">
        <f t="shared" si="14"/>
        <v>7842.7162971457692</v>
      </c>
      <c r="G509" s="47">
        <v>1004.7087463556908</v>
      </c>
      <c r="H509" s="47">
        <v>76937.046875</v>
      </c>
      <c r="I509" s="47">
        <f t="shared" si="15"/>
        <v>7842.7162971457692</v>
      </c>
    </row>
    <row r="510" spans="2:9" x14ac:dyDescent="0.2">
      <c r="B510" s="47">
        <v>1006.7081632653118</v>
      </c>
      <c r="C510" s="47">
        <v>76937.3359375</v>
      </c>
      <c r="D510" s="47">
        <f t="shared" si="14"/>
        <v>7842.7457632517835</v>
      </c>
      <c r="G510" s="47">
        <v>1006.7081632653118</v>
      </c>
      <c r="H510" s="47">
        <v>76937.3359375</v>
      </c>
      <c r="I510" s="47">
        <f t="shared" si="15"/>
        <v>7842.7457632517835</v>
      </c>
    </row>
    <row r="511" spans="2:9" x14ac:dyDescent="0.2">
      <c r="B511" s="47">
        <v>1008.7075801749328</v>
      </c>
      <c r="C511" s="47">
        <v>76937.6328125</v>
      </c>
      <c r="D511" s="47">
        <f t="shared" si="14"/>
        <v>7842.776025739041</v>
      </c>
      <c r="G511" s="47">
        <v>1008.7075801749328</v>
      </c>
      <c r="H511" s="47">
        <v>76937.6328125</v>
      </c>
      <c r="I511" s="47">
        <f t="shared" si="15"/>
        <v>7842.776025739041</v>
      </c>
    </row>
    <row r="512" spans="2:9" x14ac:dyDescent="0.2">
      <c r="B512" s="47">
        <v>1010.7069970845538</v>
      </c>
      <c r="C512" s="47">
        <v>76937.9296875</v>
      </c>
      <c r="D512" s="47">
        <f t="shared" si="14"/>
        <v>7842.8062882262993</v>
      </c>
      <c r="G512" s="47">
        <v>1010.7069970845538</v>
      </c>
      <c r="H512" s="47">
        <v>76937.9296875</v>
      </c>
      <c r="I512" s="47">
        <f t="shared" si="15"/>
        <v>7842.8062882262993</v>
      </c>
    </row>
    <row r="513" spans="2:9" x14ac:dyDescent="0.2">
      <c r="B513" s="47">
        <v>1012.7064139941748</v>
      </c>
      <c r="C513" s="47">
        <v>76938.21875</v>
      </c>
      <c r="D513" s="47">
        <f t="shared" si="14"/>
        <v>7842.8357543323136</v>
      </c>
      <c r="G513" s="47">
        <v>1012.7064139941748</v>
      </c>
      <c r="H513" s="47">
        <v>76938.21875</v>
      </c>
      <c r="I513" s="47">
        <f t="shared" si="15"/>
        <v>7842.8357543323136</v>
      </c>
    </row>
    <row r="514" spans="2:9" x14ac:dyDescent="0.2">
      <c r="B514" s="47">
        <v>1014.7058309037958</v>
      </c>
      <c r="C514" s="47">
        <v>76938.515625</v>
      </c>
      <c r="D514" s="47">
        <f t="shared" si="14"/>
        <v>7842.8660168195711</v>
      </c>
      <c r="G514" s="47">
        <v>1014.7058309037958</v>
      </c>
      <c r="H514" s="47">
        <v>76938.515625</v>
      </c>
      <c r="I514" s="47">
        <f t="shared" si="15"/>
        <v>7842.8660168195711</v>
      </c>
    </row>
    <row r="515" spans="2:9" x14ac:dyDescent="0.2">
      <c r="B515" s="47">
        <v>1016.7052478134168</v>
      </c>
      <c r="C515" s="47">
        <v>76938.8125</v>
      </c>
      <c r="D515" s="47">
        <f t="shared" si="14"/>
        <v>7842.8962793068295</v>
      </c>
      <c r="G515" s="47">
        <v>1016.7052478134168</v>
      </c>
      <c r="H515" s="47">
        <v>76938.8125</v>
      </c>
      <c r="I515" s="47">
        <f t="shared" si="15"/>
        <v>7842.8962793068295</v>
      </c>
    </row>
    <row r="516" spans="2:9" x14ac:dyDescent="0.2">
      <c r="B516" s="47">
        <v>1018.7046647230378</v>
      </c>
      <c r="C516" s="47">
        <v>76939.1015625</v>
      </c>
      <c r="D516" s="47">
        <f t="shared" si="14"/>
        <v>7842.9257454128438</v>
      </c>
      <c r="G516" s="47">
        <v>1018.7046647230378</v>
      </c>
      <c r="H516" s="47">
        <v>76939.1015625</v>
      </c>
      <c r="I516" s="47">
        <f t="shared" si="15"/>
        <v>7842.9257454128438</v>
      </c>
    </row>
    <row r="517" spans="2:9" x14ac:dyDescent="0.2">
      <c r="B517" s="47">
        <v>1020.7040816326588</v>
      </c>
      <c r="C517" s="47">
        <v>76939.3984375</v>
      </c>
      <c r="D517" s="47">
        <f t="shared" si="14"/>
        <v>7842.9560079001012</v>
      </c>
      <c r="G517" s="47">
        <v>1020.7040816326588</v>
      </c>
      <c r="H517" s="47">
        <v>76939.3984375</v>
      </c>
      <c r="I517" s="47">
        <f t="shared" si="15"/>
        <v>7842.9560079001012</v>
      </c>
    </row>
    <row r="518" spans="2:9" x14ac:dyDescent="0.2">
      <c r="B518" s="47">
        <v>1022.7034985422798</v>
      </c>
      <c r="C518" s="47">
        <v>76939.6953125</v>
      </c>
      <c r="D518" s="47">
        <f t="shared" si="14"/>
        <v>7842.9862703873596</v>
      </c>
      <c r="G518" s="47">
        <v>1022.7034985422798</v>
      </c>
      <c r="H518" s="47">
        <v>76939.6953125</v>
      </c>
      <c r="I518" s="47">
        <f t="shared" si="15"/>
        <v>7842.9862703873596</v>
      </c>
    </row>
    <row r="519" spans="2:9" x14ac:dyDescent="0.2">
      <c r="B519" s="47">
        <v>1024.7029154519009</v>
      </c>
      <c r="C519" s="47">
        <v>76939.9921875</v>
      </c>
      <c r="D519" s="47">
        <f t="shared" ref="D519:D582" si="16">C519/9.81</f>
        <v>7843.016532874617</v>
      </c>
      <c r="G519" s="47">
        <v>1024.7029154519009</v>
      </c>
      <c r="H519" s="47">
        <v>76939.9921875</v>
      </c>
      <c r="I519" s="47">
        <f t="shared" ref="I519:I582" si="17">H519/9.81</f>
        <v>7843.016532874617</v>
      </c>
    </row>
    <row r="520" spans="2:9" x14ac:dyDescent="0.2">
      <c r="B520" s="47">
        <v>1026.7023323615217</v>
      </c>
      <c r="C520" s="47">
        <v>76940.28125</v>
      </c>
      <c r="D520" s="47">
        <f t="shared" si="16"/>
        <v>7843.0459989806313</v>
      </c>
      <c r="G520" s="47">
        <v>1026.7023323615217</v>
      </c>
      <c r="H520" s="47">
        <v>76940.28125</v>
      </c>
      <c r="I520" s="47">
        <f t="shared" si="17"/>
        <v>7843.0459989806313</v>
      </c>
    </row>
    <row r="521" spans="2:9" x14ac:dyDescent="0.2">
      <c r="B521" s="47">
        <v>1028.7017492711429</v>
      </c>
      <c r="C521" s="47">
        <v>76940.578125</v>
      </c>
      <c r="D521" s="47">
        <f t="shared" si="16"/>
        <v>7843.0762614678897</v>
      </c>
      <c r="G521" s="47">
        <v>1028.7017492711429</v>
      </c>
      <c r="H521" s="47">
        <v>76940.578125</v>
      </c>
      <c r="I521" s="47">
        <f t="shared" si="17"/>
        <v>7843.0762614678897</v>
      </c>
    </row>
    <row r="522" spans="2:9" x14ac:dyDescent="0.2">
      <c r="B522" s="47">
        <v>1030.7011661807637</v>
      </c>
      <c r="C522" s="47">
        <v>76940.875</v>
      </c>
      <c r="D522" s="47">
        <f t="shared" si="16"/>
        <v>7843.1065239551472</v>
      </c>
      <c r="G522" s="47">
        <v>1030.7011661807637</v>
      </c>
      <c r="H522" s="47">
        <v>76940.875</v>
      </c>
      <c r="I522" s="47">
        <f t="shared" si="17"/>
        <v>7843.1065239551472</v>
      </c>
    </row>
    <row r="523" spans="2:9" x14ac:dyDescent="0.2">
      <c r="B523" s="47">
        <v>1032.700583090385</v>
      </c>
      <c r="C523" s="47">
        <v>76941.1640625</v>
      </c>
      <c r="D523" s="47">
        <f t="shared" si="16"/>
        <v>7843.1359900611615</v>
      </c>
      <c r="G523" s="47">
        <v>1032.700583090385</v>
      </c>
      <c r="H523" s="47">
        <v>76941.1640625</v>
      </c>
      <c r="I523" s="47">
        <f t="shared" si="17"/>
        <v>7843.1359900611615</v>
      </c>
    </row>
    <row r="524" spans="2:9" x14ac:dyDescent="0.2">
      <c r="B524" s="47">
        <v>1034.7000000000057</v>
      </c>
      <c r="C524" s="47">
        <v>76941.4609375</v>
      </c>
      <c r="D524" s="47">
        <f t="shared" si="16"/>
        <v>7843.1662525484198</v>
      </c>
      <c r="G524" s="47">
        <v>1034.7000000000057</v>
      </c>
      <c r="H524" s="47">
        <v>76941.4609375</v>
      </c>
      <c r="I524" s="47">
        <f t="shared" si="17"/>
        <v>7843.1662525484198</v>
      </c>
    </row>
    <row r="525" spans="2:9" x14ac:dyDescent="0.2">
      <c r="B525" s="47">
        <v>1036.699416909627</v>
      </c>
      <c r="C525" s="47">
        <v>76941.7578125</v>
      </c>
      <c r="D525" s="47">
        <f t="shared" si="16"/>
        <v>7843.1965150356773</v>
      </c>
      <c r="G525" s="47">
        <v>1036.699416909627</v>
      </c>
      <c r="H525" s="47">
        <v>76941.7578125</v>
      </c>
      <c r="I525" s="47">
        <f t="shared" si="17"/>
        <v>7843.1965150356773</v>
      </c>
    </row>
    <row r="526" spans="2:9" x14ac:dyDescent="0.2">
      <c r="B526" s="47">
        <v>1038.6988338192477</v>
      </c>
      <c r="C526" s="47">
        <v>76942.0546875</v>
      </c>
      <c r="D526" s="47">
        <f t="shared" si="16"/>
        <v>7843.2267775229357</v>
      </c>
      <c r="G526" s="47">
        <v>1038.6988338192477</v>
      </c>
      <c r="H526" s="47">
        <v>76942.0546875</v>
      </c>
      <c r="I526" s="47">
        <f t="shared" si="17"/>
        <v>7843.2267775229357</v>
      </c>
    </row>
    <row r="527" spans="2:9" x14ac:dyDescent="0.2">
      <c r="B527" s="47">
        <v>1040.698250728869</v>
      </c>
      <c r="C527" s="47">
        <v>76942.34375</v>
      </c>
      <c r="D527" s="47">
        <f t="shared" si="16"/>
        <v>7843.25624362895</v>
      </c>
      <c r="G527" s="47">
        <v>1040.698250728869</v>
      </c>
      <c r="H527" s="47">
        <v>76942.34375</v>
      </c>
      <c r="I527" s="47">
        <f t="shared" si="17"/>
        <v>7843.25624362895</v>
      </c>
    </row>
    <row r="528" spans="2:9" x14ac:dyDescent="0.2">
      <c r="B528" s="47">
        <v>1042.6976676384897</v>
      </c>
      <c r="C528" s="47">
        <v>76942.640625</v>
      </c>
      <c r="D528" s="47">
        <f t="shared" si="16"/>
        <v>7843.2865061162074</v>
      </c>
      <c r="G528" s="47">
        <v>1042.6976676384897</v>
      </c>
      <c r="H528" s="47">
        <v>76942.640625</v>
      </c>
      <c r="I528" s="47">
        <f t="shared" si="17"/>
        <v>7843.2865061162074</v>
      </c>
    </row>
    <row r="529" spans="2:9" x14ac:dyDescent="0.2">
      <c r="B529" s="47">
        <v>1044.697084548111</v>
      </c>
      <c r="C529" s="47">
        <v>76942.9375</v>
      </c>
      <c r="D529" s="47">
        <f t="shared" si="16"/>
        <v>7843.3167686034658</v>
      </c>
      <c r="G529" s="47">
        <v>1044.697084548111</v>
      </c>
      <c r="H529" s="47">
        <v>76942.9375</v>
      </c>
      <c r="I529" s="47">
        <f t="shared" si="17"/>
        <v>7843.3167686034658</v>
      </c>
    </row>
    <row r="530" spans="2:9" x14ac:dyDescent="0.2">
      <c r="B530" s="47">
        <v>1046.6965014577318</v>
      </c>
      <c r="C530" s="47">
        <v>76943.234375</v>
      </c>
      <c r="D530" s="47">
        <f t="shared" si="16"/>
        <v>7843.3470310907232</v>
      </c>
      <c r="G530" s="47">
        <v>1046.6965014577318</v>
      </c>
      <c r="H530" s="47">
        <v>76943.234375</v>
      </c>
      <c r="I530" s="47">
        <f t="shared" si="17"/>
        <v>7843.3470310907232</v>
      </c>
    </row>
    <row r="531" spans="2:9" x14ac:dyDescent="0.2">
      <c r="B531" s="47">
        <v>1048.695918367353</v>
      </c>
      <c r="C531" s="47">
        <v>76943.53125</v>
      </c>
      <c r="D531" s="47">
        <f t="shared" si="16"/>
        <v>7843.3772935779816</v>
      </c>
      <c r="G531" s="47">
        <v>1048.695918367353</v>
      </c>
      <c r="H531" s="47">
        <v>76943.53125</v>
      </c>
      <c r="I531" s="47">
        <f t="shared" si="17"/>
        <v>7843.3772935779816</v>
      </c>
    </row>
    <row r="532" spans="2:9" x14ac:dyDescent="0.2">
      <c r="B532" s="47">
        <v>1050.6953352769738</v>
      </c>
      <c r="C532" s="47">
        <v>76943.8203125</v>
      </c>
      <c r="D532" s="47">
        <f t="shared" si="16"/>
        <v>7843.4067596839959</v>
      </c>
      <c r="G532" s="47">
        <v>1050.6953352769738</v>
      </c>
      <c r="H532" s="47">
        <v>76943.8203125</v>
      </c>
      <c r="I532" s="47">
        <f t="shared" si="17"/>
        <v>7843.4067596839959</v>
      </c>
    </row>
    <row r="533" spans="2:9" x14ac:dyDescent="0.2">
      <c r="B533" s="47">
        <v>1052.694752186595</v>
      </c>
      <c r="C533" s="47">
        <v>76944.1171875</v>
      </c>
      <c r="D533" s="47">
        <f t="shared" si="16"/>
        <v>7843.4370221712534</v>
      </c>
      <c r="G533" s="47">
        <v>1052.694752186595</v>
      </c>
      <c r="H533" s="47">
        <v>76944.1171875</v>
      </c>
      <c r="I533" s="47">
        <f t="shared" si="17"/>
        <v>7843.4370221712534</v>
      </c>
    </row>
    <row r="534" spans="2:9" x14ac:dyDescent="0.2">
      <c r="B534" s="47">
        <v>1054.6941690962158</v>
      </c>
      <c r="C534" s="47">
        <v>76944.4140625</v>
      </c>
      <c r="D534" s="47">
        <f t="shared" si="16"/>
        <v>7843.4672846585117</v>
      </c>
      <c r="G534" s="47">
        <v>1054.6941690962158</v>
      </c>
      <c r="H534" s="47">
        <v>76944.4140625</v>
      </c>
      <c r="I534" s="47">
        <f t="shared" si="17"/>
        <v>7843.4672846585117</v>
      </c>
    </row>
    <row r="535" spans="2:9" x14ac:dyDescent="0.2">
      <c r="B535" s="47">
        <v>1056.693586005837</v>
      </c>
      <c r="C535" s="47">
        <v>76944.7109375</v>
      </c>
      <c r="D535" s="47">
        <f t="shared" si="16"/>
        <v>7843.4975471457692</v>
      </c>
      <c r="G535" s="47">
        <v>1056.693586005837</v>
      </c>
      <c r="H535" s="47">
        <v>76944.7109375</v>
      </c>
      <c r="I535" s="47">
        <f t="shared" si="17"/>
        <v>7843.4975471457692</v>
      </c>
    </row>
    <row r="536" spans="2:9" x14ac:dyDescent="0.2">
      <c r="B536" s="47">
        <v>1058.6930029154578</v>
      </c>
      <c r="C536" s="47">
        <v>76945.0078125</v>
      </c>
      <c r="D536" s="47">
        <f t="shared" si="16"/>
        <v>7843.5278096330276</v>
      </c>
      <c r="G536" s="47">
        <v>1058.6930029154578</v>
      </c>
      <c r="H536" s="47">
        <v>76945.0078125</v>
      </c>
      <c r="I536" s="47">
        <f t="shared" si="17"/>
        <v>7843.5278096330276</v>
      </c>
    </row>
    <row r="537" spans="2:9" x14ac:dyDescent="0.2">
      <c r="B537" s="47">
        <v>1060.692419825079</v>
      </c>
      <c r="C537" s="47">
        <v>76945.3046875</v>
      </c>
      <c r="D537" s="47">
        <f t="shared" si="16"/>
        <v>7843.558072120285</v>
      </c>
      <c r="G537" s="47">
        <v>1060.692419825079</v>
      </c>
      <c r="H537" s="47">
        <v>76945.3046875</v>
      </c>
      <c r="I537" s="47">
        <f t="shared" si="17"/>
        <v>7843.558072120285</v>
      </c>
    </row>
    <row r="538" spans="2:9" x14ac:dyDescent="0.2">
      <c r="B538" s="47">
        <v>1062.6918367346998</v>
      </c>
      <c r="C538" s="47">
        <v>76945.59375</v>
      </c>
      <c r="D538" s="47">
        <f t="shared" si="16"/>
        <v>7843.5875382262993</v>
      </c>
      <c r="G538" s="47">
        <v>1062.6918367346998</v>
      </c>
      <c r="H538" s="47">
        <v>76945.59375</v>
      </c>
      <c r="I538" s="47">
        <f t="shared" si="17"/>
        <v>7843.5875382262993</v>
      </c>
    </row>
    <row r="539" spans="2:9" x14ac:dyDescent="0.2">
      <c r="B539" s="47">
        <v>1064.691253644321</v>
      </c>
      <c r="C539" s="47">
        <v>76945.890625</v>
      </c>
      <c r="D539" s="47">
        <f t="shared" si="16"/>
        <v>7843.6178007135568</v>
      </c>
      <c r="G539" s="47">
        <v>1064.691253644321</v>
      </c>
      <c r="H539" s="47">
        <v>76945.890625</v>
      </c>
      <c r="I539" s="47">
        <f t="shared" si="17"/>
        <v>7843.6178007135568</v>
      </c>
    </row>
    <row r="540" spans="2:9" x14ac:dyDescent="0.2">
      <c r="B540" s="47">
        <v>1066.6906705539418</v>
      </c>
      <c r="C540" s="47">
        <v>76946.1875</v>
      </c>
      <c r="D540" s="47">
        <f t="shared" si="16"/>
        <v>7843.6480632008152</v>
      </c>
      <c r="G540" s="47">
        <v>1066.6906705539418</v>
      </c>
      <c r="H540" s="47">
        <v>76946.1875</v>
      </c>
      <c r="I540" s="47">
        <f t="shared" si="17"/>
        <v>7843.6480632008152</v>
      </c>
    </row>
    <row r="541" spans="2:9" x14ac:dyDescent="0.2">
      <c r="B541" s="47">
        <v>1068.690087463563</v>
      </c>
      <c r="C541" s="47">
        <v>76946.484375</v>
      </c>
      <c r="D541" s="47">
        <f t="shared" si="16"/>
        <v>7843.6783256880726</v>
      </c>
      <c r="G541" s="47">
        <v>1068.690087463563</v>
      </c>
      <c r="H541" s="47">
        <v>76946.484375</v>
      </c>
      <c r="I541" s="47">
        <f t="shared" si="17"/>
        <v>7843.6783256880726</v>
      </c>
    </row>
    <row r="542" spans="2:9" x14ac:dyDescent="0.2">
      <c r="B542" s="47">
        <v>1070.6895043731838</v>
      </c>
      <c r="C542" s="47">
        <v>76946.78125</v>
      </c>
      <c r="D542" s="47">
        <f t="shared" si="16"/>
        <v>7843.708588175331</v>
      </c>
      <c r="G542" s="47">
        <v>1070.6895043731838</v>
      </c>
      <c r="H542" s="47">
        <v>76946.78125</v>
      </c>
      <c r="I542" s="47">
        <f t="shared" si="17"/>
        <v>7843.708588175331</v>
      </c>
    </row>
    <row r="543" spans="2:9" x14ac:dyDescent="0.2">
      <c r="B543" s="47">
        <v>1072.688921282805</v>
      </c>
      <c r="C543" s="47">
        <v>76947.078125</v>
      </c>
      <c r="D543" s="47">
        <f t="shared" si="16"/>
        <v>7843.7388506625884</v>
      </c>
      <c r="G543" s="47">
        <v>1072.688921282805</v>
      </c>
      <c r="H543" s="47">
        <v>76947.078125</v>
      </c>
      <c r="I543" s="47">
        <f t="shared" si="17"/>
        <v>7843.7388506625884</v>
      </c>
    </row>
    <row r="544" spans="2:9" x14ac:dyDescent="0.2">
      <c r="B544" s="47">
        <v>1074.6883381924258</v>
      </c>
      <c r="C544" s="47">
        <v>76947.375</v>
      </c>
      <c r="D544" s="47">
        <f t="shared" si="16"/>
        <v>7843.7691131498468</v>
      </c>
      <c r="G544" s="47">
        <v>1074.6883381924258</v>
      </c>
      <c r="H544" s="47">
        <v>76947.375</v>
      </c>
      <c r="I544" s="47">
        <f t="shared" si="17"/>
        <v>7843.7691131498468</v>
      </c>
    </row>
    <row r="545" spans="2:9" x14ac:dyDescent="0.2">
      <c r="B545" s="47">
        <v>1076.687755102047</v>
      </c>
      <c r="C545" s="47">
        <v>76947.671875</v>
      </c>
      <c r="D545" s="47">
        <f t="shared" si="16"/>
        <v>7843.7993756371043</v>
      </c>
      <c r="G545" s="47">
        <v>1076.687755102047</v>
      </c>
      <c r="H545" s="47">
        <v>76947.671875</v>
      </c>
      <c r="I545" s="47">
        <f t="shared" si="17"/>
        <v>7843.7993756371043</v>
      </c>
    </row>
    <row r="546" spans="2:9" x14ac:dyDescent="0.2">
      <c r="B546" s="47">
        <v>1078.6871720116678</v>
      </c>
      <c r="C546" s="47">
        <v>76947.9609375</v>
      </c>
      <c r="D546" s="47">
        <f t="shared" si="16"/>
        <v>7843.8288417431186</v>
      </c>
      <c r="G546" s="47">
        <v>1078.6871720116678</v>
      </c>
      <c r="H546" s="47">
        <v>76947.9609375</v>
      </c>
      <c r="I546" s="47">
        <f t="shared" si="17"/>
        <v>7843.8288417431186</v>
      </c>
    </row>
    <row r="547" spans="2:9" x14ac:dyDescent="0.2">
      <c r="B547" s="47">
        <v>1080.6865889212891</v>
      </c>
      <c r="C547" s="47">
        <v>76948.2578125</v>
      </c>
      <c r="D547" s="47">
        <f t="shared" si="16"/>
        <v>7843.8591042303769</v>
      </c>
      <c r="G547" s="47">
        <v>1080.6865889212891</v>
      </c>
      <c r="H547" s="47">
        <v>76948.2578125</v>
      </c>
      <c r="I547" s="47">
        <f t="shared" si="17"/>
        <v>7843.8591042303769</v>
      </c>
    </row>
    <row r="548" spans="2:9" x14ac:dyDescent="0.2">
      <c r="B548" s="47">
        <v>1082.6860058309098</v>
      </c>
      <c r="C548" s="47">
        <v>76948.5546875</v>
      </c>
      <c r="D548" s="47">
        <f t="shared" si="16"/>
        <v>7843.8893667176344</v>
      </c>
      <c r="G548" s="47">
        <v>1082.6860058309098</v>
      </c>
      <c r="H548" s="47">
        <v>76948.5546875</v>
      </c>
      <c r="I548" s="47">
        <f t="shared" si="17"/>
        <v>7843.8893667176344</v>
      </c>
    </row>
    <row r="549" spans="2:9" x14ac:dyDescent="0.2">
      <c r="B549" s="47">
        <v>1084.6854227405311</v>
      </c>
      <c r="C549" s="47">
        <v>76948.8515625</v>
      </c>
      <c r="D549" s="47">
        <f t="shared" si="16"/>
        <v>7843.9196292048928</v>
      </c>
      <c r="G549" s="47">
        <v>1084.6854227405311</v>
      </c>
      <c r="H549" s="47">
        <v>76948.8515625</v>
      </c>
      <c r="I549" s="47">
        <f t="shared" si="17"/>
        <v>7843.9196292048928</v>
      </c>
    </row>
    <row r="550" spans="2:9" x14ac:dyDescent="0.2">
      <c r="B550" s="47">
        <v>1086.6848396501518</v>
      </c>
      <c r="C550" s="47">
        <v>76949.1484375</v>
      </c>
      <c r="D550" s="47">
        <f t="shared" si="16"/>
        <v>7843.9498916921502</v>
      </c>
      <c r="G550" s="47">
        <v>1086.6848396501518</v>
      </c>
      <c r="H550" s="47">
        <v>76949.1484375</v>
      </c>
      <c r="I550" s="47">
        <f t="shared" si="17"/>
        <v>7843.9498916921502</v>
      </c>
    </row>
    <row r="551" spans="2:9" x14ac:dyDescent="0.2">
      <c r="B551" s="47">
        <v>1088.6842565597731</v>
      </c>
      <c r="C551" s="47">
        <v>76949.4453125</v>
      </c>
      <c r="D551" s="47">
        <f t="shared" si="16"/>
        <v>7843.9801541794086</v>
      </c>
      <c r="G551" s="47">
        <v>1088.6842565597731</v>
      </c>
      <c r="H551" s="47">
        <v>76949.4453125</v>
      </c>
      <c r="I551" s="47">
        <f t="shared" si="17"/>
        <v>7843.9801541794086</v>
      </c>
    </row>
    <row r="552" spans="2:9" x14ac:dyDescent="0.2">
      <c r="B552" s="47">
        <v>1090.6836734693939</v>
      </c>
      <c r="C552" s="47">
        <v>76949.7421875</v>
      </c>
      <c r="D552" s="47">
        <f t="shared" si="16"/>
        <v>7844.0104166666661</v>
      </c>
      <c r="G552" s="47">
        <v>1090.6836734693939</v>
      </c>
      <c r="H552" s="47">
        <v>76949.7421875</v>
      </c>
      <c r="I552" s="47">
        <f t="shared" si="17"/>
        <v>7844.0104166666661</v>
      </c>
    </row>
    <row r="553" spans="2:9" x14ac:dyDescent="0.2">
      <c r="B553" s="47">
        <v>1092.6830903790151</v>
      </c>
      <c r="C553" s="47">
        <v>76950.0390625</v>
      </c>
      <c r="D553" s="47">
        <f t="shared" si="16"/>
        <v>7844.0406791539244</v>
      </c>
      <c r="G553" s="47">
        <v>1092.6830903790151</v>
      </c>
      <c r="H553" s="47">
        <v>76950.0390625</v>
      </c>
      <c r="I553" s="47">
        <f t="shared" si="17"/>
        <v>7844.0406791539244</v>
      </c>
    </row>
    <row r="554" spans="2:9" x14ac:dyDescent="0.2">
      <c r="B554" s="47">
        <v>1094.6825072886359</v>
      </c>
      <c r="C554" s="47">
        <v>76950.3359375</v>
      </c>
      <c r="D554" s="47">
        <f t="shared" si="16"/>
        <v>7844.0709416411819</v>
      </c>
      <c r="G554" s="47">
        <v>1094.6825072886359</v>
      </c>
      <c r="H554" s="47">
        <v>76950.3359375</v>
      </c>
      <c r="I554" s="47">
        <f t="shared" si="17"/>
        <v>7844.0709416411819</v>
      </c>
    </row>
    <row r="555" spans="2:9" x14ac:dyDescent="0.2">
      <c r="B555" s="47">
        <v>1096.6819241982571</v>
      </c>
      <c r="C555" s="47">
        <v>76950.6328125</v>
      </c>
      <c r="D555" s="47">
        <f t="shared" si="16"/>
        <v>7844.1012041284403</v>
      </c>
      <c r="G555" s="47">
        <v>1096.6819241982571</v>
      </c>
      <c r="H555" s="47">
        <v>76950.6328125</v>
      </c>
      <c r="I555" s="47">
        <f t="shared" si="17"/>
        <v>7844.1012041284403</v>
      </c>
    </row>
    <row r="556" spans="2:9" x14ac:dyDescent="0.2">
      <c r="B556" s="47">
        <v>1098.6813411078779</v>
      </c>
      <c r="C556" s="47">
        <v>76950.9296875</v>
      </c>
      <c r="D556" s="47">
        <f t="shared" si="16"/>
        <v>7844.1314666156977</v>
      </c>
      <c r="G556" s="47">
        <v>1098.6813411078779</v>
      </c>
      <c r="H556" s="47">
        <v>76950.9296875</v>
      </c>
      <c r="I556" s="47">
        <f t="shared" si="17"/>
        <v>7844.1314666156977</v>
      </c>
    </row>
    <row r="557" spans="2:9" x14ac:dyDescent="0.2">
      <c r="B557" s="47">
        <v>1100.6807580174991</v>
      </c>
      <c r="C557" s="47">
        <v>76951.2265625</v>
      </c>
      <c r="D557" s="47">
        <f t="shared" si="16"/>
        <v>7844.1617291029561</v>
      </c>
      <c r="G557" s="47">
        <v>1100.6807580174991</v>
      </c>
      <c r="H557" s="47">
        <v>76951.2265625</v>
      </c>
      <c r="I557" s="47">
        <f t="shared" si="17"/>
        <v>7844.1617291029561</v>
      </c>
    </row>
    <row r="558" spans="2:9" x14ac:dyDescent="0.2">
      <c r="B558" s="47">
        <v>1102.6801749271199</v>
      </c>
      <c r="C558" s="47">
        <v>76951.5234375</v>
      </c>
      <c r="D558" s="47">
        <f t="shared" si="16"/>
        <v>7844.1919915902135</v>
      </c>
      <c r="G558" s="47">
        <v>1102.6801749271199</v>
      </c>
      <c r="H558" s="47">
        <v>76951.5234375</v>
      </c>
      <c r="I558" s="47">
        <f t="shared" si="17"/>
        <v>7844.1919915902135</v>
      </c>
    </row>
    <row r="559" spans="2:9" x14ac:dyDescent="0.2">
      <c r="B559" s="47">
        <v>1104.6795918367411</v>
      </c>
      <c r="C559" s="47">
        <v>76951.8203125</v>
      </c>
      <c r="D559" s="47">
        <f t="shared" si="16"/>
        <v>7844.2222540774719</v>
      </c>
      <c r="G559" s="47">
        <v>1104.6795918367411</v>
      </c>
      <c r="H559" s="47">
        <v>76951.8203125</v>
      </c>
      <c r="I559" s="47">
        <f t="shared" si="17"/>
        <v>7844.2222540774719</v>
      </c>
    </row>
    <row r="560" spans="2:9" x14ac:dyDescent="0.2">
      <c r="B560" s="47">
        <v>1106.6790087463619</v>
      </c>
      <c r="C560" s="47">
        <v>76952.1171875</v>
      </c>
      <c r="D560" s="47">
        <f t="shared" si="16"/>
        <v>7844.2525165647294</v>
      </c>
      <c r="G560" s="47">
        <v>1106.6790087463619</v>
      </c>
      <c r="H560" s="47">
        <v>76952.1171875</v>
      </c>
      <c r="I560" s="47">
        <f t="shared" si="17"/>
        <v>7844.2525165647294</v>
      </c>
    </row>
    <row r="561" spans="2:9" x14ac:dyDescent="0.2">
      <c r="B561" s="47">
        <v>1108.6784256559831</v>
      </c>
      <c r="C561" s="47">
        <v>76952.4140625</v>
      </c>
      <c r="D561" s="47">
        <f t="shared" si="16"/>
        <v>7844.2827790519877</v>
      </c>
      <c r="G561" s="47">
        <v>1108.6784256559831</v>
      </c>
      <c r="H561" s="47">
        <v>76952.4140625</v>
      </c>
      <c r="I561" s="47">
        <f t="shared" si="17"/>
        <v>7844.2827790519877</v>
      </c>
    </row>
    <row r="562" spans="2:9" x14ac:dyDescent="0.2">
      <c r="B562" s="47">
        <v>1110.6778425656039</v>
      </c>
      <c r="C562" s="47">
        <v>76952.7109375</v>
      </c>
      <c r="D562" s="47">
        <f t="shared" si="16"/>
        <v>7844.3130415392452</v>
      </c>
      <c r="G562" s="47">
        <v>1110.6778425656039</v>
      </c>
      <c r="H562" s="47">
        <v>76952.7109375</v>
      </c>
      <c r="I562" s="47">
        <f t="shared" si="17"/>
        <v>7844.3130415392452</v>
      </c>
    </row>
    <row r="563" spans="2:9" x14ac:dyDescent="0.2">
      <c r="B563" s="47">
        <v>1112.6772594752251</v>
      </c>
      <c r="C563" s="47">
        <v>76953.0078125</v>
      </c>
      <c r="D563" s="47">
        <f t="shared" si="16"/>
        <v>7844.3433040265036</v>
      </c>
      <c r="G563" s="47">
        <v>1112.6772594752251</v>
      </c>
      <c r="H563" s="47">
        <v>76953.0078125</v>
      </c>
      <c r="I563" s="47">
        <f t="shared" si="17"/>
        <v>7844.3433040265036</v>
      </c>
    </row>
    <row r="564" spans="2:9" x14ac:dyDescent="0.2">
      <c r="B564" s="47">
        <v>1114.6766763848459</v>
      </c>
      <c r="C564" s="47">
        <v>76953.3046875</v>
      </c>
      <c r="D564" s="47">
        <f t="shared" si="16"/>
        <v>7844.373566513761</v>
      </c>
      <c r="G564" s="47">
        <v>1114.6766763848459</v>
      </c>
      <c r="H564" s="47">
        <v>76953.3046875</v>
      </c>
      <c r="I564" s="47">
        <f t="shared" si="17"/>
        <v>7844.373566513761</v>
      </c>
    </row>
    <row r="565" spans="2:9" x14ac:dyDescent="0.2">
      <c r="B565" s="47">
        <v>1116.6760932944671</v>
      </c>
      <c r="C565" s="47">
        <v>76953.609375</v>
      </c>
      <c r="D565" s="47">
        <f t="shared" si="16"/>
        <v>7844.4046253822626</v>
      </c>
      <c r="G565" s="47">
        <v>1116.6760932944671</v>
      </c>
      <c r="H565" s="47">
        <v>76953.609375</v>
      </c>
      <c r="I565" s="47">
        <f t="shared" si="17"/>
        <v>7844.4046253822626</v>
      </c>
    </row>
    <row r="566" spans="2:9" x14ac:dyDescent="0.2">
      <c r="B566" s="47">
        <v>1118.6755102040879</v>
      </c>
      <c r="C566" s="47">
        <v>76953.90625</v>
      </c>
      <c r="D566" s="47">
        <f t="shared" si="16"/>
        <v>7844.4348878695209</v>
      </c>
      <c r="G566" s="47">
        <v>1118.6755102040879</v>
      </c>
      <c r="H566" s="47">
        <v>76953.90625</v>
      </c>
      <c r="I566" s="47">
        <f t="shared" si="17"/>
        <v>7844.4348878695209</v>
      </c>
    </row>
    <row r="567" spans="2:9" x14ac:dyDescent="0.2">
      <c r="B567" s="47">
        <v>1120.6749271137091</v>
      </c>
      <c r="C567" s="47">
        <v>76954.203125</v>
      </c>
      <c r="D567" s="47">
        <f t="shared" si="16"/>
        <v>7844.4651503567784</v>
      </c>
      <c r="G567" s="47">
        <v>1120.6749271137091</v>
      </c>
      <c r="H567" s="47">
        <v>76954.203125</v>
      </c>
      <c r="I567" s="47">
        <f t="shared" si="17"/>
        <v>7844.4651503567784</v>
      </c>
    </row>
    <row r="568" spans="2:9" x14ac:dyDescent="0.2">
      <c r="B568" s="47">
        <v>1122.6743440233299</v>
      </c>
      <c r="C568" s="47">
        <v>76954.5</v>
      </c>
      <c r="D568" s="47">
        <f t="shared" si="16"/>
        <v>7844.4954128440359</v>
      </c>
      <c r="G568" s="47">
        <v>1122.6743440233299</v>
      </c>
      <c r="H568" s="47">
        <v>76954.5</v>
      </c>
      <c r="I568" s="47">
        <f t="shared" si="17"/>
        <v>7844.4954128440359</v>
      </c>
    </row>
    <row r="569" spans="2:9" x14ac:dyDescent="0.2">
      <c r="B569" s="47">
        <v>1124.6737609329512</v>
      </c>
      <c r="C569" s="47">
        <v>76954.796875</v>
      </c>
      <c r="D569" s="47">
        <f t="shared" si="16"/>
        <v>7844.5256753312942</v>
      </c>
      <c r="G569" s="47">
        <v>1124.6737609329512</v>
      </c>
      <c r="H569" s="47">
        <v>76954.796875</v>
      </c>
      <c r="I569" s="47">
        <f t="shared" si="17"/>
        <v>7844.5256753312942</v>
      </c>
    </row>
    <row r="570" spans="2:9" x14ac:dyDescent="0.2">
      <c r="B570" s="47">
        <v>1126.6731778425719</v>
      </c>
      <c r="C570" s="47">
        <v>76955.09375</v>
      </c>
      <c r="D570" s="47">
        <f t="shared" si="16"/>
        <v>7844.5559378185517</v>
      </c>
      <c r="G570" s="47">
        <v>1126.6731778425719</v>
      </c>
      <c r="H570" s="47">
        <v>76955.09375</v>
      </c>
      <c r="I570" s="47">
        <f t="shared" si="17"/>
        <v>7844.5559378185517</v>
      </c>
    </row>
    <row r="571" spans="2:9" x14ac:dyDescent="0.2">
      <c r="B571" s="47">
        <v>1128.6725947521932</v>
      </c>
      <c r="C571" s="47">
        <v>76955.390625</v>
      </c>
      <c r="D571" s="47">
        <f t="shared" si="16"/>
        <v>7844.5862003058101</v>
      </c>
      <c r="G571" s="47">
        <v>1128.6725947521932</v>
      </c>
      <c r="H571" s="47">
        <v>76955.390625</v>
      </c>
      <c r="I571" s="47">
        <f t="shared" si="17"/>
        <v>7844.5862003058101</v>
      </c>
    </row>
    <row r="572" spans="2:9" x14ac:dyDescent="0.2">
      <c r="B572" s="47">
        <v>1130.6720116618139</v>
      </c>
      <c r="C572" s="47">
        <v>76955.6875</v>
      </c>
      <c r="D572" s="47">
        <f t="shared" si="16"/>
        <v>7844.6164627930675</v>
      </c>
      <c r="G572" s="47">
        <v>1130.6720116618139</v>
      </c>
      <c r="H572" s="47">
        <v>76955.6875</v>
      </c>
      <c r="I572" s="47">
        <f t="shared" si="17"/>
        <v>7844.6164627930675</v>
      </c>
    </row>
    <row r="573" spans="2:9" x14ac:dyDescent="0.2">
      <c r="B573" s="47">
        <v>1132.6714285714352</v>
      </c>
      <c r="C573" s="47">
        <v>76955.9921875</v>
      </c>
      <c r="D573" s="47">
        <f t="shared" si="16"/>
        <v>7844.647521661569</v>
      </c>
      <c r="G573" s="47">
        <v>1132.6714285714352</v>
      </c>
      <c r="H573" s="47">
        <v>76955.9921875</v>
      </c>
      <c r="I573" s="47">
        <f t="shared" si="17"/>
        <v>7844.647521661569</v>
      </c>
    </row>
    <row r="574" spans="2:9" x14ac:dyDescent="0.2">
      <c r="B574" s="47">
        <v>1134.6708454810559</v>
      </c>
      <c r="C574" s="47">
        <v>76956.2890625</v>
      </c>
      <c r="D574" s="47">
        <f t="shared" si="16"/>
        <v>7844.6777841488274</v>
      </c>
      <c r="G574" s="47">
        <v>1134.6708454810559</v>
      </c>
      <c r="H574" s="47">
        <v>76956.2890625</v>
      </c>
      <c r="I574" s="47">
        <f t="shared" si="17"/>
        <v>7844.6777841488274</v>
      </c>
    </row>
    <row r="575" spans="2:9" x14ac:dyDescent="0.2">
      <c r="B575" s="47">
        <v>1136.6702623906772</v>
      </c>
      <c r="C575" s="47">
        <v>76956.5859375</v>
      </c>
      <c r="D575" s="47">
        <f t="shared" si="16"/>
        <v>7844.7080466360849</v>
      </c>
      <c r="G575" s="47">
        <v>1136.6702623906772</v>
      </c>
      <c r="H575" s="47">
        <v>76956.5859375</v>
      </c>
      <c r="I575" s="47">
        <f t="shared" si="17"/>
        <v>7844.7080466360849</v>
      </c>
    </row>
    <row r="576" spans="2:9" x14ac:dyDescent="0.2">
      <c r="B576" s="47">
        <v>1138.669679300298</v>
      </c>
      <c r="C576" s="47">
        <v>76956.8828125</v>
      </c>
      <c r="D576" s="47">
        <f t="shared" si="16"/>
        <v>7844.7383091233432</v>
      </c>
      <c r="G576" s="47">
        <v>1138.669679300298</v>
      </c>
      <c r="H576" s="47">
        <v>76956.8828125</v>
      </c>
      <c r="I576" s="47">
        <f t="shared" si="17"/>
        <v>7844.7383091233432</v>
      </c>
    </row>
    <row r="577" spans="2:9" x14ac:dyDescent="0.2">
      <c r="B577" s="47">
        <v>1140.6690962099192</v>
      </c>
      <c r="C577" s="47">
        <v>76957.1796875</v>
      </c>
      <c r="D577" s="47">
        <f t="shared" si="16"/>
        <v>7844.7685716106007</v>
      </c>
      <c r="G577" s="47">
        <v>1140.6690962099192</v>
      </c>
      <c r="H577" s="47">
        <v>76957.1796875</v>
      </c>
      <c r="I577" s="47">
        <f t="shared" si="17"/>
        <v>7844.7685716106007</v>
      </c>
    </row>
    <row r="578" spans="2:9" x14ac:dyDescent="0.2">
      <c r="B578" s="47">
        <v>1142.66851311954</v>
      </c>
      <c r="C578" s="47">
        <v>76957.484375</v>
      </c>
      <c r="D578" s="47">
        <f t="shared" si="16"/>
        <v>7844.7996304791022</v>
      </c>
      <c r="G578" s="47">
        <v>1142.66851311954</v>
      </c>
      <c r="H578" s="47">
        <v>76957.484375</v>
      </c>
      <c r="I578" s="47">
        <f t="shared" si="17"/>
        <v>7844.7996304791022</v>
      </c>
    </row>
    <row r="579" spans="2:9" x14ac:dyDescent="0.2">
      <c r="B579" s="47">
        <v>1144.6679300291612</v>
      </c>
      <c r="C579" s="47">
        <v>76957.78125</v>
      </c>
      <c r="D579" s="47">
        <f t="shared" si="16"/>
        <v>7844.8298929663606</v>
      </c>
      <c r="G579" s="47">
        <v>1144.6679300291612</v>
      </c>
      <c r="H579" s="47">
        <v>76957.78125</v>
      </c>
      <c r="I579" s="47">
        <f t="shared" si="17"/>
        <v>7844.8298929663606</v>
      </c>
    </row>
    <row r="580" spans="2:9" x14ac:dyDescent="0.2">
      <c r="B580" s="47">
        <v>1146.667346938782</v>
      </c>
      <c r="C580" s="47">
        <v>76958.078125</v>
      </c>
      <c r="D580" s="47">
        <f t="shared" si="16"/>
        <v>7844.8601554536181</v>
      </c>
      <c r="G580" s="47">
        <v>1146.667346938782</v>
      </c>
      <c r="H580" s="47">
        <v>76958.078125</v>
      </c>
      <c r="I580" s="47">
        <f t="shared" si="17"/>
        <v>7844.8601554536181</v>
      </c>
    </row>
    <row r="581" spans="2:9" x14ac:dyDescent="0.2">
      <c r="B581" s="47">
        <v>1148.6667638484032</v>
      </c>
      <c r="C581" s="47">
        <v>76958.375</v>
      </c>
      <c r="D581" s="47">
        <f t="shared" si="16"/>
        <v>7844.8904179408764</v>
      </c>
      <c r="G581" s="47">
        <v>1148.6667638484032</v>
      </c>
      <c r="H581" s="47">
        <v>76958.375</v>
      </c>
      <c r="I581" s="47">
        <f t="shared" si="17"/>
        <v>7844.8904179408764</v>
      </c>
    </row>
    <row r="582" spans="2:9" x14ac:dyDescent="0.2">
      <c r="B582" s="47">
        <v>1150.666180758024</v>
      </c>
      <c r="C582" s="47">
        <v>76958.671875</v>
      </c>
      <c r="D582" s="47">
        <f t="shared" si="16"/>
        <v>7844.9206804281339</v>
      </c>
      <c r="G582" s="47">
        <v>1150.666180758024</v>
      </c>
      <c r="H582" s="47">
        <v>76958.671875</v>
      </c>
      <c r="I582" s="47">
        <f t="shared" si="17"/>
        <v>7844.9206804281339</v>
      </c>
    </row>
    <row r="583" spans="2:9" x14ac:dyDescent="0.2">
      <c r="B583" s="47">
        <v>1152.6655976676452</v>
      </c>
      <c r="C583" s="47">
        <v>76958.9765625</v>
      </c>
      <c r="D583" s="47">
        <f t="shared" ref="D583:D646" si="18">C583/9.81</f>
        <v>7844.9517392966354</v>
      </c>
      <c r="G583" s="47">
        <v>1152.6655976676452</v>
      </c>
      <c r="H583" s="47">
        <v>76958.9765625</v>
      </c>
      <c r="I583" s="47">
        <f t="shared" ref="I583:I646" si="19">H583/9.81</f>
        <v>7844.9517392966354</v>
      </c>
    </row>
    <row r="584" spans="2:9" x14ac:dyDescent="0.2">
      <c r="B584" s="47">
        <v>1154.665014577266</v>
      </c>
      <c r="C584" s="47">
        <v>76959.2734375</v>
      </c>
      <c r="D584" s="47">
        <f t="shared" si="18"/>
        <v>7844.9820017838938</v>
      </c>
      <c r="G584" s="47">
        <v>1154.665014577266</v>
      </c>
      <c r="H584" s="47">
        <v>76959.2734375</v>
      </c>
      <c r="I584" s="47">
        <f t="shared" si="19"/>
        <v>7844.9820017838938</v>
      </c>
    </row>
    <row r="585" spans="2:9" x14ac:dyDescent="0.2">
      <c r="B585" s="47">
        <v>1156.6644314868872</v>
      </c>
      <c r="C585" s="47">
        <v>76959.5703125</v>
      </c>
      <c r="D585" s="47">
        <f t="shared" si="18"/>
        <v>7845.0122642711513</v>
      </c>
      <c r="G585" s="47">
        <v>1156.6644314868872</v>
      </c>
      <c r="H585" s="47">
        <v>76959.5703125</v>
      </c>
      <c r="I585" s="47">
        <f t="shared" si="19"/>
        <v>7845.0122642711513</v>
      </c>
    </row>
    <row r="586" spans="2:9" x14ac:dyDescent="0.2">
      <c r="B586" s="47">
        <v>1158.663848396508</v>
      </c>
      <c r="C586" s="47">
        <v>76959.875</v>
      </c>
      <c r="D586" s="47">
        <f t="shared" si="18"/>
        <v>7845.0433231396528</v>
      </c>
      <c r="G586" s="47">
        <v>1158.663848396508</v>
      </c>
      <c r="H586" s="47">
        <v>76959.875</v>
      </c>
      <c r="I586" s="47">
        <f t="shared" si="19"/>
        <v>7845.0433231396528</v>
      </c>
    </row>
    <row r="587" spans="2:9" x14ac:dyDescent="0.2">
      <c r="B587" s="47">
        <v>1160.6632653061292</v>
      </c>
      <c r="C587" s="47">
        <v>76960.171875</v>
      </c>
      <c r="D587" s="47">
        <f t="shared" si="18"/>
        <v>7845.0735856269112</v>
      </c>
      <c r="G587" s="47">
        <v>1160.6632653061292</v>
      </c>
      <c r="H587" s="47">
        <v>76960.171875</v>
      </c>
      <c r="I587" s="47">
        <f t="shared" si="19"/>
        <v>7845.0735856269112</v>
      </c>
    </row>
    <row r="588" spans="2:9" x14ac:dyDescent="0.2">
      <c r="B588" s="47">
        <v>1162.66268221575</v>
      </c>
      <c r="C588" s="47">
        <v>76960.46875</v>
      </c>
      <c r="D588" s="47">
        <f t="shared" si="18"/>
        <v>7845.1038481141686</v>
      </c>
      <c r="G588" s="47">
        <v>1162.66268221575</v>
      </c>
      <c r="H588" s="47">
        <v>76960.46875</v>
      </c>
      <c r="I588" s="47">
        <f t="shared" si="19"/>
        <v>7845.1038481141686</v>
      </c>
    </row>
    <row r="589" spans="2:9" x14ac:dyDescent="0.2">
      <c r="B589" s="47">
        <v>1164.6620991253712</v>
      </c>
      <c r="C589" s="47">
        <v>76960.7734375</v>
      </c>
      <c r="D589" s="47">
        <f t="shared" si="18"/>
        <v>7845.1349069826701</v>
      </c>
      <c r="G589" s="47">
        <v>1164.6620991253712</v>
      </c>
      <c r="H589" s="47">
        <v>76960.7734375</v>
      </c>
      <c r="I589" s="47">
        <f t="shared" si="19"/>
        <v>7845.1349069826701</v>
      </c>
    </row>
    <row r="590" spans="2:9" x14ac:dyDescent="0.2">
      <c r="B590" s="47">
        <v>1166.661516034992</v>
      </c>
      <c r="C590" s="47">
        <v>76961.0703125</v>
      </c>
      <c r="D590" s="47">
        <f t="shared" si="18"/>
        <v>7845.1651694699285</v>
      </c>
      <c r="G590" s="47">
        <v>1166.661516034992</v>
      </c>
      <c r="H590" s="47">
        <v>76961.0703125</v>
      </c>
      <c r="I590" s="47">
        <f t="shared" si="19"/>
        <v>7845.1651694699285</v>
      </c>
    </row>
    <row r="591" spans="2:9" x14ac:dyDescent="0.2">
      <c r="B591" s="47">
        <v>1168.6609329446133</v>
      </c>
      <c r="C591" s="47">
        <v>76961.3671875</v>
      </c>
      <c r="D591" s="47">
        <f t="shared" si="18"/>
        <v>7845.195431957186</v>
      </c>
      <c r="G591" s="47">
        <v>1168.6609329446133</v>
      </c>
      <c r="H591" s="47">
        <v>76961.3671875</v>
      </c>
      <c r="I591" s="47">
        <f t="shared" si="19"/>
        <v>7845.195431957186</v>
      </c>
    </row>
    <row r="592" spans="2:9" x14ac:dyDescent="0.2">
      <c r="B592" s="47">
        <v>1170.660349854234</v>
      </c>
      <c r="C592" s="47">
        <v>76961.671875</v>
      </c>
      <c r="D592" s="47">
        <f t="shared" si="18"/>
        <v>7845.2264908256875</v>
      </c>
      <c r="G592" s="47">
        <v>1170.660349854234</v>
      </c>
      <c r="H592" s="47">
        <v>76961.671875</v>
      </c>
      <c r="I592" s="47">
        <f t="shared" si="19"/>
        <v>7845.2264908256875</v>
      </c>
    </row>
    <row r="593" spans="2:9" x14ac:dyDescent="0.2">
      <c r="B593" s="47">
        <v>1172.6597667638553</v>
      </c>
      <c r="C593" s="47">
        <v>76961.96875</v>
      </c>
      <c r="D593" s="47">
        <f t="shared" si="18"/>
        <v>7845.2567533129459</v>
      </c>
      <c r="G593" s="47">
        <v>1172.6597667638553</v>
      </c>
      <c r="H593" s="47">
        <v>76961.96875</v>
      </c>
      <c r="I593" s="47">
        <f t="shared" si="19"/>
        <v>7845.2567533129459</v>
      </c>
    </row>
    <row r="594" spans="2:9" x14ac:dyDescent="0.2">
      <c r="B594" s="47">
        <v>1174.659183673476</v>
      </c>
      <c r="C594" s="47">
        <v>76962.265625</v>
      </c>
      <c r="D594" s="47">
        <f t="shared" si="18"/>
        <v>7845.2870158002033</v>
      </c>
      <c r="G594" s="47">
        <v>1174.659183673476</v>
      </c>
      <c r="H594" s="47">
        <v>76962.265625</v>
      </c>
      <c r="I594" s="47">
        <f t="shared" si="19"/>
        <v>7845.2870158002033</v>
      </c>
    </row>
    <row r="595" spans="2:9" x14ac:dyDescent="0.2">
      <c r="B595" s="47">
        <v>1176.6586005830973</v>
      </c>
      <c r="C595" s="47">
        <v>76962.5703125</v>
      </c>
      <c r="D595" s="47">
        <f t="shared" si="18"/>
        <v>7845.3180746687049</v>
      </c>
      <c r="G595" s="47">
        <v>1176.6586005830973</v>
      </c>
      <c r="H595" s="47">
        <v>76962.5703125</v>
      </c>
      <c r="I595" s="47">
        <f t="shared" si="19"/>
        <v>7845.3180746687049</v>
      </c>
    </row>
    <row r="596" spans="2:9" x14ac:dyDescent="0.2">
      <c r="B596" s="47">
        <v>1178.658017492718</v>
      </c>
      <c r="C596" s="47">
        <v>76962.8671875</v>
      </c>
      <c r="D596" s="47">
        <f t="shared" si="18"/>
        <v>7845.3483371559632</v>
      </c>
      <c r="G596" s="47">
        <v>1178.658017492718</v>
      </c>
      <c r="H596" s="47">
        <v>76962.8671875</v>
      </c>
      <c r="I596" s="47">
        <f t="shared" si="19"/>
        <v>7845.3483371559632</v>
      </c>
    </row>
    <row r="597" spans="2:9" x14ac:dyDescent="0.2">
      <c r="B597" s="47">
        <v>1180.6574344023393</v>
      </c>
      <c r="C597" s="47">
        <v>76963.171875</v>
      </c>
      <c r="D597" s="47">
        <f t="shared" si="18"/>
        <v>7845.3793960244648</v>
      </c>
      <c r="G597" s="47">
        <v>1180.6574344023393</v>
      </c>
      <c r="H597" s="47">
        <v>76963.171875</v>
      </c>
      <c r="I597" s="47">
        <f t="shared" si="19"/>
        <v>7845.3793960244648</v>
      </c>
    </row>
    <row r="598" spans="2:9" x14ac:dyDescent="0.2">
      <c r="B598" s="47">
        <v>1182.6568513119601</v>
      </c>
      <c r="C598" s="47">
        <v>76963.46875</v>
      </c>
      <c r="D598" s="47">
        <f t="shared" si="18"/>
        <v>7845.4096585117222</v>
      </c>
      <c r="G598" s="47">
        <v>1182.6568513119601</v>
      </c>
      <c r="H598" s="47">
        <v>76963.46875</v>
      </c>
      <c r="I598" s="47">
        <f t="shared" si="19"/>
        <v>7845.4096585117222</v>
      </c>
    </row>
    <row r="599" spans="2:9" x14ac:dyDescent="0.2">
      <c r="B599" s="47">
        <v>1184.6562682215813</v>
      </c>
      <c r="C599" s="47">
        <v>76963.7734375</v>
      </c>
      <c r="D599" s="47">
        <f t="shared" si="18"/>
        <v>7845.4407173802238</v>
      </c>
      <c r="G599" s="47">
        <v>1184.6562682215813</v>
      </c>
      <c r="H599" s="47">
        <v>76963.7734375</v>
      </c>
      <c r="I599" s="47">
        <f t="shared" si="19"/>
        <v>7845.4407173802238</v>
      </c>
    </row>
    <row r="600" spans="2:9" x14ac:dyDescent="0.2">
      <c r="B600" s="47">
        <v>1186.6556851312021</v>
      </c>
      <c r="C600" s="47">
        <v>76964.0703125</v>
      </c>
      <c r="D600" s="47">
        <f t="shared" si="18"/>
        <v>7845.4709798674821</v>
      </c>
      <c r="G600" s="47">
        <v>1186.6556851312021</v>
      </c>
      <c r="H600" s="47">
        <v>76964.0703125</v>
      </c>
      <c r="I600" s="47">
        <f t="shared" si="19"/>
        <v>7845.4709798674821</v>
      </c>
    </row>
    <row r="601" spans="2:9" x14ac:dyDescent="0.2">
      <c r="B601" s="47">
        <v>1188.6551020408233</v>
      </c>
      <c r="C601" s="47">
        <v>76964.375</v>
      </c>
      <c r="D601" s="47">
        <f t="shared" si="18"/>
        <v>7845.5020387359837</v>
      </c>
      <c r="G601" s="47">
        <v>1188.6551020408233</v>
      </c>
      <c r="H601" s="47">
        <v>76964.375</v>
      </c>
      <c r="I601" s="47">
        <f t="shared" si="19"/>
        <v>7845.5020387359837</v>
      </c>
    </row>
    <row r="602" spans="2:9" x14ac:dyDescent="0.2">
      <c r="B602" s="47">
        <v>1190.6545189504441</v>
      </c>
      <c r="C602" s="47">
        <v>76964.671875</v>
      </c>
      <c r="D602" s="47">
        <f t="shared" si="18"/>
        <v>7845.5323012232411</v>
      </c>
      <c r="G602" s="47">
        <v>1190.6545189504441</v>
      </c>
      <c r="H602" s="47">
        <v>76964.671875</v>
      </c>
      <c r="I602" s="47">
        <f t="shared" si="19"/>
        <v>7845.5323012232411</v>
      </c>
    </row>
    <row r="603" spans="2:9" x14ac:dyDescent="0.2">
      <c r="B603" s="47">
        <v>1192.6539358600653</v>
      </c>
      <c r="C603" s="47">
        <v>76964.9765625</v>
      </c>
      <c r="D603" s="47">
        <f t="shared" si="18"/>
        <v>7845.5633600917427</v>
      </c>
      <c r="G603" s="47">
        <v>1192.6539358600653</v>
      </c>
      <c r="H603" s="47">
        <v>76964.9765625</v>
      </c>
      <c r="I603" s="47">
        <f t="shared" si="19"/>
        <v>7845.5633600917427</v>
      </c>
    </row>
    <row r="604" spans="2:9" x14ac:dyDescent="0.2">
      <c r="B604" s="47">
        <v>1194.6533527696861</v>
      </c>
      <c r="C604" s="47">
        <v>76965.2734375</v>
      </c>
      <c r="D604" s="47">
        <f t="shared" si="18"/>
        <v>7845.593622579001</v>
      </c>
      <c r="G604" s="47">
        <v>1194.6533527696861</v>
      </c>
      <c r="H604" s="47">
        <v>76965.2734375</v>
      </c>
      <c r="I604" s="47">
        <f t="shared" si="19"/>
        <v>7845.593622579001</v>
      </c>
    </row>
    <row r="605" spans="2:9" x14ac:dyDescent="0.2">
      <c r="B605" s="47">
        <v>1196.6527696793073</v>
      </c>
      <c r="C605" s="47">
        <v>76965.578125</v>
      </c>
      <c r="D605" s="47">
        <f t="shared" si="18"/>
        <v>7845.6246814475026</v>
      </c>
      <c r="G605" s="47">
        <v>1196.6527696793073</v>
      </c>
      <c r="H605" s="47">
        <v>76965.578125</v>
      </c>
      <c r="I605" s="47">
        <f t="shared" si="19"/>
        <v>7845.6246814475026</v>
      </c>
    </row>
    <row r="606" spans="2:9" x14ac:dyDescent="0.2">
      <c r="B606" s="47">
        <v>1198.6521865889281</v>
      </c>
      <c r="C606" s="47">
        <v>76965.875</v>
      </c>
      <c r="D606" s="47">
        <f t="shared" si="18"/>
        <v>7845.65494393476</v>
      </c>
      <c r="G606" s="47">
        <v>1198.6521865889281</v>
      </c>
      <c r="H606" s="47">
        <v>76965.875</v>
      </c>
      <c r="I606" s="47">
        <f t="shared" si="19"/>
        <v>7845.65494393476</v>
      </c>
    </row>
    <row r="607" spans="2:9" x14ac:dyDescent="0.2">
      <c r="B607" s="47">
        <v>1200.6516034985493</v>
      </c>
      <c r="C607" s="47">
        <v>76966.1796875</v>
      </c>
      <c r="D607" s="47">
        <f t="shared" si="18"/>
        <v>7845.6860028032615</v>
      </c>
      <c r="G607" s="47">
        <v>1200.6516034985493</v>
      </c>
      <c r="H607" s="47">
        <v>76966.1796875</v>
      </c>
      <c r="I607" s="47">
        <f t="shared" si="19"/>
        <v>7845.6860028032615</v>
      </c>
    </row>
    <row r="608" spans="2:9" x14ac:dyDescent="0.2">
      <c r="B608" s="47">
        <v>1202.6510204081701</v>
      </c>
      <c r="C608" s="47">
        <v>76966.4765625</v>
      </c>
      <c r="D608" s="47">
        <f t="shared" si="18"/>
        <v>7845.7162652905199</v>
      </c>
      <c r="G608" s="47">
        <v>1202.6510204081701</v>
      </c>
      <c r="H608" s="47">
        <v>76966.4765625</v>
      </c>
      <c r="I608" s="47">
        <f t="shared" si="19"/>
        <v>7845.7162652905199</v>
      </c>
    </row>
    <row r="609" spans="2:9" x14ac:dyDescent="0.2">
      <c r="B609" s="47">
        <v>1204.6504373177913</v>
      </c>
      <c r="C609" s="47">
        <v>76966.78125</v>
      </c>
      <c r="D609" s="47">
        <f t="shared" si="18"/>
        <v>7845.7473241590214</v>
      </c>
      <c r="G609" s="47">
        <v>1204.6504373177913</v>
      </c>
      <c r="H609" s="47">
        <v>76966.78125</v>
      </c>
      <c r="I609" s="47">
        <f t="shared" si="19"/>
        <v>7845.7473241590214</v>
      </c>
    </row>
    <row r="610" spans="2:9" x14ac:dyDescent="0.2">
      <c r="B610" s="47">
        <v>1206.6498542274121</v>
      </c>
      <c r="C610" s="47">
        <v>76967.078125</v>
      </c>
      <c r="D610" s="47">
        <f t="shared" si="18"/>
        <v>7845.7775866462789</v>
      </c>
      <c r="G610" s="47">
        <v>1206.6498542274121</v>
      </c>
      <c r="H610" s="47">
        <v>76967.078125</v>
      </c>
      <c r="I610" s="47">
        <f t="shared" si="19"/>
        <v>7845.7775866462789</v>
      </c>
    </row>
    <row r="611" spans="2:9" x14ac:dyDescent="0.2">
      <c r="B611" s="47">
        <v>1208.6492711370333</v>
      </c>
      <c r="C611" s="47">
        <v>76967.3828125</v>
      </c>
      <c r="D611" s="47">
        <f t="shared" si="18"/>
        <v>7845.8086455147804</v>
      </c>
      <c r="G611" s="47">
        <v>1208.6492711370333</v>
      </c>
      <c r="H611" s="47">
        <v>76967.3828125</v>
      </c>
      <c r="I611" s="47">
        <f t="shared" si="19"/>
        <v>7845.8086455147804</v>
      </c>
    </row>
    <row r="612" spans="2:9" x14ac:dyDescent="0.2">
      <c r="B612" s="47">
        <v>1210.6486880466541</v>
      </c>
      <c r="C612" s="47">
        <v>76967.6875</v>
      </c>
      <c r="D612" s="47">
        <f t="shared" si="18"/>
        <v>7845.839704383282</v>
      </c>
      <c r="G612" s="47">
        <v>1210.6486880466541</v>
      </c>
      <c r="H612" s="47">
        <v>76967.6875</v>
      </c>
      <c r="I612" s="47">
        <f t="shared" si="19"/>
        <v>7845.839704383282</v>
      </c>
    </row>
    <row r="613" spans="2:9" x14ac:dyDescent="0.2">
      <c r="B613" s="47">
        <v>1212.6481049562753</v>
      </c>
      <c r="C613" s="47">
        <v>76967.984375</v>
      </c>
      <c r="D613" s="47">
        <f t="shared" si="18"/>
        <v>7845.8699668705394</v>
      </c>
      <c r="G613" s="47">
        <v>1212.6481049562753</v>
      </c>
      <c r="H613" s="47">
        <v>76967.984375</v>
      </c>
      <c r="I613" s="47">
        <f t="shared" si="19"/>
        <v>7845.8699668705394</v>
      </c>
    </row>
    <row r="614" spans="2:9" x14ac:dyDescent="0.2">
      <c r="B614" s="47">
        <v>1214.6475218658961</v>
      </c>
      <c r="C614" s="47">
        <v>76968.2890625</v>
      </c>
      <c r="D614" s="47">
        <f t="shared" si="18"/>
        <v>7845.901025739041</v>
      </c>
      <c r="G614" s="47">
        <v>1214.6475218658961</v>
      </c>
      <c r="H614" s="47">
        <v>76968.2890625</v>
      </c>
      <c r="I614" s="47">
        <f t="shared" si="19"/>
        <v>7845.901025739041</v>
      </c>
    </row>
    <row r="615" spans="2:9" x14ac:dyDescent="0.2">
      <c r="B615" s="47">
        <v>1216.6469387755174</v>
      </c>
      <c r="C615" s="47">
        <v>76968.5859375</v>
      </c>
      <c r="D615" s="47">
        <f t="shared" si="18"/>
        <v>7845.9312882262993</v>
      </c>
      <c r="G615" s="47">
        <v>1216.6469387755174</v>
      </c>
      <c r="H615" s="47">
        <v>76968.5859375</v>
      </c>
      <c r="I615" s="47">
        <f t="shared" si="19"/>
        <v>7845.9312882262993</v>
      </c>
    </row>
    <row r="616" spans="2:9" x14ac:dyDescent="0.2">
      <c r="B616" s="47">
        <v>1218.6463556851381</v>
      </c>
      <c r="C616" s="47">
        <v>76968.890625</v>
      </c>
      <c r="D616" s="47">
        <f t="shared" si="18"/>
        <v>7845.9623470948009</v>
      </c>
      <c r="G616" s="47">
        <v>1218.6463556851381</v>
      </c>
      <c r="H616" s="47">
        <v>76968.890625</v>
      </c>
      <c r="I616" s="47">
        <f t="shared" si="19"/>
        <v>7845.9623470948009</v>
      </c>
    </row>
    <row r="617" spans="2:9" x14ac:dyDescent="0.2">
      <c r="B617" s="47">
        <v>1220.6457725947594</v>
      </c>
      <c r="C617" s="47">
        <v>76969.1953125</v>
      </c>
      <c r="D617" s="47">
        <f t="shared" si="18"/>
        <v>7845.9934059633024</v>
      </c>
      <c r="G617" s="47">
        <v>1220.6457725947594</v>
      </c>
      <c r="H617" s="47">
        <v>76969.1953125</v>
      </c>
      <c r="I617" s="47">
        <f t="shared" si="19"/>
        <v>7845.9934059633024</v>
      </c>
    </row>
    <row r="618" spans="2:9" x14ac:dyDescent="0.2">
      <c r="B618" s="47">
        <v>1222.6451895043801</v>
      </c>
      <c r="C618" s="47">
        <v>76969.4921875</v>
      </c>
      <c r="D618" s="47">
        <f t="shared" si="18"/>
        <v>7846.0236684505599</v>
      </c>
      <c r="G618" s="47">
        <v>1222.6451895043801</v>
      </c>
      <c r="H618" s="47">
        <v>76969.4921875</v>
      </c>
      <c r="I618" s="47">
        <f t="shared" si="19"/>
        <v>7846.0236684505599</v>
      </c>
    </row>
    <row r="619" spans="2:9" x14ac:dyDescent="0.2">
      <c r="B619" s="47">
        <v>1224.6446064140014</v>
      </c>
      <c r="C619" s="47">
        <v>76969.796875</v>
      </c>
      <c r="D619" s="47">
        <f t="shared" si="18"/>
        <v>7846.0547273190614</v>
      </c>
      <c r="G619" s="47">
        <v>1224.6446064140014</v>
      </c>
      <c r="H619" s="47">
        <v>76969.796875</v>
      </c>
      <c r="I619" s="47">
        <f t="shared" si="19"/>
        <v>7846.0547273190614</v>
      </c>
    </row>
    <row r="620" spans="2:9" x14ac:dyDescent="0.2">
      <c r="B620" s="47">
        <v>1226.6440233236222</v>
      </c>
      <c r="C620" s="47">
        <v>76970.1015625</v>
      </c>
      <c r="D620" s="47">
        <f t="shared" si="18"/>
        <v>7846.0857861875629</v>
      </c>
      <c r="G620" s="47">
        <v>1226.6440233236222</v>
      </c>
      <c r="H620" s="47">
        <v>76970.1015625</v>
      </c>
      <c r="I620" s="47">
        <f t="shared" si="19"/>
        <v>7846.0857861875629</v>
      </c>
    </row>
    <row r="621" spans="2:9" x14ac:dyDescent="0.2">
      <c r="B621" s="47">
        <v>1228.6434402332434</v>
      </c>
      <c r="C621" s="47">
        <v>76970.40625</v>
      </c>
      <c r="D621" s="47">
        <f t="shared" si="18"/>
        <v>7846.1168450560644</v>
      </c>
      <c r="G621" s="47">
        <v>1228.6434402332434</v>
      </c>
      <c r="H621" s="47">
        <v>76970.40625</v>
      </c>
      <c r="I621" s="47">
        <f t="shared" si="19"/>
        <v>7846.1168450560644</v>
      </c>
    </row>
    <row r="622" spans="2:9" x14ac:dyDescent="0.2">
      <c r="B622" s="47">
        <v>1230.6428571428642</v>
      </c>
      <c r="C622" s="47">
        <v>76970.703125</v>
      </c>
      <c r="D622" s="47">
        <f t="shared" si="18"/>
        <v>7846.1471075433228</v>
      </c>
      <c r="G622" s="47">
        <v>1230.6428571428642</v>
      </c>
      <c r="H622" s="47">
        <v>76970.703125</v>
      </c>
      <c r="I622" s="47">
        <f t="shared" si="19"/>
        <v>7846.1471075433228</v>
      </c>
    </row>
    <row r="623" spans="2:9" x14ac:dyDescent="0.2">
      <c r="B623" s="47">
        <v>1232.6422740524854</v>
      </c>
      <c r="C623" s="47">
        <v>76971.0078125</v>
      </c>
      <c r="D623" s="47">
        <f t="shared" si="18"/>
        <v>7846.1781664118243</v>
      </c>
      <c r="G623" s="47">
        <v>1232.6422740524854</v>
      </c>
      <c r="H623" s="47">
        <v>76971.0078125</v>
      </c>
      <c r="I623" s="47">
        <f t="shared" si="19"/>
        <v>7846.1781664118243</v>
      </c>
    </row>
    <row r="624" spans="2:9" x14ac:dyDescent="0.2">
      <c r="B624" s="47">
        <v>1234.6416909621062</v>
      </c>
      <c r="C624" s="47">
        <v>76971.3125</v>
      </c>
      <c r="D624" s="47">
        <f t="shared" si="18"/>
        <v>7846.2092252803259</v>
      </c>
      <c r="G624" s="47">
        <v>1234.6416909621062</v>
      </c>
      <c r="H624" s="47">
        <v>76971.3125</v>
      </c>
      <c r="I624" s="47">
        <f t="shared" si="19"/>
        <v>7846.2092252803259</v>
      </c>
    </row>
    <row r="625" spans="2:9" x14ac:dyDescent="0.2">
      <c r="B625" s="47">
        <v>1236.6411078717274</v>
      </c>
      <c r="C625" s="47">
        <v>76971.6171875</v>
      </c>
      <c r="D625" s="47">
        <f t="shared" si="18"/>
        <v>7846.2402841488274</v>
      </c>
      <c r="G625" s="47">
        <v>1236.6411078717274</v>
      </c>
      <c r="H625" s="47">
        <v>76971.6171875</v>
      </c>
      <c r="I625" s="47">
        <f t="shared" si="19"/>
        <v>7846.2402841488274</v>
      </c>
    </row>
    <row r="626" spans="2:9" x14ac:dyDescent="0.2">
      <c r="B626" s="47">
        <v>1238.6405247813482</v>
      </c>
      <c r="C626" s="47">
        <v>76971.9140625</v>
      </c>
      <c r="D626" s="47">
        <f t="shared" si="18"/>
        <v>7846.2705466360849</v>
      </c>
      <c r="G626" s="47">
        <v>1238.6405247813482</v>
      </c>
      <c r="H626" s="47">
        <v>76971.9140625</v>
      </c>
      <c r="I626" s="47">
        <f t="shared" si="19"/>
        <v>7846.2705466360849</v>
      </c>
    </row>
    <row r="627" spans="2:9" x14ac:dyDescent="0.2">
      <c r="B627" s="47">
        <v>1240.6399416909694</v>
      </c>
      <c r="C627" s="47">
        <v>76972.21875</v>
      </c>
      <c r="D627" s="47">
        <f t="shared" si="18"/>
        <v>7846.3016055045864</v>
      </c>
      <c r="G627" s="47">
        <v>1240.6399416909694</v>
      </c>
      <c r="H627" s="47">
        <v>76972.21875</v>
      </c>
      <c r="I627" s="47">
        <f t="shared" si="19"/>
        <v>7846.3016055045864</v>
      </c>
    </row>
    <row r="628" spans="2:9" x14ac:dyDescent="0.2">
      <c r="B628" s="47">
        <v>1242.6393586005902</v>
      </c>
      <c r="C628" s="47">
        <v>76972.5234375</v>
      </c>
      <c r="D628" s="47">
        <f t="shared" si="18"/>
        <v>7846.3326643730879</v>
      </c>
      <c r="G628" s="47">
        <v>1242.6393586005902</v>
      </c>
      <c r="H628" s="47">
        <v>76972.5234375</v>
      </c>
      <c r="I628" s="47">
        <f t="shared" si="19"/>
        <v>7846.3326643730879</v>
      </c>
    </row>
    <row r="629" spans="2:9" x14ac:dyDescent="0.2">
      <c r="B629" s="47">
        <v>1244.6387755102114</v>
      </c>
      <c r="C629" s="47">
        <v>76972.828125</v>
      </c>
      <c r="D629" s="47">
        <f t="shared" si="18"/>
        <v>7846.3637232415895</v>
      </c>
      <c r="G629" s="47">
        <v>1244.6387755102114</v>
      </c>
      <c r="H629" s="47">
        <v>76972.828125</v>
      </c>
      <c r="I629" s="47">
        <f t="shared" si="19"/>
        <v>7846.3637232415895</v>
      </c>
    </row>
    <row r="630" spans="2:9" x14ac:dyDescent="0.2">
      <c r="B630" s="47">
        <v>1246.6381924198322</v>
      </c>
      <c r="C630" s="47">
        <v>76973.1328125</v>
      </c>
      <c r="D630" s="47">
        <f t="shared" si="18"/>
        <v>7846.394782110091</v>
      </c>
      <c r="G630" s="47">
        <v>1246.6381924198322</v>
      </c>
      <c r="H630" s="47">
        <v>76973.1328125</v>
      </c>
      <c r="I630" s="47">
        <f t="shared" si="19"/>
        <v>7846.394782110091</v>
      </c>
    </row>
    <row r="631" spans="2:9" x14ac:dyDescent="0.2">
      <c r="B631" s="47">
        <v>1248.6376093294534</v>
      </c>
      <c r="C631" s="47">
        <v>76973.4375</v>
      </c>
      <c r="D631" s="47">
        <f t="shared" si="18"/>
        <v>7846.4258409785925</v>
      </c>
      <c r="G631" s="47">
        <v>1248.6376093294534</v>
      </c>
      <c r="H631" s="47">
        <v>76973.4375</v>
      </c>
      <c r="I631" s="47">
        <f t="shared" si="19"/>
        <v>7846.4258409785925</v>
      </c>
    </row>
    <row r="632" spans="2:9" x14ac:dyDescent="0.2">
      <c r="B632" s="47">
        <v>1250.6370262390742</v>
      </c>
      <c r="C632" s="47">
        <v>76973.734375</v>
      </c>
      <c r="D632" s="47">
        <f t="shared" si="18"/>
        <v>7846.4561034658509</v>
      </c>
      <c r="G632" s="47">
        <v>1250.6370262390742</v>
      </c>
      <c r="H632" s="47">
        <v>76973.734375</v>
      </c>
      <c r="I632" s="47">
        <f t="shared" si="19"/>
        <v>7846.4561034658509</v>
      </c>
    </row>
    <row r="633" spans="2:9" x14ac:dyDescent="0.2">
      <c r="B633" s="47">
        <v>1252.6364431486954</v>
      </c>
      <c r="C633" s="47">
        <v>76974.0390625</v>
      </c>
      <c r="D633" s="47">
        <f t="shared" si="18"/>
        <v>7846.4871623343524</v>
      </c>
      <c r="G633" s="47">
        <v>1252.6364431486954</v>
      </c>
      <c r="H633" s="47">
        <v>76974.0390625</v>
      </c>
      <c r="I633" s="47">
        <f t="shared" si="19"/>
        <v>7846.4871623343524</v>
      </c>
    </row>
    <row r="634" spans="2:9" x14ac:dyDescent="0.2">
      <c r="B634" s="47">
        <v>1254.6358600583162</v>
      </c>
      <c r="C634" s="47">
        <v>76974.34375</v>
      </c>
      <c r="D634" s="47">
        <f t="shared" si="18"/>
        <v>7846.518221202854</v>
      </c>
      <c r="G634" s="47">
        <v>1254.6358600583162</v>
      </c>
      <c r="H634" s="47">
        <v>76974.34375</v>
      </c>
      <c r="I634" s="47">
        <f t="shared" si="19"/>
        <v>7846.518221202854</v>
      </c>
    </row>
    <row r="635" spans="2:9" x14ac:dyDescent="0.2">
      <c r="B635" s="47">
        <v>1256.6352769679374</v>
      </c>
      <c r="C635" s="47">
        <v>76974.6484375</v>
      </c>
      <c r="D635" s="47">
        <f t="shared" si="18"/>
        <v>7846.5492800713555</v>
      </c>
      <c r="G635" s="47">
        <v>1256.6352769679374</v>
      </c>
      <c r="H635" s="47">
        <v>76974.6484375</v>
      </c>
      <c r="I635" s="47">
        <f t="shared" si="19"/>
        <v>7846.5492800713555</v>
      </c>
    </row>
    <row r="636" spans="2:9" x14ac:dyDescent="0.2">
      <c r="B636" s="47">
        <v>1258.6346938775582</v>
      </c>
      <c r="C636" s="47">
        <v>76974.953125</v>
      </c>
      <c r="D636" s="47">
        <f t="shared" si="18"/>
        <v>7846.580338939857</v>
      </c>
      <c r="G636" s="47">
        <v>1258.6346938775582</v>
      </c>
      <c r="H636" s="47">
        <v>76974.953125</v>
      </c>
      <c r="I636" s="47">
        <f t="shared" si="19"/>
        <v>7846.580338939857</v>
      </c>
    </row>
    <row r="637" spans="2:9" x14ac:dyDescent="0.2">
      <c r="B637" s="47">
        <v>1260.6341107871795</v>
      </c>
      <c r="C637" s="47">
        <v>76975.2578125</v>
      </c>
      <c r="D637" s="47">
        <f t="shared" si="18"/>
        <v>7846.6113978083586</v>
      </c>
      <c r="G637" s="47">
        <v>1260.6341107871795</v>
      </c>
      <c r="H637" s="47">
        <v>76975.2578125</v>
      </c>
      <c r="I637" s="47">
        <f t="shared" si="19"/>
        <v>7846.6113978083586</v>
      </c>
    </row>
    <row r="638" spans="2:9" x14ac:dyDescent="0.2">
      <c r="B638" s="47">
        <v>1262.6335276968002</v>
      </c>
      <c r="C638" s="47">
        <v>76975.5625</v>
      </c>
      <c r="D638" s="47">
        <f t="shared" si="18"/>
        <v>7846.6424566768601</v>
      </c>
      <c r="G638" s="47">
        <v>1262.6335276968002</v>
      </c>
      <c r="H638" s="47">
        <v>76975.5625</v>
      </c>
      <c r="I638" s="47">
        <f t="shared" si="19"/>
        <v>7846.6424566768601</v>
      </c>
    </row>
    <row r="639" spans="2:9" x14ac:dyDescent="0.2">
      <c r="B639" s="47">
        <v>1264.6329446064215</v>
      </c>
      <c r="C639" s="47">
        <v>76975.8671875</v>
      </c>
      <c r="D639" s="47">
        <f t="shared" si="18"/>
        <v>7846.6735155453616</v>
      </c>
      <c r="G639" s="47">
        <v>1264.6329446064215</v>
      </c>
      <c r="H639" s="47">
        <v>76975.8671875</v>
      </c>
      <c r="I639" s="47">
        <f t="shared" si="19"/>
        <v>7846.6735155453616</v>
      </c>
    </row>
    <row r="640" spans="2:9" x14ac:dyDescent="0.2">
      <c r="B640" s="47">
        <v>1266.6323615160422</v>
      </c>
      <c r="C640" s="47">
        <v>76976.171875</v>
      </c>
      <c r="D640" s="47">
        <f t="shared" si="18"/>
        <v>7846.7045744138632</v>
      </c>
      <c r="G640" s="47">
        <v>1266.6323615160422</v>
      </c>
      <c r="H640" s="47">
        <v>76976.171875</v>
      </c>
      <c r="I640" s="47">
        <f t="shared" si="19"/>
        <v>7846.7045744138632</v>
      </c>
    </row>
    <row r="641" spans="2:9" x14ac:dyDescent="0.2">
      <c r="B641" s="47">
        <v>1268.6317784256635</v>
      </c>
      <c r="C641" s="47">
        <v>76976.4765625</v>
      </c>
      <c r="D641" s="47">
        <f t="shared" si="18"/>
        <v>7846.7356332823647</v>
      </c>
      <c r="G641" s="47">
        <v>1268.6317784256635</v>
      </c>
      <c r="H641" s="47">
        <v>76976.4765625</v>
      </c>
      <c r="I641" s="47">
        <f t="shared" si="19"/>
        <v>7846.7356332823647</v>
      </c>
    </row>
    <row r="642" spans="2:9" x14ac:dyDescent="0.2">
      <c r="B642" s="47">
        <v>1270.6311953352842</v>
      </c>
      <c r="C642" s="47">
        <v>76976.78125</v>
      </c>
      <c r="D642" s="47">
        <f t="shared" si="18"/>
        <v>7846.7666921508662</v>
      </c>
      <c r="G642" s="47">
        <v>1270.6311953352842</v>
      </c>
      <c r="H642" s="47">
        <v>76976.78125</v>
      </c>
      <c r="I642" s="47">
        <f t="shared" si="19"/>
        <v>7846.7666921508662</v>
      </c>
    </row>
    <row r="643" spans="2:9" x14ac:dyDescent="0.2">
      <c r="B643" s="47">
        <v>1272.6306122449055</v>
      </c>
      <c r="C643" s="47">
        <v>76977.0859375</v>
      </c>
      <c r="D643" s="47">
        <f t="shared" si="18"/>
        <v>7846.7977510193678</v>
      </c>
      <c r="G643" s="47">
        <v>1272.6306122449055</v>
      </c>
      <c r="H643" s="47">
        <v>76977.0859375</v>
      </c>
      <c r="I643" s="47">
        <f t="shared" si="19"/>
        <v>7846.7977510193678</v>
      </c>
    </row>
    <row r="644" spans="2:9" x14ac:dyDescent="0.2">
      <c r="B644" s="47">
        <v>1274.6300291545263</v>
      </c>
      <c r="C644" s="47">
        <v>76977.390625</v>
      </c>
      <c r="D644" s="47">
        <f t="shared" si="18"/>
        <v>7846.8288098878693</v>
      </c>
      <c r="G644" s="47">
        <v>1274.6300291545263</v>
      </c>
      <c r="H644" s="47">
        <v>76977.390625</v>
      </c>
      <c r="I644" s="47">
        <f t="shared" si="19"/>
        <v>7846.8288098878693</v>
      </c>
    </row>
    <row r="645" spans="2:9" x14ac:dyDescent="0.2">
      <c r="B645" s="47">
        <v>1276.6294460641475</v>
      </c>
      <c r="C645" s="47">
        <v>76977.6953125</v>
      </c>
      <c r="D645" s="47">
        <f t="shared" si="18"/>
        <v>7846.8598687563708</v>
      </c>
      <c r="G645" s="47">
        <v>1276.6294460641475</v>
      </c>
      <c r="H645" s="47">
        <v>76977.6953125</v>
      </c>
      <c r="I645" s="47">
        <f t="shared" si="19"/>
        <v>7846.8598687563708</v>
      </c>
    </row>
    <row r="646" spans="2:9" x14ac:dyDescent="0.2">
      <c r="B646" s="47">
        <v>1278.6288629737683</v>
      </c>
      <c r="C646" s="47">
        <v>76978</v>
      </c>
      <c r="D646" s="47">
        <f t="shared" si="18"/>
        <v>7846.8909276248723</v>
      </c>
      <c r="G646" s="47">
        <v>1278.6288629737683</v>
      </c>
      <c r="H646" s="47">
        <v>76978</v>
      </c>
      <c r="I646" s="47">
        <f t="shared" si="19"/>
        <v>7846.8909276248723</v>
      </c>
    </row>
    <row r="647" spans="2:9" x14ac:dyDescent="0.2">
      <c r="B647" s="47">
        <v>1280.6282798833895</v>
      </c>
      <c r="C647" s="47">
        <v>76978.3046875</v>
      </c>
      <c r="D647" s="47">
        <f t="shared" ref="D647:D710" si="20">C647/9.81</f>
        <v>7846.9219864933739</v>
      </c>
      <c r="G647" s="47">
        <v>1280.6282798833895</v>
      </c>
      <c r="H647" s="47">
        <v>76978.3046875</v>
      </c>
      <c r="I647" s="47">
        <f t="shared" ref="I647:I710" si="21">H647/9.81</f>
        <v>7846.9219864933739</v>
      </c>
    </row>
    <row r="648" spans="2:9" x14ac:dyDescent="0.2">
      <c r="B648" s="47">
        <v>1282.6276967930103</v>
      </c>
      <c r="C648" s="47">
        <v>76978.609375</v>
      </c>
      <c r="D648" s="47">
        <f t="shared" si="20"/>
        <v>7846.9530453618754</v>
      </c>
      <c r="G648" s="47">
        <v>1282.6276967930103</v>
      </c>
      <c r="H648" s="47">
        <v>76978.609375</v>
      </c>
      <c r="I648" s="47">
        <f t="shared" si="21"/>
        <v>7846.9530453618754</v>
      </c>
    </row>
    <row r="649" spans="2:9" x14ac:dyDescent="0.2">
      <c r="B649" s="47">
        <v>1284.6271137026315</v>
      </c>
      <c r="C649" s="47">
        <v>76978.9140625</v>
      </c>
      <c r="D649" s="47">
        <f t="shared" si="20"/>
        <v>7846.9841042303769</v>
      </c>
      <c r="G649" s="47">
        <v>1284.6271137026315</v>
      </c>
      <c r="H649" s="47">
        <v>76978.9140625</v>
      </c>
      <c r="I649" s="47">
        <f t="shared" si="21"/>
        <v>7846.9841042303769</v>
      </c>
    </row>
    <row r="650" spans="2:9" x14ac:dyDescent="0.2">
      <c r="B650" s="47">
        <v>1286.6265306122523</v>
      </c>
      <c r="C650" s="47">
        <v>76979.2265625</v>
      </c>
      <c r="D650" s="47">
        <f t="shared" si="20"/>
        <v>7847.0159594801216</v>
      </c>
      <c r="G650" s="47">
        <v>1286.6265306122523</v>
      </c>
      <c r="H650" s="47">
        <v>76979.2265625</v>
      </c>
      <c r="I650" s="47">
        <f t="shared" si="21"/>
        <v>7847.0159594801216</v>
      </c>
    </row>
    <row r="651" spans="2:9" x14ac:dyDescent="0.2">
      <c r="B651" s="47">
        <v>1288.6259475218735</v>
      </c>
      <c r="C651" s="47">
        <v>76979.53125</v>
      </c>
      <c r="D651" s="47">
        <f t="shared" si="20"/>
        <v>7847.0470183486232</v>
      </c>
      <c r="G651" s="47">
        <v>1288.6259475218735</v>
      </c>
      <c r="H651" s="47">
        <v>76979.53125</v>
      </c>
      <c r="I651" s="47">
        <f t="shared" si="21"/>
        <v>7847.0470183486232</v>
      </c>
    </row>
    <row r="652" spans="2:9" x14ac:dyDescent="0.2">
      <c r="B652" s="47">
        <v>1290.6253644314943</v>
      </c>
      <c r="C652" s="47">
        <v>76979.8359375</v>
      </c>
      <c r="D652" s="47">
        <f t="shared" si="20"/>
        <v>7847.0780772171247</v>
      </c>
      <c r="G652" s="47">
        <v>1290.6253644314943</v>
      </c>
      <c r="H652" s="47">
        <v>76979.8359375</v>
      </c>
      <c r="I652" s="47">
        <f t="shared" si="21"/>
        <v>7847.0780772171247</v>
      </c>
    </row>
    <row r="653" spans="2:9" x14ac:dyDescent="0.2">
      <c r="B653" s="47">
        <v>1292.6247813411155</v>
      </c>
      <c r="C653" s="47">
        <v>76980.140625</v>
      </c>
      <c r="D653" s="47">
        <f t="shared" si="20"/>
        <v>7847.1091360856262</v>
      </c>
      <c r="G653" s="47">
        <v>1292.6247813411155</v>
      </c>
      <c r="H653" s="47">
        <v>76980.140625</v>
      </c>
      <c r="I653" s="47">
        <f t="shared" si="21"/>
        <v>7847.1091360856262</v>
      </c>
    </row>
    <row r="654" spans="2:9" x14ac:dyDescent="0.2">
      <c r="B654" s="47">
        <v>1294.6241982507363</v>
      </c>
      <c r="C654" s="47">
        <v>76980.4453125</v>
      </c>
      <c r="D654" s="47">
        <f t="shared" si="20"/>
        <v>7847.1401949541278</v>
      </c>
      <c r="G654" s="47">
        <v>1294.6241982507363</v>
      </c>
      <c r="H654" s="47">
        <v>76980.4453125</v>
      </c>
      <c r="I654" s="47">
        <f t="shared" si="21"/>
        <v>7847.1401949541278</v>
      </c>
    </row>
    <row r="655" spans="2:9" x14ac:dyDescent="0.2">
      <c r="B655" s="47">
        <v>1296.6236151603575</v>
      </c>
      <c r="C655" s="47">
        <v>76980.75</v>
      </c>
      <c r="D655" s="47">
        <f t="shared" si="20"/>
        <v>7847.1712538226293</v>
      </c>
      <c r="G655" s="47">
        <v>1296.6236151603575</v>
      </c>
      <c r="H655" s="47">
        <v>76980.75</v>
      </c>
      <c r="I655" s="47">
        <f t="shared" si="21"/>
        <v>7847.1712538226293</v>
      </c>
    </row>
    <row r="656" spans="2:9" x14ac:dyDescent="0.2">
      <c r="B656" s="47">
        <v>1298.6230320699783</v>
      </c>
      <c r="C656" s="47">
        <v>76981.0625</v>
      </c>
      <c r="D656" s="47">
        <f t="shared" si="20"/>
        <v>7847.2031090723749</v>
      </c>
      <c r="G656" s="47">
        <v>1298.6230320699783</v>
      </c>
      <c r="H656" s="47">
        <v>76981.0625</v>
      </c>
      <c r="I656" s="47">
        <f t="shared" si="21"/>
        <v>7847.2031090723749</v>
      </c>
    </row>
    <row r="657" spans="2:9" x14ac:dyDescent="0.2">
      <c r="B657" s="47">
        <v>1300.6224489795995</v>
      </c>
      <c r="C657" s="47">
        <v>76981.3671875</v>
      </c>
      <c r="D657" s="47">
        <f t="shared" si="20"/>
        <v>7847.2341679408764</v>
      </c>
      <c r="G657" s="47">
        <v>1300.6224489795995</v>
      </c>
      <c r="H657" s="47">
        <v>76981.3671875</v>
      </c>
      <c r="I657" s="47">
        <f t="shared" si="21"/>
        <v>7847.2341679408764</v>
      </c>
    </row>
    <row r="658" spans="2:9" x14ac:dyDescent="0.2">
      <c r="B658" s="47">
        <v>1302.6218658892203</v>
      </c>
      <c r="C658" s="47">
        <v>76981.671875</v>
      </c>
      <c r="D658" s="47">
        <f t="shared" si="20"/>
        <v>7847.265226809378</v>
      </c>
      <c r="G658" s="47">
        <v>1302.6218658892203</v>
      </c>
      <c r="H658" s="47">
        <v>76981.671875</v>
      </c>
      <c r="I658" s="47">
        <f t="shared" si="21"/>
        <v>7847.265226809378</v>
      </c>
    </row>
    <row r="659" spans="2:9" x14ac:dyDescent="0.2">
      <c r="B659" s="47">
        <v>1304.6212827988415</v>
      </c>
      <c r="C659" s="47">
        <v>76981.9765625</v>
      </c>
      <c r="D659" s="47">
        <f t="shared" si="20"/>
        <v>7847.2962856778795</v>
      </c>
      <c r="G659" s="47">
        <v>1304.6212827988415</v>
      </c>
      <c r="H659" s="47">
        <v>76981.9765625</v>
      </c>
      <c r="I659" s="47">
        <f t="shared" si="21"/>
        <v>7847.2962856778795</v>
      </c>
    </row>
    <row r="660" spans="2:9" x14ac:dyDescent="0.2">
      <c r="B660" s="47">
        <v>1306.6206997084623</v>
      </c>
      <c r="C660" s="47">
        <v>76982.2890625</v>
      </c>
      <c r="D660" s="47">
        <f t="shared" si="20"/>
        <v>7847.3281409276242</v>
      </c>
      <c r="G660" s="47">
        <v>1306.6206997084623</v>
      </c>
      <c r="H660" s="47">
        <v>76982.2890625</v>
      </c>
      <c r="I660" s="47">
        <f t="shared" si="21"/>
        <v>7847.3281409276242</v>
      </c>
    </row>
    <row r="661" spans="2:9" x14ac:dyDescent="0.2">
      <c r="B661" s="47">
        <v>1308.6201166180836</v>
      </c>
      <c r="C661" s="47">
        <v>76982.59375</v>
      </c>
      <c r="D661" s="47">
        <f t="shared" si="20"/>
        <v>7847.3591997961257</v>
      </c>
      <c r="G661" s="47">
        <v>1308.6201166180836</v>
      </c>
      <c r="H661" s="47">
        <v>76982.59375</v>
      </c>
      <c r="I661" s="47">
        <f t="shared" si="21"/>
        <v>7847.3591997961257</v>
      </c>
    </row>
    <row r="662" spans="2:9" x14ac:dyDescent="0.2">
      <c r="B662" s="47">
        <v>1310.6195335277043</v>
      </c>
      <c r="C662" s="47">
        <v>76982.8984375</v>
      </c>
      <c r="D662" s="47">
        <f t="shared" si="20"/>
        <v>7847.3902586646273</v>
      </c>
      <c r="G662" s="47">
        <v>1310.6195335277043</v>
      </c>
      <c r="H662" s="47">
        <v>76982.8984375</v>
      </c>
      <c r="I662" s="47">
        <f t="shared" si="21"/>
        <v>7847.3902586646273</v>
      </c>
    </row>
    <row r="663" spans="2:9" x14ac:dyDescent="0.2">
      <c r="B663" s="47">
        <v>1312.6189504373256</v>
      </c>
      <c r="C663" s="47">
        <v>76983.2109375</v>
      </c>
      <c r="D663" s="47">
        <f t="shared" si="20"/>
        <v>7847.4221139143729</v>
      </c>
      <c r="G663" s="47">
        <v>1312.6189504373256</v>
      </c>
      <c r="H663" s="47">
        <v>76983.2109375</v>
      </c>
      <c r="I663" s="47">
        <f t="shared" si="21"/>
        <v>7847.4221139143729</v>
      </c>
    </row>
    <row r="664" spans="2:9" x14ac:dyDescent="0.2">
      <c r="B664" s="47">
        <v>1314.6183673469463</v>
      </c>
      <c r="C664" s="47">
        <v>76983.515625</v>
      </c>
      <c r="D664" s="47">
        <f t="shared" si="20"/>
        <v>7847.4531727828744</v>
      </c>
      <c r="G664" s="47">
        <v>1314.6183673469463</v>
      </c>
      <c r="H664" s="47">
        <v>76983.515625</v>
      </c>
      <c r="I664" s="47">
        <f t="shared" si="21"/>
        <v>7847.4531727828744</v>
      </c>
    </row>
    <row r="665" spans="2:9" x14ac:dyDescent="0.2">
      <c r="B665" s="47">
        <v>1316.6177842565676</v>
      </c>
      <c r="C665" s="47">
        <v>76983.8203125</v>
      </c>
      <c r="D665" s="47">
        <f t="shared" si="20"/>
        <v>7847.4842316513759</v>
      </c>
      <c r="G665" s="47">
        <v>1316.6177842565676</v>
      </c>
      <c r="H665" s="47">
        <v>76983.8203125</v>
      </c>
      <c r="I665" s="47">
        <f t="shared" si="21"/>
        <v>7847.4842316513759</v>
      </c>
    </row>
    <row r="666" spans="2:9" x14ac:dyDescent="0.2">
      <c r="B666" s="47">
        <v>1318.6172011661884</v>
      </c>
      <c r="C666" s="47">
        <v>76984.1328125</v>
      </c>
      <c r="D666" s="47">
        <f t="shared" si="20"/>
        <v>7847.5160869011206</v>
      </c>
      <c r="G666" s="47">
        <v>1318.6172011661884</v>
      </c>
      <c r="H666" s="47">
        <v>76984.1328125</v>
      </c>
      <c r="I666" s="47">
        <f t="shared" si="21"/>
        <v>7847.5160869011206</v>
      </c>
    </row>
    <row r="667" spans="2:9" x14ac:dyDescent="0.2">
      <c r="B667" s="47">
        <v>1320.6166180758096</v>
      </c>
      <c r="C667" s="47">
        <v>76984.4375</v>
      </c>
      <c r="D667" s="47">
        <f t="shared" si="20"/>
        <v>7847.5471457696221</v>
      </c>
      <c r="G667" s="47">
        <v>1320.6166180758096</v>
      </c>
      <c r="H667" s="47">
        <v>76984.4375</v>
      </c>
      <c r="I667" s="47">
        <f t="shared" si="21"/>
        <v>7847.5471457696221</v>
      </c>
    </row>
    <row r="668" spans="2:9" x14ac:dyDescent="0.2">
      <c r="B668" s="47">
        <v>1322.6160349854304</v>
      </c>
      <c r="C668" s="47">
        <v>76984.7421875</v>
      </c>
      <c r="D668" s="47">
        <f t="shared" si="20"/>
        <v>7847.5782046381237</v>
      </c>
      <c r="G668" s="47">
        <v>1322.6160349854304</v>
      </c>
      <c r="H668" s="47">
        <v>76984.7421875</v>
      </c>
      <c r="I668" s="47">
        <f t="shared" si="21"/>
        <v>7847.5782046381237</v>
      </c>
    </row>
    <row r="669" spans="2:9" x14ac:dyDescent="0.2">
      <c r="B669" s="47">
        <v>1324.6154518950516</v>
      </c>
      <c r="C669" s="47">
        <v>76985.0546875</v>
      </c>
      <c r="D669" s="47">
        <f t="shared" si="20"/>
        <v>7847.6100598878693</v>
      </c>
      <c r="G669" s="47">
        <v>1324.6154518950516</v>
      </c>
      <c r="H669" s="47">
        <v>76985.0546875</v>
      </c>
      <c r="I669" s="47">
        <f t="shared" si="21"/>
        <v>7847.6100598878693</v>
      </c>
    </row>
    <row r="670" spans="2:9" x14ac:dyDescent="0.2">
      <c r="B670" s="47">
        <v>1326.6148688046724</v>
      </c>
      <c r="C670" s="47">
        <v>76985.359375</v>
      </c>
      <c r="D670" s="47">
        <f t="shared" si="20"/>
        <v>7847.6411187563708</v>
      </c>
      <c r="G670" s="47">
        <v>1326.6148688046724</v>
      </c>
      <c r="H670" s="47">
        <v>76985.359375</v>
      </c>
      <c r="I670" s="47">
        <f t="shared" si="21"/>
        <v>7847.6411187563708</v>
      </c>
    </row>
    <row r="671" spans="2:9" x14ac:dyDescent="0.2">
      <c r="B671" s="47">
        <v>1328.6142857142936</v>
      </c>
      <c r="C671" s="47">
        <v>76985.671875</v>
      </c>
      <c r="D671" s="47">
        <f t="shared" si="20"/>
        <v>7847.6729740061155</v>
      </c>
      <c r="G671" s="47">
        <v>1328.6142857142936</v>
      </c>
      <c r="H671" s="47">
        <v>76985.671875</v>
      </c>
      <c r="I671" s="47">
        <f t="shared" si="21"/>
        <v>7847.6729740061155</v>
      </c>
    </row>
    <row r="672" spans="2:9" x14ac:dyDescent="0.2">
      <c r="B672" s="47">
        <v>1330.6137026239144</v>
      </c>
      <c r="C672" s="47">
        <v>76985.9765625</v>
      </c>
      <c r="D672" s="47">
        <f t="shared" si="20"/>
        <v>7847.704032874617</v>
      </c>
      <c r="G672" s="47">
        <v>1330.6137026239144</v>
      </c>
      <c r="H672" s="47">
        <v>76985.9765625</v>
      </c>
      <c r="I672" s="47">
        <f t="shared" si="21"/>
        <v>7847.704032874617</v>
      </c>
    </row>
    <row r="673" spans="2:9" x14ac:dyDescent="0.2">
      <c r="B673" s="47">
        <v>1332.6131195335356</v>
      </c>
      <c r="C673" s="47">
        <v>76986.2890625</v>
      </c>
      <c r="D673" s="47">
        <f t="shared" si="20"/>
        <v>7847.7358881243626</v>
      </c>
      <c r="G673" s="47">
        <v>1332.6131195335356</v>
      </c>
      <c r="H673" s="47">
        <v>76986.2890625</v>
      </c>
      <c r="I673" s="47">
        <f t="shared" si="21"/>
        <v>7847.7358881243626</v>
      </c>
    </row>
    <row r="674" spans="2:9" x14ac:dyDescent="0.2">
      <c r="B674" s="47">
        <v>1334.6125364431564</v>
      </c>
      <c r="C674" s="47">
        <v>76986.59375</v>
      </c>
      <c r="D674" s="47">
        <f t="shared" si="20"/>
        <v>7847.7669469928642</v>
      </c>
      <c r="G674" s="47">
        <v>1334.6125364431564</v>
      </c>
      <c r="H674" s="47">
        <v>76986.59375</v>
      </c>
      <c r="I674" s="47">
        <f t="shared" si="21"/>
        <v>7847.7669469928642</v>
      </c>
    </row>
    <row r="675" spans="2:9" x14ac:dyDescent="0.2">
      <c r="B675" s="47">
        <v>1336.6119533527776</v>
      </c>
      <c r="C675" s="47">
        <v>76986.90625</v>
      </c>
      <c r="D675" s="47">
        <f t="shared" si="20"/>
        <v>7847.7988022426089</v>
      </c>
      <c r="G675" s="47">
        <v>1336.6119533527776</v>
      </c>
      <c r="H675" s="47">
        <v>76986.90625</v>
      </c>
      <c r="I675" s="47">
        <f t="shared" si="21"/>
        <v>7847.7988022426089</v>
      </c>
    </row>
    <row r="676" spans="2:9" x14ac:dyDescent="0.2">
      <c r="B676" s="47">
        <v>1338.6113702623984</v>
      </c>
      <c r="C676" s="47">
        <v>76987.2109375</v>
      </c>
      <c r="D676" s="47">
        <f t="shared" si="20"/>
        <v>7847.8298611111104</v>
      </c>
      <c r="G676" s="47">
        <v>1338.6113702623984</v>
      </c>
      <c r="H676" s="47">
        <v>76987.2109375</v>
      </c>
      <c r="I676" s="47">
        <f t="shared" si="21"/>
        <v>7847.8298611111104</v>
      </c>
    </row>
    <row r="677" spans="2:9" x14ac:dyDescent="0.2">
      <c r="B677" s="47">
        <v>1340.6107871720196</v>
      </c>
      <c r="C677" s="47">
        <v>76987.5234375</v>
      </c>
      <c r="D677" s="47">
        <f t="shared" si="20"/>
        <v>7847.861716360856</v>
      </c>
      <c r="G677" s="47">
        <v>1340.6107871720196</v>
      </c>
      <c r="H677" s="47">
        <v>76987.5234375</v>
      </c>
      <c r="I677" s="47">
        <f t="shared" si="21"/>
        <v>7847.861716360856</v>
      </c>
    </row>
    <row r="678" spans="2:9" x14ac:dyDescent="0.2">
      <c r="B678" s="47">
        <v>1342.6102040816404</v>
      </c>
      <c r="C678" s="47">
        <v>76987.828125</v>
      </c>
      <c r="D678" s="47">
        <f t="shared" si="20"/>
        <v>7847.8927752293575</v>
      </c>
      <c r="G678" s="47">
        <v>1342.6102040816404</v>
      </c>
      <c r="H678" s="47">
        <v>76987.828125</v>
      </c>
      <c r="I678" s="47">
        <f t="shared" si="21"/>
        <v>7847.8927752293575</v>
      </c>
    </row>
    <row r="679" spans="2:9" x14ac:dyDescent="0.2">
      <c r="B679" s="47">
        <v>1344.6096209912616</v>
      </c>
      <c r="C679" s="47">
        <v>76988.140625</v>
      </c>
      <c r="D679" s="47">
        <f t="shared" si="20"/>
        <v>7847.9246304791022</v>
      </c>
      <c r="G679" s="47">
        <v>1344.6096209912616</v>
      </c>
      <c r="H679" s="47">
        <v>76988.140625</v>
      </c>
      <c r="I679" s="47">
        <f t="shared" si="21"/>
        <v>7847.9246304791022</v>
      </c>
    </row>
    <row r="680" spans="2:9" x14ac:dyDescent="0.2">
      <c r="B680" s="47">
        <v>1346.6090379008824</v>
      </c>
      <c r="C680" s="47">
        <v>76988.4453125</v>
      </c>
      <c r="D680" s="47">
        <f t="shared" si="20"/>
        <v>7847.9556893476038</v>
      </c>
      <c r="G680" s="47">
        <v>1346.6090379008824</v>
      </c>
      <c r="H680" s="47">
        <v>76988.4453125</v>
      </c>
      <c r="I680" s="47">
        <f t="shared" si="21"/>
        <v>7847.9556893476038</v>
      </c>
    </row>
    <row r="681" spans="2:9" x14ac:dyDescent="0.2">
      <c r="B681" s="47">
        <v>1348.6084548105036</v>
      </c>
      <c r="C681" s="47">
        <v>76988.7578125</v>
      </c>
      <c r="D681" s="47">
        <f t="shared" si="20"/>
        <v>7847.9875445973494</v>
      </c>
      <c r="G681" s="47">
        <v>1348.6084548105036</v>
      </c>
      <c r="H681" s="47">
        <v>76988.7578125</v>
      </c>
      <c r="I681" s="47">
        <f t="shared" si="21"/>
        <v>7847.9875445973494</v>
      </c>
    </row>
    <row r="682" spans="2:9" x14ac:dyDescent="0.2">
      <c r="B682" s="47">
        <v>1350.6078717201244</v>
      </c>
      <c r="C682" s="47">
        <v>76989.0703125</v>
      </c>
      <c r="D682" s="47">
        <f t="shared" si="20"/>
        <v>7848.0193998470941</v>
      </c>
      <c r="G682" s="47">
        <v>1350.6078717201244</v>
      </c>
      <c r="H682" s="47">
        <v>76989.0703125</v>
      </c>
      <c r="I682" s="47">
        <f t="shared" si="21"/>
        <v>7848.0193998470941</v>
      </c>
    </row>
    <row r="683" spans="2:9" x14ac:dyDescent="0.2">
      <c r="B683" s="47">
        <v>1352.6072886297457</v>
      </c>
      <c r="C683" s="47">
        <v>76989.375</v>
      </c>
      <c r="D683" s="47">
        <f t="shared" si="20"/>
        <v>7848.0504587155956</v>
      </c>
      <c r="G683" s="47">
        <v>1352.6072886297457</v>
      </c>
      <c r="H683" s="47">
        <v>76989.375</v>
      </c>
      <c r="I683" s="47">
        <f t="shared" si="21"/>
        <v>7848.0504587155956</v>
      </c>
    </row>
    <row r="684" spans="2:9" x14ac:dyDescent="0.2">
      <c r="B684" s="47">
        <v>1354.6067055393664</v>
      </c>
      <c r="C684" s="47">
        <v>76989.6875</v>
      </c>
      <c r="D684" s="47">
        <f t="shared" si="20"/>
        <v>7848.0823139653412</v>
      </c>
      <c r="G684" s="47">
        <v>1354.6067055393664</v>
      </c>
      <c r="H684" s="47">
        <v>76989.6875</v>
      </c>
      <c r="I684" s="47">
        <f t="shared" si="21"/>
        <v>7848.0823139653412</v>
      </c>
    </row>
    <row r="685" spans="2:9" x14ac:dyDescent="0.2">
      <c r="B685" s="47">
        <v>1356.6061224489877</v>
      </c>
      <c r="C685" s="47">
        <v>76990</v>
      </c>
      <c r="D685" s="47">
        <f t="shared" si="20"/>
        <v>7848.1141692150859</v>
      </c>
      <c r="G685" s="47">
        <v>1356.6061224489877</v>
      </c>
      <c r="H685" s="47">
        <v>76990</v>
      </c>
      <c r="I685" s="47">
        <f t="shared" si="21"/>
        <v>7848.1141692150859</v>
      </c>
    </row>
    <row r="686" spans="2:9" x14ac:dyDescent="0.2">
      <c r="B686" s="47">
        <v>1358.6055393586084</v>
      </c>
      <c r="C686" s="47">
        <v>76990.3046875</v>
      </c>
      <c r="D686" s="47">
        <f t="shared" si="20"/>
        <v>7848.1452280835874</v>
      </c>
      <c r="G686" s="47">
        <v>1358.6055393586084</v>
      </c>
      <c r="H686" s="47">
        <v>76990.3046875</v>
      </c>
      <c r="I686" s="47">
        <f t="shared" si="21"/>
        <v>7848.1452280835874</v>
      </c>
    </row>
    <row r="687" spans="2:9" x14ac:dyDescent="0.2">
      <c r="B687" s="47">
        <v>1360.6049562682297</v>
      </c>
      <c r="C687" s="47">
        <v>76990.6171875</v>
      </c>
      <c r="D687" s="47">
        <f t="shared" si="20"/>
        <v>7848.177083333333</v>
      </c>
      <c r="G687" s="47">
        <v>1360.6049562682297</v>
      </c>
      <c r="H687" s="47">
        <v>76990.6171875</v>
      </c>
      <c r="I687" s="47">
        <f t="shared" si="21"/>
        <v>7848.177083333333</v>
      </c>
    </row>
    <row r="688" spans="2:9" x14ac:dyDescent="0.2">
      <c r="B688" s="47">
        <v>1362.6043731778504</v>
      </c>
      <c r="C688" s="47">
        <v>76990.9296875</v>
      </c>
      <c r="D688" s="47">
        <f t="shared" si="20"/>
        <v>7848.2089385830777</v>
      </c>
      <c r="G688" s="47">
        <v>1362.6043731778504</v>
      </c>
      <c r="H688" s="47">
        <v>76990.9296875</v>
      </c>
      <c r="I688" s="47">
        <f t="shared" si="21"/>
        <v>7848.2089385830777</v>
      </c>
    </row>
    <row r="689" spans="2:9" x14ac:dyDescent="0.2">
      <c r="B689" s="47">
        <v>1364.6037900874717</v>
      </c>
      <c r="C689" s="47">
        <v>76991.234375</v>
      </c>
      <c r="D689" s="47">
        <f t="shared" si="20"/>
        <v>7848.2399974515793</v>
      </c>
      <c r="G689" s="47">
        <v>1364.6037900874717</v>
      </c>
      <c r="H689" s="47">
        <v>76991.234375</v>
      </c>
      <c r="I689" s="47">
        <f t="shared" si="21"/>
        <v>7848.2399974515793</v>
      </c>
    </row>
    <row r="690" spans="2:9" x14ac:dyDescent="0.2">
      <c r="B690" s="47">
        <v>1366.6032069970925</v>
      </c>
      <c r="C690" s="47">
        <v>76991.546875</v>
      </c>
      <c r="D690" s="47">
        <f t="shared" si="20"/>
        <v>7848.2718527013249</v>
      </c>
      <c r="G690" s="47">
        <v>1366.6032069970925</v>
      </c>
      <c r="H690" s="47">
        <v>76991.546875</v>
      </c>
      <c r="I690" s="47">
        <f t="shared" si="21"/>
        <v>7848.2718527013249</v>
      </c>
    </row>
    <row r="691" spans="2:9" x14ac:dyDescent="0.2">
      <c r="B691" s="47">
        <v>1368.6026239067137</v>
      </c>
      <c r="C691" s="47">
        <v>76991.859375</v>
      </c>
      <c r="D691" s="47">
        <f t="shared" si="20"/>
        <v>7848.3037079510696</v>
      </c>
      <c r="G691" s="47">
        <v>1368.6026239067137</v>
      </c>
      <c r="H691" s="47">
        <v>76991.859375</v>
      </c>
      <c r="I691" s="47">
        <f t="shared" si="21"/>
        <v>7848.3037079510696</v>
      </c>
    </row>
    <row r="692" spans="2:9" x14ac:dyDescent="0.2">
      <c r="B692" s="47">
        <v>1370.6020408163345</v>
      </c>
      <c r="C692" s="47">
        <v>76992.171875</v>
      </c>
      <c r="D692" s="47">
        <f t="shared" si="20"/>
        <v>7848.3355632008152</v>
      </c>
      <c r="G692" s="47">
        <v>1370.6020408163345</v>
      </c>
      <c r="H692" s="47">
        <v>76992.171875</v>
      </c>
      <c r="I692" s="47">
        <f t="shared" si="21"/>
        <v>7848.3355632008152</v>
      </c>
    </row>
    <row r="693" spans="2:9" x14ac:dyDescent="0.2">
      <c r="B693" s="47">
        <v>1372.6014577259557</v>
      </c>
      <c r="C693" s="47">
        <v>76992.484375</v>
      </c>
      <c r="D693" s="47">
        <f t="shared" si="20"/>
        <v>7848.3674184505599</v>
      </c>
      <c r="G693" s="47">
        <v>1372.6014577259557</v>
      </c>
      <c r="H693" s="47">
        <v>76992.484375</v>
      </c>
      <c r="I693" s="47">
        <f t="shared" si="21"/>
        <v>7848.3674184505599</v>
      </c>
    </row>
    <row r="694" spans="2:9" x14ac:dyDescent="0.2">
      <c r="B694" s="47">
        <v>1374.6008746355765</v>
      </c>
      <c r="C694" s="47">
        <v>76992.7890625</v>
      </c>
      <c r="D694" s="47">
        <f t="shared" si="20"/>
        <v>7848.3984773190614</v>
      </c>
      <c r="G694" s="47">
        <v>1374.6008746355765</v>
      </c>
      <c r="H694" s="47">
        <v>76992.7890625</v>
      </c>
      <c r="I694" s="47">
        <f t="shared" si="21"/>
        <v>7848.3984773190614</v>
      </c>
    </row>
    <row r="695" spans="2:9" x14ac:dyDescent="0.2">
      <c r="B695" s="47">
        <v>1376.6002915451977</v>
      </c>
      <c r="C695" s="47">
        <v>76993.1015625</v>
      </c>
      <c r="D695" s="47">
        <f t="shared" si="20"/>
        <v>7848.430332568807</v>
      </c>
      <c r="G695" s="47">
        <v>1376.6002915451977</v>
      </c>
      <c r="H695" s="47">
        <v>76993.1015625</v>
      </c>
      <c r="I695" s="47">
        <f t="shared" si="21"/>
        <v>7848.430332568807</v>
      </c>
    </row>
    <row r="696" spans="2:9" x14ac:dyDescent="0.2">
      <c r="B696" s="47">
        <v>1378.6004292113385</v>
      </c>
      <c r="C696" s="47">
        <v>76989.9296875</v>
      </c>
      <c r="D696" s="47">
        <f t="shared" si="20"/>
        <v>7848.1070017838938</v>
      </c>
      <c r="G696" s="47">
        <v>1378.6004292113385</v>
      </c>
      <c r="H696" s="47">
        <v>76989.9296875</v>
      </c>
      <c r="I696" s="47">
        <f t="shared" si="21"/>
        <v>7848.1070017838938</v>
      </c>
    </row>
    <row r="697" spans="2:9" x14ac:dyDescent="0.2">
      <c r="B697" s="47">
        <v>1380.6012876339996</v>
      </c>
      <c r="C697" s="47">
        <v>76983.265625</v>
      </c>
      <c r="D697" s="47">
        <f t="shared" si="20"/>
        <v>7847.4276885830777</v>
      </c>
      <c r="G697" s="47">
        <v>1380.6012876339996</v>
      </c>
      <c r="H697" s="47">
        <v>76983.265625</v>
      </c>
      <c r="I697" s="47">
        <f t="shared" si="21"/>
        <v>7847.4276885830777</v>
      </c>
    </row>
    <row r="698" spans="2:9" x14ac:dyDescent="0.2">
      <c r="B698" s="47">
        <v>1382.6021460566603</v>
      </c>
      <c r="C698" s="47">
        <v>76976.59375</v>
      </c>
      <c r="D698" s="47">
        <f t="shared" si="20"/>
        <v>7846.7475790010194</v>
      </c>
      <c r="G698" s="47">
        <v>1382.6021460566603</v>
      </c>
      <c r="H698" s="47">
        <v>76976.59375</v>
      </c>
      <c r="I698" s="47">
        <f t="shared" si="21"/>
        <v>7846.7475790010194</v>
      </c>
    </row>
    <row r="699" spans="2:9" x14ac:dyDescent="0.2">
      <c r="B699" s="47">
        <v>1384.6030044793215</v>
      </c>
      <c r="C699" s="47">
        <v>76969.9296875</v>
      </c>
      <c r="D699" s="47">
        <f t="shared" si="20"/>
        <v>7846.0682658002033</v>
      </c>
      <c r="G699" s="47">
        <v>1384.6030044793215</v>
      </c>
      <c r="H699" s="47">
        <v>76969.9296875</v>
      </c>
      <c r="I699" s="47">
        <f t="shared" si="21"/>
        <v>7846.0682658002033</v>
      </c>
    </row>
    <row r="700" spans="2:9" x14ac:dyDescent="0.2">
      <c r="B700" s="47">
        <v>1386.6038629019822</v>
      </c>
      <c r="C700" s="47">
        <v>76963.265625</v>
      </c>
      <c r="D700" s="47">
        <f t="shared" si="20"/>
        <v>7845.3889525993882</v>
      </c>
      <c r="G700" s="47">
        <v>1386.6038629019822</v>
      </c>
      <c r="H700" s="47">
        <v>76963.265625</v>
      </c>
      <c r="I700" s="47">
        <f t="shared" si="21"/>
        <v>7845.3889525993882</v>
      </c>
    </row>
    <row r="701" spans="2:9" x14ac:dyDescent="0.2">
      <c r="B701" s="47">
        <v>1388.6047213246434</v>
      </c>
      <c r="C701" s="47">
        <v>76956.6015625</v>
      </c>
      <c r="D701" s="47">
        <f t="shared" si="20"/>
        <v>7844.7096393985721</v>
      </c>
      <c r="G701" s="47">
        <v>1388.6047213246434</v>
      </c>
      <c r="H701" s="47">
        <v>76956.6015625</v>
      </c>
      <c r="I701" s="47">
        <f t="shared" si="21"/>
        <v>7844.7096393985721</v>
      </c>
    </row>
    <row r="702" spans="2:9" x14ac:dyDescent="0.2">
      <c r="B702" s="47">
        <v>1390.6055797473041</v>
      </c>
      <c r="C702" s="47">
        <v>76949.9375</v>
      </c>
      <c r="D702" s="47">
        <f t="shared" si="20"/>
        <v>7844.0303261977569</v>
      </c>
      <c r="G702" s="47">
        <v>1390.6055797473041</v>
      </c>
      <c r="H702" s="47">
        <v>76949.9375</v>
      </c>
      <c r="I702" s="47">
        <f t="shared" si="21"/>
        <v>7844.0303261977569</v>
      </c>
    </row>
    <row r="703" spans="2:9" x14ac:dyDescent="0.2">
      <c r="B703" s="47">
        <v>1392.6064381699653</v>
      </c>
      <c r="C703" s="47">
        <v>76943.2734375</v>
      </c>
      <c r="D703" s="47">
        <f t="shared" si="20"/>
        <v>7843.3510129969418</v>
      </c>
      <c r="G703" s="47">
        <v>1392.6064381699653</v>
      </c>
      <c r="H703" s="47">
        <v>76943.2734375</v>
      </c>
      <c r="I703" s="47">
        <f t="shared" si="21"/>
        <v>7843.3510129969418</v>
      </c>
    </row>
    <row r="704" spans="2:9" x14ac:dyDescent="0.2">
      <c r="B704" s="47">
        <v>1394.607296592626</v>
      </c>
      <c r="C704" s="47">
        <v>76936.609375</v>
      </c>
      <c r="D704" s="47">
        <f t="shared" si="20"/>
        <v>7842.6716997961257</v>
      </c>
      <c r="G704" s="47">
        <v>1394.607296592626</v>
      </c>
      <c r="H704" s="47">
        <v>76936.609375</v>
      </c>
      <c r="I704" s="47">
        <f t="shared" si="21"/>
        <v>7842.6716997961257</v>
      </c>
    </row>
    <row r="705" spans="2:9" x14ac:dyDescent="0.2">
      <c r="B705" s="47">
        <v>1396.6081550152871</v>
      </c>
      <c r="C705" s="47">
        <v>76929.9453125</v>
      </c>
      <c r="D705" s="47">
        <f t="shared" si="20"/>
        <v>7841.9923865953106</v>
      </c>
      <c r="G705" s="47">
        <v>1396.6081550152871</v>
      </c>
      <c r="H705" s="47">
        <v>76929.9453125</v>
      </c>
      <c r="I705" s="47">
        <f t="shared" si="21"/>
        <v>7841.9923865953106</v>
      </c>
    </row>
    <row r="706" spans="2:9" x14ac:dyDescent="0.2">
      <c r="B706" s="47">
        <v>1398.6090134379479</v>
      </c>
      <c r="C706" s="47">
        <v>76923.28125</v>
      </c>
      <c r="D706" s="47">
        <f t="shared" si="20"/>
        <v>7841.3130733944954</v>
      </c>
      <c r="G706" s="47">
        <v>1398.6090134379479</v>
      </c>
      <c r="H706" s="47">
        <v>76923.28125</v>
      </c>
      <c r="I706" s="47">
        <f t="shared" si="21"/>
        <v>7841.3130733944954</v>
      </c>
    </row>
    <row r="707" spans="2:9" x14ac:dyDescent="0.2">
      <c r="B707" s="47">
        <v>1400.609871860609</v>
      </c>
      <c r="C707" s="47">
        <v>76916.6171875</v>
      </c>
      <c r="D707" s="47">
        <f t="shared" si="20"/>
        <v>7840.6337601936793</v>
      </c>
      <c r="G707" s="47">
        <v>1400.609871860609</v>
      </c>
      <c r="H707" s="47">
        <v>76916.6171875</v>
      </c>
      <c r="I707" s="47">
        <f t="shared" si="21"/>
        <v>7840.6337601936793</v>
      </c>
    </row>
    <row r="708" spans="2:9" x14ac:dyDescent="0.2">
      <c r="B708" s="47">
        <v>1402.6107302832697</v>
      </c>
      <c r="C708" s="47">
        <v>76909.953125</v>
      </c>
      <c r="D708" s="47">
        <f t="shared" si="20"/>
        <v>7839.9544469928642</v>
      </c>
      <c r="G708" s="47">
        <v>1402.6107302832697</v>
      </c>
      <c r="H708" s="47">
        <v>76909.953125</v>
      </c>
      <c r="I708" s="47">
        <f t="shared" si="21"/>
        <v>7839.9544469928642</v>
      </c>
    </row>
    <row r="709" spans="2:9" x14ac:dyDescent="0.2">
      <c r="B709" s="47">
        <v>1404.6115887059309</v>
      </c>
      <c r="C709" s="47">
        <v>76903.2890625</v>
      </c>
      <c r="D709" s="47">
        <f t="shared" si="20"/>
        <v>7839.2751337920481</v>
      </c>
      <c r="G709" s="47">
        <v>1404.6115887059309</v>
      </c>
      <c r="H709" s="47">
        <v>76903.2890625</v>
      </c>
      <c r="I709" s="47">
        <f t="shared" si="21"/>
        <v>7839.2751337920481</v>
      </c>
    </row>
    <row r="710" spans="2:9" x14ac:dyDescent="0.2">
      <c r="B710" s="47">
        <v>1406.6124471285916</v>
      </c>
      <c r="C710" s="47">
        <v>76896.625</v>
      </c>
      <c r="D710" s="47">
        <f t="shared" si="20"/>
        <v>7838.595820591233</v>
      </c>
      <c r="G710" s="47">
        <v>1406.6124471285916</v>
      </c>
      <c r="H710" s="47">
        <v>76896.625</v>
      </c>
      <c r="I710" s="47">
        <f t="shared" si="21"/>
        <v>7838.595820591233</v>
      </c>
    </row>
    <row r="711" spans="2:9" x14ac:dyDescent="0.2">
      <c r="B711" s="47">
        <v>1408.6133055512528</v>
      </c>
      <c r="C711" s="47">
        <v>76889.9609375</v>
      </c>
      <c r="D711" s="47">
        <f t="shared" ref="D711:D774" si="22">C711/9.81</f>
        <v>7837.9165073904178</v>
      </c>
      <c r="G711" s="47">
        <v>1408.6133055512528</v>
      </c>
      <c r="H711" s="47">
        <v>76889.9609375</v>
      </c>
      <c r="I711" s="47">
        <f t="shared" ref="I711:I774" si="23">H711/9.81</f>
        <v>7837.9165073904178</v>
      </c>
    </row>
    <row r="712" spans="2:9" x14ac:dyDescent="0.2">
      <c r="B712" s="47">
        <v>1410.6141639739135</v>
      </c>
      <c r="C712" s="47">
        <v>76883.296875</v>
      </c>
      <c r="D712" s="47">
        <f t="shared" si="22"/>
        <v>7837.2371941896017</v>
      </c>
      <c r="G712" s="47">
        <v>1410.6141639739135</v>
      </c>
      <c r="H712" s="47">
        <v>76883.296875</v>
      </c>
      <c r="I712" s="47">
        <f t="shared" si="23"/>
        <v>7837.2371941896017</v>
      </c>
    </row>
    <row r="713" spans="2:9" x14ac:dyDescent="0.2">
      <c r="B713" s="47">
        <v>1412.6150223965747</v>
      </c>
      <c r="C713" s="47">
        <v>76876.6328125</v>
      </c>
      <c r="D713" s="47">
        <f t="shared" si="22"/>
        <v>7836.5578809887866</v>
      </c>
      <c r="G713" s="47">
        <v>1412.6150223965747</v>
      </c>
      <c r="H713" s="47">
        <v>76876.6328125</v>
      </c>
      <c r="I713" s="47">
        <f t="shared" si="23"/>
        <v>7836.5578809887866</v>
      </c>
    </row>
    <row r="714" spans="2:9" x14ac:dyDescent="0.2">
      <c r="B714" s="47">
        <v>1414.6158808192354</v>
      </c>
      <c r="C714" s="47">
        <v>76869.96875</v>
      </c>
      <c r="D714" s="47">
        <f t="shared" si="22"/>
        <v>7835.8785677879714</v>
      </c>
      <c r="G714" s="47">
        <v>1414.6158808192354</v>
      </c>
      <c r="H714" s="47">
        <v>76869.96875</v>
      </c>
      <c r="I714" s="47">
        <f t="shared" si="23"/>
        <v>7835.8785677879714</v>
      </c>
    </row>
    <row r="715" spans="2:9" x14ac:dyDescent="0.2">
      <c r="B715" s="47">
        <v>1416.6167392418965</v>
      </c>
      <c r="C715" s="47">
        <v>76863.3046875</v>
      </c>
      <c r="D715" s="47">
        <f t="shared" si="22"/>
        <v>7835.1992545871553</v>
      </c>
      <c r="G715" s="47">
        <v>1416.6167392418965</v>
      </c>
      <c r="H715" s="47">
        <v>76863.3046875</v>
      </c>
      <c r="I715" s="47">
        <f t="shared" si="23"/>
        <v>7835.1992545871553</v>
      </c>
    </row>
    <row r="716" spans="2:9" x14ac:dyDescent="0.2">
      <c r="B716" s="47">
        <v>1418.6175976645573</v>
      </c>
      <c r="C716" s="47">
        <v>76856.640625</v>
      </c>
      <c r="D716" s="47">
        <f t="shared" si="22"/>
        <v>7834.5199413863402</v>
      </c>
      <c r="G716" s="47">
        <v>1418.6175976645573</v>
      </c>
      <c r="H716" s="47">
        <v>76856.640625</v>
      </c>
      <c r="I716" s="47">
        <f t="shared" si="23"/>
        <v>7834.5199413863402</v>
      </c>
    </row>
    <row r="717" spans="2:9" x14ac:dyDescent="0.2">
      <c r="B717" s="47">
        <v>1420.6184560872184</v>
      </c>
      <c r="C717" s="47">
        <v>76849.9765625</v>
      </c>
      <c r="D717" s="47">
        <f t="shared" si="22"/>
        <v>7833.840628185525</v>
      </c>
      <c r="G717" s="47">
        <v>1420.6184560872184</v>
      </c>
      <c r="H717" s="47">
        <v>76849.9765625</v>
      </c>
      <c r="I717" s="47">
        <f t="shared" si="23"/>
        <v>7833.840628185525</v>
      </c>
    </row>
    <row r="718" spans="2:9" x14ac:dyDescent="0.2">
      <c r="B718" s="47">
        <v>1422.6193145098791</v>
      </c>
      <c r="C718" s="47">
        <v>76843.3125</v>
      </c>
      <c r="D718" s="47">
        <f t="shared" si="22"/>
        <v>7833.161314984709</v>
      </c>
      <c r="G718" s="47">
        <v>1422.6193145098791</v>
      </c>
      <c r="H718" s="47">
        <v>76843.3125</v>
      </c>
      <c r="I718" s="47">
        <f t="shared" si="23"/>
        <v>7833.161314984709</v>
      </c>
    </row>
    <row r="719" spans="2:9" x14ac:dyDescent="0.2">
      <c r="B719" s="47">
        <v>1424.6201729325403</v>
      </c>
      <c r="C719" s="47">
        <v>76836.6484375</v>
      </c>
      <c r="D719" s="47">
        <f t="shared" si="22"/>
        <v>7832.4820017838938</v>
      </c>
      <c r="G719" s="47">
        <v>1424.6201729325403</v>
      </c>
      <c r="H719" s="47">
        <v>76836.6484375</v>
      </c>
      <c r="I719" s="47">
        <f t="shared" si="23"/>
        <v>7832.4820017838938</v>
      </c>
    </row>
    <row r="720" spans="2:9" x14ac:dyDescent="0.2">
      <c r="B720" s="47">
        <v>1426.621031355201</v>
      </c>
      <c r="C720" s="47">
        <v>76829.984375</v>
      </c>
      <c r="D720" s="47">
        <f t="shared" si="22"/>
        <v>7831.8026885830777</v>
      </c>
      <c r="G720" s="47">
        <v>1426.621031355201</v>
      </c>
      <c r="H720" s="47">
        <v>76829.984375</v>
      </c>
      <c r="I720" s="47">
        <f t="shared" si="23"/>
        <v>7831.8026885830777</v>
      </c>
    </row>
    <row r="721" spans="2:9" x14ac:dyDescent="0.2">
      <c r="B721" s="47">
        <v>1428.6218897778622</v>
      </c>
      <c r="C721" s="47">
        <v>76823.328125</v>
      </c>
      <c r="D721" s="47">
        <f t="shared" si="22"/>
        <v>7831.1241717635066</v>
      </c>
      <c r="G721" s="47">
        <v>1428.6218897778622</v>
      </c>
      <c r="H721" s="47">
        <v>76823.328125</v>
      </c>
      <c r="I721" s="47">
        <f t="shared" si="23"/>
        <v>7831.1241717635066</v>
      </c>
    </row>
    <row r="722" spans="2:9" x14ac:dyDescent="0.2">
      <c r="B722" s="47">
        <v>1430.6227482005229</v>
      </c>
      <c r="C722" s="47">
        <v>76816.6640625</v>
      </c>
      <c r="D722" s="47">
        <f t="shared" si="22"/>
        <v>7830.4448585626906</v>
      </c>
      <c r="G722" s="47">
        <v>1430.6227482005229</v>
      </c>
      <c r="H722" s="47">
        <v>76816.6640625</v>
      </c>
      <c r="I722" s="47">
        <f t="shared" si="23"/>
        <v>7830.4448585626906</v>
      </c>
    </row>
    <row r="723" spans="2:9" x14ac:dyDescent="0.2">
      <c r="B723" s="47">
        <v>1432.6236066231841</v>
      </c>
      <c r="C723" s="47">
        <v>76810</v>
      </c>
      <c r="D723" s="47">
        <f t="shared" si="22"/>
        <v>7829.7655453618754</v>
      </c>
      <c r="G723" s="47">
        <v>1432.6236066231841</v>
      </c>
      <c r="H723" s="47">
        <v>76810</v>
      </c>
      <c r="I723" s="47">
        <f t="shared" si="23"/>
        <v>7829.7655453618754</v>
      </c>
    </row>
    <row r="724" spans="2:9" x14ac:dyDescent="0.2">
      <c r="B724" s="47">
        <v>1434.6244650458448</v>
      </c>
      <c r="C724" s="47">
        <v>76803.3359375</v>
      </c>
      <c r="D724" s="47">
        <f t="shared" si="22"/>
        <v>7829.0862321610593</v>
      </c>
      <c r="G724" s="47">
        <v>1434.6244650458448</v>
      </c>
      <c r="H724" s="47">
        <v>76803.3359375</v>
      </c>
      <c r="I724" s="47">
        <f t="shared" si="23"/>
        <v>7829.0862321610593</v>
      </c>
    </row>
    <row r="725" spans="2:9" x14ac:dyDescent="0.2">
      <c r="B725" s="47">
        <v>1436.6253234685059</v>
      </c>
      <c r="C725" s="47">
        <v>76796.671875</v>
      </c>
      <c r="D725" s="47">
        <f t="shared" si="22"/>
        <v>7828.4069189602442</v>
      </c>
      <c r="G725" s="47">
        <v>1436.6253234685059</v>
      </c>
      <c r="H725" s="47">
        <v>76796.671875</v>
      </c>
      <c r="I725" s="47">
        <f t="shared" si="23"/>
        <v>7828.4069189602442</v>
      </c>
    </row>
    <row r="726" spans="2:9" x14ac:dyDescent="0.2">
      <c r="B726" s="47">
        <v>1438.6261818911667</v>
      </c>
      <c r="C726" s="47">
        <v>76790.0078125</v>
      </c>
      <c r="D726" s="47">
        <f t="shared" si="22"/>
        <v>7827.727605759429</v>
      </c>
      <c r="G726" s="47">
        <v>1438.6261818911667</v>
      </c>
      <c r="H726" s="47">
        <v>76790.0078125</v>
      </c>
      <c r="I726" s="47">
        <f t="shared" si="23"/>
        <v>7827.727605759429</v>
      </c>
    </row>
    <row r="727" spans="2:9" x14ac:dyDescent="0.2">
      <c r="B727" s="47">
        <v>1440.6270403138278</v>
      </c>
      <c r="C727" s="47">
        <v>76783.34375</v>
      </c>
      <c r="D727" s="47">
        <f t="shared" si="22"/>
        <v>7827.048292558613</v>
      </c>
      <c r="G727" s="47">
        <v>1440.6270403138278</v>
      </c>
      <c r="H727" s="47">
        <v>76783.34375</v>
      </c>
      <c r="I727" s="47">
        <f t="shared" si="23"/>
        <v>7827.048292558613</v>
      </c>
    </row>
    <row r="728" spans="2:9" x14ac:dyDescent="0.2">
      <c r="B728" s="47">
        <v>1442.6278987364885</v>
      </c>
      <c r="C728" s="47">
        <v>76776.6875</v>
      </c>
      <c r="D728" s="47">
        <f t="shared" si="22"/>
        <v>7826.369775739041</v>
      </c>
      <c r="G728" s="47">
        <v>1442.6278987364885</v>
      </c>
      <c r="H728" s="47">
        <v>76776.6875</v>
      </c>
      <c r="I728" s="47">
        <f t="shared" si="23"/>
        <v>7826.369775739041</v>
      </c>
    </row>
    <row r="729" spans="2:9" x14ac:dyDescent="0.2">
      <c r="B729" s="47">
        <v>1444.6287571591497</v>
      </c>
      <c r="C729" s="47">
        <v>76770.0234375</v>
      </c>
      <c r="D729" s="47">
        <f t="shared" si="22"/>
        <v>7825.6904625382258</v>
      </c>
      <c r="G729" s="47">
        <v>1444.6287571591497</v>
      </c>
      <c r="H729" s="47">
        <v>76770.0234375</v>
      </c>
      <c r="I729" s="47">
        <f t="shared" si="23"/>
        <v>7825.6904625382258</v>
      </c>
    </row>
    <row r="730" spans="2:9" x14ac:dyDescent="0.2">
      <c r="B730" s="47">
        <v>1446.6296155818104</v>
      </c>
      <c r="C730" s="47">
        <v>76763.359375</v>
      </c>
      <c r="D730" s="47">
        <f t="shared" si="22"/>
        <v>7825.0111493374106</v>
      </c>
      <c r="G730" s="47">
        <v>1446.6296155818104</v>
      </c>
      <c r="H730" s="47">
        <v>76763.359375</v>
      </c>
      <c r="I730" s="47">
        <f t="shared" si="23"/>
        <v>7825.0111493374106</v>
      </c>
    </row>
    <row r="731" spans="2:9" x14ac:dyDescent="0.2">
      <c r="B731" s="47">
        <v>1448.6304740044716</v>
      </c>
      <c r="C731" s="47">
        <v>76756.6953125</v>
      </c>
      <c r="D731" s="47">
        <f t="shared" si="22"/>
        <v>7824.3318361365946</v>
      </c>
      <c r="G731" s="47">
        <v>1448.6304740044716</v>
      </c>
      <c r="H731" s="47">
        <v>76756.6953125</v>
      </c>
      <c r="I731" s="47">
        <f t="shared" si="23"/>
        <v>7824.3318361365946</v>
      </c>
    </row>
    <row r="732" spans="2:9" x14ac:dyDescent="0.2">
      <c r="B732" s="47">
        <v>1450.6313324271323</v>
      </c>
      <c r="C732" s="47">
        <v>76750.0390625</v>
      </c>
      <c r="D732" s="47">
        <f t="shared" si="22"/>
        <v>7823.6533193170235</v>
      </c>
      <c r="G732" s="47">
        <v>1450.6313324271323</v>
      </c>
      <c r="H732" s="47">
        <v>76750.0390625</v>
      </c>
      <c r="I732" s="47">
        <f t="shared" si="23"/>
        <v>7823.6533193170235</v>
      </c>
    </row>
    <row r="733" spans="2:9" x14ac:dyDescent="0.2">
      <c r="B733" s="47">
        <v>1452.6321908497935</v>
      </c>
      <c r="C733" s="47">
        <v>76743.375</v>
      </c>
      <c r="D733" s="47">
        <f t="shared" si="22"/>
        <v>7822.9740061162074</v>
      </c>
      <c r="G733" s="47">
        <v>1452.6321908497935</v>
      </c>
      <c r="H733" s="47">
        <v>76743.375</v>
      </c>
      <c r="I733" s="47">
        <f t="shared" si="23"/>
        <v>7822.9740061162074</v>
      </c>
    </row>
    <row r="734" spans="2:9" x14ac:dyDescent="0.2">
      <c r="B734" s="47">
        <v>1454.6330492724542</v>
      </c>
      <c r="C734" s="47">
        <v>76736.7109375</v>
      </c>
      <c r="D734" s="47">
        <f t="shared" si="22"/>
        <v>7822.2946929153923</v>
      </c>
      <c r="G734" s="47">
        <v>1454.6330492724542</v>
      </c>
      <c r="H734" s="47">
        <v>76736.7109375</v>
      </c>
      <c r="I734" s="47">
        <f t="shared" si="23"/>
        <v>7822.2946929153923</v>
      </c>
    </row>
    <row r="735" spans="2:9" x14ac:dyDescent="0.2">
      <c r="B735" s="47">
        <v>1456.6339076951153</v>
      </c>
      <c r="C735" s="47">
        <v>76730.046875</v>
      </c>
      <c r="D735" s="47">
        <f t="shared" si="22"/>
        <v>7821.6153797145762</v>
      </c>
      <c r="G735" s="47">
        <v>1456.6339076951153</v>
      </c>
      <c r="H735" s="47">
        <v>76730.046875</v>
      </c>
      <c r="I735" s="47">
        <f t="shared" si="23"/>
        <v>7821.6153797145762</v>
      </c>
    </row>
    <row r="736" spans="2:9" x14ac:dyDescent="0.2">
      <c r="B736" s="47">
        <v>1458.6347661177761</v>
      </c>
      <c r="C736" s="47">
        <v>76723.390625</v>
      </c>
      <c r="D736" s="47">
        <f t="shared" si="22"/>
        <v>7820.9368628950051</v>
      </c>
      <c r="G736" s="47">
        <v>1458.6347661177761</v>
      </c>
      <c r="H736" s="47">
        <v>76723.390625</v>
      </c>
      <c r="I736" s="47">
        <f t="shared" si="23"/>
        <v>7820.9368628950051</v>
      </c>
    </row>
    <row r="737" spans="2:9" x14ac:dyDescent="0.2">
      <c r="B737" s="47">
        <v>1460.6356245404372</v>
      </c>
      <c r="C737" s="47">
        <v>76716.7265625</v>
      </c>
      <c r="D737" s="47">
        <f t="shared" si="22"/>
        <v>7820.257549694189</v>
      </c>
      <c r="G737" s="47">
        <v>1460.6356245404372</v>
      </c>
      <c r="H737" s="47">
        <v>76716.7265625</v>
      </c>
      <c r="I737" s="47">
        <f t="shared" si="23"/>
        <v>7820.257549694189</v>
      </c>
    </row>
    <row r="738" spans="2:9" x14ac:dyDescent="0.2">
      <c r="B738" s="47">
        <v>1462.6364829630979</v>
      </c>
      <c r="C738" s="47">
        <v>76710.0625</v>
      </c>
      <c r="D738" s="47">
        <f t="shared" si="22"/>
        <v>7819.5782364933739</v>
      </c>
      <c r="G738" s="47">
        <v>1462.6364829630979</v>
      </c>
      <c r="H738" s="47">
        <v>76710.0625</v>
      </c>
      <c r="I738" s="47">
        <f t="shared" si="23"/>
        <v>7819.5782364933739</v>
      </c>
    </row>
    <row r="739" spans="2:9" x14ac:dyDescent="0.2">
      <c r="B739" s="47">
        <v>1464.6373413857591</v>
      </c>
      <c r="C739" s="47">
        <v>76703.40625</v>
      </c>
      <c r="D739" s="47">
        <f t="shared" si="22"/>
        <v>7818.8997196738019</v>
      </c>
      <c r="G739" s="47">
        <v>1464.6373413857591</v>
      </c>
      <c r="H739" s="47">
        <v>76703.40625</v>
      </c>
      <c r="I739" s="47">
        <f t="shared" si="23"/>
        <v>7818.8997196738019</v>
      </c>
    </row>
    <row r="740" spans="2:9" x14ac:dyDescent="0.2">
      <c r="B740" s="47">
        <v>1466.6381998084198</v>
      </c>
      <c r="C740" s="47">
        <v>76696.7421875</v>
      </c>
      <c r="D740" s="47">
        <f t="shared" si="22"/>
        <v>7818.2204064729867</v>
      </c>
      <c r="G740" s="47">
        <v>1466.6381998084198</v>
      </c>
      <c r="H740" s="47">
        <v>76696.7421875</v>
      </c>
      <c r="I740" s="47">
        <f t="shared" si="23"/>
        <v>7818.2204064729867</v>
      </c>
    </row>
    <row r="741" spans="2:9" x14ac:dyDescent="0.2">
      <c r="B741" s="47">
        <v>1468.639058231081</v>
      </c>
      <c r="C741" s="47">
        <v>76690.078125</v>
      </c>
      <c r="D741" s="47">
        <f t="shared" si="22"/>
        <v>7817.5410932721707</v>
      </c>
      <c r="G741" s="47">
        <v>1468.639058231081</v>
      </c>
      <c r="H741" s="47">
        <v>76690.078125</v>
      </c>
      <c r="I741" s="47">
        <f t="shared" si="23"/>
        <v>7817.5410932721707</v>
      </c>
    </row>
    <row r="742" spans="2:9" x14ac:dyDescent="0.2">
      <c r="B742" s="47">
        <v>1470.6399166537417</v>
      </c>
      <c r="C742" s="47">
        <v>76683.421875</v>
      </c>
      <c r="D742" s="47">
        <f t="shared" si="22"/>
        <v>7816.8625764525987</v>
      </c>
      <c r="G742" s="47">
        <v>1470.6399166537417</v>
      </c>
      <c r="H742" s="47">
        <v>76683.421875</v>
      </c>
      <c r="I742" s="47">
        <f t="shared" si="23"/>
        <v>7816.8625764525987</v>
      </c>
    </row>
    <row r="743" spans="2:9" x14ac:dyDescent="0.2">
      <c r="B743" s="47">
        <v>1472.6407750764029</v>
      </c>
      <c r="C743" s="47">
        <v>76676.7578125</v>
      </c>
      <c r="D743" s="47">
        <f t="shared" si="22"/>
        <v>7816.1832632517835</v>
      </c>
      <c r="G743" s="47">
        <v>1472.6407750764029</v>
      </c>
      <c r="H743" s="47">
        <v>76676.7578125</v>
      </c>
      <c r="I743" s="47">
        <f t="shared" si="23"/>
        <v>7816.1832632517835</v>
      </c>
    </row>
    <row r="744" spans="2:9" x14ac:dyDescent="0.2">
      <c r="B744" s="47">
        <v>1474.6416334990636</v>
      </c>
      <c r="C744" s="47">
        <v>76670.09375</v>
      </c>
      <c r="D744" s="47">
        <f t="shared" si="22"/>
        <v>7815.5039500509683</v>
      </c>
      <c r="G744" s="47">
        <v>1474.6416334990636</v>
      </c>
      <c r="H744" s="47">
        <v>76670.09375</v>
      </c>
      <c r="I744" s="47">
        <f t="shared" si="23"/>
        <v>7815.5039500509683</v>
      </c>
    </row>
    <row r="745" spans="2:9" x14ac:dyDescent="0.2">
      <c r="B745" s="47">
        <v>1476.6424919217247</v>
      </c>
      <c r="C745" s="47">
        <v>76663.4375</v>
      </c>
      <c r="D745" s="47">
        <f t="shared" si="22"/>
        <v>7814.8254332313963</v>
      </c>
      <c r="G745" s="47">
        <v>1476.6424919217247</v>
      </c>
      <c r="H745" s="47">
        <v>76663.4375</v>
      </c>
      <c r="I745" s="47">
        <f t="shared" si="23"/>
        <v>7814.8254332313963</v>
      </c>
    </row>
    <row r="746" spans="2:9" x14ac:dyDescent="0.2">
      <c r="B746" s="47">
        <v>1478.6433503443855</v>
      </c>
      <c r="C746" s="47">
        <v>76656.7734375</v>
      </c>
      <c r="D746" s="47">
        <f t="shared" si="22"/>
        <v>7814.1461200305803</v>
      </c>
      <c r="G746" s="47">
        <v>1478.6433503443855</v>
      </c>
      <c r="H746" s="47">
        <v>76656.7734375</v>
      </c>
      <c r="I746" s="47">
        <f t="shared" si="23"/>
        <v>7814.1461200305803</v>
      </c>
    </row>
    <row r="747" spans="2:9" x14ac:dyDescent="0.2">
      <c r="B747" s="47">
        <v>1480.6442087670466</v>
      </c>
      <c r="C747" s="47">
        <v>76650.109375</v>
      </c>
      <c r="D747" s="47">
        <f t="shared" si="22"/>
        <v>7813.4668068297651</v>
      </c>
      <c r="G747" s="47">
        <v>1480.6442087670466</v>
      </c>
      <c r="H747" s="47">
        <v>76650.109375</v>
      </c>
      <c r="I747" s="47">
        <f t="shared" si="23"/>
        <v>7813.4668068297651</v>
      </c>
    </row>
    <row r="748" spans="2:9" x14ac:dyDescent="0.2">
      <c r="B748" s="47">
        <v>1482.6450671897073</v>
      </c>
      <c r="C748" s="47">
        <v>76643.453125</v>
      </c>
      <c r="D748" s="47">
        <f t="shared" si="22"/>
        <v>7812.7882900101931</v>
      </c>
      <c r="G748" s="47">
        <v>1482.6450671897073</v>
      </c>
      <c r="H748" s="47">
        <v>76643.453125</v>
      </c>
      <c r="I748" s="47">
        <f t="shared" si="23"/>
        <v>7812.7882900101931</v>
      </c>
    </row>
    <row r="749" spans="2:9" x14ac:dyDescent="0.2">
      <c r="B749" s="47">
        <v>1484.6459256123685</v>
      </c>
      <c r="C749" s="47">
        <v>76636.7890625</v>
      </c>
      <c r="D749" s="47">
        <f t="shared" si="22"/>
        <v>7812.108976809378</v>
      </c>
      <c r="G749" s="47">
        <v>1484.6459256123685</v>
      </c>
      <c r="H749" s="47">
        <v>76636.7890625</v>
      </c>
      <c r="I749" s="47">
        <f t="shared" si="23"/>
        <v>7812.108976809378</v>
      </c>
    </row>
    <row r="750" spans="2:9" x14ac:dyDescent="0.2">
      <c r="B750" s="47">
        <v>1486.6467840350292</v>
      </c>
      <c r="C750" s="47">
        <v>76630.1328125</v>
      </c>
      <c r="D750" s="47">
        <f t="shared" si="22"/>
        <v>7811.430459989806</v>
      </c>
      <c r="G750" s="47">
        <v>1486.6467840350292</v>
      </c>
      <c r="H750" s="47">
        <v>76630.1328125</v>
      </c>
      <c r="I750" s="47">
        <f t="shared" si="23"/>
        <v>7811.430459989806</v>
      </c>
    </row>
    <row r="751" spans="2:9" x14ac:dyDescent="0.2">
      <c r="B751" s="47">
        <v>1488.6476424576904</v>
      </c>
      <c r="C751" s="47">
        <v>76623.46875</v>
      </c>
      <c r="D751" s="47">
        <f t="shared" si="22"/>
        <v>7810.7511467889908</v>
      </c>
      <c r="G751" s="47">
        <v>1488.6476424576904</v>
      </c>
      <c r="H751" s="47">
        <v>76623.46875</v>
      </c>
      <c r="I751" s="47">
        <f t="shared" si="23"/>
        <v>7810.7511467889908</v>
      </c>
    </row>
    <row r="752" spans="2:9" x14ac:dyDescent="0.2">
      <c r="B752" s="47">
        <v>1490.6485008803511</v>
      </c>
      <c r="C752" s="47">
        <v>76616.8125</v>
      </c>
      <c r="D752" s="47">
        <f t="shared" si="22"/>
        <v>7810.0726299694188</v>
      </c>
      <c r="G752" s="47">
        <v>1490.6485008803511</v>
      </c>
      <c r="H752" s="47">
        <v>76616.8125</v>
      </c>
      <c r="I752" s="47">
        <f t="shared" si="23"/>
        <v>7810.0726299694188</v>
      </c>
    </row>
    <row r="753" spans="2:9" x14ac:dyDescent="0.2">
      <c r="B753" s="47">
        <v>1492.6493593030123</v>
      </c>
      <c r="C753" s="47">
        <v>76610.1484375</v>
      </c>
      <c r="D753" s="47">
        <f t="shared" si="22"/>
        <v>7809.3933167686027</v>
      </c>
      <c r="G753" s="47">
        <v>1492.6493593030123</v>
      </c>
      <c r="H753" s="47">
        <v>76610.1484375</v>
      </c>
      <c r="I753" s="47">
        <f t="shared" si="23"/>
        <v>7809.3933167686027</v>
      </c>
    </row>
    <row r="754" spans="2:9" x14ac:dyDescent="0.2">
      <c r="B754" s="47">
        <v>1494.650217725673</v>
      </c>
      <c r="C754" s="47">
        <v>76603.4921875</v>
      </c>
      <c r="D754" s="47">
        <f t="shared" si="22"/>
        <v>7808.7147999490317</v>
      </c>
      <c r="G754" s="47">
        <v>1494.650217725673</v>
      </c>
      <c r="H754" s="47">
        <v>76603.4921875</v>
      </c>
      <c r="I754" s="47">
        <f t="shared" si="23"/>
        <v>7808.7147999490317</v>
      </c>
    </row>
    <row r="755" spans="2:9" x14ac:dyDescent="0.2">
      <c r="B755" s="47">
        <v>1496.6510761483341</v>
      </c>
      <c r="C755" s="47">
        <v>76596.828125</v>
      </c>
      <c r="D755" s="47">
        <f t="shared" si="22"/>
        <v>7808.0354867482156</v>
      </c>
      <c r="G755" s="47">
        <v>1496.6510761483341</v>
      </c>
      <c r="H755" s="47">
        <v>76596.828125</v>
      </c>
      <c r="I755" s="47">
        <f t="shared" si="23"/>
        <v>7808.0354867482156</v>
      </c>
    </row>
    <row r="756" spans="2:9" x14ac:dyDescent="0.2">
      <c r="B756" s="47">
        <v>1498.6519345709949</v>
      </c>
      <c r="C756" s="47">
        <v>76590.171875</v>
      </c>
      <c r="D756" s="47">
        <f t="shared" si="22"/>
        <v>7807.3569699286436</v>
      </c>
      <c r="G756" s="47">
        <v>1498.6519345709949</v>
      </c>
      <c r="H756" s="47">
        <v>76590.171875</v>
      </c>
      <c r="I756" s="47">
        <f t="shared" si="23"/>
        <v>7807.3569699286436</v>
      </c>
    </row>
    <row r="757" spans="2:9" x14ac:dyDescent="0.2">
      <c r="B757" s="47">
        <v>1500.652792993656</v>
      </c>
      <c r="C757" s="47">
        <v>76583.5078125</v>
      </c>
      <c r="D757" s="47">
        <f t="shared" si="22"/>
        <v>7806.6776567278284</v>
      </c>
      <c r="G757" s="47">
        <v>1500.652792993656</v>
      </c>
      <c r="H757" s="47">
        <v>76583.5078125</v>
      </c>
      <c r="I757" s="47">
        <f t="shared" si="23"/>
        <v>7806.6776567278284</v>
      </c>
    </row>
    <row r="758" spans="2:9" x14ac:dyDescent="0.2">
      <c r="B758" s="47">
        <v>1502.6536514163167</v>
      </c>
      <c r="C758" s="47">
        <v>76576.8515625</v>
      </c>
      <c r="D758" s="47">
        <f t="shared" si="22"/>
        <v>7805.9991399082564</v>
      </c>
      <c r="G758" s="47">
        <v>1502.6536514163167</v>
      </c>
      <c r="H758" s="47">
        <v>76576.8515625</v>
      </c>
      <c r="I758" s="47">
        <f t="shared" si="23"/>
        <v>7805.9991399082564</v>
      </c>
    </row>
    <row r="759" spans="2:9" x14ac:dyDescent="0.2">
      <c r="B759" s="47">
        <v>1504.6545098389779</v>
      </c>
      <c r="C759" s="47">
        <v>76570.1875</v>
      </c>
      <c r="D759" s="47">
        <f t="shared" si="22"/>
        <v>7805.3198267074413</v>
      </c>
      <c r="G759" s="47">
        <v>1504.6545098389779</v>
      </c>
      <c r="H759" s="47">
        <v>76570.1875</v>
      </c>
      <c r="I759" s="47">
        <f t="shared" si="23"/>
        <v>7805.3198267074413</v>
      </c>
    </row>
    <row r="760" spans="2:9" x14ac:dyDescent="0.2">
      <c r="B760" s="47">
        <v>1506.6553682616386</v>
      </c>
      <c r="C760" s="47">
        <v>76563.53125</v>
      </c>
      <c r="D760" s="47">
        <f t="shared" si="22"/>
        <v>7804.6413098878693</v>
      </c>
      <c r="G760" s="47">
        <v>1506.6553682616386</v>
      </c>
      <c r="H760" s="47">
        <v>76563.53125</v>
      </c>
      <c r="I760" s="47">
        <f t="shared" si="23"/>
        <v>7804.6413098878693</v>
      </c>
    </row>
    <row r="761" spans="2:9" x14ac:dyDescent="0.2">
      <c r="B761" s="47">
        <v>1508.6562266842998</v>
      </c>
      <c r="C761" s="47">
        <v>76556.8671875</v>
      </c>
      <c r="D761" s="47">
        <f t="shared" si="22"/>
        <v>7803.9619966870532</v>
      </c>
      <c r="G761" s="47">
        <v>1508.6562266842998</v>
      </c>
      <c r="H761" s="47">
        <v>76556.8671875</v>
      </c>
      <c r="I761" s="47">
        <f t="shared" si="23"/>
        <v>7803.9619966870532</v>
      </c>
    </row>
    <row r="762" spans="2:9" x14ac:dyDescent="0.2">
      <c r="B762" s="47">
        <v>1510.6570851069605</v>
      </c>
      <c r="C762" s="47">
        <v>76550.2109375</v>
      </c>
      <c r="D762" s="47">
        <f t="shared" si="22"/>
        <v>7803.2834798674821</v>
      </c>
      <c r="G762" s="47">
        <v>1510.6570851069605</v>
      </c>
      <c r="H762" s="47">
        <v>76550.2109375</v>
      </c>
      <c r="I762" s="47">
        <f t="shared" si="23"/>
        <v>7803.2834798674821</v>
      </c>
    </row>
    <row r="763" spans="2:9" x14ac:dyDescent="0.2">
      <c r="B763" s="47">
        <v>1512.6579435296217</v>
      </c>
      <c r="C763" s="47">
        <v>76543.546875</v>
      </c>
      <c r="D763" s="47">
        <f t="shared" si="22"/>
        <v>7802.6041666666661</v>
      </c>
      <c r="G763" s="47">
        <v>1512.6579435296217</v>
      </c>
      <c r="H763" s="47">
        <v>76543.546875</v>
      </c>
      <c r="I763" s="47">
        <f t="shared" si="23"/>
        <v>7802.6041666666661</v>
      </c>
    </row>
    <row r="764" spans="2:9" x14ac:dyDescent="0.2">
      <c r="B764" s="47">
        <v>1514.6588019522824</v>
      </c>
      <c r="C764" s="47">
        <v>76536.890625</v>
      </c>
      <c r="D764" s="47">
        <f t="shared" si="22"/>
        <v>7801.9256498470941</v>
      </c>
      <c r="G764" s="47">
        <v>1514.6588019522824</v>
      </c>
      <c r="H764" s="47">
        <v>76536.890625</v>
      </c>
      <c r="I764" s="47">
        <f t="shared" si="23"/>
        <v>7801.9256498470941</v>
      </c>
    </row>
    <row r="765" spans="2:9" x14ac:dyDescent="0.2">
      <c r="B765" s="47">
        <v>1516.6596603749435</v>
      </c>
      <c r="C765" s="47">
        <v>76530.234375</v>
      </c>
      <c r="D765" s="47">
        <f t="shared" si="22"/>
        <v>7801.247133027523</v>
      </c>
      <c r="G765" s="47">
        <v>1516.6596603749435</v>
      </c>
      <c r="H765" s="47">
        <v>76530.234375</v>
      </c>
      <c r="I765" s="47">
        <f t="shared" si="23"/>
        <v>7801.247133027523</v>
      </c>
    </row>
    <row r="766" spans="2:9" x14ac:dyDescent="0.2">
      <c r="B766" s="47">
        <v>1518.6605187976043</v>
      </c>
      <c r="C766" s="47">
        <v>76523.5703125</v>
      </c>
      <c r="D766" s="47">
        <f t="shared" si="22"/>
        <v>7800.5678198267069</v>
      </c>
      <c r="G766" s="47">
        <v>1518.6605187976043</v>
      </c>
      <c r="H766" s="47">
        <v>76523.5703125</v>
      </c>
      <c r="I766" s="47">
        <f t="shared" si="23"/>
        <v>7800.5678198267069</v>
      </c>
    </row>
    <row r="767" spans="2:9" x14ac:dyDescent="0.2">
      <c r="B767" s="47">
        <v>1520.6613772202654</v>
      </c>
      <c r="C767" s="47">
        <v>76516.9140625</v>
      </c>
      <c r="D767" s="47">
        <f t="shared" si="22"/>
        <v>7799.8893030071349</v>
      </c>
      <c r="G767" s="47">
        <v>1520.6613772202654</v>
      </c>
      <c r="H767" s="47">
        <v>76516.9140625</v>
      </c>
      <c r="I767" s="47">
        <f t="shared" si="23"/>
        <v>7799.8893030071349</v>
      </c>
    </row>
    <row r="768" spans="2:9" x14ac:dyDescent="0.2">
      <c r="B768" s="47">
        <v>1522.6622356429261</v>
      </c>
      <c r="C768" s="47">
        <v>76510.2578125</v>
      </c>
      <c r="D768" s="47">
        <f t="shared" si="22"/>
        <v>7799.2107861875629</v>
      </c>
      <c r="G768" s="47">
        <v>1522.6622356429261</v>
      </c>
      <c r="H768" s="47">
        <v>76510.2578125</v>
      </c>
      <c r="I768" s="47">
        <f t="shared" si="23"/>
        <v>7799.2107861875629</v>
      </c>
    </row>
    <row r="769" spans="2:9" x14ac:dyDescent="0.2">
      <c r="B769" s="47">
        <v>1524.6630940655873</v>
      </c>
      <c r="C769" s="47">
        <v>76503.59375</v>
      </c>
      <c r="D769" s="47">
        <f t="shared" si="22"/>
        <v>7798.5314729867478</v>
      </c>
      <c r="G769" s="47">
        <v>1524.6630940655873</v>
      </c>
      <c r="H769" s="47">
        <v>76503.59375</v>
      </c>
      <c r="I769" s="47">
        <f t="shared" si="23"/>
        <v>7798.5314729867478</v>
      </c>
    </row>
    <row r="770" spans="2:9" x14ac:dyDescent="0.2">
      <c r="B770" s="47">
        <v>1526.663952488248</v>
      </c>
      <c r="C770" s="47">
        <v>76496.9375</v>
      </c>
      <c r="D770" s="47">
        <f t="shared" si="22"/>
        <v>7797.8529561671758</v>
      </c>
      <c r="G770" s="47">
        <v>1526.663952488248</v>
      </c>
      <c r="H770" s="47">
        <v>76496.9375</v>
      </c>
      <c r="I770" s="47">
        <f t="shared" si="23"/>
        <v>7797.8529561671758</v>
      </c>
    </row>
    <row r="771" spans="2:9" x14ac:dyDescent="0.2">
      <c r="B771" s="47">
        <v>1528.6648109109092</v>
      </c>
      <c r="C771" s="47">
        <v>76490.28125</v>
      </c>
      <c r="D771" s="47">
        <f t="shared" si="22"/>
        <v>7797.1744393476038</v>
      </c>
      <c r="G771" s="47">
        <v>1528.6648109109092</v>
      </c>
      <c r="H771" s="47">
        <v>76490.28125</v>
      </c>
      <c r="I771" s="47">
        <f t="shared" si="23"/>
        <v>7797.1744393476038</v>
      </c>
    </row>
    <row r="772" spans="2:9" x14ac:dyDescent="0.2">
      <c r="B772" s="47">
        <v>1530.6656693335699</v>
      </c>
      <c r="C772" s="47">
        <v>76483.6171875</v>
      </c>
      <c r="D772" s="47">
        <f t="shared" si="22"/>
        <v>7796.4951261467886</v>
      </c>
      <c r="G772" s="47">
        <v>1530.6656693335699</v>
      </c>
      <c r="H772" s="47">
        <v>76483.6171875</v>
      </c>
      <c r="I772" s="47">
        <f t="shared" si="23"/>
        <v>7796.4951261467886</v>
      </c>
    </row>
    <row r="773" spans="2:9" x14ac:dyDescent="0.2">
      <c r="B773" s="47">
        <v>1532.6665277562311</v>
      </c>
      <c r="C773" s="47">
        <v>76476.9609375</v>
      </c>
      <c r="D773" s="47">
        <f t="shared" si="22"/>
        <v>7795.8166093272166</v>
      </c>
      <c r="G773" s="47">
        <v>1532.6665277562311</v>
      </c>
      <c r="H773" s="47">
        <v>76476.9609375</v>
      </c>
      <c r="I773" s="47">
        <f t="shared" si="23"/>
        <v>7795.8166093272166</v>
      </c>
    </row>
    <row r="774" spans="2:9" x14ac:dyDescent="0.2">
      <c r="B774" s="47">
        <v>1534.6673861788918</v>
      </c>
      <c r="C774" s="47">
        <v>76470.3046875</v>
      </c>
      <c r="D774" s="47">
        <f t="shared" si="22"/>
        <v>7795.1380925076446</v>
      </c>
      <c r="G774" s="47">
        <v>1534.6673861788918</v>
      </c>
      <c r="H774" s="47">
        <v>76470.3046875</v>
      </c>
      <c r="I774" s="47">
        <f t="shared" si="23"/>
        <v>7795.1380925076446</v>
      </c>
    </row>
    <row r="775" spans="2:9" x14ac:dyDescent="0.2">
      <c r="B775" s="47">
        <v>1536.6682446015529</v>
      </c>
      <c r="C775" s="47">
        <v>76463.640625</v>
      </c>
      <c r="D775" s="47">
        <f t="shared" ref="D775:D838" si="24">C775/9.81</f>
        <v>7794.4587793068295</v>
      </c>
      <c r="G775" s="47">
        <v>1536.6682446015529</v>
      </c>
      <c r="H775" s="47">
        <v>76463.640625</v>
      </c>
      <c r="I775" s="47">
        <f t="shared" ref="I775:I838" si="25">H775/9.81</f>
        <v>7794.4587793068295</v>
      </c>
    </row>
    <row r="776" spans="2:9" x14ac:dyDescent="0.2">
      <c r="B776" s="47">
        <v>1538.6691030242137</v>
      </c>
      <c r="C776" s="47">
        <v>76456.984375</v>
      </c>
      <c r="D776" s="47">
        <f t="shared" si="24"/>
        <v>7793.7802624872575</v>
      </c>
      <c r="G776" s="47">
        <v>1538.6691030242137</v>
      </c>
      <c r="H776" s="47">
        <v>76456.984375</v>
      </c>
      <c r="I776" s="47">
        <f t="shared" si="25"/>
        <v>7793.7802624872575</v>
      </c>
    </row>
    <row r="777" spans="2:9" x14ac:dyDescent="0.2">
      <c r="B777" s="47">
        <v>1540.6699614468748</v>
      </c>
      <c r="C777" s="47">
        <v>76450.328125</v>
      </c>
      <c r="D777" s="47">
        <f t="shared" si="24"/>
        <v>7793.1017456676855</v>
      </c>
      <c r="G777" s="47">
        <v>1540.6699614468748</v>
      </c>
      <c r="H777" s="47">
        <v>76450.328125</v>
      </c>
      <c r="I777" s="47">
        <f t="shared" si="25"/>
        <v>7793.1017456676855</v>
      </c>
    </row>
    <row r="778" spans="2:9" x14ac:dyDescent="0.2">
      <c r="B778" s="47">
        <v>1542.6708198695355</v>
      </c>
      <c r="C778" s="47">
        <v>76443.671875</v>
      </c>
      <c r="D778" s="47">
        <f t="shared" si="24"/>
        <v>7792.4232288481135</v>
      </c>
      <c r="G778" s="47">
        <v>1542.6708198695355</v>
      </c>
      <c r="H778" s="47">
        <v>76443.671875</v>
      </c>
      <c r="I778" s="47">
        <f t="shared" si="25"/>
        <v>7792.4232288481135</v>
      </c>
    </row>
    <row r="779" spans="2:9" x14ac:dyDescent="0.2">
      <c r="B779" s="47">
        <v>1544.6716782921967</v>
      </c>
      <c r="C779" s="47">
        <v>76437.0078125</v>
      </c>
      <c r="D779" s="47">
        <f t="shared" si="24"/>
        <v>7791.7439156472983</v>
      </c>
      <c r="G779" s="47">
        <v>1544.6716782921967</v>
      </c>
      <c r="H779" s="47">
        <v>76437.0078125</v>
      </c>
      <c r="I779" s="47">
        <f t="shared" si="25"/>
        <v>7791.7439156472983</v>
      </c>
    </row>
    <row r="780" spans="2:9" x14ac:dyDescent="0.2">
      <c r="B780" s="47">
        <v>1546.6725367148574</v>
      </c>
      <c r="C780" s="47">
        <v>76430.3515625</v>
      </c>
      <c r="D780" s="47">
        <f t="shared" si="24"/>
        <v>7791.0653988277263</v>
      </c>
      <c r="G780" s="47">
        <v>1546.6725367148574</v>
      </c>
      <c r="H780" s="47">
        <v>76430.3515625</v>
      </c>
      <c r="I780" s="47">
        <f t="shared" si="25"/>
        <v>7791.0653988277263</v>
      </c>
    </row>
    <row r="781" spans="2:9" x14ac:dyDescent="0.2">
      <c r="B781" s="47">
        <v>1548.6733951375186</v>
      </c>
      <c r="C781" s="47">
        <v>76423.6953125</v>
      </c>
      <c r="D781" s="47">
        <f t="shared" si="24"/>
        <v>7790.3868820081543</v>
      </c>
      <c r="G781" s="47">
        <v>1548.6733951375186</v>
      </c>
      <c r="H781" s="47">
        <v>76423.6953125</v>
      </c>
      <c r="I781" s="47">
        <f t="shared" si="25"/>
        <v>7790.3868820081543</v>
      </c>
    </row>
    <row r="782" spans="2:9" x14ac:dyDescent="0.2">
      <c r="B782" s="47">
        <v>1550.6742535601793</v>
      </c>
      <c r="C782" s="47">
        <v>76417.0390625</v>
      </c>
      <c r="D782" s="47">
        <f t="shared" si="24"/>
        <v>7789.7083651885823</v>
      </c>
      <c r="G782" s="47">
        <v>1550.6742535601793</v>
      </c>
      <c r="H782" s="47">
        <v>76417.0390625</v>
      </c>
      <c r="I782" s="47">
        <f t="shared" si="25"/>
        <v>7789.7083651885823</v>
      </c>
    </row>
    <row r="783" spans="2:9" x14ac:dyDescent="0.2">
      <c r="B783" s="47">
        <v>1552.6751119828405</v>
      </c>
      <c r="C783" s="47">
        <v>76410.3828125</v>
      </c>
      <c r="D783" s="47">
        <f t="shared" si="24"/>
        <v>7789.0298483690112</v>
      </c>
      <c r="G783" s="47">
        <v>1552.6751119828405</v>
      </c>
      <c r="H783" s="47">
        <v>76410.3828125</v>
      </c>
      <c r="I783" s="47">
        <f t="shared" si="25"/>
        <v>7789.0298483690112</v>
      </c>
    </row>
    <row r="784" spans="2:9" x14ac:dyDescent="0.2">
      <c r="B784" s="47">
        <v>1554.6759704055012</v>
      </c>
      <c r="C784" s="47">
        <v>76403.71875</v>
      </c>
      <c r="D784" s="47">
        <f t="shared" si="24"/>
        <v>7788.3505351681952</v>
      </c>
      <c r="G784" s="47">
        <v>1554.6759704055012</v>
      </c>
      <c r="H784" s="47">
        <v>76403.71875</v>
      </c>
      <c r="I784" s="47">
        <f t="shared" si="25"/>
        <v>7788.3505351681952</v>
      </c>
    </row>
    <row r="785" spans="2:9" x14ac:dyDescent="0.2">
      <c r="B785" s="47">
        <v>1556.6768288281623</v>
      </c>
      <c r="C785" s="47">
        <v>76397.0625</v>
      </c>
      <c r="D785" s="47">
        <f t="shared" si="24"/>
        <v>7787.6720183486232</v>
      </c>
      <c r="G785" s="47">
        <v>1556.6768288281623</v>
      </c>
      <c r="H785" s="47">
        <v>76397.0625</v>
      </c>
      <c r="I785" s="47">
        <f t="shared" si="25"/>
        <v>7787.6720183486232</v>
      </c>
    </row>
    <row r="786" spans="2:9" x14ac:dyDescent="0.2">
      <c r="B786" s="47">
        <v>1558.6776872508231</v>
      </c>
      <c r="C786" s="47">
        <v>76390.40625</v>
      </c>
      <c r="D786" s="47">
        <f t="shared" si="24"/>
        <v>7786.9935015290512</v>
      </c>
      <c r="G786" s="47">
        <v>1558.6776872508231</v>
      </c>
      <c r="H786" s="47">
        <v>76390.40625</v>
      </c>
      <c r="I786" s="47">
        <f t="shared" si="25"/>
        <v>7786.9935015290512</v>
      </c>
    </row>
    <row r="787" spans="2:9" x14ac:dyDescent="0.2">
      <c r="B787" s="47">
        <v>1560.6785456734842</v>
      </c>
      <c r="C787" s="47">
        <v>76383.75</v>
      </c>
      <c r="D787" s="47">
        <f t="shared" si="24"/>
        <v>7786.3149847094801</v>
      </c>
      <c r="G787" s="47">
        <v>1560.6785456734842</v>
      </c>
      <c r="H787" s="47">
        <v>76383.75</v>
      </c>
      <c r="I787" s="47">
        <f t="shared" si="25"/>
        <v>7786.3149847094801</v>
      </c>
    </row>
    <row r="788" spans="2:9" x14ac:dyDescent="0.2">
      <c r="B788" s="47">
        <v>1562.6794040961449</v>
      </c>
      <c r="C788" s="47">
        <v>76377.09375</v>
      </c>
      <c r="D788" s="47">
        <f t="shared" si="24"/>
        <v>7785.6364678899081</v>
      </c>
      <c r="G788" s="47">
        <v>1562.6794040961449</v>
      </c>
      <c r="H788" s="47">
        <v>76377.09375</v>
      </c>
      <c r="I788" s="47">
        <f t="shared" si="25"/>
        <v>7785.6364678899081</v>
      </c>
    </row>
    <row r="789" spans="2:9" x14ac:dyDescent="0.2">
      <c r="B789" s="47">
        <v>1564.6802625188061</v>
      </c>
      <c r="C789" s="47">
        <v>76370.4375</v>
      </c>
      <c r="D789" s="47">
        <f t="shared" si="24"/>
        <v>7784.9579510703361</v>
      </c>
      <c r="G789" s="47">
        <v>1564.6802625188061</v>
      </c>
      <c r="H789" s="47">
        <v>76370.4375</v>
      </c>
      <c r="I789" s="47">
        <f t="shared" si="25"/>
        <v>7784.9579510703361</v>
      </c>
    </row>
    <row r="790" spans="2:9" x14ac:dyDescent="0.2">
      <c r="B790" s="47">
        <v>1566.6811209414668</v>
      </c>
      <c r="C790" s="47">
        <v>76363.78125</v>
      </c>
      <c r="D790" s="47">
        <f t="shared" si="24"/>
        <v>7784.2794342507641</v>
      </c>
      <c r="G790" s="47">
        <v>1566.6811209414668</v>
      </c>
      <c r="H790" s="47">
        <v>76363.78125</v>
      </c>
      <c r="I790" s="47">
        <f t="shared" si="25"/>
        <v>7784.2794342507641</v>
      </c>
    </row>
    <row r="791" spans="2:9" x14ac:dyDescent="0.2">
      <c r="B791" s="47">
        <v>1568.681979364128</v>
      </c>
      <c r="C791" s="47">
        <v>76357.1171875</v>
      </c>
      <c r="D791" s="47">
        <f t="shared" si="24"/>
        <v>7783.6001210499489</v>
      </c>
      <c r="G791" s="47">
        <v>1568.681979364128</v>
      </c>
      <c r="H791" s="47">
        <v>76357.1171875</v>
      </c>
      <c r="I791" s="47">
        <f t="shared" si="25"/>
        <v>7783.6001210499489</v>
      </c>
    </row>
    <row r="792" spans="2:9" x14ac:dyDescent="0.2">
      <c r="B792" s="47">
        <v>1570.6828377867887</v>
      </c>
      <c r="C792" s="47">
        <v>76350.4609375</v>
      </c>
      <c r="D792" s="47">
        <f t="shared" si="24"/>
        <v>7782.9216042303769</v>
      </c>
      <c r="G792" s="47">
        <v>1570.6828377867887</v>
      </c>
      <c r="H792" s="47">
        <v>76350.4609375</v>
      </c>
      <c r="I792" s="47">
        <f t="shared" si="25"/>
        <v>7782.9216042303769</v>
      </c>
    </row>
    <row r="793" spans="2:9" x14ac:dyDescent="0.2">
      <c r="B793" s="47">
        <v>1572.6836962094499</v>
      </c>
      <c r="C793" s="47">
        <v>76343.8046875</v>
      </c>
      <c r="D793" s="47">
        <f t="shared" si="24"/>
        <v>7782.2430874108049</v>
      </c>
      <c r="G793" s="47">
        <v>1572.6836962094499</v>
      </c>
      <c r="H793" s="47">
        <v>76343.8046875</v>
      </c>
      <c r="I793" s="47">
        <f t="shared" si="25"/>
        <v>7782.2430874108049</v>
      </c>
    </row>
    <row r="794" spans="2:9" x14ac:dyDescent="0.2">
      <c r="B794" s="47">
        <v>1574.6845546321106</v>
      </c>
      <c r="C794" s="47">
        <v>76337.1484375</v>
      </c>
      <c r="D794" s="47">
        <f t="shared" si="24"/>
        <v>7781.564570591233</v>
      </c>
      <c r="G794" s="47">
        <v>1574.6845546321106</v>
      </c>
      <c r="H794" s="47">
        <v>76337.1484375</v>
      </c>
      <c r="I794" s="47">
        <f t="shared" si="25"/>
        <v>7781.564570591233</v>
      </c>
    </row>
    <row r="795" spans="2:9" x14ac:dyDescent="0.2">
      <c r="B795" s="47">
        <v>1576.6854130547717</v>
      </c>
      <c r="C795" s="47">
        <v>76330.4921875</v>
      </c>
      <c r="D795" s="47">
        <f t="shared" si="24"/>
        <v>7780.886053771661</v>
      </c>
      <c r="G795" s="47">
        <v>1576.6854130547717</v>
      </c>
      <c r="H795" s="47">
        <v>76330.4921875</v>
      </c>
      <c r="I795" s="47">
        <f t="shared" si="25"/>
        <v>7780.886053771661</v>
      </c>
    </row>
    <row r="796" spans="2:9" x14ac:dyDescent="0.2">
      <c r="B796" s="47">
        <v>1578.6862714774325</v>
      </c>
      <c r="C796" s="47">
        <v>76323.8359375</v>
      </c>
      <c r="D796" s="47">
        <f t="shared" si="24"/>
        <v>7780.207536952089</v>
      </c>
      <c r="G796" s="47">
        <v>1578.6862714774325</v>
      </c>
      <c r="H796" s="47">
        <v>76323.8359375</v>
      </c>
      <c r="I796" s="47">
        <f t="shared" si="25"/>
        <v>7780.207536952089</v>
      </c>
    </row>
    <row r="797" spans="2:9" x14ac:dyDescent="0.2">
      <c r="B797" s="47">
        <v>1580.6871299000936</v>
      </c>
      <c r="C797" s="47">
        <v>76317.1796875</v>
      </c>
      <c r="D797" s="47">
        <f t="shared" si="24"/>
        <v>7779.5290201325179</v>
      </c>
      <c r="G797" s="47">
        <v>1580.6871299000936</v>
      </c>
      <c r="H797" s="47">
        <v>76317.1796875</v>
      </c>
      <c r="I797" s="47">
        <f t="shared" si="25"/>
        <v>7779.5290201325179</v>
      </c>
    </row>
    <row r="798" spans="2:9" x14ac:dyDescent="0.2">
      <c r="B798" s="47">
        <v>1582.6879883227543</v>
      </c>
      <c r="C798" s="47">
        <v>76310.5234375</v>
      </c>
      <c r="D798" s="47">
        <f t="shared" si="24"/>
        <v>7778.8505033129459</v>
      </c>
      <c r="G798" s="47">
        <v>1582.6879883227543</v>
      </c>
      <c r="H798" s="47">
        <v>76310.5234375</v>
      </c>
      <c r="I798" s="47">
        <f t="shared" si="25"/>
        <v>7778.8505033129459</v>
      </c>
    </row>
    <row r="799" spans="2:9" x14ac:dyDescent="0.2">
      <c r="B799" s="47">
        <v>1584.6888467454155</v>
      </c>
      <c r="C799" s="47">
        <v>76303.8671875</v>
      </c>
      <c r="D799" s="47">
        <f t="shared" si="24"/>
        <v>7778.1719864933739</v>
      </c>
      <c r="G799" s="47">
        <v>1584.6888467454155</v>
      </c>
      <c r="H799" s="47">
        <v>76303.8671875</v>
      </c>
      <c r="I799" s="47">
        <f t="shared" si="25"/>
        <v>7778.1719864933739</v>
      </c>
    </row>
    <row r="800" spans="2:9" x14ac:dyDescent="0.2">
      <c r="B800" s="47">
        <v>1586.6897051680762</v>
      </c>
      <c r="C800" s="47">
        <v>76297.2109375</v>
      </c>
      <c r="D800" s="47">
        <f t="shared" si="24"/>
        <v>7777.4934696738019</v>
      </c>
      <c r="G800" s="47">
        <v>1586.6897051680762</v>
      </c>
      <c r="H800" s="47">
        <v>76297.2109375</v>
      </c>
      <c r="I800" s="47">
        <f t="shared" si="25"/>
        <v>7777.4934696738019</v>
      </c>
    </row>
    <row r="801" spans="2:9" x14ac:dyDescent="0.2">
      <c r="B801" s="47">
        <v>1588.6905635907374</v>
      </c>
      <c r="C801" s="47">
        <v>76290.5546875</v>
      </c>
      <c r="D801" s="47">
        <f t="shared" si="24"/>
        <v>7776.8149528542299</v>
      </c>
      <c r="G801" s="47">
        <v>1588.6905635907374</v>
      </c>
      <c r="H801" s="47">
        <v>76290.5546875</v>
      </c>
      <c r="I801" s="47">
        <f t="shared" si="25"/>
        <v>7776.8149528542299</v>
      </c>
    </row>
    <row r="802" spans="2:9" x14ac:dyDescent="0.2">
      <c r="B802" s="47">
        <v>1590.6914220133981</v>
      </c>
      <c r="C802" s="47">
        <v>76283.8984375</v>
      </c>
      <c r="D802" s="47">
        <f t="shared" si="24"/>
        <v>7776.1364360346579</v>
      </c>
      <c r="G802" s="47">
        <v>1590.6914220133981</v>
      </c>
      <c r="H802" s="47">
        <v>76283.8984375</v>
      </c>
      <c r="I802" s="47">
        <f t="shared" si="25"/>
        <v>7776.1364360346579</v>
      </c>
    </row>
    <row r="803" spans="2:9" x14ac:dyDescent="0.2">
      <c r="B803" s="47">
        <v>1592.6922804360593</v>
      </c>
      <c r="C803" s="47">
        <v>76277.2421875</v>
      </c>
      <c r="D803" s="47">
        <f t="shared" si="24"/>
        <v>7775.4579192150859</v>
      </c>
      <c r="G803" s="47">
        <v>1592.6922804360593</v>
      </c>
      <c r="H803" s="47">
        <v>76277.2421875</v>
      </c>
      <c r="I803" s="47">
        <f t="shared" si="25"/>
        <v>7775.4579192150859</v>
      </c>
    </row>
    <row r="804" spans="2:9" x14ac:dyDescent="0.2">
      <c r="B804" s="47">
        <v>1594.69313885872</v>
      </c>
      <c r="C804" s="47">
        <v>76270.5859375</v>
      </c>
      <c r="D804" s="47">
        <f t="shared" si="24"/>
        <v>7774.7794023955148</v>
      </c>
      <c r="G804" s="47">
        <v>1594.69313885872</v>
      </c>
      <c r="H804" s="47">
        <v>76270.5859375</v>
      </c>
      <c r="I804" s="47">
        <f t="shared" si="25"/>
        <v>7774.7794023955148</v>
      </c>
    </row>
    <row r="805" spans="2:9" x14ac:dyDescent="0.2">
      <c r="B805" s="47">
        <v>1596.6939972813811</v>
      </c>
      <c r="C805" s="47">
        <v>76263.9296875</v>
      </c>
      <c r="D805" s="47">
        <f t="shared" si="24"/>
        <v>7774.1008855759428</v>
      </c>
      <c r="G805" s="47">
        <v>1596.6939972813811</v>
      </c>
      <c r="H805" s="47">
        <v>76263.9296875</v>
      </c>
      <c r="I805" s="47">
        <f t="shared" si="25"/>
        <v>7774.1008855759428</v>
      </c>
    </row>
    <row r="806" spans="2:9" x14ac:dyDescent="0.2">
      <c r="B806" s="47">
        <v>1598.6948557040419</v>
      </c>
      <c r="C806" s="47">
        <v>76257.2734375</v>
      </c>
      <c r="D806" s="47">
        <f t="shared" si="24"/>
        <v>7773.4223687563708</v>
      </c>
      <c r="G806" s="47">
        <v>1598.6948557040419</v>
      </c>
      <c r="H806" s="47">
        <v>76257.2734375</v>
      </c>
      <c r="I806" s="47">
        <f t="shared" si="25"/>
        <v>7773.4223687563708</v>
      </c>
    </row>
    <row r="807" spans="2:9" x14ac:dyDescent="0.2">
      <c r="B807" s="47">
        <v>1600.695714126703</v>
      </c>
      <c r="C807" s="47">
        <v>76250.6171875</v>
      </c>
      <c r="D807" s="47">
        <f t="shared" si="24"/>
        <v>7772.7438519367988</v>
      </c>
      <c r="G807" s="47">
        <v>1600.695714126703</v>
      </c>
      <c r="H807" s="47">
        <v>76250.6171875</v>
      </c>
      <c r="I807" s="47">
        <f t="shared" si="25"/>
        <v>7772.7438519367988</v>
      </c>
    </row>
    <row r="808" spans="2:9" x14ac:dyDescent="0.2">
      <c r="B808" s="47">
        <v>1602.6965725493637</v>
      </c>
      <c r="C808" s="47">
        <v>76243.96875</v>
      </c>
      <c r="D808" s="47">
        <f t="shared" si="24"/>
        <v>7772.0661314984709</v>
      </c>
      <c r="G808" s="47">
        <v>1602.6965725493637</v>
      </c>
      <c r="H808" s="47">
        <v>76243.96875</v>
      </c>
      <c r="I808" s="47">
        <f t="shared" si="25"/>
        <v>7772.0661314984709</v>
      </c>
    </row>
    <row r="809" spans="2:9" x14ac:dyDescent="0.2">
      <c r="B809" s="47">
        <v>1604.6974309720249</v>
      </c>
      <c r="C809" s="47">
        <v>76237.3125</v>
      </c>
      <c r="D809" s="47">
        <f t="shared" si="24"/>
        <v>7771.3876146788989</v>
      </c>
      <c r="G809" s="47">
        <v>1604.6974309720249</v>
      </c>
      <c r="H809" s="47">
        <v>76237.3125</v>
      </c>
      <c r="I809" s="47">
        <f t="shared" si="25"/>
        <v>7771.3876146788989</v>
      </c>
    </row>
    <row r="810" spans="2:9" x14ac:dyDescent="0.2">
      <c r="B810" s="47">
        <v>1606.6982893946856</v>
      </c>
      <c r="C810" s="47">
        <v>76230.65625</v>
      </c>
      <c r="D810" s="47">
        <f t="shared" si="24"/>
        <v>7770.7090978593269</v>
      </c>
      <c r="G810" s="47">
        <v>1606.6982893946856</v>
      </c>
      <c r="H810" s="47">
        <v>76230.65625</v>
      </c>
      <c r="I810" s="47">
        <f t="shared" si="25"/>
        <v>7770.7090978593269</v>
      </c>
    </row>
    <row r="811" spans="2:9" x14ac:dyDescent="0.2">
      <c r="B811" s="47">
        <v>1608.6991478173468</v>
      </c>
      <c r="C811" s="47">
        <v>76224</v>
      </c>
      <c r="D811" s="47">
        <f t="shared" si="24"/>
        <v>7770.0305810397549</v>
      </c>
      <c r="G811" s="47">
        <v>1608.6991478173468</v>
      </c>
      <c r="H811" s="47">
        <v>76224</v>
      </c>
      <c r="I811" s="47">
        <f t="shared" si="25"/>
        <v>7770.0305810397549</v>
      </c>
    </row>
    <row r="812" spans="2:9" x14ac:dyDescent="0.2">
      <c r="B812" s="47">
        <v>1610.7000062400075</v>
      </c>
      <c r="C812" s="47">
        <v>76217.34375</v>
      </c>
      <c r="D812" s="47">
        <f t="shared" si="24"/>
        <v>7769.3520642201829</v>
      </c>
      <c r="G812" s="47">
        <v>1610.7000062400075</v>
      </c>
      <c r="H812" s="47">
        <v>76217.34375</v>
      </c>
      <c r="I812" s="47">
        <f t="shared" si="25"/>
        <v>7769.3520642201829</v>
      </c>
    </row>
    <row r="813" spans="2:9" x14ac:dyDescent="0.2">
      <c r="B813" s="47">
        <v>1612.7008646626687</v>
      </c>
      <c r="C813" s="47">
        <v>76210.6875</v>
      </c>
      <c r="D813" s="47">
        <f t="shared" si="24"/>
        <v>7768.6735474006109</v>
      </c>
      <c r="G813" s="47">
        <v>1612.7008646626687</v>
      </c>
      <c r="H813" s="47">
        <v>76210.6875</v>
      </c>
      <c r="I813" s="47">
        <f t="shared" si="25"/>
        <v>7768.6735474006109</v>
      </c>
    </row>
    <row r="814" spans="2:9" x14ac:dyDescent="0.2">
      <c r="B814" s="47">
        <v>1614.7017230853294</v>
      </c>
      <c r="C814" s="47">
        <v>76204.03125</v>
      </c>
      <c r="D814" s="47">
        <f t="shared" si="24"/>
        <v>7767.9950305810389</v>
      </c>
      <c r="G814" s="47">
        <v>1614.7017230853294</v>
      </c>
      <c r="H814" s="47">
        <v>76204.03125</v>
      </c>
      <c r="I814" s="47">
        <f t="shared" si="25"/>
        <v>7767.9950305810389</v>
      </c>
    </row>
    <row r="815" spans="2:9" x14ac:dyDescent="0.2">
      <c r="B815" s="47">
        <v>1616.7025815079905</v>
      </c>
      <c r="C815" s="47">
        <v>76197.3828125</v>
      </c>
      <c r="D815" s="47">
        <f t="shared" si="24"/>
        <v>7767.317310142711</v>
      </c>
      <c r="G815" s="47">
        <v>1616.7025815079905</v>
      </c>
      <c r="H815" s="47">
        <v>76197.3828125</v>
      </c>
      <c r="I815" s="47">
        <f t="shared" si="25"/>
        <v>7767.317310142711</v>
      </c>
    </row>
    <row r="816" spans="2:9" x14ac:dyDescent="0.2">
      <c r="B816" s="47">
        <v>1618.7034399306513</v>
      </c>
      <c r="C816" s="47">
        <v>76190.7265625</v>
      </c>
      <c r="D816" s="47">
        <f t="shared" si="24"/>
        <v>7766.638793323139</v>
      </c>
      <c r="G816" s="47">
        <v>1618.7034399306513</v>
      </c>
      <c r="H816" s="47">
        <v>76190.7265625</v>
      </c>
      <c r="I816" s="47">
        <f t="shared" si="25"/>
        <v>7766.638793323139</v>
      </c>
    </row>
    <row r="817" spans="2:9" x14ac:dyDescent="0.2">
      <c r="B817" s="47">
        <v>1620.7042983533124</v>
      </c>
      <c r="C817" s="47">
        <v>76184.0703125</v>
      </c>
      <c r="D817" s="47">
        <f t="shared" si="24"/>
        <v>7765.960276503567</v>
      </c>
      <c r="G817" s="47">
        <v>1620.7042983533124</v>
      </c>
      <c r="H817" s="47">
        <v>76184.0703125</v>
      </c>
      <c r="I817" s="47">
        <f t="shared" si="25"/>
        <v>7765.960276503567</v>
      </c>
    </row>
    <row r="818" spans="2:9" x14ac:dyDescent="0.2">
      <c r="B818" s="47">
        <v>1622.7051567759731</v>
      </c>
      <c r="C818" s="47">
        <v>76177.4140625</v>
      </c>
      <c r="D818" s="47">
        <f t="shared" si="24"/>
        <v>7765.2817596839959</v>
      </c>
      <c r="G818" s="47">
        <v>1622.7051567759731</v>
      </c>
      <c r="H818" s="47">
        <v>76177.4140625</v>
      </c>
      <c r="I818" s="47">
        <f t="shared" si="25"/>
        <v>7765.2817596839959</v>
      </c>
    </row>
    <row r="819" spans="2:9" x14ac:dyDescent="0.2">
      <c r="B819" s="47">
        <v>1624.7060151986343</v>
      </c>
      <c r="C819" s="47">
        <v>76170.7578125</v>
      </c>
      <c r="D819" s="47">
        <f t="shared" si="24"/>
        <v>7764.6032428644239</v>
      </c>
      <c r="G819" s="47">
        <v>1624.7060151986343</v>
      </c>
      <c r="H819" s="47">
        <v>76170.7578125</v>
      </c>
      <c r="I819" s="47">
        <f t="shared" si="25"/>
        <v>7764.6032428644239</v>
      </c>
    </row>
    <row r="820" spans="2:9" x14ac:dyDescent="0.2">
      <c r="B820" s="47">
        <v>1626.706873621295</v>
      </c>
      <c r="C820" s="47">
        <v>76164.109375</v>
      </c>
      <c r="D820" s="47">
        <f t="shared" si="24"/>
        <v>7763.9255224260951</v>
      </c>
      <c r="G820" s="47">
        <v>1626.706873621295</v>
      </c>
      <c r="H820" s="47">
        <v>76164.109375</v>
      </c>
      <c r="I820" s="47">
        <f t="shared" si="25"/>
        <v>7763.9255224260951</v>
      </c>
    </row>
    <row r="821" spans="2:9" x14ac:dyDescent="0.2">
      <c r="B821" s="47">
        <v>1628.7077320439562</v>
      </c>
      <c r="C821" s="47">
        <v>76157.453125</v>
      </c>
      <c r="D821" s="47">
        <f t="shared" si="24"/>
        <v>7763.247005606524</v>
      </c>
      <c r="G821" s="47">
        <v>1628.7077320439562</v>
      </c>
      <c r="H821" s="47">
        <v>76157.453125</v>
      </c>
      <c r="I821" s="47">
        <f t="shared" si="25"/>
        <v>7763.247005606524</v>
      </c>
    </row>
    <row r="822" spans="2:9" x14ac:dyDescent="0.2">
      <c r="B822" s="47">
        <v>1630.7085904666169</v>
      </c>
      <c r="C822" s="47">
        <v>76150.796875</v>
      </c>
      <c r="D822" s="47">
        <f t="shared" si="24"/>
        <v>7762.568488786952</v>
      </c>
      <c r="G822" s="47">
        <v>1630.7085904666169</v>
      </c>
      <c r="H822" s="47">
        <v>76150.796875</v>
      </c>
      <c r="I822" s="47">
        <f t="shared" si="25"/>
        <v>7762.568488786952</v>
      </c>
    </row>
    <row r="823" spans="2:9" x14ac:dyDescent="0.2">
      <c r="B823" s="47">
        <v>1632.7094488892781</v>
      </c>
      <c r="C823" s="47">
        <v>76144.140625</v>
      </c>
      <c r="D823" s="47">
        <f t="shared" si="24"/>
        <v>7761.88997196738</v>
      </c>
      <c r="G823" s="47">
        <v>1632.7094488892781</v>
      </c>
      <c r="H823" s="47">
        <v>76144.140625</v>
      </c>
      <c r="I823" s="47">
        <f t="shared" si="25"/>
        <v>7761.88997196738</v>
      </c>
    </row>
    <row r="824" spans="2:9" x14ac:dyDescent="0.2">
      <c r="B824" s="47">
        <v>1634.7103073119388</v>
      </c>
      <c r="C824" s="47">
        <v>76137.4921875</v>
      </c>
      <c r="D824" s="47">
        <f t="shared" si="24"/>
        <v>7761.2122515290512</v>
      </c>
      <c r="G824" s="47">
        <v>1634.7103073119388</v>
      </c>
      <c r="H824" s="47">
        <v>76137.4921875</v>
      </c>
      <c r="I824" s="47">
        <f t="shared" si="25"/>
        <v>7761.2122515290512</v>
      </c>
    </row>
    <row r="825" spans="2:9" x14ac:dyDescent="0.2">
      <c r="B825" s="47">
        <v>1636.7111657345999</v>
      </c>
      <c r="C825" s="47">
        <v>76130.8359375</v>
      </c>
      <c r="D825" s="47">
        <f t="shared" si="24"/>
        <v>7760.5337347094801</v>
      </c>
      <c r="G825" s="47">
        <v>1636.7111657345999</v>
      </c>
      <c r="H825" s="47">
        <v>76130.8359375</v>
      </c>
      <c r="I825" s="47">
        <f t="shared" si="25"/>
        <v>7760.5337347094801</v>
      </c>
    </row>
    <row r="826" spans="2:9" x14ac:dyDescent="0.2">
      <c r="B826" s="47">
        <v>1638.7120241572607</v>
      </c>
      <c r="C826" s="47">
        <v>76124.1796875</v>
      </c>
      <c r="D826" s="47">
        <f t="shared" si="24"/>
        <v>7759.8552178899081</v>
      </c>
      <c r="G826" s="47">
        <v>1638.7120241572607</v>
      </c>
      <c r="H826" s="47">
        <v>76124.1796875</v>
      </c>
      <c r="I826" s="47">
        <f t="shared" si="25"/>
        <v>7759.8552178899081</v>
      </c>
    </row>
    <row r="827" spans="2:9" x14ac:dyDescent="0.2">
      <c r="B827" s="47">
        <v>1640.7128825799218</v>
      </c>
      <c r="C827" s="47">
        <v>76117.53125</v>
      </c>
      <c r="D827" s="47">
        <f t="shared" si="24"/>
        <v>7759.1774974515793</v>
      </c>
      <c r="G827" s="47">
        <v>1640.7128825799218</v>
      </c>
      <c r="H827" s="47">
        <v>76117.53125</v>
      </c>
      <c r="I827" s="47">
        <f t="shared" si="25"/>
        <v>7759.1774974515793</v>
      </c>
    </row>
    <row r="828" spans="2:9" x14ac:dyDescent="0.2">
      <c r="B828" s="47">
        <v>1642.7137410025825</v>
      </c>
      <c r="C828" s="47">
        <v>76110.875</v>
      </c>
      <c r="D828" s="47">
        <f t="shared" si="24"/>
        <v>7758.4989806320082</v>
      </c>
      <c r="G828" s="47">
        <v>1642.7137410025825</v>
      </c>
      <c r="H828" s="47">
        <v>76110.875</v>
      </c>
      <c r="I828" s="47">
        <f t="shared" si="25"/>
        <v>7758.4989806320082</v>
      </c>
    </row>
    <row r="829" spans="2:9" x14ac:dyDescent="0.2">
      <c r="B829" s="47">
        <v>1644.7145994252437</v>
      </c>
      <c r="C829" s="47">
        <v>76104.21875</v>
      </c>
      <c r="D829" s="47">
        <f t="shared" si="24"/>
        <v>7757.8204638124362</v>
      </c>
      <c r="G829" s="47">
        <v>1644.7145994252437</v>
      </c>
      <c r="H829" s="47">
        <v>76104.21875</v>
      </c>
      <c r="I829" s="47">
        <f t="shared" si="25"/>
        <v>7757.8204638124362</v>
      </c>
    </row>
    <row r="830" spans="2:9" x14ac:dyDescent="0.2">
      <c r="B830" s="47">
        <v>1646.7154578479044</v>
      </c>
      <c r="C830" s="47">
        <v>76097.5703125</v>
      </c>
      <c r="D830" s="47">
        <f t="shared" si="24"/>
        <v>7757.1427433741073</v>
      </c>
      <c r="G830" s="47">
        <v>1646.7154578479044</v>
      </c>
      <c r="H830" s="47">
        <v>76097.5703125</v>
      </c>
      <c r="I830" s="47">
        <f t="shared" si="25"/>
        <v>7757.1427433741073</v>
      </c>
    </row>
    <row r="831" spans="2:9" x14ac:dyDescent="0.2">
      <c r="B831" s="47">
        <v>1648.7163162705656</v>
      </c>
      <c r="C831" s="47">
        <v>76090.9140625</v>
      </c>
      <c r="D831" s="47">
        <f t="shared" si="24"/>
        <v>7756.4642265545353</v>
      </c>
      <c r="G831" s="47">
        <v>1648.7163162705656</v>
      </c>
      <c r="H831" s="47">
        <v>76090.9140625</v>
      </c>
      <c r="I831" s="47">
        <f t="shared" si="25"/>
        <v>7756.4642265545353</v>
      </c>
    </row>
    <row r="832" spans="2:9" x14ac:dyDescent="0.2">
      <c r="B832" s="47">
        <v>1650.7171746932263</v>
      </c>
      <c r="C832" s="47">
        <v>76084.2578125</v>
      </c>
      <c r="D832" s="47">
        <f t="shared" si="24"/>
        <v>7755.7857097349643</v>
      </c>
      <c r="G832" s="47">
        <v>1650.7171746932263</v>
      </c>
      <c r="H832" s="47">
        <v>76084.2578125</v>
      </c>
      <c r="I832" s="47">
        <f t="shared" si="25"/>
        <v>7755.7857097349643</v>
      </c>
    </row>
    <row r="833" spans="2:9" x14ac:dyDescent="0.2">
      <c r="B833" s="47">
        <v>1652.7180331158875</v>
      </c>
      <c r="C833" s="47">
        <v>76077.609375</v>
      </c>
      <c r="D833" s="47">
        <f t="shared" si="24"/>
        <v>7755.1079892966354</v>
      </c>
      <c r="G833" s="47">
        <v>1652.7180331158875</v>
      </c>
      <c r="H833" s="47">
        <v>76077.609375</v>
      </c>
      <c r="I833" s="47">
        <f t="shared" si="25"/>
        <v>7755.1079892966354</v>
      </c>
    </row>
    <row r="834" spans="2:9" x14ac:dyDescent="0.2">
      <c r="B834" s="47">
        <v>1654.7188915385482</v>
      </c>
      <c r="C834" s="47">
        <v>76070.953125</v>
      </c>
      <c r="D834" s="47">
        <f t="shared" si="24"/>
        <v>7754.4294724770634</v>
      </c>
      <c r="G834" s="47">
        <v>1654.7188915385482</v>
      </c>
      <c r="H834" s="47">
        <v>76070.953125</v>
      </c>
      <c r="I834" s="47">
        <f t="shared" si="25"/>
        <v>7754.4294724770634</v>
      </c>
    </row>
    <row r="835" spans="2:9" x14ac:dyDescent="0.2">
      <c r="B835" s="47">
        <v>1656.7197499612093</v>
      </c>
      <c r="C835" s="47">
        <v>76064.3046875</v>
      </c>
      <c r="D835" s="47">
        <f t="shared" si="24"/>
        <v>7753.7517520387355</v>
      </c>
      <c r="G835" s="47">
        <v>1656.7197499612093</v>
      </c>
      <c r="H835" s="47">
        <v>76064.3046875</v>
      </c>
      <c r="I835" s="47">
        <f t="shared" si="25"/>
        <v>7753.7517520387355</v>
      </c>
    </row>
    <row r="836" spans="2:9" x14ac:dyDescent="0.2">
      <c r="B836" s="47">
        <v>1658.7206083838701</v>
      </c>
      <c r="C836" s="47">
        <v>76057.6484375</v>
      </c>
      <c r="D836" s="47">
        <f t="shared" si="24"/>
        <v>7753.0732352191635</v>
      </c>
      <c r="G836" s="47">
        <v>1658.7206083838701</v>
      </c>
      <c r="H836" s="47">
        <v>76057.6484375</v>
      </c>
      <c r="I836" s="47">
        <f t="shared" si="25"/>
        <v>7753.0732352191635</v>
      </c>
    </row>
    <row r="837" spans="2:9" x14ac:dyDescent="0.2">
      <c r="B837" s="47">
        <v>1660.7214668065312</v>
      </c>
      <c r="C837" s="47">
        <v>76051</v>
      </c>
      <c r="D837" s="47">
        <f t="shared" si="24"/>
        <v>7752.3955147808356</v>
      </c>
      <c r="G837" s="47">
        <v>1660.7214668065312</v>
      </c>
      <c r="H837" s="47">
        <v>76051</v>
      </c>
      <c r="I837" s="47">
        <f t="shared" si="25"/>
        <v>7752.3955147808356</v>
      </c>
    </row>
    <row r="838" spans="2:9" x14ac:dyDescent="0.2">
      <c r="B838" s="47">
        <v>1662.7223252291919</v>
      </c>
      <c r="C838" s="47">
        <v>76044.34375</v>
      </c>
      <c r="D838" s="47">
        <f t="shared" si="24"/>
        <v>7751.7169979612636</v>
      </c>
      <c r="G838" s="47">
        <v>1662.7223252291919</v>
      </c>
      <c r="H838" s="47">
        <v>76044.34375</v>
      </c>
      <c r="I838" s="47">
        <f t="shared" si="25"/>
        <v>7751.7169979612636</v>
      </c>
    </row>
    <row r="839" spans="2:9" x14ac:dyDescent="0.2">
      <c r="B839" s="47">
        <v>1664.7231836518531</v>
      </c>
      <c r="C839" s="47">
        <v>76037.6875</v>
      </c>
      <c r="D839" s="47">
        <f t="shared" ref="D839:D902" si="26">C839/9.81</f>
        <v>7751.0384811416916</v>
      </c>
      <c r="G839" s="47">
        <v>1664.7231836518531</v>
      </c>
      <c r="H839" s="47">
        <v>76037.6875</v>
      </c>
      <c r="I839" s="47">
        <f t="shared" ref="I839:I902" si="27">H839/9.81</f>
        <v>7751.0384811416916</v>
      </c>
    </row>
    <row r="840" spans="2:9" x14ac:dyDescent="0.2">
      <c r="B840" s="47">
        <v>1666.7240420745138</v>
      </c>
      <c r="C840" s="47">
        <v>76031.0390625</v>
      </c>
      <c r="D840" s="47">
        <f t="shared" si="26"/>
        <v>7750.3607607033637</v>
      </c>
      <c r="G840" s="47">
        <v>1666.7240420745138</v>
      </c>
      <c r="H840" s="47">
        <v>76031.0390625</v>
      </c>
      <c r="I840" s="47">
        <f t="shared" si="27"/>
        <v>7750.3607607033637</v>
      </c>
    </row>
    <row r="841" spans="2:9" x14ac:dyDescent="0.2">
      <c r="B841" s="47">
        <v>1668.724900497175</v>
      </c>
      <c r="C841" s="47">
        <v>76024.3828125</v>
      </c>
      <c r="D841" s="47">
        <f t="shared" si="26"/>
        <v>7749.6822438837917</v>
      </c>
      <c r="G841" s="47">
        <v>1668.724900497175</v>
      </c>
      <c r="H841" s="47">
        <v>76024.3828125</v>
      </c>
      <c r="I841" s="47">
        <f t="shared" si="27"/>
        <v>7749.6822438837917</v>
      </c>
    </row>
    <row r="842" spans="2:9" x14ac:dyDescent="0.2">
      <c r="B842" s="47">
        <v>1670.7257589198357</v>
      </c>
      <c r="C842" s="47">
        <v>76017.734375</v>
      </c>
      <c r="D842" s="47">
        <f t="shared" si="26"/>
        <v>7749.0045234454637</v>
      </c>
      <c r="G842" s="47">
        <v>1670.7257589198357</v>
      </c>
      <c r="H842" s="47">
        <v>76017.734375</v>
      </c>
      <c r="I842" s="47">
        <f t="shared" si="27"/>
        <v>7749.0045234454637</v>
      </c>
    </row>
    <row r="843" spans="2:9" x14ac:dyDescent="0.2">
      <c r="B843" s="47">
        <v>1672.7266173424969</v>
      </c>
      <c r="C843" s="47">
        <v>76011.078125</v>
      </c>
      <c r="D843" s="47">
        <f t="shared" si="26"/>
        <v>7748.3260066258918</v>
      </c>
      <c r="G843" s="47">
        <v>1672.7266173424969</v>
      </c>
      <c r="H843" s="47">
        <v>76011.078125</v>
      </c>
      <c r="I843" s="47">
        <f t="shared" si="27"/>
        <v>7748.3260066258918</v>
      </c>
    </row>
    <row r="844" spans="2:9" x14ac:dyDescent="0.2">
      <c r="B844" s="47">
        <v>1674.7274757651576</v>
      </c>
      <c r="C844" s="47">
        <v>76004.4296875</v>
      </c>
      <c r="D844" s="47">
        <f t="shared" si="26"/>
        <v>7747.6482861875629</v>
      </c>
      <c r="G844" s="47">
        <v>1674.7274757651576</v>
      </c>
      <c r="H844" s="47">
        <v>76004.4296875</v>
      </c>
      <c r="I844" s="47">
        <f t="shared" si="27"/>
        <v>7747.6482861875629</v>
      </c>
    </row>
    <row r="845" spans="2:9" x14ac:dyDescent="0.2">
      <c r="B845" s="47">
        <v>1676.7283341878187</v>
      </c>
      <c r="C845" s="47">
        <v>75997.78125</v>
      </c>
      <c r="D845" s="47">
        <f t="shared" si="26"/>
        <v>7746.970565749235</v>
      </c>
      <c r="G845" s="47">
        <v>1676.7283341878187</v>
      </c>
      <c r="H845" s="47">
        <v>75997.78125</v>
      </c>
      <c r="I845" s="47">
        <f t="shared" si="27"/>
        <v>7746.970565749235</v>
      </c>
    </row>
    <row r="846" spans="2:9" x14ac:dyDescent="0.2">
      <c r="B846" s="47">
        <v>1678.7291926104795</v>
      </c>
      <c r="C846" s="47">
        <v>75991.125</v>
      </c>
      <c r="D846" s="47">
        <f t="shared" si="26"/>
        <v>7746.292048929663</v>
      </c>
      <c r="G846" s="47">
        <v>1678.7291926104795</v>
      </c>
      <c r="H846" s="47">
        <v>75991.125</v>
      </c>
      <c r="I846" s="47">
        <f t="shared" si="27"/>
        <v>7746.292048929663</v>
      </c>
    </row>
    <row r="847" spans="2:9" x14ac:dyDescent="0.2">
      <c r="B847" s="47">
        <v>1680.7300510331406</v>
      </c>
      <c r="C847" s="47">
        <v>75984.4765625</v>
      </c>
      <c r="D847" s="47">
        <f t="shared" si="26"/>
        <v>7745.6143284913351</v>
      </c>
      <c r="G847" s="47">
        <v>1680.7300510331406</v>
      </c>
      <c r="H847" s="47">
        <v>75984.4765625</v>
      </c>
      <c r="I847" s="47">
        <f t="shared" si="27"/>
        <v>7745.6143284913351</v>
      </c>
    </row>
    <row r="848" spans="2:9" x14ac:dyDescent="0.2">
      <c r="B848" s="47">
        <v>1682.7309094558013</v>
      </c>
      <c r="C848" s="47">
        <v>75977.8203125</v>
      </c>
      <c r="D848" s="47">
        <f t="shared" si="26"/>
        <v>7744.9358116717631</v>
      </c>
      <c r="G848" s="47">
        <v>1682.7309094558013</v>
      </c>
      <c r="H848" s="47">
        <v>75977.8203125</v>
      </c>
      <c r="I848" s="47">
        <f t="shared" si="27"/>
        <v>7744.9358116717631</v>
      </c>
    </row>
    <row r="849" spans="2:9" x14ac:dyDescent="0.2">
      <c r="B849" s="47">
        <v>1684.7317678784625</v>
      </c>
      <c r="C849" s="47">
        <v>75971.171875</v>
      </c>
      <c r="D849" s="47">
        <f t="shared" si="26"/>
        <v>7744.2580912334352</v>
      </c>
      <c r="G849" s="47">
        <v>1684.7317678784625</v>
      </c>
      <c r="H849" s="47">
        <v>75971.171875</v>
      </c>
      <c r="I849" s="47">
        <f t="shared" si="27"/>
        <v>7744.2580912334352</v>
      </c>
    </row>
    <row r="850" spans="2:9" x14ac:dyDescent="0.2">
      <c r="B850" s="47">
        <v>1686.7326263011232</v>
      </c>
      <c r="C850" s="47">
        <v>75964.515625</v>
      </c>
      <c r="D850" s="47">
        <f t="shared" si="26"/>
        <v>7743.5795744138632</v>
      </c>
      <c r="G850" s="47">
        <v>1686.7326263011232</v>
      </c>
      <c r="H850" s="47">
        <v>75964.515625</v>
      </c>
      <c r="I850" s="47">
        <f t="shared" si="27"/>
        <v>7743.5795744138632</v>
      </c>
    </row>
    <row r="851" spans="2:9" x14ac:dyDescent="0.2">
      <c r="B851" s="47">
        <v>1688.7334847237844</v>
      </c>
      <c r="C851" s="47">
        <v>75957.8671875</v>
      </c>
      <c r="D851" s="47">
        <f t="shared" si="26"/>
        <v>7742.9018539755343</v>
      </c>
      <c r="G851" s="47">
        <v>1688.7334847237844</v>
      </c>
      <c r="H851" s="47">
        <v>75957.8671875</v>
      </c>
      <c r="I851" s="47">
        <f t="shared" si="27"/>
        <v>7742.9018539755343</v>
      </c>
    </row>
    <row r="852" spans="2:9" x14ac:dyDescent="0.2">
      <c r="B852" s="47">
        <v>1690.7343431464451</v>
      </c>
      <c r="C852" s="47">
        <v>75951.21875</v>
      </c>
      <c r="D852" s="47">
        <f t="shared" si="26"/>
        <v>7742.2241335372064</v>
      </c>
      <c r="G852" s="47">
        <v>1690.7343431464451</v>
      </c>
      <c r="H852" s="47">
        <v>75951.21875</v>
      </c>
      <c r="I852" s="47">
        <f t="shared" si="27"/>
        <v>7742.2241335372064</v>
      </c>
    </row>
    <row r="853" spans="2:9" x14ac:dyDescent="0.2">
      <c r="B853" s="47">
        <v>1692.7352015691063</v>
      </c>
      <c r="C853" s="47">
        <v>75944.5625</v>
      </c>
      <c r="D853" s="47">
        <f t="shared" si="26"/>
        <v>7741.5456167176344</v>
      </c>
      <c r="G853" s="47">
        <v>1692.7352015691063</v>
      </c>
      <c r="H853" s="47">
        <v>75944.5625</v>
      </c>
      <c r="I853" s="47">
        <f t="shared" si="27"/>
        <v>7741.5456167176344</v>
      </c>
    </row>
    <row r="854" spans="2:9" x14ac:dyDescent="0.2">
      <c r="B854" s="47">
        <v>1694.736059991767</v>
      </c>
      <c r="C854" s="47">
        <v>75937.9140625</v>
      </c>
      <c r="D854" s="47">
        <f t="shared" si="26"/>
        <v>7740.8678962793065</v>
      </c>
      <c r="G854" s="47">
        <v>1694.736059991767</v>
      </c>
      <c r="H854" s="47">
        <v>75937.9140625</v>
      </c>
      <c r="I854" s="47">
        <f t="shared" si="27"/>
        <v>7740.8678962793065</v>
      </c>
    </row>
    <row r="855" spans="2:9" x14ac:dyDescent="0.2">
      <c r="B855" s="47">
        <v>1696.7369184144281</v>
      </c>
      <c r="C855" s="47">
        <v>75931.265625</v>
      </c>
      <c r="D855" s="47">
        <f t="shared" si="26"/>
        <v>7740.1901758409786</v>
      </c>
      <c r="G855" s="47">
        <v>1696.7369184144281</v>
      </c>
      <c r="H855" s="47">
        <v>75931.265625</v>
      </c>
      <c r="I855" s="47">
        <f t="shared" si="27"/>
        <v>7740.1901758409786</v>
      </c>
    </row>
    <row r="856" spans="2:9" x14ac:dyDescent="0.2">
      <c r="B856" s="47">
        <v>1698.7377768370889</v>
      </c>
      <c r="C856" s="47">
        <v>75924.609375</v>
      </c>
      <c r="D856" s="47">
        <f t="shared" si="26"/>
        <v>7739.5116590214066</v>
      </c>
      <c r="G856" s="47">
        <v>1698.7377768370889</v>
      </c>
      <c r="H856" s="47">
        <v>75924.609375</v>
      </c>
      <c r="I856" s="47">
        <f t="shared" si="27"/>
        <v>7739.5116590214066</v>
      </c>
    </row>
    <row r="857" spans="2:9" x14ac:dyDescent="0.2">
      <c r="B857" s="47">
        <v>1700.73863525975</v>
      </c>
      <c r="C857" s="47">
        <v>75917.9609375</v>
      </c>
      <c r="D857" s="47">
        <f t="shared" si="26"/>
        <v>7738.8339385830777</v>
      </c>
      <c r="G857" s="47">
        <v>1700.73863525975</v>
      </c>
      <c r="H857" s="47">
        <v>75917.9609375</v>
      </c>
      <c r="I857" s="47">
        <f t="shared" si="27"/>
        <v>7738.8339385830777</v>
      </c>
    </row>
    <row r="858" spans="2:9" x14ac:dyDescent="0.2">
      <c r="B858" s="47">
        <v>1702.7394936824107</v>
      </c>
      <c r="C858" s="47">
        <v>75911.3125</v>
      </c>
      <c r="D858" s="47">
        <f t="shared" si="26"/>
        <v>7738.1562181447498</v>
      </c>
      <c r="G858" s="47">
        <v>1702.7394936824107</v>
      </c>
      <c r="H858" s="47">
        <v>75911.3125</v>
      </c>
      <c r="I858" s="47">
        <f t="shared" si="27"/>
        <v>7738.1562181447498</v>
      </c>
    </row>
    <row r="859" spans="2:9" x14ac:dyDescent="0.2">
      <c r="B859" s="47">
        <v>1704.7403521050719</v>
      </c>
      <c r="C859" s="47">
        <v>75904.65625</v>
      </c>
      <c r="D859" s="47">
        <f t="shared" si="26"/>
        <v>7737.4777013251778</v>
      </c>
      <c r="G859" s="47">
        <v>1704.7403521050719</v>
      </c>
      <c r="H859" s="47">
        <v>75904.65625</v>
      </c>
      <c r="I859" s="47">
        <f t="shared" si="27"/>
        <v>7737.4777013251778</v>
      </c>
    </row>
    <row r="860" spans="2:9" x14ac:dyDescent="0.2">
      <c r="B860" s="47">
        <v>1706.7412105277326</v>
      </c>
      <c r="C860" s="47">
        <v>75898.0078125</v>
      </c>
      <c r="D860" s="47">
        <f t="shared" si="26"/>
        <v>7736.7999808868499</v>
      </c>
      <c r="G860" s="47">
        <v>1706.7412105277326</v>
      </c>
      <c r="H860" s="47">
        <v>75898.0078125</v>
      </c>
      <c r="I860" s="47">
        <f t="shared" si="27"/>
        <v>7736.7999808868499</v>
      </c>
    </row>
    <row r="861" spans="2:9" x14ac:dyDescent="0.2">
      <c r="B861" s="47">
        <v>1708.7420689503938</v>
      </c>
      <c r="C861" s="47">
        <v>75891.359375</v>
      </c>
      <c r="D861" s="47">
        <f t="shared" si="26"/>
        <v>7736.122260448522</v>
      </c>
      <c r="G861" s="47">
        <v>1708.7420689503938</v>
      </c>
      <c r="H861" s="47">
        <v>75891.359375</v>
      </c>
      <c r="I861" s="47">
        <f t="shared" si="27"/>
        <v>7736.122260448522</v>
      </c>
    </row>
    <row r="862" spans="2:9" x14ac:dyDescent="0.2">
      <c r="B862" s="47">
        <v>1710.7429273730545</v>
      </c>
      <c r="C862" s="47">
        <v>75884.703125</v>
      </c>
      <c r="D862" s="47">
        <f t="shared" si="26"/>
        <v>7735.44374362895</v>
      </c>
      <c r="G862" s="47">
        <v>1710.7429273730545</v>
      </c>
      <c r="H862" s="47">
        <v>75884.703125</v>
      </c>
      <c r="I862" s="47">
        <f t="shared" si="27"/>
        <v>7735.44374362895</v>
      </c>
    </row>
    <row r="863" spans="2:9" x14ac:dyDescent="0.2">
      <c r="B863" s="47">
        <v>1712.7437857957157</v>
      </c>
      <c r="C863" s="47">
        <v>75878.0546875</v>
      </c>
      <c r="D863" s="47">
        <f t="shared" si="26"/>
        <v>7734.7660231906211</v>
      </c>
      <c r="G863" s="47">
        <v>1712.7437857957157</v>
      </c>
      <c r="H863" s="47">
        <v>75878.0546875</v>
      </c>
      <c r="I863" s="47">
        <f t="shared" si="27"/>
        <v>7734.7660231906211</v>
      </c>
    </row>
    <row r="864" spans="2:9" x14ac:dyDescent="0.2">
      <c r="B864" s="47">
        <v>1714.7446442183764</v>
      </c>
      <c r="C864" s="47">
        <v>75871.40625</v>
      </c>
      <c r="D864" s="47">
        <f t="shared" si="26"/>
        <v>7734.0883027522932</v>
      </c>
      <c r="G864" s="47">
        <v>1714.7446442183764</v>
      </c>
      <c r="H864" s="47">
        <v>75871.40625</v>
      </c>
      <c r="I864" s="47">
        <f t="shared" si="27"/>
        <v>7734.0883027522932</v>
      </c>
    </row>
    <row r="865" spans="2:9" x14ac:dyDescent="0.2">
      <c r="B865" s="47">
        <v>1716.7455026410375</v>
      </c>
      <c r="C865" s="47">
        <v>75864.7578125</v>
      </c>
      <c r="D865" s="47">
        <f t="shared" si="26"/>
        <v>7733.4105823139653</v>
      </c>
      <c r="G865" s="47">
        <v>1716.7455026410375</v>
      </c>
      <c r="H865" s="47">
        <v>75864.7578125</v>
      </c>
      <c r="I865" s="47">
        <f t="shared" si="27"/>
        <v>7733.4105823139653</v>
      </c>
    </row>
    <row r="866" spans="2:9" x14ac:dyDescent="0.2">
      <c r="B866" s="47">
        <v>1718.7463610636983</v>
      </c>
      <c r="C866" s="47">
        <v>75858.109375</v>
      </c>
      <c r="D866" s="47">
        <f t="shared" si="26"/>
        <v>7732.7328618756364</v>
      </c>
      <c r="G866" s="47">
        <v>1718.7463610636983</v>
      </c>
      <c r="H866" s="47">
        <v>75858.109375</v>
      </c>
      <c r="I866" s="47">
        <f t="shared" si="27"/>
        <v>7732.7328618756364</v>
      </c>
    </row>
    <row r="867" spans="2:9" x14ac:dyDescent="0.2">
      <c r="B867" s="47">
        <v>1720.7472194863594</v>
      </c>
      <c r="C867" s="47">
        <v>75851.453125</v>
      </c>
      <c r="D867" s="47">
        <f t="shared" si="26"/>
        <v>7732.0543450560644</v>
      </c>
      <c r="G867" s="47">
        <v>1720.7472194863594</v>
      </c>
      <c r="H867" s="47">
        <v>75851.453125</v>
      </c>
      <c r="I867" s="47">
        <f t="shared" si="27"/>
        <v>7732.0543450560644</v>
      </c>
    </row>
    <row r="868" spans="2:9" x14ac:dyDescent="0.2">
      <c r="B868" s="47">
        <v>1722.7480779090201</v>
      </c>
      <c r="C868" s="47">
        <v>75844.8046875</v>
      </c>
      <c r="D868" s="47">
        <f t="shared" si="26"/>
        <v>7731.3766246177365</v>
      </c>
      <c r="G868" s="47">
        <v>1722.7480779090201</v>
      </c>
      <c r="H868" s="47">
        <v>75844.8046875</v>
      </c>
      <c r="I868" s="47">
        <f t="shared" si="27"/>
        <v>7731.3766246177365</v>
      </c>
    </row>
    <row r="869" spans="2:9" x14ac:dyDescent="0.2">
      <c r="B869" s="47">
        <v>1724.7489363316813</v>
      </c>
      <c r="C869" s="47">
        <v>75838.15625</v>
      </c>
      <c r="D869" s="47">
        <f t="shared" si="26"/>
        <v>7730.6989041794086</v>
      </c>
      <c r="G869" s="47">
        <v>1724.7489363316813</v>
      </c>
      <c r="H869" s="47">
        <v>75838.15625</v>
      </c>
      <c r="I869" s="47">
        <f t="shared" si="27"/>
        <v>7730.6989041794086</v>
      </c>
    </row>
    <row r="870" spans="2:9" x14ac:dyDescent="0.2">
      <c r="B870" s="47">
        <v>1726.749794754342</v>
      </c>
      <c r="C870" s="47">
        <v>75831.5078125</v>
      </c>
      <c r="D870" s="47">
        <f t="shared" si="26"/>
        <v>7730.0211837410798</v>
      </c>
      <c r="G870" s="47">
        <v>1726.749794754342</v>
      </c>
      <c r="H870" s="47">
        <v>75831.5078125</v>
      </c>
      <c r="I870" s="47">
        <f t="shared" si="27"/>
        <v>7730.0211837410798</v>
      </c>
    </row>
    <row r="871" spans="2:9" x14ac:dyDescent="0.2">
      <c r="B871" s="47">
        <v>1728.7506531770032</v>
      </c>
      <c r="C871" s="47">
        <v>75824.859375</v>
      </c>
      <c r="D871" s="47">
        <f t="shared" si="26"/>
        <v>7729.3434633027518</v>
      </c>
      <c r="G871" s="47">
        <v>1728.7506531770032</v>
      </c>
      <c r="H871" s="47">
        <v>75824.859375</v>
      </c>
      <c r="I871" s="47">
        <f t="shared" si="27"/>
        <v>7729.3434633027518</v>
      </c>
    </row>
    <row r="872" spans="2:9" x14ac:dyDescent="0.2">
      <c r="B872" s="47">
        <v>1730.7515115996639</v>
      </c>
      <c r="C872" s="47">
        <v>75818.2109375</v>
      </c>
      <c r="D872" s="47">
        <f t="shared" si="26"/>
        <v>7728.6657428644239</v>
      </c>
      <c r="G872" s="47">
        <v>1730.7515115996639</v>
      </c>
      <c r="H872" s="47">
        <v>75818.2109375</v>
      </c>
      <c r="I872" s="47">
        <f t="shared" si="27"/>
        <v>7728.6657428644239</v>
      </c>
    </row>
    <row r="873" spans="2:9" x14ac:dyDescent="0.2">
      <c r="B873" s="47">
        <v>1732.7523700223251</v>
      </c>
      <c r="C873" s="47">
        <v>75811.5546875</v>
      </c>
      <c r="D873" s="47">
        <f t="shared" si="26"/>
        <v>7727.9872260448519</v>
      </c>
      <c r="G873" s="47">
        <v>1732.7523700223251</v>
      </c>
      <c r="H873" s="47">
        <v>75811.5546875</v>
      </c>
      <c r="I873" s="47">
        <f t="shared" si="27"/>
        <v>7727.9872260448519</v>
      </c>
    </row>
    <row r="874" spans="2:9" x14ac:dyDescent="0.2">
      <c r="B874" s="47">
        <v>1734.7532284449858</v>
      </c>
      <c r="C874" s="47">
        <v>75804.90625</v>
      </c>
      <c r="D874" s="47">
        <f t="shared" si="26"/>
        <v>7727.309505606524</v>
      </c>
      <c r="G874" s="47">
        <v>1734.7532284449858</v>
      </c>
      <c r="H874" s="47">
        <v>75804.90625</v>
      </c>
      <c r="I874" s="47">
        <f t="shared" si="27"/>
        <v>7727.309505606524</v>
      </c>
    </row>
    <row r="875" spans="2:9" x14ac:dyDescent="0.2">
      <c r="B875" s="47">
        <v>1736.7540868676469</v>
      </c>
      <c r="C875" s="47">
        <v>75798.2578125</v>
      </c>
      <c r="D875" s="47">
        <f t="shared" si="26"/>
        <v>7726.6317851681952</v>
      </c>
      <c r="G875" s="47">
        <v>1736.7540868676469</v>
      </c>
      <c r="H875" s="47">
        <v>75798.2578125</v>
      </c>
      <c r="I875" s="47">
        <f t="shared" si="27"/>
        <v>7726.6317851681952</v>
      </c>
    </row>
    <row r="876" spans="2:9" x14ac:dyDescent="0.2">
      <c r="B876" s="47">
        <v>1738.7549452903077</v>
      </c>
      <c r="C876" s="47">
        <v>75791.609375</v>
      </c>
      <c r="D876" s="47">
        <f t="shared" si="26"/>
        <v>7725.9540647298672</v>
      </c>
      <c r="G876" s="47">
        <v>1738.7549452903077</v>
      </c>
      <c r="H876" s="47">
        <v>75791.609375</v>
      </c>
      <c r="I876" s="47">
        <f t="shared" si="27"/>
        <v>7725.9540647298672</v>
      </c>
    </row>
    <row r="877" spans="2:9" x14ac:dyDescent="0.2">
      <c r="B877" s="47">
        <v>1740.7558037129688</v>
      </c>
      <c r="C877" s="47">
        <v>75784.9609375</v>
      </c>
      <c r="D877" s="47">
        <f t="shared" si="26"/>
        <v>7725.2763442915384</v>
      </c>
      <c r="G877" s="47">
        <v>1740.7558037129688</v>
      </c>
      <c r="H877" s="47">
        <v>75784.9609375</v>
      </c>
      <c r="I877" s="47">
        <f t="shared" si="27"/>
        <v>7725.2763442915384</v>
      </c>
    </row>
    <row r="878" spans="2:9" x14ac:dyDescent="0.2">
      <c r="B878" s="47">
        <v>1742.7566621356295</v>
      </c>
      <c r="C878" s="47">
        <v>75778.3125</v>
      </c>
      <c r="D878" s="47">
        <f t="shared" si="26"/>
        <v>7724.5986238532105</v>
      </c>
      <c r="G878" s="47">
        <v>1742.7566621356295</v>
      </c>
      <c r="H878" s="47">
        <v>75778.3125</v>
      </c>
      <c r="I878" s="47">
        <f t="shared" si="27"/>
        <v>7724.5986238532105</v>
      </c>
    </row>
    <row r="879" spans="2:9" x14ac:dyDescent="0.2">
      <c r="B879" s="47">
        <v>1744.7575205582907</v>
      </c>
      <c r="C879" s="47">
        <v>75771.6640625</v>
      </c>
      <c r="D879" s="47">
        <f t="shared" si="26"/>
        <v>7723.9209034148826</v>
      </c>
      <c r="G879" s="47">
        <v>1744.7575205582907</v>
      </c>
      <c r="H879" s="47">
        <v>75771.6640625</v>
      </c>
      <c r="I879" s="47">
        <f t="shared" si="27"/>
        <v>7723.9209034148826</v>
      </c>
    </row>
    <row r="880" spans="2:9" x14ac:dyDescent="0.2">
      <c r="B880" s="47">
        <v>1746.7583789809514</v>
      </c>
      <c r="C880" s="47">
        <v>75765.015625</v>
      </c>
      <c r="D880" s="47">
        <f t="shared" si="26"/>
        <v>7723.2431829765537</v>
      </c>
      <c r="G880" s="47">
        <v>1746.7583789809514</v>
      </c>
      <c r="H880" s="47">
        <v>75765.015625</v>
      </c>
      <c r="I880" s="47">
        <f t="shared" si="27"/>
        <v>7723.2431829765537</v>
      </c>
    </row>
    <row r="881" spans="2:9" x14ac:dyDescent="0.2">
      <c r="B881" s="47">
        <v>1748.7592374036126</v>
      </c>
      <c r="C881" s="47">
        <v>75758.3671875</v>
      </c>
      <c r="D881" s="47">
        <f t="shared" si="26"/>
        <v>7722.5654625382258</v>
      </c>
      <c r="G881" s="47">
        <v>1748.7592374036126</v>
      </c>
      <c r="H881" s="47">
        <v>75758.3671875</v>
      </c>
      <c r="I881" s="47">
        <f t="shared" si="27"/>
        <v>7722.5654625382258</v>
      </c>
    </row>
    <row r="882" spans="2:9" x14ac:dyDescent="0.2">
      <c r="B882" s="47">
        <v>1750.7600958262733</v>
      </c>
      <c r="C882" s="47">
        <v>75751.71875</v>
      </c>
      <c r="D882" s="47">
        <f t="shared" si="26"/>
        <v>7721.8877420998979</v>
      </c>
      <c r="G882" s="47">
        <v>1750.7600958262733</v>
      </c>
      <c r="H882" s="47">
        <v>75751.71875</v>
      </c>
      <c r="I882" s="47">
        <f t="shared" si="27"/>
        <v>7721.8877420998979</v>
      </c>
    </row>
    <row r="883" spans="2:9" x14ac:dyDescent="0.2">
      <c r="B883" s="47">
        <v>1752.7609542489345</v>
      </c>
      <c r="C883" s="47">
        <v>75745.0703125</v>
      </c>
      <c r="D883" s="47">
        <f t="shared" si="26"/>
        <v>7721.210021661569</v>
      </c>
      <c r="G883" s="47">
        <v>1752.7609542489345</v>
      </c>
      <c r="H883" s="47">
        <v>75745.0703125</v>
      </c>
      <c r="I883" s="47">
        <f t="shared" si="27"/>
        <v>7721.210021661569</v>
      </c>
    </row>
    <row r="884" spans="2:9" x14ac:dyDescent="0.2">
      <c r="B884" s="47">
        <v>1754.7618126715952</v>
      </c>
      <c r="C884" s="47">
        <v>75738.421875</v>
      </c>
      <c r="D884" s="47">
        <f t="shared" si="26"/>
        <v>7720.5323012232411</v>
      </c>
      <c r="G884" s="47">
        <v>1754.7618126715952</v>
      </c>
      <c r="H884" s="47">
        <v>75738.421875</v>
      </c>
      <c r="I884" s="47">
        <f t="shared" si="27"/>
        <v>7720.5323012232411</v>
      </c>
    </row>
    <row r="885" spans="2:9" x14ac:dyDescent="0.2">
      <c r="B885" s="47">
        <v>1756.7626710942563</v>
      </c>
      <c r="C885" s="47">
        <v>75731.7734375</v>
      </c>
      <c r="D885" s="47">
        <f t="shared" si="26"/>
        <v>7719.8545807849132</v>
      </c>
      <c r="G885" s="47">
        <v>1756.7626710942563</v>
      </c>
      <c r="H885" s="47">
        <v>75731.7734375</v>
      </c>
      <c r="I885" s="47">
        <f t="shared" si="27"/>
        <v>7719.8545807849132</v>
      </c>
    </row>
    <row r="886" spans="2:9" x14ac:dyDescent="0.2">
      <c r="B886" s="47">
        <v>1758.7635295169171</v>
      </c>
      <c r="C886" s="47">
        <v>75725.125</v>
      </c>
      <c r="D886" s="47">
        <f t="shared" si="26"/>
        <v>7719.1768603465844</v>
      </c>
      <c r="G886" s="47">
        <v>1758.7635295169171</v>
      </c>
      <c r="H886" s="47">
        <v>75725.125</v>
      </c>
      <c r="I886" s="47">
        <f t="shared" si="27"/>
        <v>7719.1768603465844</v>
      </c>
    </row>
    <row r="887" spans="2:9" x14ac:dyDescent="0.2">
      <c r="B887" s="47">
        <v>1760.7643879395782</v>
      </c>
      <c r="C887" s="47">
        <v>75718.4765625</v>
      </c>
      <c r="D887" s="47">
        <f t="shared" si="26"/>
        <v>7718.4991399082564</v>
      </c>
      <c r="G887" s="47">
        <v>1760.7643879395782</v>
      </c>
      <c r="H887" s="47">
        <v>75718.4765625</v>
      </c>
      <c r="I887" s="47">
        <f t="shared" si="27"/>
        <v>7718.4991399082564</v>
      </c>
    </row>
    <row r="888" spans="2:9" x14ac:dyDescent="0.2">
      <c r="B888" s="47">
        <v>1762.7652463622389</v>
      </c>
      <c r="C888" s="47">
        <v>75711.828125</v>
      </c>
      <c r="D888" s="47">
        <f t="shared" si="26"/>
        <v>7717.8214194699285</v>
      </c>
      <c r="G888" s="47">
        <v>1762.7652463622389</v>
      </c>
      <c r="H888" s="47">
        <v>75711.828125</v>
      </c>
      <c r="I888" s="47">
        <f t="shared" si="27"/>
        <v>7717.8214194699285</v>
      </c>
    </row>
    <row r="889" spans="2:9" x14ac:dyDescent="0.2">
      <c r="B889" s="47">
        <v>1764.7661047849001</v>
      </c>
      <c r="C889" s="47">
        <v>75705.1796875</v>
      </c>
      <c r="D889" s="47">
        <f t="shared" si="26"/>
        <v>7717.1436990315997</v>
      </c>
      <c r="G889" s="47">
        <v>1764.7661047849001</v>
      </c>
      <c r="H889" s="47">
        <v>75705.1796875</v>
      </c>
      <c r="I889" s="47">
        <f t="shared" si="27"/>
        <v>7717.1436990315997</v>
      </c>
    </row>
    <row r="890" spans="2:9" x14ac:dyDescent="0.2">
      <c r="B890" s="47">
        <v>1766.7669632075608</v>
      </c>
      <c r="C890" s="47">
        <v>75698.53125</v>
      </c>
      <c r="D890" s="47">
        <f t="shared" si="26"/>
        <v>7716.4659785932718</v>
      </c>
      <c r="G890" s="47">
        <v>1766.7669632075608</v>
      </c>
      <c r="H890" s="47">
        <v>75698.53125</v>
      </c>
      <c r="I890" s="47">
        <f t="shared" si="27"/>
        <v>7716.4659785932718</v>
      </c>
    </row>
    <row r="891" spans="2:9" x14ac:dyDescent="0.2">
      <c r="B891" s="47">
        <v>1768.767821630222</v>
      </c>
      <c r="C891" s="47">
        <v>75691.8828125</v>
      </c>
      <c r="D891" s="47">
        <f t="shared" si="26"/>
        <v>7715.7882581549438</v>
      </c>
      <c r="G891" s="47">
        <v>1768.767821630222</v>
      </c>
      <c r="H891" s="47">
        <v>75691.8828125</v>
      </c>
      <c r="I891" s="47">
        <f t="shared" si="27"/>
        <v>7715.7882581549438</v>
      </c>
    </row>
    <row r="892" spans="2:9" x14ac:dyDescent="0.2">
      <c r="B892" s="47">
        <v>1770.7686800528827</v>
      </c>
      <c r="C892" s="47">
        <v>75685.234375</v>
      </c>
      <c r="D892" s="47">
        <f t="shared" si="26"/>
        <v>7715.110537716615</v>
      </c>
      <c r="G892" s="47">
        <v>1770.7686800528827</v>
      </c>
      <c r="H892" s="47">
        <v>75685.234375</v>
      </c>
      <c r="I892" s="47">
        <f t="shared" si="27"/>
        <v>7715.110537716615</v>
      </c>
    </row>
    <row r="893" spans="2:9" x14ac:dyDescent="0.2">
      <c r="B893" s="47">
        <v>1772.7695384755439</v>
      </c>
      <c r="C893" s="47">
        <v>75678.59375</v>
      </c>
      <c r="D893" s="47">
        <f t="shared" si="26"/>
        <v>7714.4336136595311</v>
      </c>
      <c r="G893" s="47">
        <v>1772.7695384755439</v>
      </c>
      <c r="H893" s="47">
        <v>75678.59375</v>
      </c>
      <c r="I893" s="47">
        <f t="shared" si="27"/>
        <v>7714.4336136595311</v>
      </c>
    </row>
    <row r="894" spans="2:9" x14ac:dyDescent="0.2">
      <c r="B894" s="47">
        <v>1774.7703968982046</v>
      </c>
      <c r="C894" s="47">
        <v>75671.9453125</v>
      </c>
      <c r="D894" s="47">
        <f t="shared" si="26"/>
        <v>7713.7558932212023</v>
      </c>
      <c r="G894" s="47">
        <v>1774.7703968982046</v>
      </c>
      <c r="H894" s="47">
        <v>75671.9453125</v>
      </c>
      <c r="I894" s="47">
        <f t="shared" si="27"/>
        <v>7713.7558932212023</v>
      </c>
    </row>
    <row r="895" spans="2:9" x14ac:dyDescent="0.2">
      <c r="B895" s="47">
        <v>1776.7712553208657</v>
      </c>
      <c r="C895" s="47">
        <v>75665.296875</v>
      </c>
      <c r="D895" s="47">
        <f t="shared" si="26"/>
        <v>7713.0781727828744</v>
      </c>
      <c r="G895" s="47">
        <v>1776.7712553208657</v>
      </c>
      <c r="H895" s="47">
        <v>75665.296875</v>
      </c>
      <c r="I895" s="47">
        <f t="shared" si="27"/>
        <v>7713.0781727828744</v>
      </c>
    </row>
    <row r="896" spans="2:9" x14ac:dyDescent="0.2">
      <c r="B896" s="47">
        <v>1778.7721137435265</v>
      </c>
      <c r="C896" s="47">
        <v>75658.6484375</v>
      </c>
      <c r="D896" s="47">
        <f t="shared" si="26"/>
        <v>7712.4004523445456</v>
      </c>
      <c r="G896" s="47">
        <v>1778.7721137435265</v>
      </c>
      <c r="H896" s="47">
        <v>75658.6484375</v>
      </c>
      <c r="I896" s="47">
        <f t="shared" si="27"/>
        <v>7712.4004523445456</v>
      </c>
    </row>
    <row r="897" spans="2:9" x14ac:dyDescent="0.2">
      <c r="B897" s="47">
        <v>1780.7729721661876</v>
      </c>
      <c r="C897" s="47">
        <v>75652</v>
      </c>
      <c r="D897" s="47">
        <f t="shared" si="26"/>
        <v>7711.7227319062176</v>
      </c>
      <c r="G897" s="47">
        <v>1780.7729721661876</v>
      </c>
      <c r="H897" s="47">
        <v>75652</v>
      </c>
      <c r="I897" s="47">
        <f t="shared" si="27"/>
        <v>7711.7227319062176</v>
      </c>
    </row>
    <row r="898" spans="2:9" x14ac:dyDescent="0.2">
      <c r="B898" s="47">
        <v>1782.7738305888483</v>
      </c>
      <c r="C898" s="47">
        <v>75645.3515625</v>
      </c>
      <c r="D898" s="47">
        <f t="shared" si="26"/>
        <v>7711.0450114678897</v>
      </c>
      <c r="G898" s="47">
        <v>1782.7738305888483</v>
      </c>
      <c r="H898" s="47">
        <v>75645.3515625</v>
      </c>
      <c r="I898" s="47">
        <f t="shared" si="27"/>
        <v>7711.0450114678897</v>
      </c>
    </row>
    <row r="899" spans="2:9" x14ac:dyDescent="0.2">
      <c r="B899" s="47">
        <v>1784.7746890115095</v>
      </c>
      <c r="C899" s="47">
        <v>75638.703125</v>
      </c>
      <c r="D899" s="47">
        <f t="shared" si="26"/>
        <v>7710.3672910295609</v>
      </c>
      <c r="G899" s="47">
        <v>1784.7746890115095</v>
      </c>
      <c r="H899" s="47">
        <v>75638.703125</v>
      </c>
      <c r="I899" s="47">
        <f t="shared" si="27"/>
        <v>7710.3672910295609</v>
      </c>
    </row>
    <row r="900" spans="2:9" x14ac:dyDescent="0.2">
      <c r="B900" s="47">
        <v>1786.7755474341702</v>
      </c>
      <c r="C900" s="47">
        <v>75632.0625</v>
      </c>
      <c r="D900" s="47">
        <f t="shared" si="26"/>
        <v>7709.690366972477</v>
      </c>
      <c r="G900" s="47">
        <v>1786.7755474341702</v>
      </c>
      <c r="H900" s="47">
        <v>75632.0625</v>
      </c>
      <c r="I900" s="47">
        <f t="shared" si="27"/>
        <v>7709.690366972477</v>
      </c>
    </row>
    <row r="901" spans="2:9" x14ac:dyDescent="0.2">
      <c r="B901" s="47">
        <v>1788.7764058568314</v>
      </c>
      <c r="C901" s="47">
        <v>75625.4140625</v>
      </c>
      <c r="D901" s="47">
        <f t="shared" si="26"/>
        <v>7709.0126465341482</v>
      </c>
      <c r="G901" s="47">
        <v>1788.7764058568314</v>
      </c>
      <c r="H901" s="47">
        <v>75625.4140625</v>
      </c>
      <c r="I901" s="47">
        <f t="shared" si="27"/>
        <v>7709.0126465341482</v>
      </c>
    </row>
    <row r="902" spans="2:9" x14ac:dyDescent="0.2">
      <c r="B902" s="47">
        <v>1790.7772642794921</v>
      </c>
      <c r="C902" s="47">
        <v>75618.765625</v>
      </c>
      <c r="D902" s="47">
        <f t="shared" si="26"/>
        <v>7708.3349260958203</v>
      </c>
      <c r="G902" s="47">
        <v>1790.7772642794921</v>
      </c>
      <c r="H902" s="47">
        <v>75618.765625</v>
      </c>
      <c r="I902" s="47">
        <f t="shared" si="27"/>
        <v>7708.3349260958203</v>
      </c>
    </row>
    <row r="903" spans="2:9" x14ac:dyDescent="0.2">
      <c r="B903" s="47">
        <v>1792.7781227021533</v>
      </c>
      <c r="C903" s="47">
        <v>75612.1171875</v>
      </c>
      <c r="D903" s="47">
        <f t="shared" ref="D903:D929" si="28">C903/9.81</f>
        <v>7707.6572056574923</v>
      </c>
      <c r="G903" s="47">
        <v>1792.7781227021533</v>
      </c>
      <c r="H903" s="47">
        <v>75612.1171875</v>
      </c>
      <c r="I903" s="47">
        <f t="shared" ref="I903:I929" si="29">H903/9.81</f>
        <v>7707.6572056574923</v>
      </c>
    </row>
    <row r="904" spans="2:9" x14ac:dyDescent="0.2">
      <c r="B904" s="47">
        <v>1794.778981124814</v>
      </c>
      <c r="C904" s="47">
        <v>75605.4765625</v>
      </c>
      <c r="D904" s="47">
        <f t="shared" si="28"/>
        <v>7706.9802816004076</v>
      </c>
      <c r="G904" s="47">
        <v>1794.778981124814</v>
      </c>
      <c r="H904" s="47">
        <v>75605.4765625</v>
      </c>
      <c r="I904" s="47">
        <f t="shared" si="29"/>
        <v>7706.9802816004076</v>
      </c>
    </row>
    <row r="905" spans="2:9" x14ac:dyDescent="0.2">
      <c r="B905" s="47">
        <v>1796.7798395474751</v>
      </c>
      <c r="C905" s="47">
        <v>75598.828125</v>
      </c>
      <c r="D905" s="47">
        <f t="shared" si="28"/>
        <v>7706.3025611620787</v>
      </c>
      <c r="G905" s="47">
        <v>1796.7798395474751</v>
      </c>
      <c r="H905" s="47">
        <v>75598.828125</v>
      </c>
      <c r="I905" s="47">
        <f t="shared" si="29"/>
        <v>7706.3025611620787</v>
      </c>
    </row>
    <row r="906" spans="2:9" x14ac:dyDescent="0.2">
      <c r="B906" s="47">
        <v>1798.7806979701359</v>
      </c>
      <c r="C906" s="47">
        <v>75592.1796875</v>
      </c>
      <c r="D906" s="47">
        <f t="shared" si="28"/>
        <v>7705.6248407237508</v>
      </c>
      <c r="G906" s="47">
        <v>1798.7806979701359</v>
      </c>
      <c r="H906" s="47">
        <v>75592.1796875</v>
      </c>
      <c r="I906" s="47">
        <f t="shared" si="29"/>
        <v>7705.6248407237508</v>
      </c>
    </row>
    <row r="907" spans="2:9" x14ac:dyDescent="0.2">
      <c r="B907" s="47">
        <v>1800.781556392797</v>
      </c>
      <c r="C907" s="47">
        <v>75585.53125</v>
      </c>
      <c r="D907" s="47">
        <f t="shared" si="28"/>
        <v>7704.9471202854229</v>
      </c>
      <c r="G907" s="47">
        <v>1800.781556392797</v>
      </c>
      <c r="H907" s="47">
        <v>75585.53125</v>
      </c>
      <c r="I907" s="47">
        <f t="shared" si="29"/>
        <v>7704.9471202854229</v>
      </c>
    </row>
    <row r="908" spans="2:9" x14ac:dyDescent="0.2">
      <c r="B908" s="47">
        <v>1802.7824148154577</v>
      </c>
      <c r="C908" s="47">
        <v>75578.890625</v>
      </c>
      <c r="D908" s="47">
        <f t="shared" si="28"/>
        <v>7704.2701962283381</v>
      </c>
      <c r="G908" s="47">
        <v>1802.7824148154577</v>
      </c>
      <c r="H908" s="47">
        <v>75578.890625</v>
      </c>
      <c r="I908" s="47">
        <f t="shared" si="29"/>
        <v>7704.2701962283381</v>
      </c>
    </row>
    <row r="909" spans="2:9" x14ac:dyDescent="0.2">
      <c r="B909" s="47">
        <v>1804.7832732381189</v>
      </c>
      <c r="C909" s="47">
        <v>75572.2421875</v>
      </c>
      <c r="D909" s="47">
        <f t="shared" si="28"/>
        <v>7703.5924757900102</v>
      </c>
      <c r="G909" s="47">
        <v>1804.7832732381189</v>
      </c>
      <c r="H909" s="47">
        <v>75572.2421875</v>
      </c>
      <c r="I909" s="47">
        <f t="shared" si="29"/>
        <v>7703.5924757900102</v>
      </c>
    </row>
    <row r="910" spans="2:9" x14ac:dyDescent="0.2">
      <c r="B910" s="47">
        <v>1806.7841316607796</v>
      </c>
      <c r="C910" s="47">
        <v>75565.59375</v>
      </c>
      <c r="D910" s="47">
        <f t="shared" si="28"/>
        <v>7702.9147553516814</v>
      </c>
      <c r="G910" s="47">
        <v>1806.7841316607796</v>
      </c>
      <c r="H910" s="47">
        <v>75565.59375</v>
      </c>
      <c r="I910" s="47">
        <f t="shared" si="29"/>
        <v>7702.9147553516814</v>
      </c>
    </row>
    <row r="911" spans="2:9" x14ac:dyDescent="0.2">
      <c r="B911" s="47">
        <v>1808.7849900834408</v>
      </c>
      <c r="C911" s="47">
        <v>75558.953125</v>
      </c>
      <c r="D911" s="47">
        <f t="shared" si="28"/>
        <v>7702.2378312945966</v>
      </c>
      <c r="G911" s="47">
        <v>1808.7849900834408</v>
      </c>
      <c r="H911" s="47">
        <v>75558.953125</v>
      </c>
      <c r="I911" s="47">
        <f t="shared" si="29"/>
        <v>7702.2378312945966</v>
      </c>
    </row>
    <row r="912" spans="2:9" x14ac:dyDescent="0.2">
      <c r="B912" s="47">
        <v>1810.7858485061015</v>
      </c>
      <c r="C912" s="47">
        <v>75552.3046875</v>
      </c>
      <c r="D912" s="47">
        <f t="shared" si="28"/>
        <v>7701.5601108562687</v>
      </c>
      <c r="G912" s="47">
        <v>1810.7858485061015</v>
      </c>
      <c r="H912" s="47">
        <v>75552.3046875</v>
      </c>
      <c r="I912" s="47">
        <f t="shared" si="29"/>
        <v>7701.5601108562687</v>
      </c>
    </row>
    <row r="913" spans="2:9" x14ac:dyDescent="0.2">
      <c r="B913" s="47">
        <v>1812.7867069287627</v>
      </c>
      <c r="C913" s="47">
        <v>75545.65625</v>
      </c>
      <c r="D913" s="47">
        <f t="shared" si="28"/>
        <v>7700.8823904179408</v>
      </c>
      <c r="G913" s="47">
        <v>1812.7867069287627</v>
      </c>
      <c r="H913" s="47">
        <v>75545.65625</v>
      </c>
      <c r="I913" s="47">
        <f t="shared" si="29"/>
        <v>7700.8823904179408</v>
      </c>
    </row>
    <row r="914" spans="2:9" x14ac:dyDescent="0.2">
      <c r="B914" s="47">
        <v>1814.7875653514234</v>
      </c>
      <c r="C914" s="47">
        <v>75539.015625</v>
      </c>
      <c r="D914" s="47">
        <f t="shared" si="28"/>
        <v>7700.205466360856</v>
      </c>
      <c r="G914" s="47">
        <v>1814.7875653514234</v>
      </c>
      <c r="H914" s="47">
        <v>75539.015625</v>
      </c>
      <c r="I914" s="47">
        <f t="shared" si="29"/>
        <v>7700.205466360856</v>
      </c>
    </row>
    <row r="915" spans="2:9" x14ac:dyDescent="0.2">
      <c r="B915" s="47">
        <v>1816.7884237740845</v>
      </c>
      <c r="C915" s="47">
        <v>75532.3671875</v>
      </c>
      <c r="D915" s="47">
        <f t="shared" si="28"/>
        <v>7699.5277459225281</v>
      </c>
      <c r="G915" s="47">
        <v>1816.7884237740845</v>
      </c>
      <c r="H915" s="47">
        <v>75532.3671875</v>
      </c>
      <c r="I915" s="47">
        <f t="shared" si="29"/>
        <v>7699.5277459225281</v>
      </c>
    </row>
    <row r="916" spans="2:9" x14ac:dyDescent="0.2">
      <c r="B916" s="47">
        <v>1818.7892821967453</v>
      </c>
      <c r="C916" s="47">
        <v>75525.7265625</v>
      </c>
      <c r="D916" s="47">
        <f t="shared" si="28"/>
        <v>7698.8508218654433</v>
      </c>
      <c r="G916" s="47">
        <v>1818.7892821967453</v>
      </c>
      <c r="H916" s="47">
        <v>75525.7265625</v>
      </c>
      <c r="I916" s="47">
        <f t="shared" si="29"/>
        <v>7698.8508218654433</v>
      </c>
    </row>
    <row r="917" spans="2:9" x14ac:dyDescent="0.2">
      <c r="B917" s="47">
        <v>1820.7901406194064</v>
      </c>
      <c r="C917" s="47">
        <v>75519.078125</v>
      </c>
      <c r="D917" s="47">
        <f t="shared" si="28"/>
        <v>7698.1731014271145</v>
      </c>
      <c r="G917" s="47">
        <v>1820.7901406194064</v>
      </c>
      <c r="H917" s="47">
        <v>75519.078125</v>
      </c>
      <c r="I917" s="47">
        <f t="shared" si="29"/>
        <v>7698.1731014271145</v>
      </c>
    </row>
    <row r="918" spans="2:9" x14ac:dyDescent="0.2">
      <c r="B918" s="47">
        <v>1822.7909990420671</v>
      </c>
      <c r="C918" s="47">
        <v>75512.4296875</v>
      </c>
      <c r="D918" s="47">
        <f t="shared" si="28"/>
        <v>7697.4953809887866</v>
      </c>
      <c r="G918" s="47">
        <v>1822.7909990420671</v>
      </c>
      <c r="H918" s="47">
        <v>75512.4296875</v>
      </c>
      <c r="I918" s="47">
        <f t="shared" si="29"/>
        <v>7697.4953809887866</v>
      </c>
    </row>
    <row r="919" spans="2:9" x14ac:dyDescent="0.2">
      <c r="B919" s="47">
        <v>1824.7918574647283</v>
      </c>
      <c r="C919" s="47">
        <v>75505.7890625</v>
      </c>
      <c r="D919" s="47">
        <f t="shared" si="28"/>
        <v>7696.8184569317018</v>
      </c>
      <c r="G919" s="47">
        <v>1824.7918574647283</v>
      </c>
      <c r="H919" s="47">
        <v>75505.7890625</v>
      </c>
      <c r="I919" s="47">
        <f t="shared" si="29"/>
        <v>7696.8184569317018</v>
      </c>
    </row>
    <row r="920" spans="2:9" x14ac:dyDescent="0.2">
      <c r="B920" s="47">
        <v>1826.792715887389</v>
      </c>
      <c r="C920" s="47">
        <v>75499.140625</v>
      </c>
      <c r="D920" s="47">
        <f t="shared" si="28"/>
        <v>7696.1407364933739</v>
      </c>
      <c r="G920" s="47">
        <v>1826.792715887389</v>
      </c>
      <c r="H920" s="47">
        <v>75499.140625</v>
      </c>
      <c r="I920" s="47">
        <f t="shared" si="29"/>
        <v>7696.1407364933739</v>
      </c>
    </row>
    <row r="921" spans="2:9" x14ac:dyDescent="0.2">
      <c r="B921" s="47">
        <v>1828.7935743100502</v>
      </c>
      <c r="C921" s="47">
        <v>75492.5</v>
      </c>
      <c r="D921" s="47">
        <f t="shared" si="28"/>
        <v>7695.4638124362891</v>
      </c>
      <c r="G921" s="47">
        <v>1828.7935743100502</v>
      </c>
      <c r="H921" s="47">
        <v>75492.5</v>
      </c>
      <c r="I921" s="47">
        <f t="shared" si="29"/>
        <v>7695.4638124362891</v>
      </c>
    </row>
    <row r="922" spans="2:9" x14ac:dyDescent="0.2">
      <c r="B922" s="47">
        <v>1830.7944327327109</v>
      </c>
      <c r="C922" s="47">
        <v>75485.8515625</v>
      </c>
      <c r="D922" s="47">
        <f t="shared" si="28"/>
        <v>7694.7860919979612</v>
      </c>
      <c r="G922" s="47">
        <v>1830.7944327327109</v>
      </c>
      <c r="H922" s="47">
        <v>75485.8515625</v>
      </c>
      <c r="I922" s="47">
        <f t="shared" si="29"/>
        <v>7694.7860919979612</v>
      </c>
    </row>
    <row r="923" spans="2:9" x14ac:dyDescent="0.2">
      <c r="B923" s="47">
        <v>1832.7952911553721</v>
      </c>
      <c r="C923" s="47">
        <v>75479.2109375</v>
      </c>
      <c r="D923" s="47">
        <f t="shared" si="28"/>
        <v>7694.1091679408764</v>
      </c>
      <c r="G923" s="47">
        <v>1832.7952911553721</v>
      </c>
      <c r="H923" s="47">
        <v>75479.2109375</v>
      </c>
      <c r="I923" s="47">
        <f t="shared" si="29"/>
        <v>7694.1091679408764</v>
      </c>
    </row>
    <row r="924" spans="2:9" x14ac:dyDescent="0.2">
      <c r="B924" s="47">
        <v>1834.7961495780328</v>
      </c>
      <c r="C924" s="47">
        <v>75472.5625</v>
      </c>
      <c r="D924" s="47">
        <f t="shared" si="28"/>
        <v>7693.4314475025476</v>
      </c>
      <c r="G924" s="47">
        <v>1834.7961495780328</v>
      </c>
      <c r="H924" s="47">
        <v>75472.5625</v>
      </c>
      <c r="I924" s="47">
        <f t="shared" si="29"/>
        <v>7693.4314475025476</v>
      </c>
    </row>
    <row r="925" spans="2:9" x14ac:dyDescent="0.2">
      <c r="B925" s="47">
        <v>1836.7970080006939</v>
      </c>
      <c r="C925" s="47">
        <v>75465.921875</v>
      </c>
      <c r="D925" s="47">
        <f t="shared" si="28"/>
        <v>7692.7545234454637</v>
      </c>
      <c r="G925" s="47">
        <v>1836.7970080006939</v>
      </c>
      <c r="H925" s="47">
        <v>75465.921875</v>
      </c>
      <c r="I925" s="47">
        <f t="shared" si="29"/>
        <v>7692.7545234454637</v>
      </c>
    </row>
    <row r="926" spans="2:9" x14ac:dyDescent="0.2">
      <c r="B926" s="47">
        <v>1838.7978664233547</v>
      </c>
      <c r="C926" s="47">
        <v>75459.2734375</v>
      </c>
      <c r="D926" s="47">
        <f t="shared" si="28"/>
        <v>7692.0768030071349</v>
      </c>
      <c r="G926" s="47">
        <v>1838.7978664233547</v>
      </c>
      <c r="H926" s="47">
        <v>75459.2734375</v>
      </c>
      <c r="I926" s="47">
        <f t="shared" si="29"/>
        <v>7692.0768030071349</v>
      </c>
    </row>
    <row r="927" spans="2:9" x14ac:dyDescent="0.2">
      <c r="B927" s="47">
        <v>1840.7987248460158</v>
      </c>
      <c r="C927" s="47">
        <v>75452.6328125</v>
      </c>
      <c r="D927" s="47">
        <f t="shared" si="28"/>
        <v>7691.3998789500502</v>
      </c>
      <c r="G927" s="47">
        <v>1840.7987248460158</v>
      </c>
      <c r="H927" s="47">
        <v>75452.6328125</v>
      </c>
      <c r="I927" s="47">
        <f t="shared" si="29"/>
        <v>7691.3998789500502</v>
      </c>
    </row>
    <row r="928" spans="2:9" x14ac:dyDescent="0.2">
      <c r="B928" s="47">
        <v>1842.7995832686765</v>
      </c>
      <c r="C928" s="47">
        <v>75445.984375</v>
      </c>
      <c r="D928" s="47">
        <f t="shared" si="28"/>
        <v>7690.7221585117222</v>
      </c>
      <c r="G928" s="47">
        <v>1842.7995832686765</v>
      </c>
      <c r="H928" s="47">
        <v>75445.984375</v>
      </c>
      <c r="I928" s="47">
        <f t="shared" si="29"/>
        <v>7690.7221585117222</v>
      </c>
    </row>
    <row r="929" spans="2:9" x14ac:dyDescent="0.2">
      <c r="B929" s="47">
        <v>1843.8000124800071</v>
      </c>
      <c r="C929" s="47">
        <v>75442.6640625</v>
      </c>
      <c r="D929" s="47">
        <f t="shared" si="28"/>
        <v>7690.3836964831798</v>
      </c>
      <c r="G929" s="47">
        <v>1843.8000124800071</v>
      </c>
      <c r="H929" s="47">
        <v>75442.6640625</v>
      </c>
      <c r="I929" s="47">
        <f t="shared" si="29"/>
        <v>7690.3836964831798</v>
      </c>
    </row>
  </sheetData>
  <mergeCells count="2">
    <mergeCell ref="B3:D3"/>
    <mergeCell ref="G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29"/>
  <sheetViews>
    <sheetView topLeftCell="A846" workbookViewId="0">
      <selection activeCell="I929" sqref="I929"/>
    </sheetView>
  </sheetViews>
  <sheetFormatPr defaultRowHeight="12.75" x14ac:dyDescent="0.2"/>
  <cols>
    <col min="1" max="16384" width="9.140625" style="37"/>
  </cols>
  <sheetData>
    <row r="3" spans="1:9" x14ac:dyDescent="0.2">
      <c r="B3" s="77" t="s">
        <v>269</v>
      </c>
      <c r="C3" s="77"/>
      <c r="D3" s="77"/>
      <c r="G3" s="77" t="s">
        <v>271</v>
      </c>
      <c r="H3" s="77"/>
      <c r="I3" s="77"/>
    </row>
    <row r="4" spans="1:9" x14ac:dyDescent="0.2">
      <c r="B4" s="14"/>
      <c r="C4" s="45" t="s">
        <v>230</v>
      </c>
      <c r="D4" s="45" t="s">
        <v>231</v>
      </c>
      <c r="G4" s="14"/>
      <c r="H4" s="45" t="s">
        <v>230</v>
      </c>
      <c r="I4" s="45" t="s">
        <v>231</v>
      </c>
    </row>
    <row r="5" spans="1:9" x14ac:dyDescent="0.2">
      <c r="A5" s="35" t="s">
        <v>250</v>
      </c>
      <c r="B5" s="45" t="s">
        <v>230</v>
      </c>
      <c r="C5" s="74" t="s">
        <v>231</v>
      </c>
      <c r="D5" s="49" t="s">
        <v>270</v>
      </c>
      <c r="F5" s="35" t="s">
        <v>250</v>
      </c>
      <c r="G5" s="45" t="s">
        <v>230</v>
      </c>
      <c r="H5" s="74" t="s">
        <v>231</v>
      </c>
      <c r="I5" s="49" t="s">
        <v>270</v>
      </c>
    </row>
    <row r="6" spans="1:9" x14ac:dyDescent="0.2">
      <c r="B6" s="47">
        <v>0</v>
      </c>
      <c r="C6" s="47">
        <v>38.318694419089852</v>
      </c>
      <c r="D6" s="47">
        <f>C6/1000</f>
        <v>3.8318694419089853E-2</v>
      </c>
      <c r="G6" s="47">
        <v>0</v>
      </c>
      <c r="H6" s="47">
        <v>38.318694419089852</v>
      </c>
      <c r="I6" s="47">
        <f>H6/1000</f>
        <v>3.8318694419089853E-2</v>
      </c>
    </row>
    <row r="7" spans="1:9" x14ac:dyDescent="0.2">
      <c r="B7" s="47">
        <v>1.2</v>
      </c>
      <c r="C7" s="47">
        <v>488.75480030089835</v>
      </c>
      <c r="D7" s="47">
        <f t="shared" ref="D7:D70" si="0">C7/1000</f>
        <v>0.48875480030089835</v>
      </c>
      <c r="G7" s="47">
        <v>1.2</v>
      </c>
      <c r="H7" s="47">
        <v>488.67306770765032</v>
      </c>
      <c r="I7" s="47">
        <f t="shared" ref="I7:I70" si="1">H7/1000</f>
        <v>0.48867306770765034</v>
      </c>
    </row>
    <row r="8" spans="1:9" x14ac:dyDescent="0.2">
      <c r="B8" s="47">
        <v>3.3</v>
      </c>
      <c r="C8" s="47">
        <v>909.16173693601013</v>
      </c>
      <c r="D8" s="47">
        <f t="shared" si="0"/>
        <v>0.9091617369360101</v>
      </c>
      <c r="G8" s="47">
        <v>3.3</v>
      </c>
      <c r="H8" s="47">
        <v>918.45647317984435</v>
      </c>
      <c r="I8" s="47">
        <f t="shared" si="1"/>
        <v>0.91845647317984436</v>
      </c>
    </row>
    <row r="9" spans="1:9" x14ac:dyDescent="0.2">
      <c r="B9" s="47">
        <v>5.0999999999999996</v>
      </c>
      <c r="C9" s="47">
        <v>2159.100007590484</v>
      </c>
      <c r="D9" s="47">
        <f t="shared" si="0"/>
        <v>2.1591000075904838</v>
      </c>
      <c r="G9" s="47">
        <v>5.0999999999999996</v>
      </c>
      <c r="H9" s="47">
        <v>2159.1722253144949</v>
      </c>
      <c r="I9" s="47">
        <f t="shared" si="1"/>
        <v>2.1591722253144949</v>
      </c>
    </row>
    <row r="10" spans="1:9" x14ac:dyDescent="0.2">
      <c r="B10" s="47">
        <v>6.9997084548104951</v>
      </c>
      <c r="C10" s="47">
        <v>319410.96770882676</v>
      </c>
      <c r="D10" s="47">
        <f t="shared" si="0"/>
        <v>319.41096770882677</v>
      </c>
      <c r="G10" s="47">
        <v>6.9997084548104951</v>
      </c>
      <c r="H10" s="47">
        <v>319432.15172711515</v>
      </c>
      <c r="I10" s="47">
        <f t="shared" si="1"/>
        <v>319.43215172711513</v>
      </c>
    </row>
    <row r="11" spans="1:9" x14ac:dyDescent="0.2">
      <c r="B11" s="47">
        <v>8.999125364431487</v>
      </c>
      <c r="C11" s="47">
        <v>1507874.2555508979</v>
      </c>
      <c r="D11" s="47">
        <f t="shared" si="0"/>
        <v>1507.8742555508979</v>
      </c>
      <c r="G11" s="47">
        <v>8.999125364431487</v>
      </c>
      <c r="H11" s="47">
        <v>862662.32449288981</v>
      </c>
      <c r="I11" s="47">
        <f t="shared" si="1"/>
        <v>862.66232449288975</v>
      </c>
    </row>
    <row r="12" spans="1:9" x14ac:dyDescent="0.2">
      <c r="B12" s="47">
        <v>10.998542274052479</v>
      </c>
      <c r="C12" s="47">
        <v>1537275.5730987352</v>
      </c>
      <c r="D12" s="47">
        <f t="shared" si="0"/>
        <v>1537.2755730987351</v>
      </c>
      <c r="G12" s="47">
        <v>10.998542274052479</v>
      </c>
      <c r="H12" s="47">
        <v>864635.82827639603</v>
      </c>
      <c r="I12" s="47">
        <f t="shared" si="1"/>
        <v>864.63582827639607</v>
      </c>
    </row>
    <row r="13" spans="1:9" x14ac:dyDescent="0.2">
      <c r="B13" s="47">
        <v>12.997959183673469</v>
      </c>
      <c r="C13" s="47">
        <v>1544525.6614477404</v>
      </c>
      <c r="D13" s="47">
        <f t="shared" si="0"/>
        <v>1544.5256614477405</v>
      </c>
      <c r="G13" s="47">
        <v>12.997959183673469</v>
      </c>
      <c r="H13" s="47">
        <v>865124.05675625254</v>
      </c>
      <c r="I13" s="47">
        <f t="shared" si="1"/>
        <v>865.12405675625257</v>
      </c>
    </row>
    <row r="14" spans="1:9" x14ac:dyDescent="0.2">
      <c r="B14" s="47">
        <v>14.997376093294459</v>
      </c>
      <c r="C14" s="47">
        <v>1546155.5561783155</v>
      </c>
      <c r="D14" s="47">
        <f t="shared" si="0"/>
        <v>1546.1555561783155</v>
      </c>
      <c r="G14" s="47">
        <v>14.997376093294459</v>
      </c>
      <c r="H14" s="47">
        <v>865236.43437407515</v>
      </c>
      <c r="I14" s="47">
        <f t="shared" si="1"/>
        <v>865.2364343740752</v>
      </c>
    </row>
    <row r="15" spans="1:9" x14ac:dyDescent="0.2">
      <c r="B15" s="47">
        <v>16.996793002915449</v>
      </c>
      <c r="C15" s="47">
        <v>1546416.565140784</v>
      </c>
      <c r="D15" s="47">
        <f t="shared" si="0"/>
        <v>1546.4165651407841</v>
      </c>
      <c r="G15" s="47">
        <v>16.996793002915449</v>
      </c>
      <c r="H15" s="47">
        <v>865244.06113956252</v>
      </c>
      <c r="I15" s="47">
        <f t="shared" si="1"/>
        <v>865.24406113956252</v>
      </c>
    </row>
    <row r="16" spans="1:9" x14ac:dyDescent="0.2">
      <c r="B16" s="47">
        <v>18.99620991253644</v>
      </c>
      <c r="C16" s="47">
        <v>1546206.3919237067</v>
      </c>
      <c r="D16" s="47">
        <f t="shared" si="0"/>
        <v>1546.2063919237066</v>
      </c>
      <c r="G16" s="47">
        <v>18.99620991253644</v>
      </c>
      <c r="H16" s="47">
        <v>865209.41186243144</v>
      </c>
      <c r="I16" s="47">
        <f t="shared" si="1"/>
        <v>865.20941186243147</v>
      </c>
    </row>
    <row r="17" spans="2:9" x14ac:dyDescent="0.2">
      <c r="B17" s="47">
        <v>20.99562682215743</v>
      </c>
      <c r="C17" s="47">
        <v>1545914.0329489291</v>
      </c>
      <c r="D17" s="47">
        <f t="shared" si="0"/>
        <v>1545.9140329489292</v>
      </c>
      <c r="G17" s="47">
        <v>20.99562682215743</v>
      </c>
      <c r="H17" s="47">
        <v>865169.23437061475</v>
      </c>
      <c r="I17" s="47">
        <f t="shared" si="1"/>
        <v>865.16923437061473</v>
      </c>
    </row>
    <row r="18" spans="2:9" x14ac:dyDescent="0.2">
      <c r="B18" s="47">
        <v>22.99504373177842</v>
      </c>
      <c r="C18" s="47">
        <v>1545727.8565269785</v>
      </c>
      <c r="D18" s="47">
        <f t="shared" si="0"/>
        <v>1545.7278565269785</v>
      </c>
      <c r="G18" s="47">
        <v>22.99504373177842</v>
      </c>
      <c r="H18" s="47">
        <v>865128.61917414656</v>
      </c>
      <c r="I18" s="47">
        <f t="shared" si="1"/>
        <v>865.12861917414659</v>
      </c>
    </row>
    <row r="19" spans="2:9" x14ac:dyDescent="0.2">
      <c r="B19" s="47">
        <v>24.99446064139941</v>
      </c>
      <c r="C19" s="47">
        <v>1545619.198414864</v>
      </c>
      <c r="D19" s="47">
        <f t="shared" si="0"/>
        <v>1545.6191984148641</v>
      </c>
      <c r="G19" s="47">
        <v>24.99446064139941</v>
      </c>
      <c r="H19" s="47">
        <v>865098.30599814316</v>
      </c>
      <c r="I19" s="47">
        <f t="shared" si="1"/>
        <v>865.09830599814313</v>
      </c>
    </row>
    <row r="20" spans="2:9" x14ac:dyDescent="0.2">
      <c r="B20" s="47">
        <v>26.9938775510204</v>
      </c>
      <c r="C20" s="47">
        <v>1545764.5172130328</v>
      </c>
      <c r="D20" s="47">
        <f t="shared" si="0"/>
        <v>1545.7645172130328</v>
      </c>
      <c r="G20" s="47">
        <v>26.9938775510204</v>
      </c>
      <c r="H20" s="47">
        <v>865096.12687293487</v>
      </c>
      <c r="I20" s="47">
        <f t="shared" si="1"/>
        <v>865.09612687293486</v>
      </c>
    </row>
    <row r="21" spans="2:9" x14ac:dyDescent="0.2">
      <c r="B21" s="47">
        <v>28.99329446064139</v>
      </c>
      <c r="C21" s="47">
        <v>1546147.6283178525</v>
      </c>
      <c r="D21" s="47">
        <f t="shared" si="0"/>
        <v>1546.1476283178524</v>
      </c>
      <c r="G21" s="47">
        <v>28.99329446064139</v>
      </c>
      <c r="H21" s="47">
        <v>865143.35426898208</v>
      </c>
      <c r="I21" s="47">
        <f t="shared" si="1"/>
        <v>865.14335426898208</v>
      </c>
    </row>
    <row r="22" spans="2:9" x14ac:dyDescent="0.2">
      <c r="B22" s="47">
        <v>30.992711370262381</v>
      </c>
      <c r="C22" s="47">
        <v>1546246.5479995843</v>
      </c>
      <c r="D22" s="47">
        <f t="shared" si="0"/>
        <v>1546.2465479995844</v>
      </c>
      <c r="G22" s="47">
        <v>30.992711370262381</v>
      </c>
      <c r="H22" s="47">
        <v>865168.87884904514</v>
      </c>
      <c r="I22" s="47">
        <f t="shared" si="1"/>
        <v>865.16887884904509</v>
      </c>
    </row>
    <row r="23" spans="2:9" x14ac:dyDescent="0.2">
      <c r="B23" s="47">
        <v>32.992128279883367</v>
      </c>
      <c r="C23" s="47">
        <v>1546278.7751528569</v>
      </c>
      <c r="D23" s="47">
        <f t="shared" si="0"/>
        <v>1546.278775152857</v>
      </c>
      <c r="G23" s="47">
        <v>32.992128279883367</v>
      </c>
      <c r="H23" s="47">
        <v>865187.37056324631</v>
      </c>
      <c r="I23" s="47">
        <f t="shared" si="1"/>
        <v>865.1873705632463</v>
      </c>
    </row>
    <row r="24" spans="2:9" x14ac:dyDescent="0.2">
      <c r="B24" s="47">
        <v>34.991545189504357</v>
      </c>
      <c r="C24" s="47">
        <v>1546338.52315233</v>
      </c>
      <c r="D24" s="47">
        <f t="shared" si="0"/>
        <v>1546.33852315233</v>
      </c>
      <c r="G24" s="47">
        <v>34.991545189504357</v>
      </c>
      <c r="H24" s="47">
        <v>865207.71899014956</v>
      </c>
      <c r="I24" s="47">
        <f t="shared" si="1"/>
        <v>865.2077189901496</v>
      </c>
    </row>
    <row r="25" spans="2:9" x14ac:dyDescent="0.2">
      <c r="B25" s="47">
        <v>36.990962099125348</v>
      </c>
      <c r="C25" s="47">
        <v>1546305.5218597203</v>
      </c>
      <c r="D25" s="47">
        <f t="shared" si="0"/>
        <v>1546.3055218597203</v>
      </c>
      <c r="G25" s="47">
        <v>36.990962099125348</v>
      </c>
      <c r="H25" s="47">
        <v>865226.87017774303</v>
      </c>
      <c r="I25" s="47">
        <f t="shared" si="1"/>
        <v>865.22687017774308</v>
      </c>
    </row>
    <row r="26" spans="2:9" x14ac:dyDescent="0.2">
      <c r="B26" s="47">
        <v>38.990379008746338</v>
      </c>
      <c r="C26" s="47">
        <v>1546320.1704959478</v>
      </c>
      <c r="D26" s="47">
        <f t="shared" si="0"/>
        <v>1546.3201704959479</v>
      </c>
      <c r="G26" s="47">
        <v>38.990379008746338</v>
      </c>
      <c r="H26" s="47">
        <v>865246.71064156666</v>
      </c>
      <c r="I26" s="47">
        <f t="shared" si="1"/>
        <v>865.24671064156666</v>
      </c>
    </row>
    <row r="27" spans="2:9" x14ac:dyDescent="0.2">
      <c r="B27" s="47">
        <v>40.989795918367328</v>
      </c>
      <c r="C27" s="47">
        <v>1546364.9985099987</v>
      </c>
      <c r="D27" s="47">
        <f t="shared" si="0"/>
        <v>1546.3649985099987</v>
      </c>
      <c r="G27" s="47">
        <v>40.989795918367328</v>
      </c>
      <c r="H27" s="47">
        <v>865266.07614706154</v>
      </c>
      <c r="I27" s="47">
        <f t="shared" si="1"/>
        <v>865.26607614706154</v>
      </c>
    </row>
    <row r="28" spans="2:9" x14ac:dyDescent="0.2">
      <c r="B28" s="47">
        <v>42.989212827988318</v>
      </c>
      <c r="C28" s="47">
        <v>1546331.5490640043</v>
      </c>
      <c r="D28" s="47">
        <f t="shared" si="0"/>
        <v>1546.3315490640043</v>
      </c>
      <c r="G28" s="47">
        <v>42.989212827988318</v>
      </c>
      <c r="H28" s="47">
        <v>865285.20786879782</v>
      </c>
      <c r="I28" s="47">
        <f t="shared" si="1"/>
        <v>865.28520786879778</v>
      </c>
    </row>
    <row r="29" spans="2:9" x14ac:dyDescent="0.2">
      <c r="B29" s="47">
        <v>44.988629737609308</v>
      </c>
      <c r="C29" s="47">
        <v>1546278.2641813802</v>
      </c>
      <c r="D29" s="47">
        <f t="shared" si="0"/>
        <v>1546.2782641813801</v>
      </c>
      <c r="G29" s="47">
        <v>44.988629737609308</v>
      </c>
      <c r="H29" s="47">
        <v>865305.51327142993</v>
      </c>
      <c r="I29" s="47">
        <f t="shared" si="1"/>
        <v>865.30551327142996</v>
      </c>
    </row>
    <row r="30" spans="2:9" x14ac:dyDescent="0.2">
      <c r="B30" s="47">
        <v>46.988046647230298</v>
      </c>
      <c r="C30" s="47">
        <v>1546351.3097611137</v>
      </c>
      <c r="D30" s="47">
        <f t="shared" si="0"/>
        <v>1546.3513097611137</v>
      </c>
      <c r="G30" s="47">
        <v>46.988046647230298</v>
      </c>
      <c r="H30" s="47">
        <v>865324.23602808011</v>
      </c>
      <c r="I30" s="47">
        <f t="shared" si="1"/>
        <v>865.32423602808012</v>
      </c>
    </row>
    <row r="31" spans="2:9" x14ac:dyDescent="0.2">
      <c r="B31" s="47">
        <v>48.987463556851289</v>
      </c>
      <c r="C31" s="47">
        <v>1546406.1235755219</v>
      </c>
      <c r="D31" s="47">
        <f t="shared" si="0"/>
        <v>1546.4061235755219</v>
      </c>
      <c r="G31" s="47">
        <v>48.987463556851289</v>
      </c>
      <c r="H31" s="47">
        <v>865341.71748669457</v>
      </c>
      <c r="I31" s="47">
        <f t="shared" si="1"/>
        <v>865.34171748669462</v>
      </c>
    </row>
    <row r="32" spans="2:9" x14ac:dyDescent="0.2">
      <c r="B32" s="47">
        <v>50.986880466472279</v>
      </c>
      <c r="C32" s="47">
        <v>1546360.7403854586</v>
      </c>
      <c r="D32" s="47">
        <f t="shared" si="0"/>
        <v>1546.3607403854585</v>
      </c>
      <c r="G32" s="47">
        <v>50.986880466472279</v>
      </c>
      <c r="H32" s="47">
        <v>865362.57882683445</v>
      </c>
      <c r="I32" s="47">
        <f t="shared" si="1"/>
        <v>865.36257882683446</v>
      </c>
    </row>
    <row r="33" spans="2:9" x14ac:dyDescent="0.2">
      <c r="B33" s="47">
        <v>52.986297376093269</v>
      </c>
      <c r="C33" s="47">
        <v>1546345.3889106915</v>
      </c>
      <c r="D33" s="47">
        <f t="shared" si="0"/>
        <v>1546.3453889106916</v>
      </c>
      <c r="G33" s="47">
        <v>52.986297376093269</v>
      </c>
      <c r="H33" s="47">
        <v>865384.19843790692</v>
      </c>
      <c r="I33" s="47">
        <f t="shared" si="1"/>
        <v>865.38419843790689</v>
      </c>
    </row>
    <row r="34" spans="2:9" x14ac:dyDescent="0.2">
      <c r="B34" s="47">
        <v>54.985714285714259</v>
      </c>
      <c r="C34" s="47">
        <v>1546362.9125629412</v>
      </c>
      <c r="D34" s="47">
        <f t="shared" si="0"/>
        <v>1546.3629125629411</v>
      </c>
      <c r="G34" s="47">
        <v>54.985714285714259</v>
      </c>
      <c r="H34" s="47">
        <v>865400.43168551847</v>
      </c>
      <c r="I34" s="47">
        <f t="shared" si="1"/>
        <v>865.40043168551847</v>
      </c>
    </row>
    <row r="35" spans="2:9" x14ac:dyDescent="0.2">
      <c r="B35" s="47">
        <v>56.985131195335249</v>
      </c>
      <c r="C35" s="47">
        <v>1546399.2440179226</v>
      </c>
      <c r="D35" s="47">
        <f t="shared" si="0"/>
        <v>1546.3992440179225</v>
      </c>
      <c r="G35" s="47">
        <v>56.985131195335249</v>
      </c>
      <c r="H35" s="47">
        <v>865420.46819028142</v>
      </c>
      <c r="I35" s="47">
        <f t="shared" si="1"/>
        <v>865.42046819028144</v>
      </c>
    </row>
    <row r="36" spans="2:9" x14ac:dyDescent="0.2">
      <c r="B36" s="47">
        <v>58.984548104956239</v>
      </c>
      <c r="C36" s="47">
        <v>1546384.5253349037</v>
      </c>
      <c r="D36" s="47">
        <f t="shared" si="0"/>
        <v>1546.3845253349036</v>
      </c>
      <c r="G36" s="47">
        <v>58.984548104956239</v>
      </c>
      <c r="H36" s="47">
        <v>865439.59566787654</v>
      </c>
      <c r="I36" s="47">
        <f t="shared" si="1"/>
        <v>865.43959566787657</v>
      </c>
    </row>
    <row r="37" spans="2:9" x14ac:dyDescent="0.2">
      <c r="B37" s="47">
        <v>60.98396501457723</v>
      </c>
      <c r="C37" s="47">
        <v>1546382.5710601599</v>
      </c>
      <c r="D37" s="47">
        <f t="shared" si="0"/>
        <v>1546.38257106016</v>
      </c>
      <c r="G37" s="47">
        <v>60.98396501457723</v>
      </c>
      <c r="H37" s="47">
        <v>865458.31675664254</v>
      </c>
      <c r="I37" s="47">
        <f t="shared" si="1"/>
        <v>865.45831675664249</v>
      </c>
    </row>
    <row r="38" spans="2:9" x14ac:dyDescent="0.2">
      <c r="B38" s="47">
        <v>62.98338192419822</v>
      </c>
      <c r="C38" s="47">
        <v>1546399.577054423</v>
      </c>
      <c r="D38" s="47">
        <f t="shared" si="0"/>
        <v>1546.3995770544229</v>
      </c>
      <c r="G38" s="47">
        <v>62.98338192419822</v>
      </c>
      <c r="H38" s="47">
        <v>865478.31672100059</v>
      </c>
      <c r="I38" s="47">
        <f t="shared" si="1"/>
        <v>865.47831672100062</v>
      </c>
    </row>
    <row r="39" spans="2:9" x14ac:dyDescent="0.2">
      <c r="B39" s="47">
        <v>64.982798833819203</v>
      </c>
      <c r="C39" s="47">
        <v>1546403.0231644611</v>
      </c>
      <c r="D39" s="47">
        <f t="shared" si="0"/>
        <v>1546.403023164461</v>
      </c>
      <c r="G39" s="47">
        <v>64.982798833819203</v>
      </c>
      <c r="H39" s="47">
        <v>865497.40193481417</v>
      </c>
      <c r="I39" s="47">
        <f t="shared" si="1"/>
        <v>865.49740193481421</v>
      </c>
    </row>
    <row r="40" spans="2:9" x14ac:dyDescent="0.2">
      <c r="B40" s="47">
        <v>66.982215743440207</v>
      </c>
      <c r="C40" s="47">
        <v>1546414.3993299007</v>
      </c>
      <c r="D40" s="47">
        <f t="shared" si="0"/>
        <v>1546.4143993299008</v>
      </c>
      <c r="G40" s="47">
        <v>66.982215743440207</v>
      </c>
      <c r="H40" s="47">
        <v>865517.02197753126</v>
      </c>
      <c r="I40" s="47">
        <f t="shared" si="1"/>
        <v>865.51702197753127</v>
      </c>
    </row>
    <row r="41" spans="2:9" x14ac:dyDescent="0.2">
      <c r="B41" s="47">
        <v>68.981632653061183</v>
      </c>
      <c r="C41" s="47">
        <v>1546412.8497677953</v>
      </c>
      <c r="D41" s="47">
        <f t="shared" si="0"/>
        <v>1546.4128497677953</v>
      </c>
      <c r="G41" s="47">
        <v>68.981632653061183</v>
      </c>
      <c r="H41" s="47">
        <v>865535.77003021608</v>
      </c>
      <c r="I41" s="47">
        <f t="shared" si="1"/>
        <v>865.5357700302161</v>
      </c>
    </row>
    <row r="42" spans="2:9" x14ac:dyDescent="0.2">
      <c r="B42" s="47">
        <v>70.981049562682188</v>
      </c>
      <c r="C42" s="47">
        <v>1546429.2649291977</v>
      </c>
      <c r="D42" s="47">
        <f t="shared" si="0"/>
        <v>1546.4292649291976</v>
      </c>
      <c r="G42" s="47">
        <v>70.981049562682188</v>
      </c>
      <c r="H42" s="47">
        <v>865555.72979839006</v>
      </c>
      <c r="I42" s="47">
        <f t="shared" si="1"/>
        <v>865.55572979839008</v>
      </c>
    </row>
    <row r="43" spans="2:9" x14ac:dyDescent="0.2">
      <c r="B43" s="47">
        <v>72.980466472303192</v>
      </c>
      <c r="C43" s="47">
        <v>1546434.2855378992</v>
      </c>
      <c r="D43" s="47">
        <f t="shared" si="0"/>
        <v>1546.4342855378993</v>
      </c>
      <c r="G43" s="47">
        <v>72.980466472303192</v>
      </c>
      <c r="H43" s="47">
        <v>865573.65362500807</v>
      </c>
      <c r="I43" s="47">
        <f t="shared" si="1"/>
        <v>865.57365362500809</v>
      </c>
    </row>
    <row r="44" spans="2:9" x14ac:dyDescent="0.2">
      <c r="B44" s="47">
        <v>74.979883381924168</v>
      </c>
      <c r="C44" s="47">
        <v>1546415.5289019875</v>
      </c>
      <c r="D44" s="47">
        <f t="shared" si="0"/>
        <v>1546.4155289019875</v>
      </c>
      <c r="G44" s="47">
        <v>74.979883381924168</v>
      </c>
      <c r="H44" s="47">
        <v>865593.77522936405</v>
      </c>
      <c r="I44" s="47">
        <f t="shared" si="1"/>
        <v>865.59377522936404</v>
      </c>
    </row>
    <row r="45" spans="2:9" x14ac:dyDescent="0.2">
      <c r="B45" s="47">
        <v>76.979300291545172</v>
      </c>
      <c r="C45" s="47">
        <v>1546414.9884418857</v>
      </c>
      <c r="D45" s="47">
        <f t="shared" si="0"/>
        <v>1546.4149884418857</v>
      </c>
      <c r="G45" s="47">
        <v>76.979300291545172</v>
      </c>
      <c r="H45" s="47">
        <v>865612.59101292212</v>
      </c>
      <c r="I45" s="47">
        <f t="shared" si="1"/>
        <v>865.61259101292217</v>
      </c>
    </row>
    <row r="46" spans="2:9" x14ac:dyDescent="0.2">
      <c r="B46" s="47">
        <v>78.978717201166148</v>
      </c>
      <c r="C46" s="47">
        <v>1546435.5687387297</v>
      </c>
      <c r="D46" s="47">
        <f t="shared" si="0"/>
        <v>1546.4355687387297</v>
      </c>
      <c r="G46" s="47">
        <v>78.978717201166148</v>
      </c>
      <c r="H46" s="47">
        <v>865630.29685259319</v>
      </c>
      <c r="I46" s="47">
        <f t="shared" si="1"/>
        <v>865.63029685259323</v>
      </c>
    </row>
    <row r="47" spans="2:9" x14ac:dyDescent="0.2">
      <c r="B47" s="47">
        <v>80.978134110787153</v>
      </c>
      <c r="C47" s="47">
        <v>1546422.5104801704</v>
      </c>
      <c r="D47" s="47">
        <f t="shared" si="0"/>
        <v>1546.4225104801703</v>
      </c>
      <c r="G47" s="47">
        <v>80.978134110787153</v>
      </c>
      <c r="H47" s="47">
        <v>865649.53529863455</v>
      </c>
      <c r="I47" s="47">
        <f t="shared" si="1"/>
        <v>865.64953529863453</v>
      </c>
    </row>
    <row r="48" spans="2:9" x14ac:dyDescent="0.2">
      <c r="B48" s="47">
        <v>82.977551020408129</v>
      </c>
      <c r="C48" s="47">
        <v>1546395.3566081533</v>
      </c>
      <c r="D48" s="47">
        <f t="shared" si="0"/>
        <v>1546.3953566081534</v>
      </c>
      <c r="G48" s="47">
        <v>82.977551020408129</v>
      </c>
      <c r="H48" s="47">
        <v>865666.55559209373</v>
      </c>
      <c r="I48" s="47">
        <f t="shared" si="1"/>
        <v>865.66655559209369</v>
      </c>
    </row>
    <row r="49" spans="2:9" x14ac:dyDescent="0.2">
      <c r="B49" s="47">
        <v>84.976967930029133</v>
      </c>
      <c r="C49" s="47">
        <v>1546371.257739312</v>
      </c>
      <c r="D49" s="47">
        <f t="shared" si="0"/>
        <v>1546.3712577393121</v>
      </c>
      <c r="G49" s="47">
        <v>84.976967930029133</v>
      </c>
      <c r="H49" s="47">
        <v>865683.78187761735</v>
      </c>
      <c r="I49" s="47">
        <f t="shared" si="1"/>
        <v>865.68378187761732</v>
      </c>
    </row>
    <row r="50" spans="2:9" x14ac:dyDescent="0.2">
      <c r="B50" s="47">
        <v>86.976384839650109</v>
      </c>
      <c r="C50" s="47">
        <v>1546386.8009065411</v>
      </c>
      <c r="D50" s="47">
        <f t="shared" si="0"/>
        <v>1546.3868009065411</v>
      </c>
      <c r="G50" s="47">
        <v>86.976384839650109</v>
      </c>
      <c r="H50" s="47">
        <v>865703.68211342872</v>
      </c>
      <c r="I50" s="47">
        <f t="shared" si="1"/>
        <v>865.70368211342873</v>
      </c>
    </row>
    <row r="51" spans="2:9" x14ac:dyDescent="0.2">
      <c r="B51" s="47">
        <v>88.975801749271113</v>
      </c>
      <c r="C51" s="47">
        <v>1546381.7128874487</v>
      </c>
      <c r="D51" s="47">
        <f t="shared" si="0"/>
        <v>1546.3817128874487</v>
      </c>
      <c r="G51" s="47">
        <v>88.975801749271113</v>
      </c>
      <c r="H51" s="47">
        <v>865722.19060390489</v>
      </c>
      <c r="I51" s="47">
        <f t="shared" si="1"/>
        <v>865.72219060390489</v>
      </c>
    </row>
    <row r="52" spans="2:9" x14ac:dyDescent="0.2">
      <c r="B52" s="47">
        <v>90.975218658892089</v>
      </c>
      <c r="C52" s="47">
        <v>1546332.1587114471</v>
      </c>
      <c r="D52" s="47">
        <f t="shared" si="0"/>
        <v>1546.3321587114472</v>
      </c>
      <c r="G52" s="47">
        <v>90.975218658892089</v>
      </c>
      <c r="H52" s="47">
        <v>865737.69953127019</v>
      </c>
      <c r="I52" s="47">
        <f t="shared" si="1"/>
        <v>865.73769953127021</v>
      </c>
    </row>
    <row r="53" spans="2:9" x14ac:dyDescent="0.2">
      <c r="B53" s="47">
        <v>92.974635568513094</v>
      </c>
      <c r="C53" s="47">
        <v>1546348.2051895896</v>
      </c>
      <c r="D53" s="47">
        <f t="shared" si="0"/>
        <v>1546.3482051895896</v>
      </c>
      <c r="G53" s="47">
        <v>92.974635568513094</v>
      </c>
      <c r="H53" s="47">
        <v>865757.63346474955</v>
      </c>
      <c r="I53" s="47">
        <f t="shared" si="1"/>
        <v>865.75763346474957</v>
      </c>
    </row>
    <row r="54" spans="2:9" x14ac:dyDescent="0.2">
      <c r="B54" s="47">
        <v>94.97405247813407</v>
      </c>
      <c r="C54" s="47">
        <v>1546358.481814628</v>
      </c>
      <c r="D54" s="47">
        <f t="shared" si="0"/>
        <v>1546.358481814628</v>
      </c>
      <c r="G54" s="47">
        <v>94.97405247813407</v>
      </c>
      <c r="H54" s="47">
        <v>865775.91093210434</v>
      </c>
      <c r="I54" s="47">
        <f t="shared" si="1"/>
        <v>865.77591093210435</v>
      </c>
    </row>
    <row r="55" spans="2:9" x14ac:dyDescent="0.2">
      <c r="B55" s="47">
        <v>96.973469387755074</v>
      </c>
      <c r="C55" s="47">
        <v>1546315.0446635557</v>
      </c>
      <c r="D55" s="47">
        <f t="shared" si="0"/>
        <v>1546.3150446635557</v>
      </c>
      <c r="G55" s="47">
        <v>96.973469387755074</v>
      </c>
      <c r="H55" s="47">
        <v>865794.36660136713</v>
      </c>
      <c r="I55" s="47">
        <f t="shared" si="1"/>
        <v>865.79436660136719</v>
      </c>
    </row>
    <row r="56" spans="2:9" x14ac:dyDescent="0.2">
      <c r="B56" s="47">
        <v>98.97288629737605</v>
      </c>
      <c r="C56" s="47">
        <v>1546299.7917411826</v>
      </c>
      <c r="D56" s="47">
        <f t="shared" si="0"/>
        <v>1546.2997917411826</v>
      </c>
      <c r="G56" s="47">
        <v>98.97288629737605</v>
      </c>
      <c r="H56" s="47">
        <v>865812.18903180305</v>
      </c>
      <c r="I56" s="47">
        <f t="shared" si="1"/>
        <v>865.81218903180309</v>
      </c>
    </row>
    <row r="57" spans="2:9" x14ac:dyDescent="0.2">
      <c r="B57" s="47">
        <v>100.97230320699705</v>
      </c>
      <c r="C57" s="47">
        <v>1546299.0411870531</v>
      </c>
      <c r="D57" s="47">
        <f t="shared" si="0"/>
        <v>1546.299041187053</v>
      </c>
      <c r="G57" s="47">
        <v>100.97230320699705</v>
      </c>
      <c r="H57" s="47">
        <v>865828.45518405421</v>
      </c>
      <c r="I57" s="47">
        <f t="shared" si="1"/>
        <v>865.82845518405418</v>
      </c>
    </row>
    <row r="58" spans="2:9" x14ac:dyDescent="0.2">
      <c r="B58" s="47">
        <v>102.97172011661803</v>
      </c>
      <c r="C58" s="47">
        <v>1546297.961726489</v>
      </c>
      <c r="D58" s="47">
        <f t="shared" si="0"/>
        <v>1546.2979617264891</v>
      </c>
      <c r="G58" s="47">
        <v>102.97172011661803</v>
      </c>
      <c r="H58" s="47">
        <v>865848.50066201307</v>
      </c>
      <c r="I58" s="47">
        <f t="shared" si="1"/>
        <v>865.84850066201307</v>
      </c>
    </row>
    <row r="59" spans="2:9" x14ac:dyDescent="0.2">
      <c r="B59" s="47">
        <v>104.97113702623903</v>
      </c>
      <c r="C59" s="47">
        <v>1546263.0812284108</v>
      </c>
      <c r="D59" s="47">
        <f t="shared" si="0"/>
        <v>1546.2630812284108</v>
      </c>
      <c r="G59" s="47">
        <v>104.97113702623903</v>
      </c>
      <c r="H59" s="47">
        <v>865864.99888761842</v>
      </c>
      <c r="I59" s="47">
        <f t="shared" si="1"/>
        <v>865.86499888761841</v>
      </c>
    </row>
    <row r="60" spans="2:9" x14ac:dyDescent="0.2">
      <c r="B60" s="47">
        <v>106.97055393586001</v>
      </c>
      <c r="C60" s="47">
        <v>1546253.515071386</v>
      </c>
      <c r="D60" s="47">
        <f t="shared" si="0"/>
        <v>1546.2535150713861</v>
      </c>
      <c r="G60" s="47">
        <v>106.97055393586001</v>
      </c>
      <c r="H60" s="47">
        <v>865881.93736908759</v>
      </c>
      <c r="I60" s="47">
        <f t="shared" si="1"/>
        <v>865.88193736908761</v>
      </c>
    </row>
    <row r="61" spans="2:9" x14ac:dyDescent="0.2">
      <c r="B61" s="47">
        <v>108.96997084548101</v>
      </c>
      <c r="C61" s="47">
        <v>1546236.3283047022</v>
      </c>
      <c r="D61" s="47">
        <f t="shared" si="0"/>
        <v>1546.2363283047023</v>
      </c>
      <c r="G61" s="47">
        <v>108.96997084548101</v>
      </c>
      <c r="H61" s="47">
        <v>865902.16323051834</v>
      </c>
      <c r="I61" s="47">
        <f t="shared" si="1"/>
        <v>865.90216323051834</v>
      </c>
    </row>
    <row r="62" spans="2:9" x14ac:dyDescent="0.2">
      <c r="B62" s="47">
        <v>110.96938775510199</v>
      </c>
      <c r="C62" s="47">
        <v>1546195.6628548433</v>
      </c>
      <c r="D62" s="47">
        <f t="shared" si="0"/>
        <v>1546.1956628548432</v>
      </c>
      <c r="G62" s="47">
        <v>110.96938775510199</v>
      </c>
      <c r="H62" s="47">
        <v>865918.27102331002</v>
      </c>
      <c r="I62" s="47">
        <f t="shared" si="1"/>
        <v>865.91827102331001</v>
      </c>
    </row>
    <row r="63" spans="2:9" x14ac:dyDescent="0.2">
      <c r="B63" s="47">
        <v>112.968804664723</v>
      </c>
      <c r="C63" s="47">
        <v>1546191.4515823489</v>
      </c>
      <c r="D63" s="47">
        <f t="shared" si="0"/>
        <v>1546.1914515823489</v>
      </c>
      <c r="G63" s="47">
        <v>112.968804664723</v>
      </c>
      <c r="H63" s="47">
        <v>865934.30334467173</v>
      </c>
      <c r="I63" s="47">
        <f t="shared" si="1"/>
        <v>865.93430334467178</v>
      </c>
    </row>
    <row r="64" spans="2:9" x14ac:dyDescent="0.2">
      <c r="B64" s="47">
        <v>114.96822157434397</v>
      </c>
      <c r="C64" s="47">
        <v>1546173.5944071112</v>
      </c>
      <c r="D64" s="47">
        <f t="shared" si="0"/>
        <v>1546.1735944071111</v>
      </c>
      <c r="G64" s="47">
        <v>114.96822157434397</v>
      </c>
      <c r="H64" s="47">
        <v>865953.21662622679</v>
      </c>
      <c r="I64" s="47">
        <f t="shared" si="1"/>
        <v>865.95321662622678</v>
      </c>
    </row>
    <row r="65" spans="2:9" x14ac:dyDescent="0.2">
      <c r="B65" s="47">
        <v>116.96763848396498</v>
      </c>
      <c r="C65" s="47">
        <v>1546165.8115746255</v>
      </c>
      <c r="D65" s="47">
        <f t="shared" si="0"/>
        <v>1546.1658115746256</v>
      </c>
      <c r="G65" s="47">
        <v>116.96763848396498</v>
      </c>
      <c r="H65" s="47">
        <v>865971.54224819632</v>
      </c>
      <c r="I65" s="47">
        <f t="shared" si="1"/>
        <v>865.97154224819633</v>
      </c>
    </row>
    <row r="66" spans="2:9" x14ac:dyDescent="0.2">
      <c r="B66" s="47">
        <v>118.96705539358595</v>
      </c>
      <c r="C66" s="47">
        <v>1546131.4431696362</v>
      </c>
      <c r="D66" s="47">
        <f t="shared" si="0"/>
        <v>1546.1314431696362</v>
      </c>
      <c r="G66" s="47">
        <v>118.96705539358595</v>
      </c>
      <c r="H66" s="47">
        <v>865988.07449983037</v>
      </c>
      <c r="I66" s="47">
        <f t="shared" si="1"/>
        <v>865.98807449983042</v>
      </c>
    </row>
    <row r="67" spans="2:9" x14ac:dyDescent="0.2">
      <c r="B67" s="47">
        <v>120.96647230320696</v>
      </c>
      <c r="C67" s="47">
        <v>1546122.4211560544</v>
      </c>
      <c r="D67" s="47">
        <f t="shared" si="0"/>
        <v>1546.1224211560543</v>
      </c>
      <c r="G67" s="47">
        <v>120.96647230320696</v>
      </c>
      <c r="H67" s="47">
        <v>866006.31638752308</v>
      </c>
      <c r="I67" s="47">
        <f t="shared" si="1"/>
        <v>866.00631638752304</v>
      </c>
    </row>
    <row r="68" spans="2:9" x14ac:dyDescent="0.2">
      <c r="B68" s="47">
        <v>122.96588921282793</v>
      </c>
      <c r="C68" s="47">
        <v>1546114.9180698334</v>
      </c>
      <c r="D68" s="47">
        <f t="shared" si="0"/>
        <v>1546.1149180698335</v>
      </c>
      <c r="G68" s="47">
        <v>122.96588921282793</v>
      </c>
      <c r="H68" s="47">
        <v>866024.66069427982</v>
      </c>
      <c r="I68" s="47">
        <f t="shared" si="1"/>
        <v>866.02466069427987</v>
      </c>
    </row>
    <row r="69" spans="2:9" x14ac:dyDescent="0.2">
      <c r="B69" s="47">
        <v>124.96530612244894</v>
      </c>
      <c r="C69" s="47">
        <v>1546086.4488663794</v>
      </c>
      <c r="D69" s="47">
        <f t="shared" si="0"/>
        <v>1546.0864488663794</v>
      </c>
      <c r="G69" s="47">
        <v>124.96530612244894</v>
      </c>
      <c r="H69" s="47">
        <v>866041.59065242927</v>
      </c>
      <c r="I69" s="47">
        <f t="shared" si="1"/>
        <v>866.04159065242925</v>
      </c>
    </row>
    <row r="70" spans="2:9" x14ac:dyDescent="0.2">
      <c r="B70" s="47">
        <v>126.96472303206991</v>
      </c>
      <c r="C70" s="47">
        <v>1546091.8335928523</v>
      </c>
      <c r="D70" s="47">
        <f t="shared" si="0"/>
        <v>1546.0918335928523</v>
      </c>
      <c r="G70" s="47">
        <v>126.96472303206991</v>
      </c>
      <c r="H70" s="47">
        <v>866060.80417143472</v>
      </c>
      <c r="I70" s="47">
        <f t="shared" si="1"/>
        <v>866.06080417143471</v>
      </c>
    </row>
    <row r="71" spans="2:9" x14ac:dyDescent="0.2">
      <c r="B71" s="47">
        <v>128.96413994169092</v>
      </c>
      <c r="C71" s="47">
        <v>1546072.2770233369</v>
      </c>
      <c r="D71" s="47">
        <f t="shared" ref="D71:D134" si="2">C71/1000</f>
        <v>1546.0722770233369</v>
      </c>
      <c r="G71" s="47">
        <v>128.96413994169092</v>
      </c>
      <c r="H71" s="47">
        <v>866078.34757006878</v>
      </c>
      <c r="I71" s="47">
        <f t="shared" ref="I71:I134" si="3">H71/1000</f>
        <v>866.07834757006879</v>
      </c>
    </row>
    <row r="72" spans="2:9" x14ac:dyDescent="0.2">
      <c r="B72" s="47">
        <v>130.96355685131192</v>
      </c>
      <c r="C72" s="47">
        <v>1546046.3573625972</v>
      </c>
      <c r="D72" s="47">
        <f t="shared" si="2"/>
        <v>1546.0463573625973</v>
      </c>
      <c r="G72" s="47">
        <v>130.96355685131192</v>
      </c>
      <c r="H72" s="47">
        <v>866095.42467712378</v>
      </c>
      <c r="I72" s="47">
        <f t="shared" si="3"/>
        <v>866.09542467712379</v>
      </c>
    </row>
    <row r="73" spans="2:9" x14ac:dyDescent="0.2">
      <c r="B73" s="47">
        <v>132.96297376093293</v>
      </c>
      <c r="C73" s="47">
        <v>1546069.4910452643</v>
      </c>
      <c r="D73" s="47">
        <f t="shared" si="2"/>
        <v>1546.0694910452644</v>
      </c>
      <c r="G73" s="47">
        <v>132.96297376093293</v>
      </c>
      <c r="H73" s="47">
        <v>866114.56818146305</v>
      </c>
      <c r="I73" s="47">
        <f t="shared" si="3"/>
        <v>866.11456818146303</v>
      </c>
    </row>
    <row r="74" spans="2:9" x14ac:dyDescent="0.2">
      <c r="B74" s="47">
        <v>134.96239067055393</v>
      </c>
      <c r="C74" s="47">
        <v>1546048.2352304126</v>
      </c>
      <c r="D74" s="47">
        <f t="shared" si="2"/>
        <v>1546.0482352304125</v>
      </c>
      <c r="G74" s="47">
        <v>134.96239067055393</v>
      </c>
      <c r="H74" s="47">
        <v>866134.5433128844</v>
      </c>
      <c r="I74" s="47">
        <f t="shared" si="3"/>
        <v>866.13454331288438</v>
      </c>
    </row>
    <row r="75" spans="2:9" x14ac:dyDescent="0.2">
      <c r="B75" s="47">
        <v>136.96180758017493</v>
      </c>
      <c r="C75" s="47">
        <v>1546021.3738183442</v>
      </c>
      <c r="D75" s="47">
        <f t="shared" si="2"/>
        <v>1546.0213738183443</v>
      </c>
      <c r="G75" s="47">
        <v>136.96180758017493</v>
      </c>
      <c r="H75" s="47">
        <v>866151.56910417776</v>
      </c>
      <c r="I75" s="47">
        <f t="shared" si="3"/>
        <v>866.15156910417772</v>
      </c>
    </row>
    <row r="76" spans="2:9" x14ac:dyDescent="0.2">
      <c r="B76" s="47">
        <v>138.96122448979594</v>
      </c>
      <c r="C76" s="47">
        <v>1546047.1004788722</v>
      </c>
      <c r="D76" s="47">
        <f t="shared" si="2"/>
        <v>1546.0471004788722</v>
      </c>
      <c r="G76" s="47">
        <v>138.96122448979594</v>
      </c>
      <c r="H76" s="47">
        <v>866168.35312737699</v>
      </c>
      <c r="I76" s="47">
        <f t="shared" si="3"/>
        <v>866.16835312737703</v>
      </c>
    </row>
    <row r="77" spans="2:9" x14ac:dyDescent="0.2">
      <c r="B77" s="47">
        <v>140.96064139941694</v>
      </c>
      <c r="C77" s="47">
        <v>1546015.0062382882</v>
      </c>
      <c r="D77" s="47">
        <f t="shared" si="2"/>
        <v>1546.0150062382882</v>
      </c>
      <c r="G77" s="47">
        <v>140.96064139941694</v>
      </c>
      <c r="H77" s="47">
        <v>866188.83942077705</v>
      </c>
      <c r="I77" s="47">
        <f t="shared" si="3"/>
        <v>866.18883942077707</v>
      </c>
    </row>
    <row r="78" spans="2:9" x14ac:dyDescent="0.2">
      <c r="B78" s="47">
        <v>142.96005830903795</v>
      </c>
      <c r="C78" s="47">
        <v>1546020.9146657484</v>
      </c>
      <c r="D78" s="47">
        <f t="shared" si="2"/>
        <v>1546.0209146657485</v>
      </c>
      <c r="G78" s="47">
        <v>142.96005830903795</v>
      </c>
      <c r="H78" s="47">
        <v>866206.82076680684</v>
      </c>
      <c r="I78" s="47">
        <f t="shared" si="3"/>
        <v>866.2068207668068</v>
      </c>
    </row>
    <row r="79" spans="2:9" x14ac:dyDescent="0.2">
      <c r="B79" s="47">
        <v>144.95947521865895</v>
      </c>
      <c r="C79" s="47">
        <v>1546025.4233196119</v>
      </c>
      <c r="D79" s="47">
        <f t="shared" si="2"/>
        <v>1546.0254233196119</v>
      </c>
      <c r="G79" s="47">
        <v>144.95947521865895</v>
      </c>
      <c r="H79" s="47">
        <v>866224.7075932828</v>
      </c>
      <c r="I79" s="47">
        <f t="shared" si="3"/>
        <v>866.2247075932828</v>
      </c>
    </row>
    <row r="80" spans="2:9" x14ac:dyDescent="0.2">
      <c r="B80" s="47">
        <v>146.95889212827996</v>
      </c>
      <c r="C80" s="47">
        <v>1545987.8355540913</v>
      </c>
      <c r="D80" s="47">
        <f t="shared" si="2"/>
        <v>1545.9878355540914</v>
      </c>
      <c r="G80" s="47">
        <v>146.95889212827996</v>
      </c>
      <c r="H80" s="47">
        <v>866243.5560709259</v>
      </c>
      <c r="I80" s="47">
        <f t="shared" si="3"/>
        <v>866.24355607092593</v>
      </c>
    </row>
    <row r="81" spans="2:9" x14ac:dyDescent="0.2">
      <c r="B81" s="47">
        <v>148.95830903790096</v>
      </c>
      <c r="C81" s="47">
        <v>1545998.6494542637</v>
      </c>
      <c r="D81" s="47">
        <f t="shared" si="2"/>
        <v>1545.9986494542638</v>
      </c>
      <c r="G81" s="47">
        <v>148.95830903790096</v>
      </c>
      <c r="H81" s="47">
        <v>866261.86814225395</v>
      </c>
      <c r="I81" s="47">
        <f t="shared" si="3"/>
        <v>866.261868142254</v>
      </c>
    </row>
    <row r="82" spans="2:9" x14ac:dyDescent="0.2">
      <c r="B82" s="47">
        <v>150.95772594752196</v>
      </c>
      <c r="C82" s="47">
        <v>1545980.2887359497</v>
      </c>
      <c r="D82" s="47">
        <f t="shared" si="2"/>
        <v>1545.9802887359497</v>
      </c>
      <c r="G82" s="47">
        <v>150.95772594752196</v>
      </c>
      <c r="H82" s="47">
        <v>866280.74637164944</v>
      </c>
      <c r="I82" s="47">
        <f t="shared" si="3"/>
        <v>866.28074637164946</v>
      </c>
    </row>
    <row r="83" spans="2:9" x14ac:dyDescent="0.2">
      <c r="B83" s="47">
        <v>152.95714285714297</v>
      </c>
      <c r="C83" s="47">
        <v>1545988.1446371875</v>
      </c>
      <c r="D83" s="47">
        <f t="shared" si="2"/>
        <v>1545.9881446371876</v>
      </c>
      <c r="G83" s="47">
        <v>152.95714285714297</v>
      </c>
      <c r="H83" s="47">
        <v>866298.85884014703</v>
      </c>
      <c r="I83" s="47">
        <f t="shared" si="3"/>
        <v>866.29885884014698</v>
      </c>
    </row>
    <row r="84" spans="2:9" x14ac:dyDescent="0.2">
      <c r="B84" s="47">
        <v>154.95655976676397</v>
      </c>
      <c r="C84" s="47">
        <v>1546001.2180301126</v>
      </c>
      <c r="D84" s="47">
        <f t="shared" si="2"/>
        <v>1546.0012180301126</v>
      </c>
      <c r="G84" s="47">
        <v>154.95655976676397</v>
      </c>
      <c r="H84" s="47">
        <v>866317.32320315356</v>
      </c>
      <c r="I84" s="47">
        <f t="shared" si="3"/>
        <v>866.31732320315359</v>
      </c>
    </row>
    <row r="85" spans="2:9" x14ac:dyDescent="0.2">
      <c r="B85" s="47">
        <v>156.95597667638498</v>
      </c>
      <c r="C85" s="47">
        <v>1545981.4827582696</v>
      </c>
      <c r="D85" s="47">
        <f t="shared" si="2"/>
        <v>1545.9814827582697</v>
      </c>
      <c r="G85" s="47">
        <v>156.95597667638498</v>
      </c>
      <c r="H85" s="47">
        <v>866336.10857363488</v>
      </c>
      <c r="I85" s="47">
        <f t="shared" si="3"/>
        <v>866.33610857363487</v>
      </c>
    </row>
    <row r="86" spans="2:9" x14ac:dyDescent="0.2">
      <c r="B86" s="47">
        <v>158.95539358600598</v>
      </c>
      <c r="C86" s="47">
        <v>1545984.5973483606</v>
      </c>
      <c r="D86" s="47">
        <f t="shared" si="2"/>
        <v>1545.9845973483605</v>
      </c>
      <c r="G86" s="47">
        <v>158.95539358600598</v>
      </c>
      <c r="H86" s="47">
        <v>866355.16815684445</v>
      </c>
      <c r="I86" s="47">
        <f t="shared" si="3"/>
        <v>866.35516815684446</v>
      </c>
    </row>
    <row r="87" spans="2:9" x14ac:dyDescent="0.2">
      <c r="B87" s="47">
        <v>160.95481049562699</v>
      </c>
      <c r="C87" s="47">
        <v>1545990.9973850816</v>
      </c>
      <c r="D87" s="47">
        <f t="shared" si="2"/>
        <v>1545.9909973850815</v>
      </c>
      <c r="G87" s="47">
        <v>160.95481049562699</v>
      </c>
      <c r="H87" s="47">
        <v>866374.44931546063</v>
      </c>
      <c r="I87" s="47">
        <f t="shared" si="3"/>
        <v>866.37444931546065</v>
      </c>
    </row>
    <row r="88" spans="2:9" x14ac:dyDescent="0.2">
      <c r="B88" s="47">
        <v>162.95422740524799</v>
      </c>
      <c r="C88" s="47">
        <v>1545981.4671135945</v>
      </c>
      <c r="D88" s="47">
        <f t="shared" si="2"/>
        <v>1545.9814671135946</v>
      </c>
      <c r="G88" s="47">
        <v>162.95422740524799</v>
      </c>
      <c r="H88" s="47">
        <v>866392.65586454421</v>
      </c>
      <c r="I88" s="47">
        <f t="shared" si="3"/>
        <v>866.39265586454417</v>
      </c>
    </row>
    <row r="89" spans="2:9" x14ac:dyDescent="0.2">
      <c r="B89" s="47">
        <v>164.953644314869</v>
      </c>
      <c r="C89" s="47">
        <v>1545974.4638259797</v>
      </c>
      <c r="D89" s="47">
        <f t="shared" si="2"/>
        <v>1545.9744638259797</v>
      </c>
      <c r="G89" s="47">
        <v>164.953644314869</v>
      </c>
      <c r="H89" s="47">
        <v>866409.7657685997</v>
      </c>
      <c r="I89" s="47">
        <f t="shared" si="3"/>
        <v>866.40976576859964</v>
      </c>
    </row>
    <row r="90" spans="2:9" x14ac:dyDescent="0.2">
      <c r="B90" s="47">
        <v>166.95306122449</v>
      </c>
      <c r="C90" s="47">
        <v>1545969.7404504742</v>
      </c>
      <c r="D90" s="47">
        <f t="shared" si="2"/>
        <v>1545.9697404504741</v>
      </c>
      <c r="G90" s="47">
        <v>166.95306122449</v>
      </c>
      <c r="H90" s="47">
        <v>866430.83060257498</v>
      </c>
      <c r="I90" s="47">
        <f t="shared" si="3"/>
        <v>866.43083060257493</v>
      </c>
    </row>
    <row r="91" spans="2:9" x14ac:dyDescent="0.2">
      <c r="B91" s="47">
        <v>168.952478134111</v>
      </c>
      <c r="C91" s="47">
        <v>1545967.2971173897</v>
      </c>
      <c r="D91" s="47">
        <f t="shared" si="2"/>
        <v>1545.9672971173898</v>
      </c>
      <c r="G91" s="47">
        <v>168.952478134111</v>
      </c>
      <c r="H91" s="47">
        <v>866449.51508567866</v>
      </c>
      <c r="I91" s="47">
        <f t="shared" si="3"/>
        <v>866.44951508567863</v>
      </c>
    </row>
    <row r="92" spans="2:9" x14ac:dyDescent="0.2">
      <c r="B92" s="47">
        <v>170.95189504373201</v>
      </c>
      <c r="C92" s="47">
        <v>1545985.5931437134</v>
      </c>
      <c r="D92" s="47">
        <f t="shared" si="2"/>
        <v>1545.9855931437135</v>
      </c>
      <c r="G92" s="47">
        <v>170.95189504373201</v>
      </c>
      <c r="H92" s="47">
        <v>866467.07686934492</v>
      </c>
      <c r="I92" s="47">
        <f t="shared" si="3"/>
        <v>866.46707686934496</v>
      </c>
    </row>
    <row r="93" spans="2:9" x14ac:dyDescent="0.2">
      <c r="B93" s="47">
        <v>172.95131195335301</v>
      </c>
      <c r="C93" s="47">
        <v>1545987.1447851437</v>
      </c>
      <c r="D93" s="47">
        <f t="shared" si="2"/>
        <v>1545.9871447851438</v>
      </c>
      <c r="G93" s="47">
        <v>172.95131195335301</v>
      </c>
      <c r="H93" s="47">
        <v>866486.00566712208</v>
      </c>
      <c r="I93" s="47">
        <f t="shared" si="3"/>
        <v>866.48600566712207</v>
      </c>
    </row>
    <row r="94" spans="2:9" x14ac:dyDescent="0.2">
      <c r="B94" s="47">
        <v>174.95072886297402</v>
      </c>
      <c r="C94" s="47">
        <v>1545952.535633425</v>
      </c>
      <c r="D94" s="47">
        <f t="shared" si="2"/>
        <v>1545.952535633425</v>
      </c>
      <c r="G94" s="47">
        <v>174.95072886297402</v>
      </c>
      <c r="H94" s="47">
        <v>866505.05436382431</v>
      </c>
      <c r="I94" s="47">
        <f t="shared" si="3"/>
        <v>866.50505436382434</v>
      </c>
    </row>
    <row r="95" spans="2:9" x14ac:dyDescent="0.2">
      <c r="B95" s="47">
        <v>176.95014577259502</v>
      </c>
      <c r="C95" s="47">
        <v>1545976.3758424325</v>
      </c>
      <c r="D95" s="47">
        <f t="shared" si="2"/>
        <v>1545.9763758424324</v>
      </c>
      <c r="G95" s="47">
        <v>176.95014577259502</v>
      </c>
      <c r="H95" s="47">
        <v>866524.26965560636</v>
      </c>
      <c r="I95" s="47">
        <f t="shared" si="3"/>
        <v>866.5242696556063</v>
      </c>
    </row>
    <row r="96" spans="2:9" x14ac:dyDescent="0.2">
      <c r="B96" s="47">
        <v>178.94956268221603</v>
      </c>
      <c r="C96" s="47">
        <v>1545983.1228766965</v>
      </c>
      <c r="D96" s="47">
        <f t="shared" si="2"/>
        <v>1545.9831228766966</v>
      </c>
      <c r="G96" s="47">
        <v>178.94956268221603</v>
      </c>
      <c r="H96" s="47">
        <v>866542.2942565172</v>
      </c>
      <c r="I96" s="47">
        <f t="shared" si="3"/>
        <v>866.54229425651715</v>
      </c>
    </row>
    <row r="97" spans="2:9" x14ac:dyDescent="0.2">
      <c r="B97" s="47">
        <v>180.94897959183703</v>
      </c>
      <c r="C97" s="47">
        <v>1545953.7878046704</v>
      </c>
      <c r="D97" s="47">
        <f t="shared" si="2"/>
        <v>1545.9537878046704</v>
      </c>
      <c r="G97" s="47">
        <v>180.94897959183703</v>
      </c>
      <c r="H97" s="47">
        <v>866561.69859230833</v>
      </c>
      <c r="I97" s="47">
        <f t="shared" si="3"/>
        <v>866.56169859230829</v>
      </c>
    </row>
    <row r="98" spans="2:9" x14ac:dyDescent="0.2">
      <c r="B98" s="47">
        <v>182.94839650145803</v>
      </c>
      <c r="C98" s="47">
        <v>1545964.241206147</v>
      </c>
      <c r="D98" s="47">
        <f t="shared" si="2"/>
        <v>1545.9642412061471</v>
      </c>
      <c r="G98" s="47">
        <v>182.94839650145803</v>
      </c>
      <c r="H98" s="47">
        <v>866581.2527229276</v>
      </c>
      <c r="I98" s="47">
        <f t="shared" si="3"/>
        <v>866.58125272292762</v>
      </c>
    </row>
    <row r="99" spans="2:9" x14ac:dyDescent="0.2">
      <c r="B99" s="47">
        <v>184.94781341107904</v>
      </c>
      <c r="C99" s="47">
        <v>1545975.9886935102</v>
      </c>
      <c r="D99" s="47">
        <f t="shared" si="2"/>
        <v>1545.9759886935101</v>
      </c>
      <c r="G99" s="47">
        <v>184.94781341107904</v>
      </c>
      <c r="H99" s="47">
        <v>866598.36008707411</v>
      </c>
      <c r="I99" s="47">
        <f t="shared" si="3"/>
        <v>866.59836008707407</v>
      </c>
    </row>
    <row r="100" spans="2:9" x14ac:dyDescent="0.2">
      <c r="B100" s="47">
        <v>186.94723032070004</v>
      </c>
      <c r="C100" s="47">
        <v>1545970.6340409878</v>
      </c>
      <c r="D100" s="47">
        <f t="shared" si="2"/>
        <v>1545.9706340409878</v>
      </c>
      <c r="G100" s="47">
        <v>186.94723032070004</v>
      </c>
      <c r="H100" s="47">
        <v>866616.84780207346</v>
      </c>
      <c r="I100" s="47">
        <f t="shared" si="3"/>
        <v>866.61684780207349</v>
      </c>
    </row>
    <row r="101" spans="2:9" x14ac:dyDescent="0.2">
      <c r="B101" s="47">
        <v>188.94664723032105</v>
      </c>
      <c r="C101" s="47">
        <v>1545948.2046186337</v>
      </c>
      <c r="D101" s="47">
        <f t="shared" si="2"/>
        <v>1545.9482046186338</v>
      </c>
      <c r="G101" s="47">
        <v>188.94664723032105</v>
      </c>
      <c r="H101" s="47">
        <v>866637.98479016754</v>
      </c>
      <c r="I101" s="47">
        <f t="shared" si="3"/>
        <v>866.63798479016759</v>
      </c>
    </row>
    <row r="102" spans="2:9" x14ac:dyDescent="0.2">
      <c r="B102" s="47">
        <v>190.94606413994205</v>
      </c>
      <c r="C102" s="47">
        <v>1545965.4651913338</v>
      </c>
      <c r="D102" s="47">
        <f t="shared" si="2"/>
        <v>1545.9654651913338</v>
      </c>
      <c r="G102" s="47">
        <v>190.94606413994205</v>
      </c>
      <c r="H102" s="47">
        <v>866655.46391458053</v>
      </c>
      <c r="I102" s="47">
        <f t="shared" si="3"/>
        <v>866.65546391458054</v>
      </c>
    </row>
    <row r="103" spans="2:9" x14ac:dyDescent="0.2">
      <c r="B103" s="47">
        <v>192.94548104956306</v>
      </c>
      <c r="C103" s="47">
        <v>1545965.4053535557</v>
      </c>
      <c r="D103" s="47">
        <f t="shared" si="2"/>
        <v>1545.9654053535558</v>
      </c>
      <c r="G103" s="47">
        <v>192.94548104956306</v>
      </c>
      <c r="H103" s="47">
        <v>866673.04167363932</v>
      </c>
      <c r="I103" s="47">
        <f t="shared" si="3"/>
        <v>866.67304167363932</v>
      </c>
    </row>
    <row r="104" spans="2:9" x14ac:dyDescent="0.2">
      <c r="B104" s="47">
        <v>194.94489795918406</v>
      </c>
      <c r="C104" s="47">
        <v>1545967.3873299691</v>
      </c>
      <c r="D104" s="47">
        <f t="shared" si="2"/>
        <v>1545.9673873299691</v>
      </c>
      <c r="G104" s="47">
        <v>194.94489795918406</v>
      </c>
      <c r="H104" s="47">
        <v>866693.29118521162</v>
      </c>
      <c r="I104" s="47">
        <f t="shared" si="3"/>
        <v>866.69329118521159</v>
      </c>
    </row>
    <row r="105" spans="2:9" x14ac:dyDescent="0.2">
      <c r="B105" s="47">
        <v>196.94431486880507</v>
      </c>
      <c r="C105" s="47">
        <v>1545971.5441094292</v>
      </c>
      <c r="D105" s="47">
        <f t="shared" si="2"/>
        <v>1545.9715441094293</v>
      </c>
      <c r="G105" s="47">
        <v>196.94431486880507</v>
      </c>
      <c r="H105" s="47">
        <v>866712.42033872253</v>
      </c>
      <c r="I105" s="47">
        <f t="shared" si="3"/>
        <v>866.7124203387225</v>
      </c>
    </row>
    <row r="106" spans="2:9" x14ac:dyDescent="0.2">
      <c r="B106" s="47">
        <v>198.94373177842607</v>
      </c>
      <c r="C106" s="47">
        <v>1545958.854581354</v>
      </c>
      <c r="D106" s="47">
        <f t="shared" si="2"/>
        <v>1545.958854581354</v>
      </c>
      <c r="G106" s="47">
        <v>198.94373177842607</v>
      </c>
      <c r="H106" s="47">
        <v>866730.41309071728</v>
      </c>
      <c r="I106" s="47">
        <f t="shared" si="3"/>
        <v>866.73041309071732</v>
      </c>
    </row>
    <row r="107" spans="2:9" x14ac:dyDescent="0.2">
      <c r="B107" s="47">
        <v>200.94314868804707</v>
      </c>
      <c r="C107" s="47">
        <v>1545967.2815597188</v>
      </c>
      <c r="D107" s="47">
        <f t="shared" si="2"/>
        <v>1545.9672815597187</v>
      </c>
      <c r="G107" s="47">
        <v>200.94314868804707</v>
      </c>
      <c r="H107" s="47">
        <v>866748.56321771001</v>
      </c>
      <c r="I107" s="47">
        <f t="shared" si="3"/>
        <v>866.74856321771006</v>
      </c>
    </row>
    <row r="108" spans="2:9" x14ac:dyDescent="0.2">
      <c r="B108" s="47">
        <v>202.94256559766808</v>
      </c>
      <c r="C108" s="47">
        <v>1545941.0249997047</v>
      </c>
      <c r="D108" s="47">
        <f t="shared" si="2"/>
        <v>1545.9410249997047</v>
      </c>
      <c r="G108" s="47">
        <v>202.94256559766808</v>
      </c>
      <c r="H108" s="47">
        <v>866768.1747749137</v>
      </c>
      <c r="I108" s="47">
        <f t="shared" si="3"/>
        <v>866.76817477491375</v>
      </c>
    </row>
    <row r="109" spans="2:9" x14ac:dyDescent="0.2">
      <c r="B109" s="47">
        <v>204.94198250728908</v>
      </c>
      <c r="C109" s="47">
        <v>1545954.8056569083</v>
      </c>
      <c r="D109" s="47">
        <f t="shared" si="2"/>
        <v>1545.9548056569083</v>
      </c>
      <c r="G109" s="47">
        <v>204.94198250728908</v>
      </c>
      <c r="H109" s="47">
        <v>866787.95296437864</v>
      </c>
      <c r="I109" s="47">
        <f t="shared" si="3"/>
        <v>866.78795296437863</v>
      </c>
    </row>
    <row r="110" spans="2:9" x14ac:dyDescent="0.2">
      <c r="B110" s="47">
        <v>206.94139941691009</v>
      </c>
      <c r="C110" s="47">
        <v>1545990.8063820919</v>
      </c>
      <c r="D110" s="47">
        <f t="shared" si="2"/>
        <v>1545.9908063820919</v>
      </c>
      <c r="G110" s="47">
        <v>206.94139941691009</v>
      </c>
      <c r="H110" s="47">
        <v>866805.4289525745</v>
      </c>
      <c r="I110" s="47">
        <f t="shared" si="3"/>
        <v>866.80542895257452</v>
      </c>
    </row>
    <row r="111" spans="2:9" x14ac:dyDescent="0.2">
      <c r="B111" s="47">
        <v>208.94081632653109</v>
      </c>
      <c r="C111" s="47">
        <v>1545955.4830045586</v>
      </c>
      <c r="D111" s="47">
        <f t="shared" si="2"/>
        <v>1545.9554830045586</v>
      </c>
      <c r="G111" s="47">
        <v>208.94081632653109</v>
      </c>
      <c r="H111" s="47">
        <v>866824.42880810541</v>
      </c>
      <c r="I111" s="47">
        <f t="shared" si="3"/>
        <v>866.82442880810538</v>
      </c>
    </row>
    <row r="112" spans="2:9" x14ac:dyDescent="0.2">
      <c r="B112" s="47">
        <v>210.9402332361521</v>
      </c>
      <c r="C112" s="47">
        <v>1545943.571321243</v>
      </c>
      <c r="D112" s="47">
        <f t="shared" si="2"/>
        <v>1545.9435713212429</v>
      </c>
      <c r="G112" s="47">
        <v>210.9402332361521</v>
      </c>
      <c r="H112" s="47">
        <v>866845.007852435</v>
      </c>
      <c r="I112" s="47">
        <f t="shared" si="3"/>
        <v>866.84500785243495</v>
      </c>
    </row>
    <row r="113" spans="2:9" x14ac:dyDescent="0.2">
      <c r="B113" s="47">
        <v>212.9396501457731</v>
      </c>
      <c r="C113" s="47">
        <v>1545955.6650522251</v>
      </c>
      <c r="D113" s="47">
        <f t="shared" si="2"/>
        <v>1545.9556650522252</v>
      </c>
      <c r="G113" s="47">
        <v>212.9396501457731</v>
      </c>
      <c r="H113" s="47">
        <v>866862.13816585857</v>
      </c>
      <c r="I113" s="47">
        <f t="shared" si="3"/>
        <v>866.8621381658586</v>
      </c>
    </row>
    <row r="114" spans="2:9" x14ac:dyDescent="0.2">
      <c r="B114" s="47">
        <v>214.9390670553941</v>
      </c>
      <c r="C114" s="47">
        <v>1545955.5160665496</v>
      </c>
      <c r="D114" s="47">
        <f t="shared" si="2"/>
        <v>1545.9555160665495</v>
      </c>
      <c r="G114" s="47">
        <v>214.9390670553941</v>
      </c>
      <c r="H114" s="47">
        <v>866879.70956614777</v>
      </c>
      <c r="I114" s="47">
        <f t="shared" si="3"/>
        <v>866.87970956614777</v>
      </c>
    </row>
    <row r="115" spans="2:9" x14ac:dyDescent="0.2">
      <c r="B115" s="47">
        <v>216.93848396501511</v>
      </c>
      <c r="C115" s="47">
        <v>1545963.876795396</v>
      </c>
      <c r="D115" s="47">
        <f t="shared" si="2"/>
        <v>1545.9638767953959</v>
      </c>
      <c r="G115" s="47">
        <v>216.93848396501511</v>
      </c>
      <c r="H115" s="47">
        <v>866900.38897788269</v>
      </c>
      <c r="I115" s="47">
        <f t="shared" si="3"/>
        <v>866.9003889778827</v>
      </c>
    </row>
    <row r="116" spans="2:9" x14ac:dyDescent="0.2">
      <c r="B116" s="47">
        <v>218.93790087463611</v>
      </c>
      <c r="C116" s="47">
        <v>1545980.3604393667</v>
      </c>
      <c r="D116" s="47">
        <f t="shared" si="2"/>
        <v>1545.9803604393667</v>
      </c>
      <c r="G116" s="47">
        <v>218.93790087463611</v>
      </c>
      <c r="H116" s="47">
        <v>866919.08230542019</v>
      </c>
      <c r="I116" s="47">
        <f t="shared" si="3"/>
        <v>866.91908230542015</v>
      </c>
    </row>
    <row r="117" spans="2:9" x14ac:dyDescent="0.2">
      <c r="B117" s="47">
        <v>220.93731778425712</v>
      </c>
      <c r="C117" s="47">
        <v>1545947.8938947544</v>
      </c>
      <c r="D117" s="47">
        <f t="shared" si="2"/>
        <v>1545.9478938947543</v>
      </c>
      <c r="G117" s="47">
        <v>220.93731778425712</v>
      </c>
      <c r="H117" s="47">
        <v>866938.27466299513</v>
      </c>
      <c r="I117" s="47">
        <f t="shared" si="3"/>
        <v>866.93827466299513</v>
      </c>
    </row>
    <row r="118" spans="2:9" x14ac:dyDescent="0.2">
      <c r="B118" s="47">
        <v>222.93673469387812</v>
      </c>
      <c r="C118" s="47">
        <v>1545939.3959807339</v>
      </c>
      <c r="D118" s="47">
        <f t="shared" si="2"/>
        <v>1545.9393959807339</v>
      </c>
      <c r="G118" s="47">
        <v>222.93673469387812</v>
      </c>
      <c r="H118" s="47">
        <v>866956.5498159969</v>
      </c>
      <c r="I118" s="47">
        <f t="shared" si="3"/>
        <v>866.95654981599694</v>
      </c>
    </row>
    <row r="119" spans="2:9" x14ac:dyDescent="0.2">
      <c r="B119" s="47">
        <v>224.93615160349913</v>
      </c>
      <c r="C119" s="47">
        <v>1545973.1817192349</v>
      </c>
      <c r="D119" s="47">
        <f t="shared" si="2"/>
        <v>1545.9731817192348</v>
      </c>
      <c r="G119" s="47">
        <v>224.93615160349913</v>
      </c>
      <c r="H119" s="47">
        <v>866975.14316688804</v>
      </c>
      <c r="I119" s="47">
        <f t="shared" si="3"/>
        <v>866.97514316688807</v>
      </c>
    </row>
    <row r="120" spans="2:9" x14ac:dyDescent="0.2">
      <c r="B120" s="47">
        <v>226.93556851312013</v>
      </c>
      <c r="C120" s="47">
        <v>1545972.7324781539</v>
      </c>
      <c r="D120" s="47">
        <f t="shared" si="2"/>
        <v>1545.9727324781538</v>
      </c>
      <c r="G120" s="47">
        <v>226.93556851312013</v>
      </c>
      <c r="H120" s="47">
        <v>866993.96118690551</v>
      </c>
      <c r="I120" s="47">
        <f t="shared" si="3"/>
        <v>866.99396118690549</v>
      </c>
    </row>
    <row r="121" spans="2:9" x14ac:dyDescent="0.2">
      <c r="B121" s="47">
        <v>228.93498542274114</v>
      </c>
      <c r="C121" s="47">
        <v>1545956.4731024411</v>
      </c>
      <c r="D121" s="47">
        <f t="shared" si="2"/>
        <v>1545.9564731024411</v>
      </c>
      <c r="G121" s="47">
        <v>228.93498542274114</v>
      </c>
      <c r="H121" s="47">
        <v>867014.24668777629</v>
      </c>
      <c r="I121" s="47">
        <f t="shared" si="3"/>
        <v>867.01424668777634</v>
      </c>
    </row>
    <row r="122" spans="2:9" x14ac:dyDescent="0.2">
      <c r="B122" s="47">
        <v>230.93440233236214</v>
      </c>
      <c r="C122" s="47">
        <v>1545961.3296781818</v>
      </c>
      <c r="D122" s="47">
        <f t="shared" si="2"/>
        <v>1545.9613296781818</v>
      </c>
      <c r="G122" s="47">
        <v>230.93440233236214</v>
      </c>
      <c r="H122" s="47">
        <v>867033.42255034158</v>
      </c>
      <c r="I122" s="47">
        <f t="shared" si="3"/>
        <v>867.03342255034158</v>
      </c>
    </row>
    <row r="123" spans="2:9" x14ac:dyDescent="0.2">
      <c r="B123" s="47">
        <v>232.93381924198314</v>
      </c>
      <c r="C123" s="47">
        <v>1545967.8774897757</v>
      </c>
      <c r="D123" s="47">
        <f t="shared" si="2"/>
        <v>1545.9678774897757</v>
      </c>
      <c r="G123" s="47">
        <v>232.93381924198314</v>
      </c>
      <c r="H123" s="47">
        <v>867050.17846998898</v>
      </c>
      <c r="I123" s="47">
        <f t="shared" si="3"/>
        <v>867.05017846998896</v>
      </c>
    </row>
    <row r="124" spans="2:9" x14ac:dyDescent="0.2">
      <c r="B124" s="47">
        <v>234.93323615160415</v>
      </c>
      <c r="C124" s="47">
        <v>1545976.0700299386</v>
      </c>
      <c r="D124" s="47">
        <f t="shared" si="2"/>
        <v>1545.9760700299387</v>
      </c>
      <c r="G124" s="47">
        <v>234.93323615160415</v>
      </c>
      <c r="H124" s="47">
        <v>867069.5793086593</v>
      </c>
      <c r="I124" s="47">
        <f t="shared" si="3"/>
        <v>867.06957930865929</v>
      </c>
    </row>
    <row r="125" spans="2:9" x14ac:dyDescent="0.2">
      <c r="B125" s="47">
        <v>236.93265306122515</v>
      </c>
      <c r="C125" s="47">
        <v>1545967.0557807365</v>
      </c>
      <c r="D125" s="47">
        <f t="shared" si="2"/>
        <v>1545.9670557807365</v>
      </c>
      <c r="G125" s="47">
        <v>236.93265306122515</v>
      </c>
      <c r="H125" s="47">
        <v>867090.35340533627</v>
      </c>
      <c r="I125" s="47">
        <f t="shared" si="3"/>
        <v>867.09035340533626</v>
      </c>
    </row>
    <row r="126" spans="2:9" x14ac:dyDescent="0.2">
      <c r="B126" s="47">
        <v>238.93206997084616</v>
      </c>
      <c r="C126" s="47">
        <v>1545959.6020370598</v>
      </c>
      <c r="D126" s="47">
        <f t="shared" si="2"/>
        <v>1545.9596020370598</v>
      </c>
      <c r="G126" s="47">
        <v>238.93206997084616</v>
      </c>
      <c r="H126" s="47">
        <v>867108.6987965852</v>
      </c>
      <c r="I126" s="47">
        <f t="shared" si="3"/>
        <v>867.10869879658526</v>
      </c>
    </row>
    <row r="127" spans="2:9" x14ac:dyDescent="0.2">
      <c r="B127" s="47">
        <v>240.93148688046716</v>
      </c>
      <c r="C127" s="47">
        <v>1545990.0725322533</v>
      </c>
      <c r="D127" s="47">
        <f t="shared" si="2"/>
        <v>1545.9900725322534</v>
      </c>
      <c r="G127" s="47">
        <v>240.93148688046716</v>
      </c>
      <c r="H127" s="47">
        <v>867127.06833508122</v>
      </c>
      <c r="I127" s="47">
        <f t="shared" si="3"/>
        <v>867.12706833508116</v>
      </c>
    </row>
    <row r="128" spans="2:9" x14ac:dyDescent="0.2">
      <c r="B128" s="47">
        <v>242.93090379008817</v>
      </c>
      <c r="C128" s="47">
        <v>1546002.9004714058</v>
      </c>
      <c r="D128" s="47">
        <f t="shared" si="2"/>
        <v>1546.0029004714058</v>
      </c>
      <c r="G128" s="47">
        <v>242.93090379008817</v>
      </c>
      <c r="H128" s="47">
        <v>867146.7817475436</v>
      </c>
      <c r="I128" s="47">
        <f t="shared" si="3"/>
        <v>867.14678174754363</v>
      </c>
    </row>
    <row r="129" spans="2:9" x14ac:dyDescent="0.2">
      <c r="B129" s="47">
        <v>244.93032069970917</v>
      </c>
      <c r="C129" s="47">
        <v>1545979.6699523786</v>
      </c>
      <c r="D129" s="47">
        <f t="shared" si="2"/>
        <v>1545.9796699523786</v>
      </c>
      <c r="G129" s="47">
        <v>244.93032069970917</v>
      </c>
      <c r="H129" s="47">
        <v>867165.32980377018</v>
      </c>
      <c r="I129" s="47">
        <f t="shared" si="3"/>
        <v>867.16532980377019</v>
      </c>
    </row>
    <row r="130" spans="2:9" x14ac:dyDescent="0.2">
      <c r="B130" s="47">
        <v>246.92973760933018</v>
      </c>
      <c r="C130" s="47">
        <v>1545956.9108043769</v>
      </c>
      <c r="D130" s="47">
        <f t="shared" si="2"/>
        <v>1545.956910804377</v>
      </c>
      <c r="G130" s="47">
        <v>246.92973760933018</v>
      </c>
      <c r="H130" s="47">
        <v>867185.17660277034</v>
      </c>
      <c r="I130" s="47">
        <f t="shared" si="3"/>
        <v>867.1851766027703</v>
      </c>
    </row>
    <row r="131" spans="2:9" x14ac:dyDescent="0.2">
      <c r="B131" s="47">
        <v>248.92915451895118</v>
      </c>
      <c r="C131" s="47">
        <v>1545990.9268990385</v>
      </c>
      <c r="D131" s="47">
        <f t="shared" si="2"/>
        <v>1545.9909268990384</v>
      </c>
      <c r="G131" s="47">
        <v>248.92915451895118</v>
      </c>
      <c r="H131" s="47">
        <v>867203.78524336743</v>
      </c>
      <c r="I131" s="47">
        <f t="shared" si="3"/>
        <v>867.20378524336741</v>
      </c>
    </row>
    <row r="132" spans="2:9" x14ac:dyDescent="0.2">
      <c r="B132" s="47">
        <v>250.92857142857218</v>
      </c>
      <c r="C132" s="47">
        <v>1546007.4689081069</v>
      </c>
      <c r="D132" s="47">
        <f t="shared" si="2"/>
        <v>1546.0074689081068</v>
      </c>
      <c r="G132" s="47">
        <v>250.92857142857218</v>
      </c>
      <c r="H132" s="47">
        <v>867222.48212385038</v>
      </c>
      <c r="I132" s="47">
        <f t="shared" si="3"/>
        <v>867.22248212385034</v>
      </c>
    </row>
    <row r="133" spans="2:9" x14ac:dyDescent="0.2">
      <c r="B133" s="47">
        <v>252.92798833819319</v>
      </c>
      <c r="C133" s="47">
        <v>1545987.0365731465</v>
      </c>
      <c r="D133" s="47">
        <f t="shared" si="2"/>
        <v>1545.9870365731465</v>
      </c>
      <c r="G133" s="47">
        <v>252.92798833819319</v>
      </c>
      <c r="H133" s="47">
        <v>867241.21884076321</v>
      </c>
      <c r="I133" s="47">
        <f t="shared" si="3"/>
        <v>867.24121884076317</v>
      </c>
    </row>
    <row r="134" spans="2:9" x14ac:dyDescent="0.2">
      <c r="B134" s="47">
        <v>254.92740524781419</v>
      </c>
      <c r="C134" s="47">
        <v>1546005.0879977627</v>
      </c>
      <c r="D134" s="47">
        <f t="shared" si="2"/>
        <v>1546.0050879977628</v>
      </c>
      <c r="G134" s="47">
        <v>254.92740524781419</v>
      </c>
      <c r="H134" s="47">
        <v>867260.01750348858</v>
      </c>
      <c r="I134" s="47">
        <f t="shared" si="3"/>
        <v>867.2600175034886</v>
      </c>
    </row>
    <row r="135" spans="2:9" x14ac:dyDescent="0.2">
      <c r="B135" s="47">
        <v>256.9268221574352</v>
      </c>
      <c r="C135" s="47">
        <v>1546004.8824170432</v>
      </c>
      <c r="D135" s="47">
        <f t="shared" ref="D135:D198" si="4">C135/1000</f>
        <v>1546.0048824170433</v>
      </c>
      <c r="G135" s="47">
        <v>256.9268221574352</v>
      </c>
      <c r="H135" s="47">
        <v>867280.11855141877</v>
      </c>
      <c r="I135" s="47">
        <f t="shared" ref="I135:I198" si="5">H135/1000</f>
        <v>867.28011855141881</v>
      </c>
    </row>
    <row r="136" spans="2:9" x14ac:dyDescent="0.2">
      <c r="B136" s="47">
        <v>258.9262390670562</v>
      </c>
      <c r="C136" s="47">
        <v>1545986.5664611454</v>
      </c>
      <c r="D136" s="47">
        <f t="shared" si="4"/>
        <v>1545.9865664611455</v>
      </c>
      <c r="G136" s="47">
        <v>258.9262390670562</v>
      </c>
      <c r="H136" s="47">
        <v>867300.2649087701</v>
      </c>
      <c r="I136" s="47">
        <f t="shared" si="5"/>
        <v>867.30026490877015</v>
      </c>
    </row>
    <row r="137" spans="2:9" x14ac:dyDescent="0.2">
      <c r="B137" s="47">
        <v>260.92565597667721</v>
      </c>
      <c r="C137" s="47">
        <v>1546006.5447201608</v>
      </c>
      <c r="D137" s="47">
        <f t="shared" si="4"/>
        <v>1546.0065447201607</v>
      </c>
      <c r="G137" s="47">
        <v>260.92565597667721</v>
      </c>
      <c r="H137" s="47">
        <v>867316.65960449236</v>
      </c>
      <c r="I137" s="47">
        <f t="shared" si="5"/>
        <v>867.31665960449232</v>
      </c>
    </row>
    <row r="138" spans="2:9" x14ac:dyDescent="0.2">
      <c r="B138" s="47">
        <v>262.92507288629821</v>
      </c>
      <c r="C138" s="47">
        <v>1546008.6218495225</v>
      </c>
      <c r="D138" s="47">
        <f t="shared" si="4"/>
        <v>1546.0086218495226</v>
      </c>
      <c r="G138" s="47">
        <v>262.92507288629821</v>
      </c>
      <c r="H138" s="47">
        <v>867336.91459073452</v>
      </c>
      <c r="I138" s="47">
        <f t="shared" si="5"/>
        <v>867.33691459073452</v>
      </c>
    </row>
    <row r="139" spans="2:9" x14ac:dyDescent="0.2">
      <c r="B139" s="47">
        <v>264.92448979591921</v>
      </c>
      <c r="C139" s="47">
        <v>1546011.1968534382</v>
      </c>
      <c r="D139" s="47">
        <f t="shared" si="4"/>
        <v>1546.0111968534382</v>
      </c>
      <c r="G139" s="47">
        <v>264.92448979591921</v>
      </c>
      <c r="H139" s="47">
        <v>867355.93616748962</v>
      </c>
      <c r="I139" s="47">
        <f t="shared" si="5"/>
        <v>867.35593616748963</v>
      </c>
    </row>
    <row r="140" spans="2:9" x14ac:dyDescent="0.2">
      <c r="B140" s="47">
        <v>266.92390670554022</v>
      </c>
      <c r="C140" s="47">
        <v>1546014.4574009033</v>
      </c>
      <c r="D140" s="47">
        <f t="shared" si="4"/>
        <v>1546.0144574009034</v>
      </c>
      <c r="G140" s="47">
        <v>266.92390670554022</v>
      </c>
      <c r="H140" s="47">
        <v>867373.73694808513</v>
      </c>
      <c r="I140" s="47">
        <f t="shared" si="5"/>
        <v>867.37373694808514</v>
      </c>
    </row>
    <row r="141" spans="2:9" x14ac:dyDescent="0.2">
      <c r="B141" s="47">
        <v>268.92332361516122</v>
      </c>
      <c r="C141" s="47">
        <v>1545999.8098151609</v>
      </c>
      <c r="D141" s="47">
        <f t="shared" si="4"/>
        <v>1545.9998098151609</v>
      </c>
      <c r="G141" s="47">
        <v>268.92332361516122</v>
      </c>
      <c r="H141" s="47">
        <v>867395.39755702042</v>
      </c>
      <c r="I141" s="47">
        <f t="shared" si="5"/>
        <v>867.39539755702037</v>
      </c>
    </row>
    <row r="142" spans="2:9" x14ac:dyDescent="0.2">
      <c r="B142" s="47">
        <v>270.92274052478223</v>
      </c>
      <c r="C142" s="47">
        <v>1546023.0311650808</v>
      </c>
      <c r="D142" s="47">
        <f t="shared" si="4"/>
        <v>1546.0230311650807</v>
      </c>
      <c r="G142" s="47">
        <v>270.92274052478223</v>
      </c>
      <c r="H142" s="47">
        <v>867413.27783531079</v>
      </c>
      <c r="I142" s="47">
        <f t="shared" si="5"/>
        <v>867.41327783531074</v>
      </c>
    </row>
    <row r="143" spans="2:9" x14ac:dyDescent="0.2">
      <c r="B143" s="47">
        <v>272.92215743440323</v>
      </c>
      <c r="C143" s="47">
        <v>1546028.6928883956</v>
      </c>
      <c r="D143" s="47">
        <f t="shared" si="4"/>
        <v>1546.0286928883957</v>
      </c>
      <c r="G143" s="47">
        <v>272.92215743440323</v>
      </c>
      <c r="H143" s="47">
        <v>867431.24057663232</v>
      </c>
      <c r="I143" s="47">
        <f t="shared" si="5"/>
        <v>867.43124057663238</v>
      </c>
    </row>
    <row r="144" spans="2:9" x14ac:dyDescent="0.2">
      <c r="B144" s="47">
        <v>274.92157434402424</v>
      </c>
      <c r="C144" s="47">
        <v>1546016.1024170215</v>
      </c>
      <c r="D144" s="47">
        <f t="shared" si="4"/>
        <v>1546.0161024170216</v>
      </c>
      <c r="G144" s="47">
        <v>274.92157434402424</v>
      </c>
      <c r="H144" s="47">
        <v>867450.50601277617</v>
      </c>
      <c r="I144" s="47">
        <f t="shared" si="5"/>
        <v>867.45050601277615</v>
      </c>
    </row>
    <row r="145" spans="2:9" x14ac:dyDescent="0.2">
      <c r="B145" s="47">
        <v>276.92099125364524</v>
      </c>
      <c r="C145" s="47">
        <v>1546041.3869268699</v>
      </c>
      <c r="D145" s="47">
        <f t="shared" si="4"/>
        <v>1546.0413869268698</v>
      </c>
      <c r="G145" s="47">
        <v>276.92099125364524</v>
      </c>
      <c r="H145" s="47">
        <v>867471.05931161146</v>
      </c>
      <c r="I145" s="47">
        <f t="shared" si="5"/>
        <v>867.4710593116115</v>
      </c>
    </row>
    <row r="146" spans="2:9" x14ac:dyDescent="0.2">
      <c r="B146" s="47">
        <v>278.92040816326625</v>
      </c>
      <c r="C146" s="47">
        <v>1546030.373086175</v>
      </c>
      <c r="D146" s="47">
        <f t="shared" si="4"/>
        <v>1546.0303730861749</v>
      </c>
      <c r="G146" s="47">
        <v>278.92040816326625</v>
      </c>
      <c r="H146" s="47">
        <v>867489.16412022198</v>
      </c>
      <c r="I146" s="47">
        <f t="shared" si="5"/>
        <v>867.48916412022197</v>
      </c>
    </row>
    <row r="147" spans="2:9" x14ac:dyDescent="0.2">
      <c r="B147" s="47">
        <v>280.91982507288725</v>
      </c>
      <c r="C147" s="47">
        <v>1546019.8708194327</v>
      </c>
      <c r="D147" s="47">
        <f t="shared" si="4"/>
        <v>1546.0198708194328</v>
      </c>
      <c r="G147" s="47">
        <v>280.91982507288725</v>
      </c>
      <c r="H147" s="47">
        <v>867507.30339399003</v>
      </c>
      <c r="I147" s="47">
        <f t="shared" si="5"/>
        <v>867.50730339399001</v>
      </c>
    </row>
    <row r="148" spans="2:9" x14ac:dyDescent="0.2">
      <c r="B148" s="47">
        <v>282.91924198250825</v>
      </c>
      <c r="C148" s="47">
        <v>1546047.2628136866</v>
      </c>
      <c r="D148" s="47">
        <f t="shared" si="4"/>
        <v>1546.0472628136865</v>
      </c>
      <c r="G148" s="47">
        <v>282.91924198250825</v>
      </c>
      <c r="H148" s="47">
        <v>867526.73184935888</v>
      </c>
      <c r="I148" s="47">
        <f t="shared" si="5"/>
        <v>867.52673184935884</v>
      </c>
    </row>
    <row r="149" spans="2:9" x14ac:dyDescent="0.2">
      <c r="B149" s="47">
        <v>284.91865889212926</v>
      </c>
      <c r="C149" s="47">
        <v>1546038.1930251168</v>
      </c>
      <c r="D149" s="47">
        <f t="shared" si="4"/>
        <v>1546.0381930251167</v>
      </c>
      <c r="G149" s="47">
        <v>284.91865889212926</v>
      </c>
      <c r="H149" s="47">
        <v>867547.50162374263</v>
      </c>
      <c r="I149" s="47">
        <f t="shared" si="5"/>
        <v>867.54750162374262</v>
      </c>
    </row>
    <row r="150" spans="2:9" x14ac:dyDescent="0.2">
      <c r="B150" s="47">
        <v>286.91807580175026</v>
      </c>
      <c r="C150" s="47">
        <v>1546029.8602051781</v>
      </c>
      <c r="D150" s="47">
        <f t="shared" si="4"/>
        <v>1546.0298602051782</v>
      </c>
      <c r="G150" s="47">
        <v>286.91807580175026</v>
      </c>
      <c r="H150" s="47">
        <v>867565.78721403016</v>
      </c>
      <c r="I150" s="47">
        <f t="shared" si="5"/>
        <v>867.56578721403014</v>
      </c>
    </row>
    <row r="151" spans="2:9" x14ac:dyDescent="0.2">
      <c r="B151" s="47">
        <v>288.91749271137127</v>
      </c>
      <c r="C151" s="47">
        <v>1546040.909291401</v>
      </c>
      <c r="D151" s="47">
        <f t="shared" si="4"/>
        <v>1546.040909291401</v>
      </c>
      <c r="G151" s="47">
        <v>288.91749271137127</v>
      </c>
      <c r="H151" s="47">
        <v>867582.84624262224</v>
      </c>
      <c r="I151" s="47">
        <f t="shared" si="5"/>
        <v>867.58284624262228</v>
      </c>
    </row>
    <row r="152" spans="2:9" x14ac:dyDescent="0.2">
      <c r="B152" s="47">
        <v>290.91690962099227</v>
      </c>
      <c r="C152" s="47">
        <v>1546052.8982729428</v>
      </c>
      <c r="D152" s="47">
        <f t="shared" si="4"/>
        <v>1546.0528982729427</v>
      </c>
      <c r="G152" s="47">
        <v>290.91690962099227</v>
      </c>
      <c r="H152" s="47">
        <v>867603.76951408642</v>
      </c>
      <c r="I152" s="47">
        <f t="shared" si="5"/>
        <v>867.60376951408648</v>
      </c>
    </row>
    <row r="153" spans="2:9" x14ac:dyDescent="0.2">
      <c r="B153" s="47">
        <v>292.91632653061328</v>
      </c>
      <c r="C153" s="47">
        <v>1546065.5134396136</v>
      </c>
      <c r="D153" s="47">
        <f t="shared" si="4"/>
        <v>1546.0655134396136</v>
      </c>
      <c r="G153" s="47">
        <v>292.91632653061328</v>
      </c>
      <c r="H153" s="47">
        <v>867623.46806069743</v>
      </c>
      <c r="I153" s="47">
        <f t="shared" si="5"/>
        <v>867.62346806069741</v>
      </c>
    </row>
    <row r="154" spans="2:9" x14ac:dyDescent="0.2">
      <c r="B154" s="47">
        <v>294.91574344023428</v>
      </c>
      <c r="C154" s="47">
        <v>1546041.6166049242</v>
      </c>
      <c r="D154" s="47">
        <f t="shared" si="4"/>
        <v>1546.0416166049242</v>
      </c>
      <c r="G154" s="47">
        <v>294.91574344023428</v>
      </c>
      <c r="H154" s="47">
        <v>867640.70370496542</v>
      </c>
      <c r="I154" s="47">
        <f t="shared" si="5"/>
        <v>867.6407037049654</v>
      </c>
    </row>
    <row r="155" spans="2:9" x14ac:dyDescent="0.2">
      <c r="B155" s="47">
        <v>296.91516034985528</v>
      </c>
      <c r="C155" s="47">
        <v>1546056.39506731</v>
      </c>
      <c r="D155" s="47">
        <f t="shared" si="4"/>
        <v>1546.0563950673099</v>
      </c>
      <c r="G155" s="47">
        <v>296.91516034985528</v>
      </c>
      <c r="H155" s="47">
        <v>867660.54815402441</v>
      </c>
      <c r="I155" s="47">
        <f t="shared" si="5"/>
        <v>867.66054815402435</v>
      </c>
    </row>
    <row r="156" spans="2:9" x14ac:dyDescent="0.2">
      <c r="B156" s="47">
        <v>298.91457725947629</v>
      </c>
      <c r="C156" s="47">
        <v>1546071.5983156064</v>
      </c>
      <c r="D156" s="47">
        <f t="shared" si="4"/>
        <v>1546.0715983156063</v>
      </c>
      <c r="G156" s="47">
        <v>298.91457725947629</v>
      </c>
      <c r="H156" s="47">
        <v>867680.43409492378</v>
      </c>
      <c r="I156" s="47">
        <f t="shared" si="5"/>
        <v>867.68043409492373</v>
      </c>
    </row>
    <row r="157" spans="2:9" x14ac:dyDescent="0.2">
      <c r="B157" s="47">
        <v>300.91399416909729</v>
      </c>
      <c r="C157" s="47">
        <v>1546050.908428153</v>
      </c>
      <c r="D157" s="47">
        <f t="shared" si="4"/>
        <v>1546.050908428153</v>
      </c>
      <c r="G157" s="47">
        <v>300.91399416909729</v>
      </c>
      <c r="H157" s="47">
        <v>867697.86023386952</v>
      </c>
      <c r="I157" s="47">
        <f t="shared" si="5"/>
        <v>867.69786023386951</v>
      </c>
    </row>
    <row r="158" spans="2:9" x14ac:dyDescent="0.2">
      <c r="B158" s="47">
        <v>302.9134110787183</v>
      </c>
      <c r="C158" s="47">
        <v>1546068.8226695207</v>
      </c>
      <c r="D158" s="47">
        <f t="shared" si="4"/>
        <v>1546.0688226695208</v>
      </c>
      <c r="G158" s="47">
        <v>302.9134110787183</v>
      </c>
      <c r="H158" s="47">
        <v>867717.91615402407</v>
      </c>
      <c r="I158" s="47">
        <f t="shared" si="5"/>
        <v>867.71791615402412</v>
      </c>
    </row>
    <row r="159" spans="2:9" x14ac:dyDescent="0.2">
      <c r="B159" s="47">
        <v>304.9128279883393</v>
      </c>
      <c r="C159" s="47">
        <v>1546069.0123238494</v>
      </c>
      <c r="D159" s="47">
        <f t="shared" si="4"/>
        <v>1546.0690123238494</v>
      </c>
      <c r="G159" s="47">
        <v>304.9128279883393</v>
      </c>
      <c r="H159" s="47">
        <v>867736.80221146788</v>
      </c>
      <c r="I159" s="47">
        <f t="shared" si="5"/>
        <v>867.73680221146788</v>
      </c>
    </row>
    <row r="160" spans="2:9" x14ac:dyDescent="0.2">
      <c r="B160" s="47">
        <v>306.91224489796031</v>
      </c>
      <c r="C160" s="47">
        <v>1546071.5660673559</v>
      </c>
      <c r="D160" s="47">
        <f t="shared" si="4"/>
        <v>1546.0715660673559</v>
      </c>
      <c r="G160" s="47">
        <v>306.91224489796031</v>
      </c>
      <c r="H160" s="47">
        <v>867755.80907998106</v>
      </c>
      <c r="I160" s="47">
        <f t="shared" si="5"/>
        <v>867.75580907998108</v>
      </c>
    </row>
    <row r="161" spans="2:9" x14ac:dyDescent="0.2">
      <c r="B161" s="47">
        <v>308.91166180758131</v>
      </c>
      <c r="C161" s="47">
        <v>1546075.4814609517</v>
      </c>
      <c r="D161" s="47">
        <f t="shared" si="4"/>
        <v>1546.0754814609518</v>
      </c>
      <c r="G161" s="47">
        <v>308.91166180758131</v>
      </c>
      <c r="H161" s="47">
        <v>867774.92066108109</v>
      </c>
      <c r="I161" s="47">
        <f t="shared" si="5"/>
        <v>867.77492066108107</v>
      </c>
    </row>
    <row r="162" spans="2:9" x14ac:dyDescent="0.2">
      <c r="B162" s="47">
        <v>310.91107871720232</v>
      </c>
      <c r="C162" s="47">
        <v>1546081.9169893058</v>
      </c>
      <c r="D162" s="47">
        <f t="shared" si="4"/>
        <v>1546.0819169893057</v>
      </c>
      <c r="G162" s="47">
        <v>310.91107871720232</v>
      </c>
      <c r="H162" s="47">
        <v>867794.20221996272</v>
      </c>
      <c r="I162" s="47">
        <f t="shared" si="5"/>
        <v>867.7942022199627</v>
      </c>
    </row>
    <row r="163" spans="2:9" x14ac:dyDescent="0.2">
      <c r="B163" s="47">
        <v>312.91049562682332</v>
      </c>
      <c r="C163" s="47">
        <v>1546091.0426397808</v>
      </c>
      <c r="D163" s="47">
        <f t="shared" si="4"/>
        <v>1546.0910426397809</v>
      </c>
      <c r="G163" s="47">
        <v>312.91049562682332</v>
      </c>
      <c r="H163" s="47">
        <v>867813.66522320465</v>
      </c>
      <c r="I163" s="47">
        <f t="shared" si="5"/>
        <v>867.81366522320468</v>
      </c>
    </row>
    <row r="164" spans="2:9" x14ac:dyDescent="0.2">
      <c r="B164" s="47">
        <v>314.90991253644432</v>
      </c>
      <c r="C164" s="47">
        <v>1546085.2627197315</v>
      </c>
      <c r="D164" s="47">
        <f t="shared" si="4"/>
        <v>1546.0852627197316</v>
      </c>
      <c r="G164" s="47">
        <v>314.90991253644432</v>
      </c>
      <c r="H164" s="47">
        <v>867830.85583900928</v>
      </c>
      <c r="I164" s="47">
        <f t="shared" si="5"/>
        <v>867.83085583900925</v>
      </c>
    </row>
    <row r="165" spans="2:9" x14ac:dyDescent="0.2">
      <c r="B165" s="47">
        <v>316.90932944606533</v>
      </c>
      <c r="C165" s="47">
        <v>1546083.7134385761</v>
      </c>
      <c r="D165" s="47">
        <f t="shared" si="4"/>
        <v>1546.0837134385761</v>
      </c>
      <c r="G165" s="47">
        <v>316.90932944606533</v>
      </c>
      <c r="H165" s="47">
        <v>867850.86567640572</v>
      </c>
      <c r="I165" s="47">
        <f t="shared" si="5"/>
        <v>867.85086567640576</v>
      </c>
    </row>
    <row r="166" spans="2:9" x14ac:dyDescent="0.2">
      <c r="B166" s="47">
        <v>318.90874635568633</v>
      </c>
      <c r="C166" s="47">
        <v>1546086.4518505072</v>
      </c>
      <c r="D166" s="47">
        <f t="shared" si="4"/>
        <v>1546.0864518505073</v>
      </c>
      <c r="G166" s="47">
        <v>318.90874635568633</v>
      </c>
      <c r="H166" s="47">
        <v>867871.16470490047</v>
      </c>
      <c r="I166" s="47">
        <f t="shared" si="5"/>
        <v>867.87116470490048</v>
      </c>
    </row>
    <row r="167" spans="2:9" x14ac:dyDescent="0.2">
      <c r="B167" s="47">
        <v>320.90816326530734</v>
      </c>
      <c r="C167" s="47">
        <v>1546093.5802007236</v>
      </c>
      <c r="D167" s="47">
        <f t="shared" si="4"/>
        <v>1546.0935802007236</v>
      </c>
      <c r="G167" s="47">
        <v>320.90816326530734</v>
      </c>
      <c r="H167" s="47">
        <v>867889.22599940421</v>
      </c>
      <c r="I167" s="47">
        <f t="shared" si="5"/>
        <v>867.88922599940418</v>
      </c>
    </row>
    <row r="168" spans="2:9" x14ac:dyDescent="0.2">
      <c r="B168" s="47">
        <v>322.90758017492834</v>
      </c>
      <c r="C168" s="47">
        <v>1546103.6909802121</v>
      </c>
      <c r="D168" s="47">
        <f t="shared" si="4"/>
        <v>1546.1036909802121</v>
      </c>
      <c r="G168" s="47">
        <v>322.90758017492834</v>
      </c>
      <c r="H168" s="47">
        <v>867908.75538826874</v>
      </c>
      <c r="I168" s="47">
        <f t="shared" si="5"/>
        <v>867.90875538826879</v>
      </c>
    </row>
    <row r="169" spans="2:9" x14ac:dyDescent="0.2">
      <c r="B169" s="47">
        <v>324.90699708454935</v>
      </c>
      <c r="C169" s="47">
        <v>1546096.992686783</v>
      </c>
      <c r="D169" s="47">
        <f t="shared" si="4"/>
        <v>1546.0969926867829</v>
      </c>
      <c r="G169" s="47">
        <v>324.90699708454935</v>
      </c>
      <c r="H169" s="47">
        <v>867928.41783262871</v>
      </c>
      <c r="I169" s="47">
        <f t="shared" si="5"/>
        <v>867.92841783262872</v>
      </c>
    </row>
    <row r="170" spans="2:9" x14ac:dyDescent="0.2">
      <c r="B170" s="47">
        <v>326.90641399417035</v>
      </c>
      <c r="C170" s="47">
        <v>1546092.2695126287</v>
      </c>
      <c r="D170" s="47">
        <f t="shared" si="4"/>
        <v>1546.0922695126287</v>
      </c>
      <c r="G170" s="47">
        <v>326.90641399417035</v>
      </c>
      <c r="H170" s="47">
        <v>867945.67966169224</v>
      </c>
      <c r="I170" s="47">
        <f t="shared" si="5"/>
        <v>867.94567966169222</v>
      </c>
    </row>
    <row r="171" spans="2:9" x14ac:dyDescent="0.2">
      <c r="B171" s="47">
        <v>328.90583090379135</v>
      </c>
      <c r="C171" s="47">
        <v>1546126.7360940783</v>
      </c>
      <c r="D171" s="47">
        <f t="shared" si="4"/>
        <v>1546.1267360940783</v>
      </c>
      <c r="G171" s="47">
        <v>328.90583090379135</v>
      </c>
      <c r="H171" s="47">
        <v>867965.58500312769</v>
      </c>
      <c r="I171" s="47">
        <f t="shared" si="5"/>
        <v>867.96558500312767</v>
      </c>
    </row>
    <row r="172" spans="2:9" x14ac:dyDescent="0.2">
      <c r="B172" s="47">
        <v>330.90524781341236</v>
      </c>
      <c r="C172" s="47">
        <v>1546124.4327603094</v>
      </c>
      <c r="D172" s="47">
        <f t="shared" si="4"/>
        <v>1546.1244327603094</v>
      </c>
      <c r="G172" s="47">
        <v>330.90524781341236</v>
      </c>
      <c r="H172" s="47">
        <v>867985.55678120675</v>
      </c>
      <c r="I172" s="47">
        <f t="shared" si="5"/>
        <v>867.9855567812067</v>
      </c>
    </row>
    <row r="173" spans="2:9" x14ac:dyDescent="0.2">
      <c r="B173" s="47">
        <v>332.90466472303336</v>
      </c>
      <c r="C173" s="47">
        <v>1546123.3983557355</v>
      </c>
      <c r="D173" s="47">
        <f t="shared" si="4"/>
        <v>1546.1233983557354</v>
      </c>
      <c r="G173" s="47">
        <v>332.90466472303336</v>
      </c>
      <c r="H173" s="47">
        <v>868003.04152610793</v>
      </c>
      <c r="I173" s="47">
        <f t="shared" si="5"/>
        <v>868.00304152610795</v>
      </c>
    </row>
    <row r="174" spans="2:9" x14ac:dyDescent="0.2">
      <c r="B174" s="47">
        <v>334.90408163265437</v>
      </c>
      <c r="C174" s="47">
        <v>1546122.7659176828</v>
      </c>
      <c r="D174" s="47">
        <f t="shared" si="4"/>
        <v>1546.1227659176827</v>
      </c>
      <c r="G174" s="47">
        <v>334.90408163265437</v>
      </c>
      <c r="H174" s="47">
        <v>868024.38001149928</v>
      </c>
      <c r="I174" s="47">
        <f t="shared" si="5"/>
        <v>868.02438001149926</v>
      </c>
    </row>
    <row r="175" spans="2:9" x14ac:dyDescent="0.2">
      <c r="B175" s="47">
        <v>336.90349854227537</v>
      </c>
      <c r="C175" s="47">
        <v>1546122.9125249095</v>
      </c>
      <c r="D175" s="47">
        <f t="shared" si="4"/>
        <v>1546.1229125249095</v>
      </c>
      <c r="G175" s="47">
        <v>336.90349854227537</v>
      </c>
      <c r="H175" s="47">
        <v>868041.9961527749</v>
      </c>
      <c r="I175" s="47">
        <f t="shared" si="5"/>
        <v>868.04199615277491</v>
      </c>
    </row>
    <row r="176" spans="2:9" x14ac:dyDescent="0.2">
      <c r="B176" s="47">
        <v>338.90291545189638</v>
      </c>
      <c r="C176" s="47">
        <v>1546142.398947648</v>
      </c>
      <c r="D176" s="47">
        <f t="shared" si="4"/>
        <v>1546.142398947648</v>
      </c>
      <c r="G176" s="47">
        <v>338.90291545189638</v>
      </c>
      <c r="H176" s="47">
        <v>868060.87800557178</v>
      </c>
      <c r="I176" s="47">
        <f t="shared" si="5"/>
        <v>868.06087800557179</v>
      </c>
    </row>
    <row r="177" spans="2:9" x14ac:dyDescent="0.2">
      <c r="B177" s="47">
        <v>340.90233236151738</v>
      </c>
      <c r="C177" s="47">
        <v>1546124.736130062</v>
      </c>
      <c r="D177" s="47">
        <f t="shared" si="4"/>
        <v>1546.124736130062</v>
      </c>
      <c r="G177" s="47">
        <v>340.90233236151738</v>
      </c>
      <c r="H177" s="47">
        <v>868082.33452520415</v>
      </c>
      <c r="I177" s="47">
        <f t="shared" si="5"/>
        <v>868.08233452520415</v>
      </c>
    </row>
    <row r="178" spans="2:9" x14ac:dyDescent="0.2">
      <c r="B178" s="47">
        <v>342.90174927113839</v>
      </c>
      <c r="C178" s="47">
        <v>1546145.0632851985</v>
      </c>
      <c r="D178" s="47">
        <f t="shared" si="4"/>
        <v>1546.1450632851986</v>
      </c>
      <c r="G178" s="47">
        <v>342.90174927113839</v>
      </c>
      <c r="H178" s="47">
        <v>868100.01908041339</v>
      </c>
      <c r="I178" s="47">
        <f t="shared" si="5"/>
        <v>868.1000190804134</v>
      </c>
    </row>
    <row r="179" spans="2:9" x14ac:dyDescent="0.2">
      <c r="B179" s="47">
        <v>344.90116618075939</v>
      </c>
      <c r="C179" s="47">
        <v>1546165.8961758693</v>
      </c>
      <c r="D179" s="47">
        <f t="shared" si="4"/>
        <v>1546.1658961758692</v>
      </c>
      <c r="G179" s="47">
        <v>344.90116618075939</v>
      </c>
      <c r="H179" s="47">
        <v>868117.73775686824</v>
      </c>
      <c r="I179" s="47">
        <f t="shared" si="5"/>
        <v>868.11773775686822</v>
      </c>
    </row>
    <row r="180" spans="2:9" x14ac:dyDescent="0.2">
      <c r="B180" s="47">
        <v>346.90058309038039</v>
      </c>
      <c r="C180" s="47">
        <v>1546149.1319843875</v>
      </c>
      <c r="D180" s="47">
        <f t="shared" si="4"/>
        <v>1546.1491319843876</v>
      </c>
      <c r="G180" s="47">
        <v>346.90058309038039</v>
      </c>
      <c r="H180" s="47">
        <v>868137.98799254699</v>
      </c>
      <c r="I180" s="47">
        <f t="shared" si="5"/>
        <v>868.13798799254698</v>
      </c>
    </row>
    <row r="181" spans="2:9" x14ac:dyDescent="0.2">
      <c r="B181" s="47">
        <v>348.9000000000014</v>
      </c>
      <c r="C181" s="47">
        <v>1546151.5971126587</v>
      </c>
      <c r="D181" s="47">
        <f t="shared" si="4"/>
        <v>1546.1515971126587</v>
      </c>
      <c r="G181" s="47">
        <v>348.9000000000014</v>
      </c>
      <c r="H181" s="47">
        <v>868159.53527861973</v>
      </c>
      <c r="I181" s="47">
        <f t="shared" si="5"/>
        <v>868.15953527861973</v>
      </c>
    </row>
    <row r="182" spans="2:9" x14ac:dyDescent="0.2">
      <c r="B182" s="47">
        <v>350.8994169096224</v>
      </c>
      <c r="C182" s="47">
        <v>1546154.3681633568</v>
      </c>
      <c r="D182" s="47">
        <f t="shared" si="4"/>
        <v>1546.1543681633568</v>
      </c>
      <c r="G182" s="47">
        <v>350.8994169096224</v>
      </c>
      <c r="H182" s="47">
        <v>868176.03558841243</v>
      </c>
      <c r="I182" s="47">
        <f t="shared" si="5"/>
        <v>868.17603558841245</v>
      </c>
    </row>
    <row r="183" spans="2:9" x14ac:dyDescent="0.2">
      <c r="B183" s="47">
        <v>352.89883381924341</v>
      </c>
      <c r="C183" s="47">
        <v>1546176.177676355</v>
      </c>
      <c r="D183" s="47">
        <f t="shared" si="4"/>
        <v>1546.1761776763551</v>
      </c>
      <c r="G183" s="47">
        <v>352.89883381924341</v>
      </c>
      <c r="H183" s="47">
        <v>868195.08699827327</v>
      </c>
      <c r="I183" s="47">
        <f t="shared" si="5"/>
        <v>868.19508699827327</v>
      </c>
    </row>
    <row r="184" spans="2:9" x14ac:dyDescent="0.2">
      <c r="B184" s="47">
        <v>354.89825072886441</v>
      </c>
      <c r="C184" s="47">
        <v>1546179.4163090524</v>
      </c>
      <c r="D184" s="47">
        <f t="shared" si="4"/>
        <v>1546.1794163090524</v>
      </c>
      <c r="G184" s="47">
        <v>354.89825072886441</v>
      </c>
      <c r="H184" s="47">
        <v>868215.41951775632</v>
      </c>
      <c r="I184" s="47">
        <f t="shared" si="5"/>
        <v>868.21541951775635</v>
      </c>
    </row>
    <row r="185" spans="2:9" x14ac:dyDescent="0.2">
      <c r="B185" s="47">
        <v>356.89766763848542</v>
      </c>
      <c r="C185" s="47">
        <v>1546164.1453193075</v>
      </c>
      <c r="D185" s="47">
        <f t="shared" si="4"/>
        <v>1546.1641453193074</v>
      </c>
      <c r="G185" s="47">
        <v>356.89766763848542</v>
      </c>
      <c r="H185" s="47">
        <v>868233.23656612879</v>
      </c>
      <c r="I185" s="47">
        <f t="shared" si="5"/>
        <v>868.23323656612877</v>
      </c>
    </row>
    <row r="186" spans="2:9" x14ac:dyDescent="0.2">
      <c r="B186" s="47">
        <v>358.89708454810642</v>
      </c>
      <c r="C186" s="47">
        <v>1546186.4765117911</v>
      </c>
      <c r="D186" s="47">
        <f t="shared" si="4"/>
        <v>1546.1864765117912</v>
      </c>
      <c r="G186" s="47">
        <v>358.89708454810642</v>
      </c>
      <c r="H186" s="47">
        <v>868253.59004972817</v>
      </c>
      <c r="I186" s="47">
        <f t="shared" si="5"/>
        <v>868.25359004972813</v>
      </c>
    </row>
    <row r="187" spans="2:9" x14ac:dyDescent="0.2">
      <c r="B187" s="47">
        <v>360.89650145772742</v>
      </c>
      <c r="C187" s="47">
        <v>1546190.6014689342</v>
      </c>
      <c r="D187" s="47">
        <f t="shared" si="4"/>
        <v>1546.1906014689341</v>
      </c>
      <c r="G187" s="47">
        <v>360.89650145772742</v>
      </c>
      <c r="H187" s="47">
        <v>868272.7154274144</v>
      </c>
      <c r="I187" s="47">
        <f t="shared" si="5"/>
        <v>868.27271542741437</v>
      </c>
    </row>
    <row r="188" spans="2:9" x14ac:dyDescent="0.2">
      <c r="B188" s="47">
        <v>362.89591836734843</v>
      </c>
      <c r="C188" s="47">
        <v>1546194.7916242166</v>
      </c>
      <c r="D188" s="47">
        <f t="shared" si="4"/>
        <v>1546.1947916242166</v>
      </c>
      <c r="G188" s="47">
        <v>362.89591836734843</v>
      </c>
      <c r="H188" s="47">
        <v>868290.57827635622</v>
      </c>
      <c r="I188" s="47">
        <f t="shared" si="5"/>
        <v>868.2905782763562</v>
      </c>
    </row>
    <row r="189" spans="2:9" x14ac:dyDescent="0.2">
      <c r="B189" s="47">
        <v>364.89533527696943</v>
      </c>
      <c r="C189" s="47">
        <v>1546198.8174386676</v>
      </c>
      <c r="D189" s="47">
        <f t="shared" si="4"/>
        <v>1546.1988174386677</v>
      </c>
      <c r="G189" s="47">
        <v>364.89533527696943</v>
      </c>
      <c r="H189" s="47">
        <v>868310.96385274641</v>
      </c>
      <c r="I189" s="47">
        <f t="shared" si="5"/>
        <v>868.31096385274645</v>
      </c>
    </row>
    <row r="190" spans="2:9" x14ac:dyDescent="0.2">
      <c r="B190" s="47">
        <v>366.89475218659044</v>
      </c>
      <c r="C190" s="47">
        <v>1546185.0131808091</v>
      </c>
      <c r="D190" s="47">
        <f t="shared" si="4"/>
        <v>1546.1850131808092</v>
      </c>
      <c r="G190" s="47">
        <v>366.89475218659044</v>
      </c>
      <c r="H190" s="47">
        <v>868331.41359923652</v>
      </c>
      <c r="I190" s="47">
        <f t="shared" si="5"/>
        <v>868.3314135992365</v>
      </c>
    </row>
    <row r="191" spans="2:9" x14ac:dyDescent="0.2">
      <c r="B191" s="47">
        <v>368.89416909621144</v>
      </c>
      <c r="C191" s="47">
        <v>1546208.6395063829</v>
      </c>
      <c r="D191" s="47">
        <f t="shared" si="4"/>
        <v>1546.208639506383</v>
      </c>
      <c r="G191" s="47">
        <v>368.89416909621144</v>
      </c>
      <c r="H191" s="47">
        <v>868349.32058165665</v>
      </c>
      <c r="I191" s="47">
        <f t="shared" si="5"/>
        <v>868.34932058165668</v>
      </c>
    </row>
    <row r="192" spans="2:9" x14ac:dyDescent="0.2">
      <c r="B192" s="47">
        <v>370.89358600583245</v>
      </c>
      <c r="C192" s="47">
        <v>1546213.5078165128</v>
      </c>
      <c r="D192" s="47">
        <f t="shared" si="4"/>
        <v>1546.2135078165129</v>
      </c>
      <c r="G192" s="47">
        <v>370.89358600583245</v>
      </c>
      <c r="H192" s="47">
        <v>868367.22913184355</v>
      </c>
      <c r="I192" s="47">
        <f t="shared" si="5"/>
        <v>868.3672291318436</v>
      </c>
    </row>
    <row r="193" spans="2:9" x14ac:dyDescent="0.2">
      <c r="B193" s="47">
        <v>372.89300291545345</v>
      </c>
      <c r="C193" s="47">
        <v>1546218.9409693768</v>
      </c>
      <c r="D193" s="47">
        <f t="shared" si="4"/>
        <v>1546.2189409693767</v>
      </c>
      <c r="G193" s="47">
        <v>372.89300291545345</v>
      </c>
      <c r="H193" s="47">
        <v>868386.44268723158</v>
      </c>
      <c r="I193" s="47">
        <f t="shared" si="5"/>
        <v>868.38644268723158</v>
      </c>
    </row>
    <row r="194" spans="2:9" x14ac:dyDescent="0.2">
      <c r="B194" s="47">
        <v>374.89241982507446</v>
      </c>
      <c r="C194" s="47">
        <v>1546224.240126936</v>
      </c>
      <c r="D194" s="47">
        <f t="shared" si="4"/>
        <v>1546.2242401269359</v>
      </c>
      <c r="G194" s="47">
        <v>374.89241982507446</v>
      </c>
      <c r="H194" s="47">
        <v>868406.92707542272</v>
      </c>
      <c r="I194" s="47">
        <f t="shared" si="5"/>
        <v>868.40692707542269</v>
      </c>
    </row>
    <row r="195" spans="2:9" x14ac:dyDescent="0.2">
      <c r="B195" s="47">
        <v>376.89183673469546</v>
      </c>
      <c r="C195" s="47">
        <v>1546211.165999382</v>
      </c>
      <c r="D195" s="47">
        <f t="shared" si="4"/>
        <v>1546.211165999382</v>
      </c>
      <c r="G195" s="47">
        <v>376.89183673469546</v>
      </c>
      <c r="H195" s="47">
        <v>868427.40005117492</v>
      </c>
      <c r="I195" s="47">
        <f t="shared" si="5"/>
        <v>868.42740005117491</v>
      </c>
    </row>
    <row r="196" spans="2:9" x14ac:dyDescent="0.2">
      <c r="B196" s="47">
        <v>378.89125364431646</v>
      </c>
      <c r="C196" s="47">
        <v>1546236.0643575839</v>
      </c>
      <c r="D196" s="47">
        <f t="shared" si="4"/>
        <v>1546.2360643575839</v>
      </c>
      <c r="G196" s="47">
        <v>378.89125364431646</v>
      </c>
      <c r="H196" s="47">
        <v>868444.12590877654</v>
      </c>
      <c r="I196" s="47">
        <f t="shared" si="5"/>
        <v>868.44412590877653</v>
      </c>
    </row>
    <row r="197" spans="2:9" x14ac:dyDescent="0.2">
      <c r="B197" s="47">
        <v>380.89067055393747</v>
      </c>
      <c r="C197" s="47">
        <v>1546241.8222815832</v>
      </c>
      <c r="D197" s="47">
        <f t="shared" si="4"/>
        <v>1546.2418222815832</v>
      </c>
      <c r="G197" s="47">
        <v>380.89067055393747</v>
      </c>
      <c r="H197" s="47">
        <v>868463.38728090248</v>
      </c>
      <c r="I197" s="47">
        <f t="shared" si="5"/>
        <v>868.46338728090245</v>
      </c>
    </row>
    <row r="198" spans="2:9" x14ac:dyDescent="0.2">
      <c r="B198" s="47">
        <v>382.89008746355847</v>
      </c>
      <c r="C198" s="47">
        <v>1546229.5611501534</v>
      </c>
      <c r="D198" s="47">
        <f t="shared" si="4"/>
        <v>1546.2295611501534</v>
      </c>
      <c r="G198" s="47">
        <v>382.89008746355847</v>
      </c>
      <c r="H198" s="47">
        <v>868483.92802871671</v>
      </c>
      <c r="I198" s="47">
        <f t="shared" si="5"/>
        <v>868.48392802871672</v>
      </c>
    </row>
    <row r="199" spans="2:9" x14ac:dyDescent="0.2">
      <c r="B199" s="47">
        <v>384.88950437317948</v>
      </c>
      <c r="C199" s="47">
        <v>1546236.1477161096</v>
      </c>
      <c r="D199" s="47">
        <f t="shared" ref="D199:D262" si="6">C199/1000</f>
        <v>1546.2361477161096</v>
      </c>
      <c r="G199" s="47">
        <v>384.88950437317948</v>
      </c>
      <c r="H199" s="47">
        <v>868503.21931889455</v>
      </c>
      <c r="I199" s="47">
        <f t="shared" ref="I199:I262" si="7">H199/1000</f>
        <v>868.50321931889459</v>
      </c>
    </row>
    <row r="200" spans="2:9" x14ac:dyDescent="0.2">
      <c r="B200" s="47">
        <v>386.88892128280048</v>
      </c>
      <c r="C200" s="47">
        <v>1546242.7692088098</v>
      </c>
      <c r="D200" s="47">
        <f t="shared" si="6"/>
        <v>1546.2427692088099</v>
      </c>
      <c r="G200" s="47">
        <v>386.88892128280048</v>
      </c>
      <c r="H200" s="47">
        <v>868521.24607613042</v>
      </c>
      <c r="I200" s="47">
        <f t="shared" si="7"/>
        <v>868.52124607613041</v>
      </c>
    </row>
    <row r="201" spans="2:9" x14ac:dyDescent="0.2">
      <c r="B201" s="47">
        <v>388.88833819242149</v>
      </c>
      <c r="C201" s="47">
        <v>1546268.7898153055</v>
      </c>
      <c r="D201" s="47">
        <f t="shared" si="6"/>
        <v>1546.2687898153056</v>
      </c>
      <c r="G201" s="47">
        <v>388.88833819242149</v>
      </c>
      <c r="H201" s="47">
        <v>868539.31444874755</v>
      </c>
      <c r="I201" s="47">
        <f t="shared" si="7"/>
        <v>868.53931444874752</v>
      </c>
    </row>
    <row r="202" spans="2:9" x14ac:dyDescent="0.2">
      <c r="B202" s="47">
        <v>390.88775510204249</v>
      </c>
      <c r="C202" s="47">
        <v>1546257.1019101515</v>
      </c>
      <c r="D202" s="47">
        <f t="shared" si="6"/>
        <v>1546.2571019101515</v>
      </c>
      <c r="G202" s="47">
        <v>390.88775510204249</v>
      </c>
      <c r="H202" s="47">
        <v>868561.17371013912</v>
      </c>
      <c r="I202" s="47">
        <f t="shared" si="7"/>
        <v>868.56117371013909</v>
      </c>
    </row>
    <row r="203" spans="2:9" x14ac:dyDescent="0.2">
      <c r="B203" s="47">
        <v>392.88717201166349</v>
      </c>
      <c r="C203" s="47">
        <v>1546264.4443062888</v>
      </c>
      <c r="D203" s="47">
        <f t="shared" si="6"/>
        <v>1546.2644443062889</v>
      </c>
      <c r="G203" s="47">
        <v>392.88717201166349</v>
      </c>
      <c r="H203" s="47">
        <v>868579.24906927382</v>
      </c>
      <c r="I203" s="47">
        <f t="shared" si="7"/>
        <v>868.57924906927383</v>
      </c>
    </row>
    <row r="204" spans="2:9" x14ac:dyDescent="0.2">
      <c r="B204" s="47">
        <v>394.8865889212845</v>
      </c>
      <c r="C204" s="47">
        <v>1546272.4330170588</v>
      </c>
      <c r="D204" s="47">
        <f t="shared" si="6"/>
        <v>1546.2724330170588</v>
      </c>
      <c r="G204" s="47">
        <v>394.8865889212845</v>
      </c>
      <c r="H204" s="47">
        <v>868597.36798104306</v>
      </c>
      <c r="I204" s="47">
        <f t="shared" si="7"/>
        <v>868.59736798104302</v>
      </c>
    </row>
    <row r="205" spans="2:9" x14ac:dyDescent="0.2">
      <c r="B205" s="47">
        <v>396.8860058309055</v>
      </c>
      <c r="C205" s="47">
        <v>1546261.7247192948</v>
      </c>
      <c r="D205" s="47">
        <f t="shared" si="6"/>
        <v>1546.2617247192948</v>
      </c>
      <c r="G205" s="47">
        <v>396.8860058309055</v>
      </c>
      <c r="H205" s="47">
        <v>868618.02638817171</v>
      </c>
      <c r="I205" s="47">
        <f t="shared" si="7"/>
        <v>868.61802638817176</v>
      </c>
    </row>
    <row r="206" spans="2:9" x14ac:dyDescent="0.2">
      <c r="B206" s="47">
        <v>398.88542274052651</v>
      </c>
      <c r="C206" s="47">
        <v>1546269.9036226338</v>
      </c>
      <c r="D206" s="47">
        <f t="shared" si="6"/>
        <v>1546.2699036226338</v>
      </c>
      <c r="G206" s="47">
        <v>398.88542274052651</v>
      </c>
      <c r="H206" s="47">
        <v>868637.42502060521</v>
      </c>
      <c r="I206" s="47">
        <f t="shared" si="7"/>
        <v>868.63742502060518</v>
      </c>
    </row>
    <row r="207" spans="2:9" x14ac:dyDescent="0.2">
      <c r="B207" s="47">
        <v>400.88483965014751</v>
      </c>
      <c r="C207" s="47">
        <v>1546278.6013245406</v>
      </c>
      <c r="D207" s="47">
        <f t="shared" si="6"/>
        <v>1546.2786013245407</v>
      </c>
      <c r="G207" s="47">
        <v>400.88483965014751</v>
      </c>
      <c r="H207" s="47">
        <v>868655.59175106883</v>
      </c>
      <c r="I207" s="47">
        <f t="shared" si="7"/>
        <v>868.65559175106887</v>
      </c>
    </row>
    <row r="208" spans="2:9" x14ac:dyDescent="0.2">
      <c r="B208" s="47">
        <v>402.88425655976852</v>
      </c>
      <c r="C208" s="47">
        <v>1546306.3469419794</v>
      </c>
      <c r="D208" s="47">
        <f t="shared" si="6"/>
        <v>1546.3063469419794</v>
      </c>
      <c r="G208" s="47">
        <v>402.88425655976852</v>
      </c>
      <c r="H208" s="47">
        <v>868673.77643484424</v>
      </c>
      <c r="I208" s="47">
        <f t="shared" si="7"/>
        <v>868.67377643484429</v>
      </c>
    </row>
    <row r="209" spans="2:9" x14ac:dyDescent="0.2">
      <c r="B209" s="47">
        <v>404.88367346938952</v>
      </c>
      <c r="C209" s="47">
        <v>1546278.2555570786</v>
      </c>
      <c r="D209" s="47">
        <f t="shared" si="6"/>
        <v>1546.2782555570786</v>
      </c>
      <c r="G209" s="47">
        <v>404.88367346938952</v>
      </c>
      <c r="H209" s="47">
        <v>868694.52913750918</v>
      </c>
      <c r="I209" s="47">
        <f t="shared" si="7"/>
        <v>868.69452913750922</v>
      </c>
    </row>
    <row r="210" spans="2:9" x14ac:dyDescent="0.2">
      <c r="B210" s="47">
        <v>406.88309037901053</v>
      </c>
      <c r="C210" s="47">
        <v>1546288.2014513316</v>
      </c>
      <c r="D210" s="47">
        <f t="shared" si="6"/>
        <v>1546.2882014513316</v>
      </c>
      <c r="G210" s="47">
        <v>406.88309037901053</v>
      </c>
      <c r="H210" s="47">
        <v>868714.04692427814</v>
      </c>
      <c r="I210" s="47">
        <f t="shared" si="7"/>
        <v>868.71404692427814</v>
      </c>
    </row>
    <row r="211" spans="2:9" x14ac:dyDescent="0.2">
      <c r="B211" s="47">
        <v>408.88250728863153</v>
      </c>
      <c r="C211" s="47">
        <v>1546317.2936825566</v>
      </c>
      <c r="D211" s="47">
        <f t="shared" si="6"/>
        <v>1546.3172936825565</v>
      </c>
      <c r="G211" s="47">
        <v>408.88250728863153</v>
      </c>
      <c r="H211" s="47">
        <v>868732.32892252086</v>
      </c>
      <c r="I211" s="47">
        <f t="shared" si="7"/>
        <v>868.73232892252088</v>
      </c>
    </row>
    <row r="212" spans="2:9" x14ac:dyDescent="0.2">
      <c r="B212" s="47">
        <v>410.88192419825253</v>
      </c>
      <c r="C212" s="47">
        <v>1546309.7794943268</v>
      </c>
      <c r="D212" s="47">
        <f t="shared" si="6"/>
        <v>1546.3097794943269</v>
      </c>
      <c r="G212" s="47">
        <v>410.88192419825253</v>
      </c>
      <c r="H212" s="47">
        <v>868751.92281686375</v>
      </c>
      <c r="I212" s="47">
        <f t="shared" si="7"/>
        <v>868.75192281686373</v>
      </c>
    </row>
    <row r="213" spans="2:9" x14ac:dyDescent="0.2">
      <c r="B213" s="47">
        <v>412.88134110787354</v>
      </c>
      <c r="C213" s="47">
        <v>1546302.9801870454</v>
      </c>
      <c r="D213" s="47">
        <f t="shared" si="6"/>
        <v>1546.3029801870455</v>
      </c>
      <c r="G213" s="47">
        <v>412.88134110787354</v>
      </c>
      <c r="H213" s="47">
        <v>868770.31104663387</v>
      </c>
      <c r="I213" s="47">
        <f t="shared" si="7"/>
        <v>868.77031104663388</v>
      </c>
    </row>
    <row r="214" spans="2:9" x14ac:dyDescent="0.2">
      <c r="B214" s="47">
        <v>414.88075801749454</v>
      </c>
      <c r="C214" s="47">
        <v>1546315.866556769</v>
      </c>
      <c r="D214" s="47">
        <f t="shared" si="6"/>
        <v>1546.3158665567689</v>
      </c>
      <c r="G214" s="47">
        <v>414.88075801749454</v>
      </c>
      <c r="H214" s="47">
        <v>868790.04016464809</v>
      </c>
      <c r="I214" s="47">
        <f t="shared" si="7"/>
        <v>868.79004016464808</v>
      </c>
    </row>
    <row r="215" spans="2:9" x14ac:dyDescent="0.2">
      <c r="B215" s="47">
        <v>416.88017492711555</v>
      </c>
      <c r="C215" s="47">
        <v>1546330.0989623959</v>
      </c>
      <c r="D215" s="47">
        <f t="shared" si="6"/>
        <v>1546.3300989623958</v>
      </c>
      <c r="G215" s="47">
        <v>416.88017492711555</v>
      </c>
      <c r="H215" s="47">
        <v>868809.8405439927</v>
      </c>
      <c r="I215" s="47">
        <f t="shared" si="7"/>
        <v>868.80984054399266</v>
      </c>
    </row>
    <row r="216" spans="2:9" x14ac:dyDescent="0.2">
      <c r="B216" s="47">
        <v>418.87959183673655</v>
      </c>
      <c r="C216" s="47">
        <v>1546326.7661413986</v>
      </c>
      <c r="D216" s="47">
        <f t="shared" si="6"/>
        <v>1546.3267661413986</v>
      </c>
      <c r="G216" s="47">
        <v>418.87959183673655</v>
      </c>
      <c r="H216" s="47">
        <v>868827.19568137848</v>
      </c>
      <c r="I216" s="47">
        <f t="shared" si="7"/>
        <v>868.8271956813785</v>
      </c>
    </row>
    <row r="217" spans="2:9" x14ac:dyDescent="0.2">
      <c r="B217" s="47">
        <v>420.87900874635756</v>
      </c>
      <c r="C217" s="47">
        <v>1546324.6292900485</v>
      </c>
      <c r="D217" s="47">
        <f t="shared" si="6"/>
        <v>1546.3246292900485</v>
      </c>
      <c r="G217" s="47">
        <v>420.87900874635756</v>
      </c>
      <c r="H217" s="47">
        <v>868847.1652709652</v>
      </c>
      <c r="I217" s="47">
        <f t="shared" si="7"/>
        <v>868.84716527096521</v>
      </c>
    </row>
    <row r="218" spans="2:9" x14ac:dyDescent="0.2">
      <c r="B218" s="47">
        <v>422.87842565597856</v>
      </c>
      <c r="C218" s="47">
        <v>1546323.2580897959</v>
      </c>
      <c r="D218" s="47">
        <f t="shared" si="6"/>
        <v>1546.3232580897959</v>
      </c>
      <c r="G218" s="47">
        <v>422.87842565597856</v>
      </c>
      <c r="H218" s="47">
        <v>868868.45988033863</v>
      </c>
      <c r="I218" s="47">
        <f t="shared" si="7"/>
        <v>868.86845988033861</v>
      </c>
    </row>
    <row r="219" spans="2:9" x14ac:dyDescent="0.2">
      <c r="B219" s="47">
        <v>424.87784256559956</v>
      </c>
      <c r="C219" s="47">
        <v>1546341.542849303</v>
      </c>
      <c r="D219" s="47">
        <f t="shared" si="6"/>
        <v>1546.3415428493031</v>
      </c>
      <c r="G219" s="47">
        <v>424.87784256559956</v>
      </c>
      <c r="H219" s="47">
        <v>868885.99330377474</v>
      </c>
      <c r="I219" s="47">
        <f t="shared" si="7"/>
        <v>868.88599330377474</v>
      </c>
    </row>
    <row r="220" spans="2:9" x14ac:dyDescent="0.2">
      <c r="B220" s="47">
        <v>426.87725947522057</v>
      </c>
      <c r="C220" s="47">
        <v>1546360.2751616938</v>
      </c>
      <c r="D220" s="47">
        <f t="shared" si="6"/>
        <v>1546.3602751616938</v>
      </c>
      <c r="G220" s="47">
        <v>426.87725947522057</v>
      </c>
      <c r="H220" s="47">
        <v>868903.56989899988</v>
      </c>
      <c r="I220" s="47">
        <f t="shared" si="7"/>
        <v>868.90356989899988</v>
      </c>
    </row>
    <row r="221" spans="2:9" x14ac:dyDescent="0.2">
      <c r="B221" s="47">
        <v>428.87667638484157</v>
      </c>
      <c r="C221" s="47">
        <v>1546341.5340245841</v>
      </c>
      <c r="D221" s="47">
        <f t="shared" si="6"/>
        <v>1546.341534024584</v>
      </c>
      <c r="G221" s="47">
        <v>428.87667638484157</v>
      </c>
      <c r="H221" s="47">
        <v>868924.96621981903</v>
      </c>
      <c r="I221" s="47">
        <f t="shared" si="7"/>
        <v>868.924966219819</v>
      </c>
    </row>
    <row r="222" spans="2:9" x14ac:dyDescent="0.2">
      <c r="B222" s="47">
        <v>430.87609329446258</v>
      </c>
      <c r="C222" s="47">
        <v>1546361.0657171945</v>
      </c>
      <c r="D222" s="47">
        <f t="shared" si="6"/>
        <v>1546.3610657171944</v>
      </c>
      <c r="G222" s="47">
        <v>430.87609329446258</v>
      </c>
      <c r="H222" s="47">
        <v>868943.85712087702</v>
      </c>
      <c r="I222" s="47">
        <f t="shared" si="7"/>
        <v>868.94385712087706</v>
      </c>
    </row>
    <row r="223" spans="2:9" x14ac:dyDescent="0.2">
      <c r="B223" s="47">
        <v>432.87551020408358</v>
      </c>
      <c r="C223" s="47">
        <v>1546362.1154098245</v>
      </c>
      <c r="D223" s="47">
        <f t="shared" si="6"/>
        <v>1546.3621154098246</v>
      </c>
      <c r="G223" s="47">
        <v>432.87551020408358</v>
      </c>
      <c r="H223" s="47">
        <v>868962.77470519405</v>
      </c>
      <c r="I223" s="47">
        <f t="shared" si="7"/>
        <v>868.96277470519408</v>
      </c>
    </row>
    <row r="224" spans="2:9" x14ac:dyDescent="0.2">
      <c r="B224" s="47">
        <v>434.87492711370459</v>
      </c>
      <c r="C224" s="47">
        <v>1546363.5148734637</v>
      </c>
      <c r="D224" s="47">
        <f t="shared" si="6"/>
        <v>1546.3635148734636</v>
      </c>
      <c r="G224" s="47">
        <v>434.87492711370459</v>
      </c>
      <c r="H224" s="47">
        <v>868981.71589042805</v>
      </c>
      <c r="I224" s="47">
        <f t="shared" si="7"/>
        <v>868.98171589042806</v>
      </c>
    </row>
    <row r="225" spans="2:9" x14ac:dyDescent="0.2">
      <c r="B225" s="47">
        <v>436.87434402332559</v>
      </c>
      <c r="C225" s="47">
        <v>1546364.9393651271</v>
      </c>
      <c r="D225" s="47">
        <f t="shared" si="6"/>
        <v>1546.3649393651272</v>
      </c>
      <c r="G225" s="47">
        <v>436.87434402332559</v>
      </c>
      <c r="H225" s="47">
        <v>869000.65874065121</v>
      </c>
      <c r="I225" s="47">
        <f t="shared" si="7"/>
        <v>869.00065874065126</v>
      </c>
    </row>
    <row r="226" spans="2:9" x14ac:dyDescent="0.2">
      <c r="B226" s="47">
        <v>438.8737609329466</v>
      </c>
      <c r="C226" s="47">
        <v>1546366.3014787806</v>
      </c>
      <c r="D226" s="47">
        <f t="shared" si="6"/>
        <v>1546.3663014787805</v>
      </c>
      <c r="G226" s="47">
        <v>438.8737609329466</v>
      </c>
      <c r="H226" s="47">
        <v>869020.86425837607</v>
      </c>
      <c r="I226" s="47">
        <f t="shared" si="7"/>
        <v>869.02086425837604</v>
      </c>
    </row>
    <row r="227" spans="2:9" x14ac:dyDescent="0.2">
      <c r="B227" s="47">
        <v>440.8731778425676</v>
      </c>
      <c r="C227" s="47">
        <v>1546405.9409286997</v>
      </c>
      <c r="D227" s="47">
        <f t="shared" si="6"/>
        <v>1546.4059409286997</v>
      </c>
      <c r="G227" s="47">
        <v>440.8731778425676</v>
      </c>
      <c r="H227" s="47">
        <v>869039.85110184515</v>
      </c>
      <c r="I227" s="47">
        <f t="shared" si="7"/>
        <v>869.0398511018451</v>
      </c>
    </row>
    <row r="228" spans="2:9" x14ac:dyDescent="0.2">
      <c r="B228" s="47">
        <v>442.8725947521886</v>
      </c>
      <c r="C228" s="47">
        <v>1546389.1022268811</v>
      </c>
      <c r="D228" s="47">
        <f t="shared" si="6"/>
        <v>1546.3891022268811</v>
      </c>
      <c r="G228" s="47">
        <v>442.8725947521886</v>
      </c>
      <c r="H228" s="47">
        <v>869058.82888860768</v>
      </c>
      <c r="I228" s="47">
        <f t="shared" si="7"/>
        <v>869.05882888860765</v>
      </c>
    </row>
    <row r="229" spans="2:9" x14ac:dyDescent="0.2">
      <c r="B229" s="47">
        <v>444.87201166180961</v>
      </c>
      <c r="C229" s="47">
        <v>1546391.1887534421</v>
      </c>
      <c r="D229" s="47">
        <f t="shared" si="6"/>
        <v>1546.3911887534421</v>
      </c>
      <c r="G229" s="47">
        <v>444.87201166180961</v>
      </c>
      <c r="H229" s="47">
        <v>869076.55600797397</v>
      </c>
      <c r="I229" s="47">
        <f t="shared" si="7"/>
        <v>869.07655600797398</v>
      </c>
    </row>
    <row r="230" spans="2:9" x14ac:dyDescent="0.2">
      <c r="B230" s="47">
        <v>446.87142857143061</v>
      </c>
      <c r="C230" s="47">
        <v>1546393.5428760292</v>
      </c>
      <c r="D230" s="47">
        <f t="shared" si="6"/>
        <v>1546.3935428760292</v>
      </c>
      <c r="G230" s="47">
        <v>446.87142857143061</v>
      </c>
      <c r="H230" s="47">
        <v>869096.81539007998</v>
      </c>
      <c r="I230" s="47">
        <f t="shared" si="7"/>
        <v>869.09681539008</v>
      </c>
    </row>
    <row r="231" spans="2:9" x14ac:dyDescent="0.2">
      <c r="B231" s="47">
        <v>448.87084548105162</v>
      </c>
      <c r="C231" s="47">
        <v>1546395.7957240145</v>
      </c>
      <c r="D231" s="47">
        <f t="shared" si="6"/>
        <v>1546.3957957240145</v>
      </c>
      <c r="G231" s="47">
        <v>448.87084548105162</v>
      </c>
      <c r="H231" s="47">
        <v>869118.34783167776</v>
      </c>
      <c r="I231" s="47">
        <f t="shared" si="7"/>
        <v>869.11834783167774</v>
      </c>
    </row>
    <row r="232" spans="2:9" x14ac:dyDescent="0.2">
      <c r="B232" s="47">
        <v>450.87026239067262</v>
      </c>
      <c r="C232" s="47">
        <v>1546417.0493837004</v>
      </c>
      <c r="D232" s="47">
        <f t="shared" si="6"/>
        <v>1546.4170493837003</v>
      </c>
      <c r="G232" s="47">
        <v>450.87026239067262</v>
      </c>
      <c r="H232" s="47">
        <v>869134.8471573171</v>
      </c>
      <c r="I232" s="47">
        <f t="shared" si="7"/>
        <v>869.13484715731715</v>
      </c>
    </row>
    <row r="233" spans="2:9" x14ac:dyDescent="0.2">
      <c r="B233" s="47">
        <v>452.86967930029363</v>
      </c>
      <c r="C233" s="47">
        <v>1546419.930671961</v>
      </c>
      <c r="D233" s="47">
        <f t="shared" si="6"/>
        <v>1546.4199306719611</v>
      </c>
      <c r="G233" s="47">
        <v>452.86967930029363</v>
      </c>
      <c r="H233" s="47">
        <v>869153.86865420081</v>
      </c>
      <c r="I233" s="47">
        <f t="shared" si="7"/>
        <v>869.15386865420078</v>
      </c>
    </row>
    <row r="234" spans="2:9" x14ac:dyDescent="0.2">
      <c r="B234" s="47">
        <v>454.86909620991463</v>
      </c>
      <c r="C234" s="47">
        <v>1546403.6994339151</v>
      </c>
      <c r="D234" s="47">
        <f t="shared" si="6"/>
        <v>1546.4036994339151</v>
      </c>
      <c r="G234" s="47">
        <v>454.86909620991463</v>
      </c>
      <c r="H234" s="47">
        <v>869175.42109624029</v>
      </c>
      <c r="I234" s="47">
        <f t="shared" si="7"/>
        <v>869.17542109624026</v>
      </c>
    </row>
    <row r="235" spans="2:9" x14ac:dyDescent="0.2">
      <c r="B235" s="47">
        <v>456.86851311953563</v>
      </c>
      <c r="C235" s="47">
        <v>1546425.3015874494</v>
      </c>
      <c r="D235" s="47">
        <f t="shared" si="6"/>
        <v>1546.4253015874494</v>
      </c>
      <c r="G235" s="47">
        <v>456.86851311953563</v>
      </c>
      <c r="H235" s="47">
        <v>869191.93736690283</v>
      </c>
      <c r="I235" s="47">
        <f t="shared" si="7"/>
        <v>869.19193736690283</v>
      </c>
    </row>
    <row r="236" spans="2:9" x14ac:dyDescent="0.2">
      <c r="B236" s="47">
        <v>458.86793002915664</v>
      </c>
      <c r="C236" s="47">
        <v>1546428.3310594785</v>
      </c>
      <c r="D236" s="47">
        <f t="shared" si="6"/>
        <v>1546.4283310594785</v>
      </c>
      <c r="G236" s="47">
        <v>458.86793002915664</v>
      </c>
      <c r="H236" s="47">
        <v>869212.24878462765</v>
      </c>
      <c r="I236" s="47">
        <f t="shared" si="7"/>
        <v>869.2122487846276</v>
      </c>
    </row>
    <row r="237" spans="2:9" x14ac:dyDescent="0.2">
      <c r="B237" s="47">
        <v>460.86734693877764</v>
      </c>
      <c r="C237" s="47">
        <v>1546431.3139751409</v>
      </c>
      <c r="D237" s="47">
        <f t="shared" si="6"/>
        <v>1546.4313139751409</v>
      </c>
      <c r="G237" s="47">
        <v>460.86734693877764</v>
      </c>
      <c r="H237" s="47">
        <v>869232.56353719276</v>
      </c>
      <c r="I237" s="47">
        <f t="shared" si="7"/>
        <v>869.23256353719273</v>
      </c>
    </row>
    <row r="238" spans="2:9" x14ac:dyDescent="0.2">
      <c r="B238" s="47">
        <v>462.86676384839865</v>
      </c>
      <c r="C238" s="47">
        <v>1546453.4417128938</v>
      </c>
      <c r="D238" s="47">
        <f t="shared" si="6"/>
        <v>1546.4534417128939</v>
      </c>
      <c r="G238" s="47">
        <v>462.86676384839865</v>
      </c>
      <c r="H238" s="47">
        <v>869250.36905290827</v>
      </c>
      <c r="I238" s="47">
        <f t="shared" si="7"/>
        <v>869.25036905290824</v>
      </c>
    </row>
    <row r="239" spans="2:9" x14ac:dyDescent="0.2">
      <c r="B239" s="47">
        <v>464.86618075801965</v>
      </c>
      <c r="C239" s="47">
        <v>1546456.4497837946</v>
      </c>
      <c r="D239" s="47">
        <f t="shared" si="6"/>
        <v>1546.4564497837946</v>
      </c>
      <c r="G239" s="47">
        <v>464.86618075801965</v>
      </c>
      <c r="H239" s="47">
        <v>869269.4251543578</v>
      </c>
      <c r="I239" s="47">
        <f t="shared" si="7"/>
        <v>869.2694251543578</v>
      </c>
    </row>
    <row r="240" spans="2:9" x14ac:dyDescent="0.2">
      <c r="B240" s="47">
        <v>466.86559766764066</v>
      </c>
      <c r="C240" s="47">
        <v>1546441.2325219703</v>
      </c>
      <c r="D240" s="47">
        <f t="shared" si="6"/>
        <v>1546.4412325219703</v>
      </c>
      <c r="G240" s="47">
        <v>466.86559766764066</v>
      </c>
      <c r="H240" s="47">
        <v>869289.7660549531</v>
      </c>
      <c r="I240" s="47">
        <f t="shared" si="7"/>
        <v>869.28976605495313</v>
      </c>
    </row>
    <row r="241" spans="2:9" x14ac:dyDescent="0.2">
      <c r="B241" s="47">
        <v>468.86501457726166</v>
      </c>
      <c r="C241" s="47">
        <v>1546444.8078701762</v>
      </c>
      <c r="D241" s="47">
        <f t="shared" si="6"/>
        <v>1546.4448078701762</v>
      </c>
      <c r="G241" s="47">
        <v>468.86501457726166</v>
      </c>
      <c r="H241" s="47">
        <v>869308.85388488404</v>
      </c>
      <c r="I241" s="47">
        <f t="shared" si="7"/>
        <v>869.308853884884</v>
      </c>
    </row>
    <row r="242" spans="2:9" x14ac:dyDescent="0.2">
      <c r="B242" s="47">
        <v>470.86443148688267</v>
      </c>
      <c r="C242" s="47">
        <v>1546467.0185602715</v>
      </c>
      <c r="D242" s="47">
        <f t="shared" si="6"/>
        <v>1546.4670185602715</v>
      </c>
      <c r="G242" s="47">
        <v>470.86443148688267</v>
      </c>
      <c r="H242" s="47">
        <v>869326.67802476045</v>
      </c>
      <c r="I242" s="47">
        <f t="shared" si="7"/>
        <v>869.32667802476044</v>
      </c>
    </row>
    <row r="243" spans="2:9" x14ac:dyDescent="0.2">
      <c r="B243" s="47">
        <v>472.86384839650367</v>
      </c>
      <c r="C243" s="47">
        <v>1546470.8099193298</v>
      </c>
      <c r="D243" s="47">
        <f t="shared" si="6"/>
        <v>1546.4708099193299</v>
      </c>
      <c r="G243" s="47">
        <v>472.86384839650367</v>
      </c>
      <c r="H243" s="47">
        <v>869345.77388443763</v>
      </c>
      <c r="I243" s="47">
        <f t="shared" si="7"/>
        <v>869.34577388443768</v>
      </c>
    </row>
    <row r="244" spans="2:9" x14ac:dyDescent="0.2">
      <c r="B244" s="47">
        <v>474.86326530612467</v>
      </c>
      <c r="C244" s="47">
        <v>1546474.5523124146</v>
      </c>
      <c r="D244" s="47">
        <f t="shared" si="6"/>
        <v>1546.4745523124145</v>
      </c>
      <c r="G244" s="47">
        <v>474.86326530612467</v>
      </c>
      <c r="H244" s="47">
        <v>869366.13984702784</v>
      </c>
      <c r="I244" s="47">
        <f t="shared" si="7"/>
        <v>869.36613984702785</v>
      </c>
    </row>
    <row r="245" spans="2:9" x14ac:dyDescent="0.2">
      <c r="B245" s="47">
        <v>476.86268221574568</v>
      </c>
      <c r="C245" s="47">
        <v>1546478.6571382005</v>
      </c>
      <c r="D245" s="47">
        <f t="shared" si="6"/>
        <v>1546.4786571382006</v>
      </c>
      <c r="G245" s="47">
        <v>476.86268221574568</v>
      </c>
      <c r="H245" s="47">
        <v>869386.53022846114</v>
      </c>
      <c r="I245" s="47">
        <f t="shared" si="7"/>
        <v>869.38653022846108</v>
      </c>
    </row>
    <row r="246" spans="2:9" x14ac:dyDescent="0.2">
      <c r="B246" s="47">
        <v>478.86209912536668</v>
      </c>
      <c r="C246" s="47">
        <v>1546482.4234258442</v>
      </c>
      <c r="D246" s="47">
        <f t="shared" si="6"/>
        <v>1546.4824234258442</v>
      </c>
      <c r="G246" s="47">
        <v>478.86209912536668</v>
      </c>
      <c r="H246" s="47">
        <v>869404.364023139</v>
      </c>
      <c r="I246" s="47">
        <f t="shared" si="7"/>
        <v>869.40436402313901</v>
      </c>
    </row>
    <row r="247" spans="2:9" x14ac:dyDescent="0.2">
      <c r="B247" s="47">
        <v>480.86151603498769</v>
      </c>
      <c r="C247" s="47">
        <v>1546467.8690552195</v>
      </c>
      <c r="D247" s="47">
        <f t="shared" si="6"/>
        <v>1546.4678690552194</v>
      </c>
      <c r="G247" s="47">
        <v>480.86151603498769</v>
      </c>
      <c r="H247" s="47">
        <v>869423.50228487921</v>
      </c>
      <c r="I247" s="47">
        <f t="shared" si="7"/>
        <v>869.42350228487919</v>
      </c>
    </row>
    <row r="248" spans="2:9" x14ac:dyDescent="0.2">
      <c r="B248" s="47">
        <v>482.86093294460869</v>
      </c>
      <c r="C248" s="47">
        <v>1546491.0243413011</v>
      </c>
      <c r="D248" s="47">
        <f t="shared" si="6"/>
        <v>1546.491024341301</v>
      </c>
      <c r="G248" s="47">
        <v>482.86093294460869</v>
      </c>
      <c r="H248" s="47">
        <v>869442.63088245981</v>
      </c>
      <c r="I248" s="47">
        <f t="shared" si="7"/>
        <v>869.44263088245975</v>
      </c>
    </row>
    <row r="249" spans="2:9" x14ac:dyDescent="0.2">
      <c r="B249" s="47">
        <v>484.8603498542297</v>
      </c>
      <c r="C249" s="47">
        <v>1546514.0617660219</v>
      </c>
      <c r="D249" s="47">
        <f t="shared" si="6"/>
        <v>1546.514061766022</v>
      </c>
      <c r="G249" s="47">
        <v>484.8603498542297</v>
      </c>
      <c r="H249" s="47">
        <v>869461.77111704694</v>
      </c>
      <c r="I249" s="47">
        <f t="shared" si="7"/>
        <v>869.46177111704696</v>
      </c>
    </row>
    <row r="250" spans="2:9" x14ac:dyDescent="0.2">
      <c r="B250" s="47">
        <v>486.8597667638507</v>
      </c>
      <c r="C250" s="47">
        <v>1546518.4686749086</v>
      </c>
      <c r="D250" s="47">
        <f t="shared" si="6"/>
        <v>1546.5184686749087</v>
      </c>
      <c r="G250" s="47">
        <v>486.8597667638507</v>
      </c>
      <c r="H250" s="47">
        <v>869480.91497680068</v>
      </c>
      <c r="I250" s="47">
        <f t="shared" si="7"/>
        <v>869.4809149768007</v>
      </c>
    </row>
    <row r="251" spans="2:9" x14ac:dyDescent="0.2">
      <c r="B251" s="47">
        <v>488.8591836734717</v>
      </c>
      <c r="C251" s="47">
        <v>1546504.4651838706</v>
      </c>
      <c r="D251" s="47">
        <f t="shared" si="6"/>
        <v>1546.5044651838707</v>
      </c>
      <c r="G251" s="47">
        <v>488.8591836734717</v>
      </c>
      <c r="H251" s="47">
        <v>869500.07731008471</v>
      </c>
      <c r="I251" s="47">
        <f t="shared" si="7"/>
        <v>869.50007731008475</v>
      </c>
    </row>
    <row r="252" spans="2:9" x14ac:dyDescent="0.2">
      <c r="B252" s="47">
        <v>490.85860058309271</v>
      </c>
      <c r="C252" s="47">
        <v>1546490.2310170631</v>
      </c>
      <c r="D252" s="47">
        <f t="shared" si="6"/>
        <v>1546.4902310170633</v>
      </c>
      <c r="G252" s="47">
        <v>490.85860058309271</v>
      </c>
      <c r="H252" s="47">
        <v>869520.51054808055</v>
      </c>
      <c r="I252" s="47">
        <f t="shared" si="7"/>
        <v>869.52051054808055</v>
      </c>
    </row>
    <row r="253" spans="2:9" x14ac:dyDescent="0.2">
      <c r="B253" s="47">
        <v>492.85801749271371</v>
      </c>
      <c r="C253" s="47">
        <v>1546532.7190438448</v>
      </c>
      <c r="D253" s="47">
        <f t="shared" si="6"/>
        <v>1546.5327190438447</v>
      </c>
      <c r="G253" s="47">
        <v>492.85801749271371</v>
      </c>
      <c r="H253" s="47">
        <v>869538.41599251318</v>
      </c>
      <c r="I253" s="47">
        <f t="shared" si="7"/>
        <v>869.53841599251314</v>
      </c>
    </row>
    <row r="254" spans="2:9" x14ac:dyDescent="0.2">
      <c r="B254" s="47">
        <v>494.85743440233472</v>
      </c>
      <c r="C254" s="47">
        <v>1546537.6182330695</v>
      </c>
      <c r="D254" s="47">
        <f t="shared" si="6"/>
        <v>1546.5376182330695</v>
      </c>
      <c r="G254" s="47">
        <v>494.85743440233472</v>
      </c>
      <c r="H254" s="47">
        <v>869557.59303344321</v>
      </c>
      <c r="I254" s="47">
        <f t="shared" si="7"/>
        <v>869.55759303344325</v>
      </c>
    </row>
    <row r="255" spans="2:9" x14ac:dyDescent="0.2">
      <c r="B255" s="47">
        <v>496.85685131195572</v>
      </c>
      <c r="C255" s="47">
        <v>1546523.874753579</v>
      </c>
      <c r="D255" s="47">
        <f t="shared" si="6"/>
        <v>1546.5238747535791</v>
      </c>
      <c r="G255" s="47">
        <v>496.85685131195572</v>
      </c>
      <c r="H255" s="47">
        <v>869578.05280870781</v>
      </c>
      <c r="I255" s="47">
        <f t="shared" si="7"/>
        <v>869.57805280870787</v>
      </c>
    </row>
    <row r="256" spans="2:9" x14ac:dyDescent="0.2">
      <c r="B256" s="47">
        <v>498.85626822157673</v>
      </c>
      <c r="C256" s="47">
        <v>1546529.2185270402</v>
      </c>
      <c r="D256" s="47">
        <f t="shared" si="6"/>
        <v>1546.5292185270403</v>
      </c>
      <c r="G256" s="47">
        <v>498.85626822157673</v>
      </c>
      <c r="H256" s="47">
        <v>869595.97988202295</v>
      </c>
      <c r="I256" s="47">
        <f t="shared" si="7"/>
        <v>869.5959798820229</v>
      </c>
    </row>
    <row r="257" spans="2:9" x14ac:dyDescent="0.2">
      <c r="B257" s="47">
        <v>500.85568513119773</v>
      </c>
      <c r="C257" s="47">
        <v>1546534.5676273503</v>
      </c>
      <c r="D257" s="47">
        <f t="shared" si="6"/>
        <v>1546.5345676273503</v>
      </c>
      <c r="G257" s="47">
        <v>500.85568513119773</v>
      </c>
      <c r="H257" s="47">
        <v>869616.45413919271</v>
      </c>
      <c r="I257" s="47">
        <f t="shared" si="7"/>
        <v>869.61645413919268</v>
      </c>
    </row>
    <row r="258" spans="2:9" x14ac:dyDescent="0.2">
      <c r="B258" s="47">
        <v>502.85510204081874</v>
      </c>
      <c r="C258" s="47">
        <v>1546559.0355713393</v>
      </c>
      <c r="D258" s="47">
        <f t="shared" si="6"/>
        <v>1546.5590355713393</v>
      </c>
      <c r="G258" s="47">
        <v>502.85510204081874</v>
      </c>
      <c r="H258" s="47">
        <v>869634.4305149772</v>
      </c>
      <c r="I258" s="47">
        <f t="shared" si="7"/>
        <v>869.63443051497723</v>
      </c>
    </row>
    <row r="259" spans="2:9" x14ac:dyDescent="0.2">
      <c r="B259" s="47">
        <v>504.85451895043974</v>
      </c>
      <c r="C259" s="47">
        <v>1546545.8913217564</v>
      </c>
      <c r="D259" s="47">
        <f t="shared" si="6"/>
        <v>1546.5458913217565</v>
      </c>
      <c r="G259" s="47">
        <v>504.85451895043974</v>
      </c>
      <c r="H259" s="47">
        <v>869653.65728749579</v>
      </c>
      <c r="I259" s="47">
        <f t="shared" si="7"/>
        <v>869.65365728749578</v>
      </c>
    </row>
    <row r="260" spans="2:9" x14ac:dyDescent="0.2">
      <c r="B260" s="47">
        <v>506.85393586006074</v>
      </c>
      <c r="C260" s="47">
        <v>1546551.8604466759</v>
      </c>
      <c r="D260" s="47">
        <f t="shared" si="6"/>
        <v>1546.5518604466758</v>
      </c>
      <c r="G260" s="47">
        <v>506.85393586006074</v>
      </c>
      <c r="H260" s="47">
        <v>869672.89992885455</v>
      </c>
      <c r="I260" s="47">
        <f t="shared" si="7"/>
        <v>869.67289992885458</v>
      </c>
    </row>
    <row r="261" spans="2:9" x14ac:dyDescent="0.2">
      <c r="B261" s="47">
        <v>508.85335276968175</v>
      </c>
      <c r="C261" s="47">
        <v>1546577.2380593764</v>
      </c>
      <c r="D261" s="47">
        <f t="shared" si="6"/>
        <v>1546.5772380593764</v>
      </c>
      <c r="G261" s="47">
        <v>508.85335276968175</v>
      </c>
      <c r="H261" s="47">
        <v>869692.17834441224</v>
      </c>
      <c r="I261" s="47">
        <f t="shared" si="7"/>
        <v>869.69217834441224</v>
      </c>
    </row>
    <row r="262" spans="2:9" x14ac:dyDescent="0.2">
      <c r="B262" s="47">
        <v>510.85276967930275</v>
      </c>
      <c r="C262" s="47">
        <v>1546564.8388431941</v>
      </c>
      <c r="D262" s="47">
        <f t="shared" si="6"/>
        <v>1546.5648388431941</v>
      </c>
      <c r="G262" s="47">
        <v>510.85276967930275</v>
      </c>
      <c r="H262" s="47">
        <v>869712.73527828185</v>
      </c>
      <c r="I262" s="47">
        <f t="shared" si="7"/>
        <v>869.7127352782818</v>
      </c>
    </row>
    <row r="263" spans="2:9" x14ac:dyDescent="0.2">
      <c r="B263" s="47">
        <v>512.8521865889237</v>
      </c>
      <c r="C263" s="47">
        <v>1546553.0348376448</v>
      </c>
      <c r="D263" s="47">
        <f t="shared" ref="D263:D326" si="8">C263/1000</f>
        <v>1546.5530348376449</v>
      </c>
      <c r="G263" s="47">
        <v>512.8521865889237</v>
      </c>
      <c r="H263" s="47">
        <v>869730.79209159093</v>
      </c>
      <c r="I263" s="47">
        <f t="shared" ref="I263:I326" si="9">H263/1000</f>
        <v>869.73079209159096</v>
      </c>
    </row>
    <row r="264" spans="2:9" x14ac:dyDescent="0.2">
      <c r="B264" s="47">
        <v>514.8516034985447</v>
      </c>
      <c r="C264" s="47">
        <v>1546579.5419442053</v>
      </c>
      <c r="D264" s="47">
        <f t="shared" si="8"/>
        <v>1546.5795419442054</v>
      </c>
      <c r="G264" s="47">
        <v>514.8516034985447</v>
      </c>
      <c r="H264" s="47">
        <v>869750.15321885864</v>
      </c>
      <c r="I264" s="47">
        <f t="shared" si="9"/>
        <v>869.7501532188586</v>
      </c>
    </row>
    <row r="265" spans="2:9" x14ac:dyDescent="0.2">
      <c r="B265" s="47">
        <v>516.85102040816571</v>
      </c>
      <c r="C265" s="47">
        <v>1546606.3157126922</v>
      </c>
      <c r="D265" s="47">
        <f t="shared" si="8"/>
        <v>1546.6063157126923</v>
      </c>
      <c r="G265" s="47">
        <v>516.85102040816571</v>
      </c>
      <c r="H265" s="47">
        <v>869768.27199874516</v>
      </c>
      <c r="I265" s="47">
        <f t="shared" si="9"/>
        <v>869.76827199874515</v>
      </c>
    </row>
    <row r="266" spans="2:9" x14ac:dyDescent="0.2">
      <c r="B266" s="47">
        <v>518.85043731778671</v>
      </c>
      <c r="C266" s="47">
        <v>1546577.4929157018</v>
      </c>
      <c r="D266" s="47">
        <f t="shared" si="8"/>
        <v>1546.5774929157019</v>
      </c>
      <c r="G266" s="47">
        <v>518.85043731778671</v>
      </c>
      <c r="H266" s="47">
        <v>869788.97489450185</v>
      </c>
      <c r="I266" s="47">
        <f t="shared" si="9"/>
        <v>869.78897489450185</v>
      </c>
    </row>
    <row r="267" spans="2:9" x14ac:dyDescent="0.2">
      <c r="B267" s="47">
        <v>520.84985422740772</v>
      </c>
      <c r="C267" s="47">
        <v>1546586.874871522</v>
      </c>
      <c r="D267" s="47">
        <f t="shared" si="8"/>
        <v>1546.586874871522</v>
      </c>
      <c r="G267" s="47">
        <v>520.84985422740772</v>
      </c>
      <c r="H267" s="47">
        <v>869808.45424378279</v>
      </c>
      <c r="I267" s="47">
        <f t="shared" si="9"/>
        <v>869.80845424378276</v>
      </c>
    </row>
    <row r="268" spans="2:9" x14ac:dyDescent="0.2">
      <c r="B268" s="47">
        <v>522.84927113702872</v>
      </c>
      <c r="C268" s="47">
        <v>1546615.4300360556</v>
      </c>
      <c r="D268" s="47">
        <f t="shared" si="8"/>
        <v>1546.6154300360556</v>
      </c>
      <c r="G268" s="47">
        <v>522.84927113702872</v>
      </c>
      <c r="H268" s="47">
        <v>869825.42629298754</v>
      </c>
      <c r="I268" s="47">
        <f t="shared" si="9"/>
        <v>869.82542629298757</v>
      </c>
    </row>
    <row r="269" spans="2:9" x14ac:dyDescent="0.2">
      <c r="B269" s="47">
        <v>524.84868804664973</v>
      </c>
      <c r="C269" s="47">
        <v>1546587.8250067271</v>
      </c>
      <c r="D269" s="47">
        <f t="shared" si="8"/>
        <v>1546.5878250067271</v>
      </c>
      <c r="G269" s="47">
        <v>524.84868804664973</v>
      </c>
      <c r="H269" s="47">
        <v>869846.21785715409</v>
      </c>
      <c r="I269" s="47">
        <f t="shared" si="9"/>
        <v>869.8462178571541</v>
      </c>
    </row>
    <row r="270" spans="2:9" x14ac:dyDescent="0.2">
      <c r="B270" s="47">
        <v>526.84810495627073</v>
      </c>
      <c r="C270" s="47">
        <v>1546617.1269428255</v>
      </c>
      <c r="D270" s="47">
        <f t="shared" si="8"/>
        <v>1546.6171269428255</v>
      </c>
      <c r="G270" s="47">
        <v>526.84810495627073</v>
      </c>
      <c r="H270" s="47">
        <v>869865.76092583721</v>
      </c>
      <c r="I270" s="47">
        <f t="shared" si="9"/>
        <v>869.86576092583721</v>
      </c>
    </row>
    <row r="271" spans="2:9" x14ac:dyDescent="0.2">
      <c r="B271" s="47">
        <v>528.84752186589174</v>
      </c>
      <c r="C271" s="47">
        <v>1546627.5782681678</v>
      </c>
      <c r="D271" s="47">
        <f t="shared" si="8"/>
        <v>1546.6275782681678</v>
      </c>
      <c r="G271" s="47">
        <v>528.84752186589174</v>
      </c>
      <c r="H271" s="47">
        <v>869884.05205763387</v>
      </c>
      <c r="I271" s="47">
        <f t="shared" si="9"/>
        <v>869.88405205763388</v>
      </c>
    </row>
    <row r="272" spans="2:9" x14ac:dyDescent="0.2">
      <c r="B272" s="47">
        <v>530.84693877551274</v>
      </c>
      <c r="C272" s="47">
        <v>1546600.9041221582</v>
      </c>
      <c r="D272" s="47">
        <f t="shared" si="8"/>
        <v>1546.6009041221582</v>
      </c>
      <c r="G272" s="47">
        <v>530.84693877551274</v>
      </c>
      <c r="H272" s="47">
        <v>869904.89983768004</v>
      </c>
      <c r="I272" s="47">
        <f t="shared" si="9"/>
        <v>869.90489983768009</v>
      </c>
    </row>
    <row r="273" spans="2:9" x14ac:dyDescent="0.2">
      <c r="B273" s="47">
        <v>532.84635568513374</v>
      </c>
      <c r="C273" s="47">
        <v>1546630.5687940442</v>
      </c>
      <c r="D273" s="47">
        <f t="shared" si="8"/>
        <v>1546.6305687940442</v>
      </c>
      <c r="G273" s="47">
        <v>532.84635568513374</v>
      </c>
      <c r="H273" s="47">
        <v>869923.20705156459</v>
      </c>
      <c r="I273" s="47">
        <f t="shared" si="9"/>
        <v>869.92320705156465</v>
      </c>
    </row>
    <row r="274" spans="2:9" x14ac:dyDescent="0.2">
      <c r="B274" s="47">
        <v>534.84577259475475</v>
      </c>
      <c r="C274" s="47">
        <v>1546641.5827016751</v>
      </c>
      <c r="D274" s="47">
        <f t="shared" si="8"/>
        <v>1546.6415827016751</v>
      </c>
      <c r="G274" s="47">
        <v>534.84577259475475</v>
      </c>
      <c r="H274" s="47">
        <v>869941.54266520066</v>
      </c>
      <c r="I274" s="47">
        <f t="shared" si="9"/>
        <v>869.9415426652007</v>
      </c>
    </row>
    <row r="275" spans="2:9" x14ac:dyDescent="0.2">
      <c r="B275" s="47">
        <v>536.84518950437575</v>
      </c>
      <c r="C275" s="47">
        <v>1546633.9286507654</v>
      </c>
      <c r="D275" s="47">
        <f t="shared" si="8"/>
        <v>1546.6339286507655</v>
      </c>
      <c r="G275" s="47">
        <v>536.84518950437575</v>
      </c>
      <c r="H275" s="47">
        <v>869961.13314078469</v>
      </c>
      <c r="I275" s="47">
        <f t="shared" si="9"/>
        <v>869.96113314078468</v>
      </c>
    </row>
    <row r="276" spans="2:9" x14ac:dyDescent="0.2">
      <c r="B276" s="47">
        <v>538.84460641399676</v>
      </c>
      <c r="C276" s="47">
        <v>1546645.2158941769</v>
      </c>
      <c r="D276" s="47">
        <f t="shared" si="8"/>
        <v>1546.6452158941768</v>
      </c>
      <c r="G276" s="47">
        <v>538.84460641399676</v>
      </c>
      <c r="H276" s="47">
        <v>869979.46349812078</v>
      </c>
      <c r="I276" s="47">
        <f t="shared" si="9"/>
        <v>869.97946349812082</v>
      </c>
    </row>
    <row r="277" spans="2:9" x14ac:dyDescent="0.2">
      <c r="B277" s="47">
        <v>540.84402332361776</v>
      </c>
      <c r="C277" s="47">
        <v>1546656.6301864272</v>
      </c>
      <c r="D277" s="47">
        <f t="shared" si="8"/>
        <v>1546.6566301864273</v>
      </c>
      <c r="G277" s="47">
        <v>540.84402332361776</v>
      </c>
      <c r="H277" s="47">
        <v>870000.35737522214</v>
      </c>
      <c r="I277" s="47">
        <f t="shared" si="9"/>
        <v>870.00035737522217</v>
      </c>
    </row>
    <row r="278" spans="2:9" x14ac:dyDescent="0.2">
      <c r="B278" s="47">
        <v>542.84344023323877</v>
      </c>
      <c r="C278" s="47">
        <v>1546649.249025665</v>
      </c>
      <c r="D278" s="47">
        <f t="shared" si="8"/>
        <v>1546.6492490256651</v>
      </c>
      <c r="G278" s="47">
        <v>542.84344023323877</v>
      </c>
      <c r="H278" s="47">
        <v>870019.97278482071</v>
      </c>
      <c r="I278" s="47">
        <f t="shared" si="9"/>
        <v>870.01997278482077</v>
      </c>
    </row>
    <row r="279" spans="2:9" x14ac:dyDescent="0.2">
      <c r="B279" s="47">
        <v>544.84285714285977</v>
      </c>
      <c r="C279" s="47">
        <v>1546641.9447513702</v>
      </c>
      <c r="D279" s="47">
        <f t="shared" si="8"/>
        <v>1546.6419447513701</v>
      </c>
      <c r="G279" s="47">
        <v>544.84285714285977</v>
      </c>
      <c r="H279" s="47">
        <v>870038.32650602236</v>
      </c>
      <c r="I279" s="47">
        <f t="shared" si="9"/>
        <v>870.03832650602237</v>
      </c>
    </row>
    <row r="280" spans="2:9" x14ac:dyDescent="0.2">
      <c r="B280" s="47">
        <v>546.84227405248078</v>
      </c>
      <c r="C280" s="47">
        <v>1546672.2750540157</v>
      </c>
      <c r="D280" s="47">
        <f t="shared" si="8"/>
        <v>1546.6722750540157</v>
      </c>
      <c r="G280" s="47">
        <v>546.84227405248078</v>
      </c>
      <c r="H280" s="47">
        <v>870057.95198571123</v>
      </c>
      <c r="I280" s="47">
        <f t="shared" si="9"/>
        <v>870.05795198571127</v>
      </c>
    </row>
    <row r="281" spans="2:9" x14ac:dyDescent="0.2">
      <c r="B281" s="47">
        <v>548.84169096210178</v>
      </c>
      <c r="C281" s="47">
        <v>1546683.893515764</v>
      </c>
      <c r="D281" s="47">
        <f t="shared" si="8"/>
        <v>1546.6838935157641</v>
      </c>
      <c r="G281" s="47">
        <v>548.84169096210178</v>
      </c>
      <c r="H281" s="47">
        <v>870075.04841196351</v>
      </c>
      <c r="I281" s="47">
        <f t="shared" si="9"/>
        <v>870.07504841196351</v>
      </c>
    </row>
    <row r="282" spans="2:9" x14ac:dyDescent="0.2">
      <c r="B282" s="47">
        <v>550.84110787172278</v>
      </c>
      <c r="C282" s="47">
        <v>1546676.7005229734</v>
      </c>
      <c r="D282" s="47">
        <f t="shared" si="8"/>
        <v>1546.6767005229735</v>
      </c>
      <c r="G282" s="47">
        <v>550.84110787172278</v>
      </c>
      <c r="H282" s="47">
        <v>870095.94339502114</v>
      </c>
      <c r="I282" s="47">
        <f t="shared" si="9"/>
        <v>870.0959433950211</v>
      </c>
    </row>
    <row r="283" spans="2:9" x14ac:dyDescent="0.2">
      <c r="B283" s="47">
        <v>552.84052478134379</v>
      </c>
      <c r="C283" s="47">
        <v>1546669.6694002838</v>
      </c>
      <c r="D283" s="47">
        <f t="shared" si="8"/>
        <v>1546.6696694002837</v>
      </c>
      <c r="G283" s="47">
        <v>552.84052478134379</v>
      </c>
      <c r="H283" s="47">
        <v>870116.85577592032</v>
      </c>
      <c r="I283" s="47">
        <f t="shared" si="9"/>
        <v>870.11685577592027</v>
      </c>
    </row>
    <row r="284" spans="2:9" x14ac:dyDescent="0.2">
      <c r="B284" s="47">
        <v>554.83994169096479</v>
      </c>
      <c r="C284" s="47">
        <v>1546681.8339645406</v>
      </c>
      <c r="D284" s="47">
        <f t="shared" si="8"/>
        <v>1546.6818339645406</v>
      </c>
      <c r="G284" s="47">
        <v>554.83994169096479</v>
      </c>
      <c r="H284" s="47">
        <v>870133.97590531653</v>
      </c>
      <c r="I284" s="47">
        <f t="shared" si="9"/>
        <v>870.13397590531656</v>
      </c>
    </row>
    <row r="285" spans="2:9" x14ac:dyDescent="0.2">
      <c r="B285" s="47">
        <v>556.8393586005858</v>
      </c>
      <c r="C285" s="47">
        <v>1546712.39324708</v>
      </c>
      <c r="D285" s="47">
        <f t="shared" si="8"/>
        <v>1546.7123932470799</v>
      </c>
      <c r="G285" s="47">
        <v>556.8393586005858</v>
      </c>
      <c r="H285" s="47">
        <v>870152.34994851123</v>
      </c>
      <c r="I285" s="47">
        <f t="shared" si="9"/>
        <v>870.15234994851119</v>
      </c>
    </row>
    <row r="286" spans="2:9" x14ac:dyDescent="0.2">
      <c r="B286" s="47">
        <v>558.8387755102068</v>
      </c>
      <c r="C286" s="47">
        <v>1546686.5738030011</v>
      </c>
      <c r="D286" s="47">
        <f t="shared" si="8"/>
        <v>1546.686573803001</v>
      </c>
      <c r="G286" s="47">
        <v>558.8387755102068</v>
      </c>
      <c r="H286" s="47">
        <v>870173.27497086476</v>
      </c>
      <c r="I286" s="47">
        <f t="shared" si="9"/>
        <v>870.17327497086478</v>
      </c>
    </row>
    <row r="287" spans="2:9" x14ac:dyDescent="0.2">
      <c r="B287" s="47">
        <v>560.83819241982781</v>
      </c>
      <c r="C287" s="47">
        <v>1546698.7655738834</v>
      </c>
      <c r="D287" s="47">
        <f t="shared" si="8"/>
        <v>1546.6987655738835</v>
      </c>
      <c r="G287" s="47">
        <v>560.83819241982781</v>
      </c>
      <c r="H287" s="47">
        <v>870191.65726246231</v>
      </c>
      <c r="I287" s="47">
        <f t="shared" si="9"/>
        <v>870.19165726246229</v>
      </c>
    </row>
    <row r="288" spans="2:9" x14ac:dyDescent="0.2">
      <c r="B288" s="47">
        <v>562.83760932944881</v>
      </c>
      <c r="C288" s="47">
        <v>1546710.8234508384</v>
      </c>
      <c r="D288" s="47">
        <f t="shared" si="8"/>
        <v>1546.7108234508385</v>
      </c>
      <c r="G288" s="47">
        <v>562.83760932944881</v>
      </c>
      <c r="H288" s="47">
        <v>870211.32357832696</v>
      </c>
      <c r="I288" s="47">
        <f t="shared" si="9"/>
        <v>870.21132357832698</v>
      </c>
    </row>
    <row r="289" spans="2:9" x14ac:dyDescent="0.2">
      <c r="B289" s="47">
        <v>564.83702623906981</v>
      </c>
      <c r="C289" s="47">
        <v>1546722.9413909293</v>
      </c>
      <c r="D289" s="47">
        <f t="shared" si="8"/>
        <v>1546.7229413909292</v>
      </c>
      <c r="G289" s="47">
        <v>564.83702623906981</v>
      </c>
      <c r="H289" s="47">
        <v>870230.98736715096</v>
      </c>
      <c r="I289" s="47">
        <f t="shared" si="9"/>
        <v>870.23098736715099</v>
      </c>
    </row>
    <row r="290" spans="2:9" x14ac:dyDescent="0.2">
      <c r="B290" s="47">
        <v>566.83644314869082</v>
      </c>
      <c r="C290" s="47">
        <v>1546716.3382028227</v>
      </c>
      <c r="D290" s="47">
        <f t="shared" si="8"/>
        <v>1546.7163382028227</v>
      </c>
      <c r="G290" s="47">
        <v>566.83644314869082</v>
      </c>
      <c r="H290" s="47">
        <v>870249.38176847203</v>
      </c>
      <c r="I290" s="47">
        <f t="shared" si="9"/>
        <v>870.24938176847206</v>
      </c>
    </row>
    <row r="291" spans="2:9" x14ac:dyDescent="0.2">
      <c r="B291" s="47">
        <v>568.83586005831182</v>
      </c>
      <c r="C291" s="47">
        <v>1546728.4786544086</v>
      </c>
      <c r="D291" s="47">
        <f t="shared" si="8"/>
        <v>1546.7284786544085</v>
      </c>
      <c r="G291" s="47">
        <v>568.83586005831182</v>
      </c>
      <c r="H291" s="47">
        <v>870269.06017748197</v>
      </c>
      <c r="I291" s="47">
        <f t="shared" si="9"/>
        <v>870.26906017748195</v>
      </c>
    </row>
    <row r="292" spans="2:9" x14ac:dyDescent="0.2">
      <c r="B292" s="47">
        <v>570.83527696793283</v>
      </c>
      <c r="C292" s="47">
        <v>1546740.7760646562</v>
      </c>
      <c r="D292" s="47">
        <f t="shared" si="8"/>
        <v>1546.7407760646563</v>
      </c>
      <c r="G292" s="47">
        <v>570.83527696793283</v>
      </c>
      <c r="H292" s="47">
        <v>870287.46264823864</v>
      </c>
      <c r="I292" s="47">
        <f t="shared" si="9"/>
        <v>870.2874626482386</v>
      </c>
    </row>
    <row r="293" spans="2:9" x14ac:dyDescent="0.2">
      <c r="B293" s="47">
        <v>572.83469387755383</v>
      </c>
      <c r="C293" s="47">
        <v>1546715.6686492902</v>
      </c>
      <c r="D293" s="47">
        <f t="shared" si="8"/>
        <v>1546.7156686492901</v>
      </c>
      <c r="G293" s="47">
        <v>572.83469387755383</v>
      </c>
      <c r="H293" s="47">
        <v>870308.41599941743</v>
      </c>
      <c r="I293" s="47">
        <f t="shared" si="9"/>
        <v>870.30841599941743</v>
      </c>
    </row>
    <row r="294" spans="2:9" x14ac:dyDescent="0.2">
      <c r="B294" s="47">
        <v>574.83411078717484</v>
      </c>
      <c r="C294" s="47">
        <v>1546746.8672565222</v>
      </c>
      <c r="D294" s="47">
        <f t="shared" si="8"/>
        <v>1546.7468672565221</v>
      </c>
      <c r="G294" s="47">
        <v>574.83411078717484</v>
      </c>
      <c r="H294" s="47">
        <v>870326.19972167874</v>
      </c>
      <c r="I294" s="47">
        <f t="shared" si="9"/>
        <v>870.32619972167879</v>
      </c>
    </row>
    <row r="295" spans="2:9" x14ac:dyDescent="0.2">
      <c r="B295" s="47">
        <v>576.83352769679584</v>
      </c>
      <c r="C295" s="47">
        <v>1546749.8579215275</v>
      </c>
      <c r="D295" s="47">
        <f t="shared" si="8"/>
        <v>1546.7498579215276</v>
      </c>
      <c r="G295" s="47">
        <v>576.83352769679584</v>
      </c>
      <c r="H295" s="47">
        <v>870344.6143769318</v>
      </c>
      <c r="I295" s="47">
        <f t="shared" si="9"/>
        <v>870.34461437693176</v>
      </c>
    </row>
    <row r="296" spans="2:9" x14ac:dyDescent="0.2">
      <c r="B296" s="47">
        <v>578.83294460641685</v>
      </c>
      <c r="C296" s="47">
        <v>1546753.104150817</v>
      </c>
      <c r="D296" s="47">
        <f t="shared" si="8"/>
        <v>1546.7531041508171</v>
      </c>
      <c r="G296" s="47">
        <v>578.83294460641685</v>
      </c>
      <c r="H296" s="47">
        <v>870365.57999365672</v>
      </c>
      <c r="I296" s="47">
        <f t="shared" si="9"/>
        <v>870.36557999365675</v>
      </c>
    </row>
    <row r="297" spans="2:9" x14ac:dyDescent="0.2">
      <c r="B297" s="47">
        <v>580.83236151603785</v>
      </c>
      <c r="C297" s="47">
        <v>1546765.7057736379</v>
      </c>
      <c r="D297" s="47">
        <f t="shared" si="8"/>
        <v>1546.7657057736378</v>
      </c>
      <c r="G297" s="47">
        <v>580.83236151603785</v>
      </c>
      <c r="H297" s="47">
        <v>870384.64295695501</v>
      </c>
      <c r="I297" s="47">
        <f t="shared" si="9"/>
        <v>870.38464295695496</v>
      </c>
    </row>
    <row r="298" spans="2:9" x14ac:dyDescent="0.2">
      <c r="B298" s="47">
        <v>582.83177842565885</v>
      </c>
      <c r="C298" s="47">
        <v>1546759.4924282101</v>
      </c>
      <c r="D298" s="47">
        <f t="shared" si="8"/>
        <v>1546.75949242821</v>
      </c>
      <c r="G298" s="47">
        <v>582.83177842565885</v>
      </c>
      <c r="H298" s="47">
        <v>870403.07674683305</v>
      </c>
      <c r="I298" s="47">
        <f t="shared" si="9"/>
        <v>870.40307674683299</v>
      </c>
    </row>
    <row r="299" spans="2:9" x14ac:dyDescent="0.2">
      <c r="B299" s="47">
        <v>584.83119533527986</v>
      </c>
      <c r="C299" s="47">
        <v>1546762.9286029984</v>
      </c>
      <c r="D299" s="47">
        <f t="shared" si="8"/>
        <v>1546.7629286029983</v>
      </c>
      <c r="G299" s="47">
        <v>584.83119533527986</v>
      </c>
      <c r="H299" s="47">
        <v>870422.14176698623</v>
      </c>
      <c r="I299" s="47">
        <f t="shared" si="9"/>
        <v>870.42214176698621</v>
      </c>
    </row>
    <row r="300" spans="2:9" x14ac:dyDescent="0.2">
      <c r="B300" s="47">
        <v>586.83061224490086</v>
      </c>
      <c r="C300" s="47">
        <v>1546775.7246921933</v>
      </c>
      <c r="D300" s="47">
        <f t="shared" si="8"/>
        <v>1546.7757246921933</v>
      </c>
      <c r="G300" s="47">
        <v>586.83061224490086</v>
      </c>
      <c r="H300" s="47">
        <v>870441.85126566247</v>
      </c>
      <c r="I300" s="47">
        <f t="shared" si="9"/>
        <v>870.44185126566242</v>
      </c>
    </row>
    <row r="301" spans="2:9" x14ac:dyDescent="0.2">
      <c r="B301" s="47">
        <v>588.83002915452187</v>
      </c>
      <c r="C301" s="47">
        <v>1546788.4928532373</v>
      </c>
      <c r="D301" s="47">
        <f t="shared" si="8"/>
        <v>1546.7884928532374</v>
      </c>
      <c r="G301" s="47">
        <v>588.83002915452187</v>
      </c>
      <c r="H301" s="47">
        <v>870461.57198964467</v>
      </c>
      <c r="I301" s="47">
        <f t="shared" si="9"/>
        <v>870.46157198964465</v>
      </c>
    </row>
    <row r="302" spans="2:9" x14ac:dyDescent="0.2">
      <c r="B302" s="47">
        <v>590.82944606414287</v>
      </c>
      <c r="C302" s="47">
        <v>1546782.7471919353</v>
      </c>
      <c r="D302" s="47">
        <f t="shared" si="8"/>
        <v>1546.7827471919354</v>
      </c>
      <c r="G302" s="47">
        <v>590.82944606414287</v>
      </c>
      <c r="H302" s="47">
        <v>870480.6576299147</v>
      </c>
      <c r="I302" s="47">
        <f t="shared" si="9"/>
        <v>870.48065762991473</v>
      </c>
    </row>
    <row r="303" spans="2:9" x14ac:dyDescent="0.2">
      <c r="B303" s="47">
        <v>592.82886297376388</v>
      </c>
      <c r="C303" s="47">
        <v>1546795.7625776716</v>
      </c>
      <c r="D303" s="47">
        <f t="shared" si="8"/>
        <v>1546.7957625776717</v>
      </c>
      <c r="G303" s="47">
        <v>592.82886297376388</v>
      </c>
      <c r="H303" s="47">
        <v>870499.11505074112</v>
      </c>
      <c r="I303" s="47">
        <f t="shared" si="9"/>
        <v>870.49911505074112</v>
      </c>
    </row>
    <row r="304" spans="2:9" x14ac:dyDescent="0.2">
      <c r="B304" s="47">
        <v>594.82827988338488</v>
      </c>
      <c r="C304" s="47">
        <v>1546799.4708467124</v>
      </c>
      <c r="D304" s="47">
        <f t="shared" si="8"/>
        <v>1546.7994708467124</v>
      </c>
      <c r="G304" s="47">
        <v>594.82827988338488</v>
      </c>
      <c r="H304" s="47">
        <v>870518.21151815262</v>
      </c>
      <c r="I304" s="47">
        <f t="shared" si="9"/>
        <v>870.51821151815261</v>
      </c>
    </row>
    <row r="305" spans="2:9" x14ac:dyDescent="0.2">
      <c r="B305" s="47">
        <v>596.82769679300588</v>
      </c>
      <c r="C305" s="47">
        <v>1546793.8799543001</v>
      </c>
      <c r="D305" s="47">
        <f t="shared" si="8"/>
        <v>1546.7938799543001</v>
      </c>
      <c r="G305" s="47">
        <v>596.82769679300588</v>
      </c>
      <c r="H305" s="47">
        <v>870537.9475701357</v>
      </c>
      <c r="I305" s="47">
        <f t="shared" si="9"/>
        <v>870.53794757013566</v>
      </c>
    </row>
    <row r="306" spans="2:9" x14ac:dyDescent="0.2">
      <c r="B306" s="47">
        <v>598.82711370262689</v>
      </c>
      <c r="C306" s="47">
        <v>1546807.0745827067</v>
      </c>
      <c r="D306" s="47">
        <f t="shared" si="8"/>
        <v>1546.8070745827067</v>
      </c>
      <c r="G306" s="47">
        <v>598.82711370262689</v>
      </c>
      <c r="H306" s="47">
        <v>870557.67332365422</v>
      </c>
      <c r="I306" s="47">
        <f t="shared" si="9"/>
        <v>870.55767332365417</v>
      </c>
    </row>
    <row r="307" spans="2:9" x14ac:dyDescent="0.2">
      <c r="B307" s="47">
        <v>600.82653061224789</v>
      </c>
      <c r="C307" s="47">
        <v>1546820.324900964</v>
      </c>
      <c r="D307" s="47">
        <f t="shared" si="8"/>
        <v>1546.8203249009641</v>
      </c>
      <c r="G307" s="47">
        <v>600.82653061224789</v>
      </c>
      <c r="H307" s="47">
        <v>870576.16374345159</v>
      </c>
      <c r="I307" s="47">
        <f t="shared" si="9"/>
        <v>870.57616374345162</v>
      </c>
    </row>
    <row r="308" spans="2:9" x14ac:dyDescent="0.2">
      <c r="B308" s="47">
        <v>602.8259475218689</v>
      </c>
      <c r="C308" s="47">
        <v>1546824.6703114938</v>
      </c>
      <c r="D308" s="47">
        <f t="shared" si="8"/>
        <v>1546.8246703114937</v>
      </c>
      <c r="G308" s="47">
        <v>602.8259475218689</v>
      </c>
      <c r="H308" s="47">
        <v>870595.29005488998</v>
      </c>
      <c r="I308" s="47">
        <f t="shared" si="9"/>
        <v>870.59529005489003</v>
      </c>
    </row>
    <row r="309" spans="2:9" x14ac:dyDescent="0.2">
      <c r="B309" s="47">
        <v>604.8253644314899</v>
      </c>
      <c r="C309" s="47">
        <v>1546819.4914465772</v>
      </c>
      <c r="D309" s="47">
        <f t="shared" si="8"/>
        <v>1546.8194914465773</v>
      </c>
      <c r="G309" s="47">
        <v>604.8253644314899</v>
      </c>
      <c r="H309" s="47">
        <v>870615.05388213962</v>
      </c>
      <c r="I309" s="47">
        <f t="shared" si="9"/>
        <v>870.61505388213959</v>
      </c>
    </row>
    <row r="310" spans="2:9" x14ac:dyDescent="0.2">
      <c r="B310" s="47">
        <v>606.82478134111091</v>
      </c>
      <c r="C310" s="47">
        <v>1546823.8925846419</v>
      </c>
      <c r="D310" s="47">
        <f t="shared" si="8"/>
        <v>1546.823892584642</v>
      </c>
      <c r="G310" s="47">
        <v>606.82478134111091</v>
      </c>
      <c r="H310" s="47">
        <v>870633.57675675047</v>
      </c>
      <c r="I310" s="47">
        <f t="shared" si="9"/>
        <v>870.63357675675047</v>
      </c>
    </row>
    <row r="311" spans="2:9" x14ac:dyDescent="0.2">
      <c r="B311" s="47">
        <v>608.82419825073191</v>
      </c>
      <c r="C311" s="47">
        <v>1546838.2071326368</v>
      </c>
      <c r="D311" s="47">
        <f t="shared" si="8"/>
        <v>1546.8382071326369</v>
      </c>
      <c r="G311" s="47">
        <v>608.82419825073191</v>
      </c>
      <c r="H311" s="47">
        <v>870653.38208434556</v>
      </c>
      <c r="I311" s="47">
        <f t="shared" si="9"/>
        <v>870.65338208434559</v>
      </c>
    </row>
    <row r="312" spans="2:9" x14ac:dyDescent="0.2">
      <c r="B312" s="47">
        <v>610.82361516035292</v>
      </c>
      <c r="C312" s="47">
        <v>1546843.1255492442</v>
      </c>
      <c r="D312" s="47">
        <f t="shared" si="8"/>
        <v>1546.8431255492442</v>
      </c>
      <c r="G312" s="47">
        <v>610.82361516035292</v>
      </c>
      <c r="H312" s="47">
        <v>870672.56015209854</v>
      </c>
      <c r="I312" s="47">
        <f t="shared" si="9"/>
        <v>870.67256015209853</v>
      </c>
    </row>
    <row r="313" spans="2:9" x14ac:dyDescent="0.2">
      <c r="B313" s="47">
        <v>612.82303206997392</v>
      </c>
      <c r="C313" s="47">
        <v>1546848.402325958</v>
      </c>
      <c r="D313" s="47">
        <f t="shared" si="8"/>
        <v>1546.848402325958</v>
      </c>
      <c r="G313" s="47">
        <v>612.82303206997392</v>
      </c>
      <c r="H313" s="47">
        <v>870691.76238825941</v>
      </c>
      <c r="I313" s="47">
        <f t="shared" si="9"/>
        <v>870.69176238825935</v>
      </c>
    </row>
    <row r="314" spans="2:9" x14ac:dyDescent="0.2">
      <c r="B314" s="47">
        <v>614.82244897959492</v>
      </c>
      <c r="C314" s="47">
        <v>1546854.1699991964</v>
      </c>
      <c r="D314" s="47">
        <f t="shared" si="8"/>
        <v>1546.8541699991965</v>
      </c>
      <c r="G314" s="47">
        <v>614.82244897959492</v>
      </c>
      <c r="H314" s="47">
        <v>870710.99773653049</v>
      </c>
      <c r="I314" s="47">
        <f t="shared" si="9"/>
        <v>870.71099773653054</v>
      </c>
    </row>
    <row r="315" spans="2:9" x14ac:dyDescent="0.2">
      <c r="B315" s="47">
        <v>616.82186588921593</v>
      </c>
      <c r="C315" s="47">
        <v>1546851.186071824</v>
      </c>
      <c r="D315" s="47">
        <f t="shared" si="8"/>
        <v>1546.851186071824</v>
      </c>
      <c r="G315" s="47">
        <v>616.82186588921593</v>
      </c>
      <c r="H315" s="47">
        <v>870729.64274355827</v>
      </c>
      <c r="I315" s="47">
        <f t="shared" si="9"/>
        <v>870.72964274355832</v>
      </c>
    </row>
    <row r="316" spans="2:9" x14ac:dyDescent="0.2">
      <c r="B316" s="47">
        <v>618.82128279883693</v>
      </c>
      <c r="C316" s="47">
        <v>1546867.5962271874</v>
      </c>
      <c r="D316" s="47">
        <f t="shared" si="8"/>
        <v>1546.8675962271875</v>
      </c>
      <c r="G316" s="47">
        <v>618.82128279883693</v>
      </c>
      <c r="H316" s="47">
        <v>870749.59596786252</v>
      </c>
      <c r="I316" s="47">
        <f t="shared" si="9"/>
        <v>870.74959596786255</v>
      </c>
    </row>
    <row r="317" spans="2:9" x14ac:dyDescent="0.2">
      <c r="B317" s="47">
        <v>620.82069970845794</v>
      </c>
      <c r="C317" s="47">
        <v>1546875.125142256</v>
      </c>
      <c r="D317" s="47">
        <f t="shared" si="8"/>
        <v>1546.8751251422561</v>
      </c>
      <c r="G317" s="47">
        <v>620.82069970845794</v>
      </c>
      <c r="H317" s="47">
        <v>870768.95010894095</v>
      </c>
      <c r="I317" s="47">
        <f t="shared" si="9"/>
        <v>870.768950108941</v>
      </c>
    </row>
    <row r="318" spans="2:9" x14ac:dyDescent="0.2">
      <c r="B318" s="47">
        <v>622.82011661807894</v>
      </c>
      <c r="C318" s="47">
        <v>1546864.2645361933</v>
      </c>
      <c r="D318" s="47">
        <f t="shared" si="8"/>
        <v>1546.8642645361933</v>
      </c>
      <c r="G318" s="47">
        <v>622.82011661807894</v>
      </c>
      <c r="H318" s="47">
        <v>870787.06379389088</v>
      </c>
      <c r="I318" s="47">
        <f t="shared" si="9"/>
        <v>870.78706379389087</v>
      </c>
    </row>
    <row r="319" spans="2:9" x14ac:dyDescent="0.2">
      <c r="B319" s="47">
        <v>624.81953352769995</v>
      </c>
      <c r="C319" s="47">
        <v>1546881.8771074263</v>
      </c>
      <c r="D319" s="47">
        <f t="shared" si="8"/>
        <v>1546.8818771074264</v>
      </c>
      <c r="G319" s="47">
        <v>624.81953352769995</v>
      </c>
      <c r="H319" s="47">
        <v>870807.10468712728</v>
      </c>
      <c r="I319" s="47">
        <f t="shared" si="9"/>
        <v>870.80710468712732</v>
      </c>
    </row>
    <row r="320" spans="2:9" x14ac:dyDescent="0.2">
      <c r="B320" s="47">
        <v>626.81895043732095</v>
      </c>
      <c r="C320" s="47">
        <v>1546890.175886363</v>
      </c>
      <c r="D320" s="47">
        <f t="shared" si="8"/>
        <v>1546.8901758863631</v>
      </c>
      <c r="G320" s="47">
        <v>626.81895043732095</v>
      </c>
      <c r="H320" s="47">
        <v>870826.50418162032</v>
      </c>
      <c r="I320" s="47">
        <f t="shared" si="9"/>
        <v>870.82650418162029</v>
      </c>
    </row>
    <row r="321" spans="2:9" x14ac:dyDescent="0.2">
      <c r="B321" s="47">
        <v>628.81836734694195</v>
      </c>
      <c r="C321" s="47">
        <v>1546889.5208897439</v>
      </c>
      <c r="D321" s="47">
        <f t="shared" si="8"/>
        <v>1546.8895208897438</v>
      </c>
      <c r="G321" s="47">
        <v>628.81836734694195</v>
      </c>
      <c r="H321" s="47">
        <v>870845.29313411843</v>
      </c>
      <c r="I321" s="47">
        <f t="shared" si="9"/>
        <v>870.84529313411838</v>
      </c>
    </row>
    <row r="322" spans="2:9" x14ac:dyDescent="0.2">
      <c r="B322" s="47">
        <v>630.81778425656296</v>
      </c>
      <c r="C322" s="47">
        <v>1546898.2046606042</v>
      </c>
      <c r="D322" s="47">
        <f t="shared" si="8"/>
        <v>1546.8982046606043</v>
      </c>
      <c r="G322" s="47">
        <v>630.81778425656296</v>
      </c>
      <c r="H322" s="47">
        <v>870864.73828463641</v>
      </c>
      <c r="I322" s="47">
        <f t="shared" si="9"/>
        <v>870.86473828463636</v>
      </c>
    </row>
    <row r="323" spans="2:9" x14ac:dyDescent="0.2">
      <c r="B323" s="47">
        <v>632.81720116618396</v>
      </c>
      <c r="C323" s="47">
        <v>1546897.6111155031</v>
      </c>
      <c r="D323" s="47">
        <f t="shared" si="8"/>
        <v>1546.8976111155032</v>
      </c>
      <c r="G323" s="47">
        <v>632.81720116618396</v>
      </c>
      <c r="H323" s="47">
        <v>870883.5510714103</v>
      </c>
      <c r="I323" s="47">
        <f t="shared" si="9"/>
        <v>870.88355107141035</v>
      </c>
    </row>
    <row r="324" spans="2:9" x14ac:dyDescent="0.2">
      <c r="B324" s="47">
        <v>634.81661807580497</v>
      </c>
      <c r="C324" s="47">
        <v>1546915.926355266</v>
      </c>
      <c r="D324" s="47">
        <f t="shared" si="8"/>
        <v>1546.915926355266</v>
      </c>
      <c r="G324" s="47">
        <v>634.81661807580497</v>
      </c>
      <c r="H324" s="47">
        <v>870903.6262116204</v>
      </c>
      <c r="I324" s="47">
        <f t="shared" si="9"/>
        <v>870.90362621162035</v>
      </c>
    </row>
    <row r="325" spans="2:9" x14ac:dyDescent="0.2">
      <c r="B325" s="47">
        <v>636.81603498542597</v>
      </c>
      <c r="C325" s="47">
        <v>1546915.5938812697</v>
      </c>
      <c r="D325" s="47">
        <f t="shared" si="8"/>
        <v>1546.9155938812696</v>
      </c>
      <c r="G325" s="47">
        <v>636.81603498542597</v>
      </c>
      <c r="H325" s="47">
        <v>870922.45004267432</v>
      </c>
      <c r="I325" s="47">
        <f t="shared" si="9"/>
        <v>870.92245004267431</v>
      </c>
    </row>
    <row r="326" spans="2:9" x14ac:dyDescent="0.2">
      <c r="B326" s="47">
        <v>638.81545189504698</v>
      </c>
      <c r="C326" s="47">
        <v>1546915.3216142396</v>
      </c>
      <c r="D326" s="47">
        <f t="shared" si="8"/>
        <v>1546.9153216142397</v>
      </c>
      <c r="G326" s="47">
        <v>638.81545189504698</v>
      </c>
      <c r="H326" s="47">
        <v>870941.27792775014</v>
      </c>
      <c r="I326" s="47">
        <f t="shared" si="9"/>
        <v>870.94127792775009</v>
      </c>
    </row>
    <row r="327" spans="2:9" x14ac:dyDescent="0.2">
      <c r="B327" s="47">
        <v>640.81486880466798</v>
      </c>
      <c r="C327" s="47">
        <v>1546924.587398597</v>
      </c>
      <c r="D327" s="47">
        <f t="shared" ref="D327:D390" si="10">C327/1000</f>
        <v>1546.9245873985969</v>
      </c>
      <c r="G327" s="47">
        <v>640.81486880466798</v>
      </c>
      <c r="H327" s="47">
        <v>870960.74919552309</v>
      </c>
      <c r="I327" s="47">
        <f t="shared" ref="I327:I390" si="11">H327/1000</f>
        <v>870.96074919552314</v>
      </c>
    </row>
    <row r="328" spans="2:9" x14ac:dyDescent="0.2">
      <c r="B328" s="47">
        <v>642.81428571428899</v>
      </c>
      <c r="C328" s="47">
        <v>1546933.5440660685</v>
      </c>
      <c r="D328" s="47">
        <f t="shared" si="10"/>
        <v>1546.9335440660684</v>
      </c>
      <c r="G328" s="47">
        <v>642.81428571428899</v>
      </c>
      <c r="H328" s="47">
        <v>870980.19960767764</v>
      </c>
      <c r="I328" s="47">
        <f t="shared" si="11"/>
        <v>870.9801996076776</v>
      </c>
    </row>
    <row r="329" spans="2:9" x14ac:dyDescent="0.2">
      <c r="B329" s="47">
        <v>644.81370262390999</v>
      </c>
      <c r="C329" s="47">
        <v>1546942.6949286484</v>
      </c>
      <c r="D329" s="47">
        <f t="shared" si="10"/>
        <v>1546.9426949286485</v>
      </c>
      <c r="G329" s="47">
        <v>644.81370262390999</v>
      </c>
      <c r="H329" s="47">
        <v>870999.66311512096</v>
      </c>
      <c r="I329" s="47">
        <f t="shared" si="11"/>
        <v>870.99966311512094</v>
      </c>
    </row>
    <row r="330" spans="2:9" x14ac:dyDescent="0.2">
      <c r="B330" s="47">
        <v>646.81311953353099</v>
      </c>
      <c r="C330" s="47">
        <v>1546933.2922629656</v>
      </c>
      <c r="D330" s="47">
        <f t="shared" si="10"/>
        <v>1546.9332922629656</v>
      </c>
      <c r="G330" s="47">
        <v>646.81311953353099</v>
      </c>
      <c r="H330" s="47">
        <v>871017.8751061497</v>
      </c>
      <c r="I330" s="47">
        <f t="shared" si="11"/>
        <v>871.01787510614975</v>
      </c>
    </row>
    <row r="331" spans="2:9" x14ac:dyDescent="0.2">
      <c r="B331" s="47">
        <v>648.812536443152</v>
      </c>
      <c r="C331" s="47">
        <v>1546952.0902467305</v>
      </c>
      <c r="D331" s="47">
        <f t="shared" si="10"/>
        <v>1546.9520902467304</v>
      </c>
      <c r="G331" s="47">
        <v>648.812536443152</v>
      </c>
      <c r="H331" s="47">
        <v>871037.98936020886</v>
      </c>
      <c r="I331" s="47">
        <f t="shared" si="11"/>
        <v>871.03798936020883</v>
      </c>
    </row>
    <row r="332" spans="2:9" x14ac:dyDescent="0.2">
      <c r="B332" s="47">
        <v>650.811953352773</v>
      </c>
      <c r="C332" s="47">
        <v>1546961.1727434434</v>
      </c>
      <c r="D332" s="47">
        <f t="shared" si="10"/>
        <v>1546.9611727434435</v>
      </c>
      <c r="G332" s="47">
        <v>650.811953352773</v>
      </c>
      <c r="H332" s="47">
        <v>871057.44824497891</v>
      </c>
      <c r="I332" s="47">
        <f t="shared" si="11"/>
        <v>871.0574482449789</v>
      </c>
    </row>
    <row r="333" spans="2:9" x14ac:dyDescent="0.2">
      <c r="B333" s="47">
        <v>652.81137026239401</v>
      </c>
      <c r="C333" s="47">
        <v>1546951.7538577828</v>
      </c>
      <c r="D333" s="47">
        <f t="shared" si="10"/>
        <v>1546.9517538577827</v>
      </c>
      <c r="G333" s="47">
        <v>652.81137026239401</v>
      </c>
      <c r="H333" s="47">
        <v>871075.65912076959</v>
      </c>
      <c r="I333" s="47">
        <f t="shared" si="11"/>
        <v>871.07565912076961</v>
      </c>
    </row>
    <row r="334" spans="2:9" x14ac:dyDescent="0.2">
      <c r="B334" s="47">
        <v>654.81078717201501</v>
      </c>
      <c r="C334" s="47">
        <v>1546961.1392882045</v>
      </c>
      <c r="D334" s="47">
        <f t="shared" si="10"/>
        <v>1546.9611392882045</v>
      </c>
      <c r="G334" s="47">
        <v>654.81078717201501</v>
      </c>
      <c r="H334" s="47">
        <v>871095.13843609742</v>
      </c>
      <c r="I334" s="47">
        <f t="shared" si="11"/>
        <v>871.09513843609739</v>
      </c>
    </row>
    <row r="335" spans="2:9" x14ac:dyDescent="0.2">
      <c r="B335" s="47">
        <v>656.81020408163602</v>
      </c>
      <c r="C335" s="47">
        <v>1546979.7803420867</v>
      </c>
      <c r="D335" s="47">
        <f t="shared" si="10"/>
        <v>1546.9797803420868</v>
      </c>
      <c r="G335" s="47">
        <v>656.81020408163602</v>
      </c>
      <c r="H335" s="47">
        <v>871115.2420866848</v>
      </c>
      <c r="I335" s="47">
        <f t="shared" si="11"/>
        <v>871.11524208668482</v>
      </c>
    </row>
    <row r="336" spans="2:9" x14ac:dyDescent="0.2">
      <c r="B336" s="47">
        <v>658.80962099125702</v>
      </c>
      <c r="C336" s="47">
        <v>1546979.8192637607</v>
      </c>
      <c r="D336" s="47">
        <f t="shared" si="10"/>
        <v>1546.9798192637606</v>
      </c>
      <c r="G336" s="47">
        <v>658.80962099125702</v>
      </c>
      <c r="H336" s="47">
        <v>871134.09750511276</v>
      </c>
      <c r="I336" s="47">
        <f t="shared" si="11"/>
        <v>871.13409750511278</v>
      </c>
    </row>
    <row r="337" spans="2:9" x14ac:dyDescent="0.2">
      <c r="B337" s="47">
        <v>660.80903790087802</v>
      </c>
      <c r="C337" s="47">
        <v>1546979.879102055</v>
      </c>
      <c r="D337" s="47">
        <f t="shared" si="10"/>
        <v>1546.9798791020551</v>
      </c>
      <c r="G337" s="47">
        <v>660.80903790087802</v>
      </c>
      <c r="H337" s="47">
        <v>871152.93461663602</v>
      </c>
      <c r="I337" s="47">
        <f t="shared" si="11"/>
        <v>871.152934616636</v>
      </c>
    </row>
    <row r="338" spans="2:9" x14ac:dyDescent="0.2">
      <c r="B338" s="47">
        <v>662.80845481049903</v>
      </c>
      <c r="C338" s="47">
        <v>1546989.2899734317</v>
      </c>
      <c r="D338" s="47">
        <f t="shared" si="10"/>
        <v>1546.9892899734318</v>
      </c>
      <c r="G338" s="47">
        <v>662.80845481049903</v>
      </c>
      <c r="H338" s="47">
        <v>871172.41563626728</v>
      </c>
      <c r="I338" s="47">
        <f t="shared" si="11"/>
        <v>871.17241563626726</v>
      </c>
    </row>
    <row r="339" spans="2:9" x14ac:dyDescent="0.2">
      <c r="B339" s="47">
        <v>664.80787172012003</v>
      </c>
      <c r="C339" s="47">
        <v>1546989.292937838</v>
      </c>
      <c r="D339" s="47">
        <f t="shared" si="10"/>
        <v>1546.9892929378379</v>
      </c>
      <c r="G339" s="47">
        <v>664.80787172012003</v>
      </c>
      <c r="H339" s="47">
        <v>871191.27518413775</v>
      </c>
      <c r="I339" s="47">
        <f t="shared" si="11"/>
        <v>871.19127518413779</v>
      </c>
    </row>
    <row r="340" spans="2:9" x14ac:dyDescent="0.2">
      <c r="B340" s="47">
        <v>666.80728862974104</v>
      </c>
      <c r="C340" s="47">
        <v>1546998.8035040409</v>
      </c>
      <c r="D340" s="47">
        <f t="shared" si="10"/>
        <v>1546.998803504041</v>
      </c>
      <c r="G340" s="47">
        <v>666.80728862974104</v>
      </c>
      <c r="H340" s="47">
        <v>871210.75635332067</v>
      </c>
      <c r="I340" s="47">
        <f t="shared" si="11"/>
        <v>871.21075635332068</v>
      </c>
    </row>
    <row r="341" spans="2:9" x14ac:dyDescent="0.2">
      <c r="B341" s="47">
        <v>668.80670553936204</v>
      </c>
      <c r="C341" s="47">
        <v>1547008.1765021393</v>
      </c>
      <c r="D341" s="47">
        <f t="shared" si="10"/>
        <v>1547.0081765021393</v>
      </c>
      <c r="G341" s="47">
        <v>668.80670553936204</v>
      </c>
      <c r="H341" s="47">
        <v>871230.23481010844</v>
      </c>
      <c r="I341" s="47">
        <f t="shared" si="11"/>
        <v>871.23023481010841</v>
      </c>
    </row>
    <row r="342" spans="2:9" x14ac:dyDescent="0.2">
      <c r="B342" s="47">
        <v>670.80612244898305</v>
      </c>
      <c r="C342" s="47">
        <v>1547017.7261767047</v>
      </c>
      <c r="D342" s="47">
        <f t="shared" si="10"/>
        <v>1547.0177261767049</v>
      </c>
      <c r="G342" s="47">
        <v>670.80612244898305</v>
      </c>
      <c r="H342" s="47">
        <v>871249.72518086061</v>
      </c>
      <c r="I342" s="47">
        <f t="shared" si="11"/>
        <v>871.24972518086065</v>
      </c>
    </row>
    <row r="343" spans="2:9" x14ac:dyDescent="0.2">
      <c r="B343" s="47">
        <v>672.80553935860405</v>
      </c>
      <c r="C343" s="47">
        <v>1547018.0022559252</v>
      </c>
      <c r="D343" s="47">
        <f t="shared" si="10"/>
        <v>1547.0180022559252</v>
      </c>
      <c r="G343" s="47">
        <v>672.80553935860405</v>
      </c>
      <c r="H343" s="47">
        <v>871268.59000416356</v>
      </c>
      <c r="I343" s="47">
        <f t="shared" si="11"/>
        <v>871.26859000416357</v>
      </c>
    </row>
    <row r="344" spans="2:9" x14ac:dyDescent="0.2">
      <c r="B344" s="47">
        <v>674.80495626822506</v>
      </c>
      <c r="C344" s="47">
        <v>1547017.9457270047</v>
      </c>
      <c r="D344" s="47">
        <f t="shared" si="10"/>
        <v>1547.0179457270046</v>
      </c>
      <c r="G344" s="47">
        <v>674.80495626822506</v>
      </c>
      <c r="H344" s="47">
        <v>871287.43238694873</v>
      </c>
      <c r="I344" s="47">
        <f t="shared" si="11"/>
        <v>871.28743238694869</v>
      </c>
    </row>
    <row r="345" spans="2:9" x14ac:dyDescent="0.2">
      <c r="B345" s="47">
        <v>676.80437317784606</v>
      </c>
      <c r="C345" s="47">
        <v>1547027.5535967462</v>
      </c>
      <c r="D345" s="47">
        <f t="shared" si="10"/>
        <v>1547.0275535967462</v>
      </c>
      <c r="G345" s="47">
        <v>676.80437317784606</v>
      </c>
      <c r="H345" s="47">
        <v>871306.92667497275</v>
      </c>
      <c r="I345" s="47">
        <f t="shared" si="11"/>
        <v>871.30692667497271</v>
      </c>
    </row>
    <row r="346" spans="2:9" x14ac:dyDescent="0.2">
      <c r="B346" s="47">
        <v>678.80379008746706</v>
      </c>
      <c r="C346" s="47">
        <v>1547037.2783156619</v>
      </c>
      <c r="D346" s="47">
        <f t="shared" si="10"/>
        <v>1547.037278315662</v>
      </c>
      <c r="G346" s="47">
        <v>678.80379008746706</v>
      </c>
      <c r="H346" s="47">
        <v>871325.79541902163</v>
      </c>
      <c r="I346" s="47">
        <f t="shared" si="11"/>
        <v>871.32579541902157</v>
      </c>
    </row>
    <row r="347" spans="2:9" x14ac:dyDescent="0.2">
      <c r="B347" s="47">
        <v>680.80320699708807</v>
      </c>
      <c r="C347" s="47">
        <v>1547037.1827701903</v>
      </c>
      <c r="D347" s="47">
        <f t="shared" si="10"/>
        <v>1547.0371827701904</v>
      </c>
      <c r="G347" s="47">
        <v>680.80320699708807</v>
      </c>
      <c r="H347" s="47">
        <v>871345.90859069617</v>
      </c>
      <c r="I347" s="47">
        <f t="shared" si="11"/>
        <v>871.34590859069613</v>
      </c>
    </row>
    <row r="348" spans="2:9" x14ac:dyDescent="0.2">
      <c r="B348" s="47">
        <v>682.80262390670907</v>
      </c>
      <c r="C348" s="47">
        <v>1547037.6538048955</v>
      </c>
      <c r="D348" s="47">
        <f t="shared" si="10"/>
        <v>1547.0376538048954</v>
      </c>
      <c r="G348" s="47">
        <v>682.80262390670907</v>
      </c>
      <c r="H348" s="47">
        <v>871364.77341183031</v>
      </c>
      <c r="I348" s="47">
        <f t="shared" si="11"/>
        <v>871.36477341183036</v>
      </c>
    </row>
    <row r="349" spans="2:9" x14ac:dyDescent="0.2">
      <c r="B349" s="47">
        <v>684.80204081633008</v>
      </c>
      <c r="C349" s="47">
        <v>1547056.5735915913</v>
      </c>
      <c r="D349" s="47">
        <f t="shared" si="10"/>
        <v>1547.0565735915914</v>
      </c>
      <c r="G349" s="47">
        <v>684.80204081633008</v>
      </c>
      <c r="H349" s="47">
        <v>871383.62896311376</v>
      </c>
      <c r="I349" s="47">
        <f t="shared" si="11"/>
        <v>871.38362896311378</v>
      </c>
    </row>
    <row r="350" spans="2:9" x14ac:dyDescent="0.2">
      <c r="B350" s="47">
        <v>686.80145772595108</v>
      </c>
      <c r="C350" s="47">
        <v>1547066.0856275391</v>
      </c>
      <c r="D350" s="47">
        <f t="shared" si="10"/>
        <v>1547.066085627539</v>
      </c>
      <c r="G350" s="47">
        <v>686.80145772595108</v>
      </c>
      <c r="H350" s="47">
        <v>871403.76333179593</v>
      </c>
      <c r="I350" s="47">
        <f t="shared" si="11"/>
        <v>871.40376333179597</v>
      </c>
    </row>
    <row r="351" spans="2:9" x14ac:dyDescent="0.2">
      <c r="B351" s="47">
        <v>688.80087463557209</v>
      </c>
      <c r="C351" s="47">
        <v>1547057.227312716</v>
      </c>
      <c r="D351" s="47">
        <f t="shared" si="10"/>
        <v>1547.0572273127159</v>
      </c>
      <c r="G351" s="47">
        <v>688.80087463557209</v>
      </c>
      <c r="H351" s="47">
        <v>871422.00540320564</v>
      </c>
      <c r="I351" s="47">
        <f t="shared" si="11"/>
        <v>871.42200540320562</v>
      </c>
    </row>
    <row r="352" spans="2:9" x14ac:dyDescent="0.2">
      <c r="B352" s="47">
        <v>690.80029154519309</v>
      </c>
      <c r="C352" s="47">
        <v>1547066.8191359846</v>
      </c>
      <c r="D352" s="47">
        <f t="shared" si="10"/>
        <v>1547.0668191359846</v>
      </c>
      <c r="G352" s="47">
        <v>690.80029154519309</v>
      </c>
      <c r="H352" s="47">
        <v>871441.49858942174</v>
      </c>
      <c r="I352" s="47">
        <f t="shared" si="11"/>
        <v>871.44149858942171</v>
      </c>
    </row>
    <row r="353" spans="2:9" x14ac:dyDescent="0.2">
      <c r="B353" s="47">
        <v>692.79970845481409</v>
      </c>
      <c r="C353" s="47">
        <v>1547076.4928910332</v>
      </c>
      <c r="D353" s="47">
        <f t="shared" si="10"/>
        <v>1547.0764928910332</v>
      </c>
      <c r="G353" s="47">
        <v>692.79970845481409</v>
      </c>
      <c r="H353" s="47">
        <v>871460.99729698512</v>
      </c>
      <c r="I353" s="47">
        <f t="shared" si="11"/>
        <v>871.46099729698517</v>
      </c>
    </row>
    <row r="354" spans="2:9" x14ac:dyDescent="0.2">
      <c r="B354" s="47">
        <v>694.7991253644351</v>
      </c>
      <c r="C354" s="47">
        <v>1547076.7397488886</v>
      </c>
      <c r="D354" s="47">
        <f t="shared" si="10"/>
        <v>1547.0767397488887</v>
      </c>
      <c r="G354" s="47">
        <v>694.7991253644351</v>
      </c>
      <c r="H354" s="47">
        <v>871479.86011684919</v>
      </c>
      <c r="I354" s="47">
        <f t="shared" si="11"/>
        <v>871.47986011684918</v>
      </c>
    </row>
    <row r="355" spans="2:9" x14ac:dyDescent="0.2">
      <c r="B355" s="47">
        <v>696.7985422740561</v>
      </c>
      <c r="C355" s="47">
        <v>1547086.5588724662</v>
      </c>
      <c r="D355" s="47">
        <f t="shared" si="10"/>
        <v>1547.0865588724662</v>
      </c>
      <c r="G355" s="47">
        <v>696.7985422740561</v>
      </c>
      <c r="H355" s="47">
        <v>871499.37520120572</v>
      </c>
      <c r="I355" s="47">
        <f t="shared" si="11"/>
        <v>871.49937520120568</v>
      </c>
    </row>
    <row r="356" spans="2:9" x14ac:dyDescent="0.2">
      <c r="B356" s="47">
        <v>698.79795918367711</v>
      </c>
      <c r="C356" s="47">
        <v>1547087.1116199619</v>
      </c>
      <c r="D356" s="47">
        <f t="shared" si="10"/>
        <v>1547.0871116199619</v>
      </c>
      <c r="G356" s="47">
        <v>698.79795918367711</v>
      </c>
      <c r="H356" s="47">
        <v>871518.2349009465</v>
      </c>
      <c r="I356" s="47">
        <f t="shared" si="11"/>
        <v>871.51823490094648</v>
      </c>
    </row>
    <row r="357" spans="2:9" x14ac:dyDescent="0.2">
      <c r="B357" s="47">
        <v>700.79737609329811</v>
      </c>
      <c r="C357" s="47">
        <v>1547096.8291774646</v>
      </c>
      <c r="D357" s="47">
        <f t="shared" si="10"/>
        <v>1547.0968291774645</v>
      </c>
      <c r="G357" s="47">
        <v>700.79737609329811</v>
      </c>
      <c r="H357" s="47">
        <v>871537.74715952063</v>
      </c>
      <c r="I357" s="47">
        <f t="shared" si="11"/>
        <v>871.53774715952068</v>
      </c>
    </row>
    <row r="358" spans="2:9" x14ac:dyDescent="0.2">
      <c r="B358" s="47">
        <v>702.79679300291912</v>
      </c>
      <c r="C358" s="47">
        <v>1547106.6387998175</v>
      </c>
      <c r="D358" s="47">
        <f t="shared" si="10"/>
        <v>1547.1066387998176</v>
      </c>
      <c r="G358" s="47">
        <v>702.79679300291912</v>
      </c>
      <c r="H358" s="47">
        <v>871557.27474076638</v>
      </c>
      <c r="I358" s="47">
        <f t="shared" si="11"/>
        <v>871.55727474076639</v>
      </c>
    </row>
    <row r="359" spans="2:9" x14ac:dyDescent="0.2">
      <c r="B359" s="47">
        <v>704.79620991254012</v>
      </c>
      <c r="C359" s="47">
        <v>1547107.1324124762</v>
      </c>
      <c r="D359" s="47">
        <f t="shared" si="10"/>
        <v>1547.1071324124762</v>
      </c>
      <c r="G359" s="47">
        <v>704.79620991254012</v>
      </c>
      <c r="H359" s="47">
        <v>871576.13446656673</v>
      </c>
      <c r="I359" s="47">
        <f t="shared" si="11"/>
        <v>871.57613446656671</v>
      </c>
    </row>
    <row r="360" spans="2:9" x14ac:dyDescent="0.2">
      <c r="B360" s="47">
        <v>706.79562682216113</v>
      </c>
      <c r="C360" s="47">
        <v>1547117.118513868</v>
      </c>
      <c r="D360" s="47">
        <f t="shared" si="10"/>
        <v>1547.117118513868</v>
      </c>
      <c r="G360" s="47">
        <v>706.79562682216113</v>
      </c>
      <c r="H360" s="47">
        <v>871595.65422530181</v>
      </c>
      <c r="I360" s="47">
        <f t="shared" si="11"/>
        <v>871.59565422530181</v>
      </c>
    </row>
    <row r="361" spans="2:9" x14ac:dyDescent="0.2">
      <c r="B361" s="47">
        <v>708.79504373178213</v>
      </c>
      <c r="C361" s="47">
        <v>1547117.5094685056</v>
      </c>
      <c r="D361" s="47">
        <f t="shared" si="10"/>
        <v>1547.1175094685057</v>
      </c>
      <c r="G361" s="47">
        <v>708.79504373178213</v>
      </c>
      <c r="H361" s="47">
        <v>871614.5398958507</v>
      </c>
      <c r="I361" s="47">
        <f t="shared" si="11"/>
        <v>871.61453989585073</v>
      </c>
    </row>
    <row r="362" spans="2:9" x14ac:dyDescent="0.2">
      <c r="B362" s="47">
        <v>710.79446064140313</v>
      </c>
      <c r="C362" s="47">
        <v>1547127.6052757197</v>
      </c>
      <c r="D362" s="47">
        <f t="shared" si="10"/>
        <v>1547.1276052757196</v>
      </c>
      <c r="G362" s="47">
        <v>710.79446064140313</v>
      </c>
      <c r="H362" s="47">
        <v>871634.06047638739</v>
      </c>
      <c r="I362" s="47">
        <f t="shared" si="11"/>
        <v>871.63406047638739</v>
      </c>
    </row>
    <row r="363" spans="2:9" x14ac:dyDescent="0.2">
      <c r="B363" s="47">
        <v>712.79387755102414</v>
      </c>
      <c r="C363" s="47">
        <v>1547128.3238877547</v>
      </c>
      <c r="D363" s="47">
        <f t="shared" si="10"/>
        <v>1547.1283238877547</v>
      </c>
      <c r="G363" s="47">
        <v>712.79387755102414</v>
      </c>
      <c r="H363" s="47">
        <v>871652.95509716927</v>
      </c>
      <c r="I363" s="47">
        <f t="shared" si="11"/>
        <v>871.6529550971693</v>
      </c>
    </row>
    <row r="364" spans="2:9" x14ac:dyDescent="0.2">
      <c r="B364" s="47">
        <v>714.79329446064514</v>
      </c>
      <c r="C364" s="47">
        <v>1547138.5827401376</v>
      </c>
      <c r="D364" s="47">
        <f t="shared" si="10"/>
        <v>1547.1385827401375</v>
      </c>
      <c r="G364" s="47">
        <v>714.79329446064514</v>
      </c>
      <c r="H364" s="47">
        <v>871672.49324693228</v>
      </c>
      <c r="I364" s="47">
        <f t="shared" si="11"/>
        <v>871.67249324693228</v>
      </c>
    </row>
    <row r="365" spans="2:9" x14ac:dyDescent="0.2">
      <c r="B365" s="47">
        <v>716.79271137026615</v>
      </c>
      <c r="C365" s="47">
        <v>1547148.6998031866</v>
      </c>
      <c r="D365" s="47">
        <f t="shared" si="10"/>
        <v>1547.1486998031867</v>
      </c>
      <c r="G365" s="47">
        <v>716.79271137026615</v>
      </c>
      <c r="H365" s="47">
        <v>871691.39498259756</v>
      </c>
      <c r="I365" s="47">
        <f t="shared" si="11"/>
        <v>871.69139498259756</v>
      </c>
    </row>
    <row r="366" spans="2:9" x14ac:dyDescent="0.2">
      <c r="B366" s="47">
        <v>718.79212827988715</v>
      </c>
      <c r="C366" s="47">
        <v>1547140.5076206645</v>
      </c>
      <c r="D366" s="47">
        <f t="shared" si="10"/>
        <v>1547.1405076206645</v>
      </c>
      <c r="G366" s="47">
        <v>718.79212827988715</v>
      </c>
      <c r="H366" s="47">
        <v>871710.94221742556</v>
      </c>
      <c r="I366" s="47">
        <f t="shared" si="11"/>
        <v>871.71094221742555</v>
      </c>
    </row>
    <row r="367" spans="2:9" x14ac:dyDescent="0.2">
      <c r="B367" s="47">
        <v>720.79154518950816</v>
      </c>
      <c r="C367" s="47">
        <v>1547150.9422975541</v>
      </c>
      <c r="D367" s="47">
        <f t="shared" si="10"/>
        <v>1547.1509422975541</v>
      </c>
      <c r="G367" s="47">
        <v>720.79154518950816</v>
      </c>
      <c r="H367" s="47">
        <v>871730.49221418228</v>
      </c>
      <c r="I367" s="47">
        <f t="shared" si="11"/>
        <v>871.73049221418228</v>
      </c>
    </row>
    <row r="368" spans="2:9" x14ac:dyDescent="0.2">
      <c r="B368" s="47">
        <v>722.79096209912916</v>
      </c>
      <c r="C368" s="47">
        <v>1547161.6134310754</v>
      </c>
      <c r="D368" s="47">
        <f t="shared" si="10"/>
        <v>1547.1616134310755</v>
      </c>
      <c r="G368" s="47">
        <v>722.79096209912916</v>
      </c>
      <c r="H368" s="47">
        <v>871748.80446148734</v>
      </c>
      <c r="I368" s="47">
        <f t="shared" si="11"/>
        <v>871.74880446148734</v>
      </c>
    </row>
    <row r="369" spans="2:9" x14ac:dyDescent="0.2">
      <c r="B369" s="47">
        <v>724.79037900875016</v>
      </c>
      <c r="C369" s="47">
        <v>1547162.9570043304</v>
      </c>
      <c r="D369" s="47">
        <f t="shared" si="10"/>
        <v>1547.1629570043303</v>
      </c>
      <c r="G369" s="47">
        <v>724.79037900875016</v>
      </c>
      <c r="H369" s="47">
        <v>871768.36806612031</v>
      </c>
      <c r="I369" s="47">
        <f t="shared" si="11"/>
        <v>871.76836806612027</v>
      </c>
    </row>
    <row r="370" spans="2:9" x14ac:dyDescent="0.2">
      <c r="B370" s="47">
        <v>726.78979591837117</v>
      </c>
      <c r="C370" s="47">
        <v>1547173.4864699026</v>
      </c>
      <c r="D370" s="47">
        <f t="shared" si="10"/>
        <v>1547.1734864699026</v>
      </c>
      <c r="G370" s="47">
        <v>726.78979591837117</v>
      </c>
      <c r="H370" s="47">
        <v>871787.92445157422</v>
      </c>
      <c r="I370" s="47">
        <f t="shared" si="11"/>
        <v>871.78792445157421</v>
      </c>
    </row>
    <row r="371" spans="2:9" x14ac:dyDescent="0.2">
      <c r="B371" s="47">
        <v>728.78921282799217</v>
      </c>
      <c r="C371" s="47">
        <v>1547175.0181315797</v>
      </c>
      <c r="D371" s="47">
        <f t="shared" si="10"/>
        <v>1547.1750181315797</v>
      </c>
      <c r="G371" s="47">
        <v>728.78921282799217</v>
      </c>
      <c r="H371" s="47">
        <v>871806.87389469286</v>
      </c>
      <c r="I371" s="47">
        <f t="shared" si="11"/>
        <v>871.8068738946929</v>
      </c>
    </row>
    <row r="372" spans="2:9" x14ac:dyDescent="0.2">
      <c r="B372" s="47">
        <v>730.78862973761318</v>
      </c>
      <c r="C372" s="47">
        <v>1547185.7181528842</v>
      </c>
      <c r="D372" s="47">
        <f t="shared" si="10"/>
        <v>1547.1857181528842</v>
      </c>
      <c r="G372" s="47">
        <v>730.78862973761318</v>
      </c>
      <c r="H372" s="47">
        <v>871826.44178271934</v>
      </c>
      <c r="I372" s="47">
        <f t="shared" si="11"/>
        <v>871.82644178271937</v>
      </c>
    </row>
    <row r="373" spans="2:9" x14ac:dyDescent="0.2">
      <c r="B373" s="47">
        <v>732.78804664723418</v>
      </c>
      <c r="C373" s="47">
        <v>1547187.1139252612</v>
      </c>
      <c r="D373" s="47">
        <f t="shared" si="10"/>
        <v>1547.1871139252612</v>
      </c>
      <c r="G373" s="47">
        <v>732.78804664723418</v>
      </c>
      <c r="H373" s="47">
        <v>871845.38205515186</v>
      </c>
      <c r="I373" s="47">
        <f t="shared" si="11"/>
        <v>871.84538205515184</v>
      </c>
    </row>
    <row r="374" spans="2:9" x14ac:dyDescent="0.2">
      <c r="B374" s="47">
        <v>734.78746355685519</v>
      </c>
      <c r="C374" s="47">
        <v>1547188.5687562763</v>
      </c>
      <c r="D374" s="47">
        <f t="shared" si="10"/>
        <v>1547.1885687562763</v>
      </c>
      <c r="G374" s="47">
        <v>734.78746355685519</v>
      </c>
      <c r="H374" s="47">
        <v>871864.32630497438</v>
      </c>
      <c r="I374" s="47">
        <f t="shared" si="11"/>
        <v>871.86432630497438</v>
      </c>
    </row>
    <row r="375" spans="2:9" x14ac:dyDescent="0.2">
      <c r="B375" s="47">
        <v>736.78688046647619</v>
      </c>
      <c r="C375" s="47">
        <v>1547208.880654159</v>
      </c>
      <c r="D375" s="47">
        <f t="shared" si="10"/>
        <v>1547.208880654159</v>
      </c>
      <c r="G375" s="47">
        <v>736.78688046647619</v>
      </c>
      <c r="H375" s="47">
        <v>871884.54254383175</v>
      </c>
      <c r="I375" s="47">
        <f t="shared" si="11"/>
        <v>871.8845425438318</v>
      </c>
    </row>
    <row r="376" spans="2:9" x14ac:dyDescent="0.2">
      <c r="B376" s="47">
        <v>738.7862973760972</v>
      </c>
      <c r="C376" s="47">
        <v>1547200.8765663195</v>
      </c>
      <c r="D376" s="47">
        <f t="shared" si="10"/>
        <v>1547.2008765663195</v>
      </c>
      <c r="G376" s="47">
        <v>738.7862973760972</v>
      </c>
      <c r="H376" s="47">
        <v>871902.8487466661</v>
      </c>
      <c r="I376" s="47">
        <f t="shared" si="11"/>
        <v>871.90284874666611</v>
      </c>
    </row>
    <row r="377" spans="2:9" x14ac:dyDescent="0.2">
      <c r="B377" s="47">
        <v>740.7857142857182</v>
      </c>
      <c r="C377" s="47">
        <v>1547211.8183274886</v>
      </c>
      <c r="D377" s="47">
        <f t="shared" si="10"/>
        <v>1547.2118183274886</v>
      </c>
      <c r="G377" s="47">
        <v>740.7857142857182</v>
      </c>
      <c r="H377" s="47">
        <v>871922.42232655524</v>
      </c>
      <c r="I377" s="47">
        <f t="shared" si="11"/>
        <v>871.92242232655519</v>
      </c>
    </row>
    <row r="378" spans="2:9" x14ac:dyDescent="0.2">
      <c r="B378" s="47">
        <v>742.7851311953392</v>
      </c>
      <c r="C378" s="47">
        <v>1547222.6060345685</v>
      </c>
      <c r="D378" s="47">
        <f t="shared" si="10"/>
        <v>1547.2226060345686</v>
      </c>
      <c r="G378" s="47">
        <v>742.7851311953392</v>
      </c>
      <c r="H378" s="47">
        <v>871942.00671324017</v>
      </c>
      <c r="I378" s="47">
        <f t="shared" si="11"/>
        <v>871.94200671324018</v>
      </c>
    </row>
    <row r="379" spans="2:9" x14ac:dyDescent="0.2">
      <c r="B379" s="47">
        <v>744.78454810496021</v>
      </c>
      <c r="C379" s="47">
        <v>1547214.6105515717</v>
      </c>
      <c r="D379" s="47">
        <f t="shared" si="10"/>
        <v>1547.2146105515717</v>
      </c>
      <c r="G379" s="47">
        <v>744.78454810496021</v>
      </c>
      <c r="H379" s="47">
        <v>871960.31348430587</v>
      </c>
      <c r="I379" s="47">
        <f t="shared" si="11"/>
        <v>871.96031348430586</v>
      </c>
    </row>
    <row r="380" spans="2:9" x14ac:dyDescent="0.2">
      <c r="B380" s="47">
        <v>746.78396501458121</v>
      </c>
      <c r="C380" s="47">
        <v>1547225.5438051349</v>
      </c>
      <c r="D380" s="47">
        <f t="shared" si="10"/>
        <v>1547.225543805135</v>
      </c>
      <c r="G380" s="47">
        <v>746.78396501458121</v>
      </c>
      <c r="H380" s="47">
        <v>871979.89708401007</v>
      </c>
      <c r="I380" s="47">
        <f t="shared" si="11"/>
        <v>871.97989708401008</v>
      </c>
    </row>
    <row r="381" spans="2:9" x14ac:dyDescent="0.2">
      <c r="B381" s="47">
        <v>748.78338192420222</v>
      </c>
      <c r="C381" s="47">
        <v>1547236.3021852071</v>
      </c>
      <c r="D381" s="47">
        <f t="shared" si="10"/>
        <v>1547.2363021852073</v>
      </c>
      <c r="G381" s="47">
        <v>748.78338192420222</v>
      </c>
      <c r="H381" s="47">
        <v>871999.46888365364</v>
      </c>
      <c r="I381" s="47">
        <f t="shared" si="11"/>
        <v>871.99946888365366</v>
      </c>
    </row>
    <row r="382" spans="2:9" x14ac:dyDescent="0.2">
      <c r="B382" s="47">
        <v>750.78279883382322</v>
      </c>
      <c r="C382" s="47">
        <v>1547247.1892282863</v>
      </c>
      <c r="D382" s="47">
        <f t="shared" si="10"/>
        <v>1547.2471892282863</v>
      </c>
      <c r="G382" s="47">
        <v>750.78279883382322</v>
      </c>
      <c r="H382" s="47">
        <v>872019.04936145106</v>
      </c>
      <c r="I382" s="47">
        <f t="shared" si="11"/>
        <v>872.01904936145104</v>
      </c>
    </row>
    <row r="383" spans="2:9" x14ac:dyDescent="0.2">
      <c r="B383" s="47">
        <v>752.78221574344423</v>
      </c>
      <c r="C383" s="47">
        <v>1547248.4861332488</v>
      </c>
      <c r="D383" s="47">
        <f t="shared" si="10"/>
        <v>1547.2484861332489</v>
      </c>
      <c r="G383" s="47">
        <v>752.78221574344423</v>
      </c>
      <c r="H383" s="47">
        <v>872037.34952304629</v>
      </c>
      <c r="I383" s="47">
        <f t="shared" si="11"/>
        <v>872.03734952304626</v>
      </c>
    </row>
    <row r="384" spans="2:9" x14ac:dyDescent="0.2">
      <c r="B384" s="47">
        <v>754.78163265306523</v>
      </c>
      <c r="C384" s="47">
        <v>1547240.4889511322</v>
      </c>
      <c r="D384" s="47">
        <f t="shared" si="10"/>
        <v>1547.2404889511322</v>
      </c>
      <c r="G384" s="47">
        <v>754.78163265306523</v>
      </c>
      <c r="H384" s="47">
        <v>872056.92301859136</v>
      </c>
      <c r="I384" s="47">
        <f t="shared" si="11"/>
        <v>872.05692301859131</v>
      </c>
    </row>
    <row r="385" spans="2:9" x14ac:dyDescent="0.2">
      <c r="B385" s="47">
        <v>756.78104956268623</v>
      </c>
      <c r="C385" s="47">
        <v>1547251.0303756304</v>
      </c>
      <c r="D385" s="47">
        <f t="shared" si="10"/>
        <v>1547.2510303756303</v>
      </c>
      <c r="G385" s="47">
        <v>756.78104956268623</v>
      </c>
      <c r="H385" s="47">
        <v>872076.48017138743</v>
      </c>
      <c r="I385" s="47">
        <f t="shared" si="11"/>
        <v>872.0764801713874</v>
      </c>
    </row>
    <row r="386" spans="2:9" x14ac:dyDescent="0.2">
      <c r="B386" s="47">
        <v>758.78046647230724</v>
      </c>
      <c r="C386" s="47">
        <v>1547271.0028482182</v>
      </c>
      <c r="D386" s="47">
        <f t="shared" si="10"/>
        <v>1547.2710028482181</v>
      </c>
      <c r="G386" s="47">
        <v>758.78046647230724</v>
      </c>
      <c r="H386" s="47">
        <v>872095.40664475702</v>
      </c>
      <c r="I386" s="47">
        <f t="shared" si="11"/>
        <v>872.09540664475708</v>
      </c>
    </row>
    <row r="387" spans="2:9" x14ac:dyDescent="0.2">
      <c r="B387" s="47">
        <v>760.77988338192824</v>
      </c>
      <c r="C387" s="47">
        <v>1547271.8793531242</v>
      </c>
      <c r="D387" s="47">
        <f t="shared" si="10"/>
        <v>1547.2718793531242</v>
      </c>
      <c r="G387" s="47">
        <v>760.77988338192824</v>
      </c>
      <c r="H387" s="47">
        <v>872114.94527524896</v>
      </c>
      <c r="I387" s="47">
        <f t="shared" si="11"/>
        <v>872.11494527524894</v>
      </c>
    </row>
    <row r="388" spans="2:9" x14ac:dyDescent="0.2">
      <c r="B388" s="47">
        <v>762.77930029154925</v>
      </c>
      <c r="C388" s="47">
        <v>1547272.700294449</v>
      </c>
      <c r="D388" s="47">
        <f t="shared" si="10"/>
        <v>1547.2727002944489</v>
      </c>
      <c r="G388" s="47">
        <v>762.77930029154925</v>
      </c>
      <c r="H388" s="47">
        <v>872133.84673419304</v>
      </c>
      <c r="I388" s="47">
        <f t="shared" si="11"/>
        <v>872.13384673419307</v>
      </c>
    </row>
    <row r="389" spans="2:9" x14ac:dyDescent="0.2">
      <c r="B389" s="47">
        <v>764.77871720117025</v>
      </c>
      <c r="C389" s="47">
        <v>1547273.1767683821</v>
      </c>
      <c r="D389" s="47">
        <f t="shared" si="10"/>
        <v>1547.273176768382</v>
      </c>
      <c r="G389" s="47">
        <v>764.77871720117025</v>
      </c>
      <c r="H389" s="47">
        <v>872152.72495884204</v>
      </c>
      <c r="I389" s="47">
        <f t="shared" si="11"/>
        <v>872.15272495884199</v>
      </c>
    </row>
    <row r="390" spans="2:9" x14ac:dyDescent="0.2">
      <c r="B390" s="47">
        <v>766.77813411079126</v>
      </c>
      <c r="C390" s="47">
        <v>1547282.6258066979</v>
      </c>
      <c r="D390" s="47">
        <f t="shared" si="10"/>
        <v>1547.282625806698</v>
      </c>
      <c r="G390" s="47">
        <v>766.77813411079126</v>
      </c>
      <c r="H390" s="47">
        <v>872172.20841911132</v>
      </c>
      <c r="I390" s="47">
        <f t="shared" si="11"/>
        <v>872.17220841911137</v>
      </c>
    </row>
    <row r="391" spans="2:9" x14ac:dyDescent="0.2">
      <c r="B391" s="47">
        <v>768.77755102041226</v>
      </c>
      <c r="C391" s="47">
        <v>1547300.9981717013</v>
      </c>
      <c r="D391" s="47">
        <f t="shared" ref="D391:D454" si="12">C391/1000</f>
        <v>1547.3009981717014</v>
      </c>
      <c r="G391" s="47">
        <v>768.77755102041226</v>
      </c>
      <c r="H391" s="47">
        <v>872192.29379042436</v>
      </c>
      <c r="I391" s="47">
        <f t="shared" ref="I391:I454" si="13">H391/1000</f>
        <v>872.1922937904244</v>
      </c>
    </row>
    <row r="392" spans="2:9" x14ac:dyDescent="0.2">
      <c r="B392" s="47">
        <v>770.77696793003327</v>
      </c>
      <c r="C392" s="47">
        <v>1547300.3576254514</v>
      </c>
      <c r="D392" s="47">
        <f t="shared" si="12"/>
        <v>1547.3003576254514</v>
      </c>
      <c r="G392" s="47">
        <v>770.77696793003327</v>
      </c>
      <c r="H392" s="47">
        <v>872211.09665821306</v>
      </c>
      <c r="I392" s="47">
        <f t="shared" si="13"/>
        <v>872.21109665821302</v>
      </c>
    </row>
    <row r="393" spans="2:9" x14ac:dyDescent="0.2">
      <c r="B393" s="47">
        <v>772.77638483965427</v>
      </c>
      <c r="C393" s="47">
        <v>1547299.4393009758</v>
      </c>
      <c r="D393" s="47">
        <f t="shared" si="12"/>
        <v>1547.2994393009758</v>
      </c>
      <c r="G393" s="47">
        <v>772.77638483965427</v>
      </c>
      <c r="H393" s="47">
        <v>872229.88078500063</v>
      </c>
      <c r="I393" s="47">
        <f t="shared" si="13"/>
        <v>872.22988078500066</v>
      </c>
    </row>
    <row r="394" spans="2:9" x14ac:dyDescent="0.2">
      <c r="B394" s="47">
        <v>774.77580174927527</v>
      </c>
      <c r="C394" s="47">
        <v>1547298.3872197915</v>
      </c>
      <c r="D394" s="47">
        <f t="shared" si="12"/>
        <v>1547.2983872197915</v>
      </c>
      <c r="G394" s="47">
        <v>774.77580174927527</v>
      </c>
      <c r="H394" s="47">
        <v>872248.65588800353</v>
      </c>
      <c r="I394" s="47">
        <f t="shared" si="13"/>
        <v>872.24865588800355</v>
      </c>
    </row>
    <row r="395" spans="2:9" x14ac:dyDescent="0.2">
      <c r="B395" s="47">
        <v>776.77521865889628</v>
      </c>
      <c r="C395" s="47">
        <v>1547315.9576759257</v>
      </c>
      <c r="D395" s="47">
        <f t="shared" si="12"/>
        <v>1547.3159576759258</v>
      </c>
      <c r="G395" s="47">
        <v>776.77521865889628</v>
      </c>
      <c r="H395" s="47">
        <v>872268.69374729856</v>
      </c>
      <c r="I395" s="47">
        <f t="shared" si="13"/>
        <v>872.26869374729858</v>
      </c>
    </row>
    <row r="396" spans="2:9" x14ac:dyDescent="0.2">
      <c r="B396" s="47">
        <v>778.77463556851728</v>
      </c>
      <c r="C396" s="47">
        <v>1547323.9968528464</v>
      </c>
      <c r="D396" s="47">
        <f t="shared" si="12"/>
        <v>1547.3239968528464</v>
      </c>
      <c r="G396" s="47">
        <v>778.77463556851728</v>
      </c>
      <c r="H396" s="47">
        <v>872288.06892418256</v>
      </c>
      <c r="I396" s="47">
        <f t="shared" si="13"/>
        <v>872.28806892418254</v>
      </c>
    </row>
    <row r="397" spans="2:9" x14ac:dyDescent="0.2">
      <c r="B397" s="47">
        <v>780.77405247813829</v>
      </c>
      <c r="C397" s="47">
        <v>1547322.9459202741</v>
      </c>
      <c r="D397" s="47">
        <f t="shared" si="12"/>
        <v>1547.3229459202742</v>
      </c>
      <c r="G397" s="47">
        <v>780.77405247813829</v>
      </c>
      <c r="H397" s="47">
        <v>872306.84409743024</v>
      </c>
      <c r="I397" s="47">
        <f t="shared" si="13"/>
        <v>872.30684409743026</v>
      </c>
    </row>
    <row r="398" spans="2:9" x14ac:dyDescent="0.2">
      <c r="B398" s="47">
        <v>782.77346938775929</v>
      </c>
      <c r="C398" s="47">
        <v>1547340.0979231172</v>
      </c>
      <c r="D398" s="47">
        <f t="shared" si="12"/>
        <v>1547.3400979231171</v>
      </c>
      <c r="G398" s="47">
        <v>782.77346938775929</v>
      </c>
      <c r="H398" s="47">
        <v>872326.22688259755</v>
      </c>
      <c r="I398" s="47">
        <f t="shared" si="13"/>
        <v>872.32622688259755</v>
      </c>
    </row>
    <row r="399" spans="2:9" x14ac:dyDescent="0.2">
      <c r="B399" s="47">
        <v>784.7728862973803</v>
      </c>
      <c r="C399" s="47">
        <v>1547329.3574815709</v>
      </c>
      <c r="D399" s="47">
        <f t="shared" si="12"/>
        <v>1547.3293574815709</v>
      </c>
      <c r="G399" s="47">
        <v>784.7728862973803</v>
      </c>
      <c r="H399" s="47">
        <v>872345.60871197993</v>
      </c>
      <c r="I399" s="47">
        <f t="shared" si="13"/>
        <v>872.34560871197993</v>
      </c>
    </row>
    <row r="400" spans="2:9" x14ac:dyDescent="0.2">
      <c r="B400" s="47">
        <v>786.7723032070013</v>
      </c>
      <c r="C400" s="47">
        <v>1547337.4548098082</v>
      </c>
      <c r="D400" s="47">
        <f t="shared" si="12"/>
        <v>1547.3374548098082</v>
      </c>
      <c r="G400" s="47">
        <v>786.7723032070013</v>
      </c>
      <c r="H400" s="47">
        <v>872365.00096979144</v>
      </c>
      <c r="I400" s="47">
        <f t="shared" si="13"/>
        <v>872.36500096979148</v>
      </c>
    </row>
    <row r="401" spans="2:9" x14ac:dyDescent="0.2">
      <c r="B401" s="47">
        <v>788.7717201166223</v>
      </c>
      <c r="C401" s="47">
        <v>1547354.6932215951</v>
      </c>
      <c r="D401" s="47">
        <f t="shared" si="12"/>
        <v>1547.3546932215952</v>
      </c>
      <c r="G401" s="47">
        <v>788.7717201166223</v>
      </c>
      <c r="H401" s="47">
        <v>872383.74299030495</v>
      </c>
      <c r="I401" s="47">
        <f t="shared" si="13"/>
        <v>872.383742990305</v>
      </c>
    </row>
    <row r="402" spans="2:9" x14ac:dyDescent="0.2">
      <c r="B402" s="47">
        <v>790.77113702624331</v>
      </c>
      <c r="C402" s="47">
        <v>1547344.1235223706</v>
      </c>
      <c r="D402" s="47">
        <f t="shared" si="12"/>
        <v>1547.3441235223706</v>
      </c>
      <c r="G402" s="47">
        <v>790.77113702624331</v>
      </c>
      <c r="H402" s="47">
        <v>872402.51607667108</v>
      </c>
      <c r="I402" s="47">
        <f t="shared" si="13"/>
        <v>872.40251607667108</v>
      </c>
    </row>
    <row r="403" spans="2:9" x14ac:dyDescent="0.2">
      <c r="B403" s="47">
        <v>792.77055393586431</v>
      </c>
      <c r="C403" s="47">
        <v>1547361.5807609556</v>
      </c>
      <c r="D403" s="47">
        <f t="shared" si="12"/>
        <v>1547.3615807609556</v>
      </c>
      <c r="G403" s="47">
        <v>792.77055393586431</v>
      </c>
      <c r="H403" s="47">
        <v>872422.5265325621</v>
      </c>
      <c r="I403" s="47">
        <f t="shared" si="13"/>
        <v>872.42252653256207</v>
      </c>
    </row>
    <row r="404" spans="2:9" x14ac:dyDescent="0.2">
      <c r="B404" s="47">
        <v>794.76997084548532</v>
      </c>
      <c r="C404" s="47">
        <v>1547369.6227754562</v>
      </c>
      <c r="D404" s="47">
        <f t="shared" si="12"/>
        <v>1547.3696227754563</v>
      </c>
      <c r="G404" s="47">
        <v>794.76997084548532</v>
      </c>
      <c r="H404" s="47">
        <v>872441.91505043698</v>
      </c>
      <c r="I404" s="47">
        <f t="shared" si="13"/>
        <v>872.44191505043693</v>
      </c>
    </row>
    <row r="405" spans="2:9" x14ac:dyDescent="0.2">
      <c r="B405" s="47">
        <v>796.76938775510632</v>
      </c>
      <c r="C405" s="47">
        <v>1547368.1281120668</v>
      </c>
      <c r="D405" s="47">
        <f t="shared" si="12"/>
        <v>1547.3681281120669</v>
      </c>
      <c r="G405" s="47">
        <v>796.76938775510632</v>
      </c>
      <c r="H405" s="47">
        <v>872460.68002693902</v>
      </c>
      <c r="I405" s="47">
        <f t="shared" si="13"/>
        <v>872.46068002693903</v>
      </c>
    </row>
    <row r="406" spans="2:9" x14ac:dyDescent="0.2">
      <c r="B406" s="47">
        <v>798.76880466472733</v>
      </c>
      <c r="C406" s="47">
        <v>1547376.3226308881</v>
      </c>
      <c r="D406" s="47">
        <f t="shared" si="12"/>
        <v>1547.3763226308881</v>
      </c>
      <c r="G406" s="47">
        <v>798.76880466472733</v>
      </c>
      <c r="H406" s="47">
        <v>872479.42565853975</v>
      </c>
      <c r="I406" s="47">
        <f t="shared" si="13"/>
        <v>872.47942565853975</v>
      </c>
    </row>
    <row r="407" spans="2:9" x14ac:dyDescent="0.2">
      <c r="B407" s="47">
        <v>800.76822157434833</v>
      </c>
      <c r="C407" s="47">
        <v>1547375.0870123068</v>
      </c>
      <c r="D407" s="47">
        <f t="shared" si="12"/>
        <v>1547.3750870123067</v>
      </c>
      <c r="G407" s="47">
        <v>800.76822157434833</v>
      </c>
      <c r="H407" s="47">
        <v>872499.45520426007</v>
      </c>
      <c r="I407" s="47">
        <f t="shared" si="13"/>
        <v>872.49945520426002</v>
      </c>
    </row>
    <row r="408" spans="2:9" x14ac:dyDescent="0.2">
      <c r="B408" s="47">
        <v>802.76763848396934</v>
      </c>
      <c r="C408" s="47">
        <v>1547382.8762585183</v>
      </c>
      <c r="D408" s="47">
        <f t="shared" si="12"/>
        <v>1547.3828762585183</v>
      </c>
      <c r="G408" s="47">
        <v>802.76763848396934</v>
      </c>
      <c r="H408" s="47">
        <v>872518.84641733265</v>
      </c>
      <c r="I408" s="47">
        <f t="shared" si="13"/>
        <v>872.51884641733261</v>
      </c>
    </row>
    <row r="409" spans="2:9" x14ac:dyDescent="0.2">
      <c r="B409" s="47">
        <v>804.76705539359034</v>
      </c>
      <c r="C409" s="47">
        <v>1547400.4770933855</v>
      </c>
      <c r="D409" s="47">
        <f t="shared" si="12"/>
        <v>1547.4004770933855</v>
      </c>
      <c r="G409" s="47">
        <v>804.76705539359034</v>
      </c>
      <c r="H409" s="47">
        <v>872537.59969598672</v>
      </c>
      <c r="I409" s="47">
        <f t="shared" si="13"/>
        <v>872.53759969598673</v>
      </c>
    </row>
    <row r="410" spans="2:9" x14ac:dyDescent="0.2">
      <c r="B410" s="47">
        <v>806.76647230321134</v>
      </c>
      <c r="C410" s="47">
        <v>1547399.1875700103</v>
      </c>
      <c r="D410" s="47">
        <f t="shared" si="12"/>
        <v>1547.3991875700103</v>
      </c>
      <c r="G410" s="47">
        <v>806.76647230321134</v>
      </c>
      <c r="H410" s="47">
        <v>872556.97900049447</v>
      </c>
      <c r="I410" s="47">
        <f t="shared" si="13"/>
        <v>872.55697900049449</v>
      </c>
    </row>
    <row r="411" spans="2:9" x14ac:dyDescent="0.2">
      <c r="B411" s="47">
        <v>808.76588921283235</v>
      </c>
      <c r="C411" s="47">
        <v>1547397.4288954551</v>
      </c>
      <c r="D411" s="47">
        <f t="shared" si="12"/>
        <v>1547.3974288954551</v>
      </c>
      <c r="G411" s="47">
        <v>808.76588921283235</v>
      </c>
      <c r="H411" s="47">
        <v>872575.71957451396</v>
      </c>
      <c r="I411" s="47">
        <f t="shared" si="13"/>
        <v>872.57571957451398</v>
      </c>
    </row>
    <row r="412" spans="2:9" x14ac:dyDescent="0.2">
      <c r="B412" s="47">
        <v>810.76530612245335</v>
      </c>
      <c r="C412" s="47">
        <v>1547405.2962714878</v>
      </c>
      <c r="D412" s="47">
        <f t="shared" si="12"/>
        <v>1547.4052962714879</v>
      </c>
      <c r="G412" s="47">
        <v>810.76530612245335</v>
      </c>
      <c r="H412" s="47">
        <v>872595.10288570891</v>
      </c>
      <c r="I412" s="47">
        <f t="shared" si="13"/>
        <v>872.59510288570891</v>
      </c>
    </row>
    <row r="413" spans="2:9" x14ac:dyDescent="0.2">
      <c r="B413" s="47">
        <v>812.76472303207436</v>
      </c>
      <c r="C413" s="47">
        <v>1547422.4248903147</v>
      </c>
      <c r="D413" s="47">
        <f t="shared" si="12"/>
        <v>1547.4224248903147</v>
      </c>
      <c r="G413" s="47">
        <v>812.76472303207436</v>
      </c>
      <c r="H413" s="47">
        <v>872615.0977407014</v>
      </c>
      <c r="I413" s="47">
        <f t="shared" si="13"/>
        <v>872.61509774070134</v>
      </c>
    </row>
    <row r="414" spans="2:9" x14ac:dyDescent="0.2">
      <c r="B414" s="47">
        <v>814.76413994169536</v>
      </c>
      <c r="C414" s="47">
        <v>1547420.3056199129</v>
      </c>
      <c r="D414" s="47">
        <f t="shared" si="12"/>
        <v>1547.4203056199128</v>
      </c>
      <c r="G414" s="47">
        <v>814.76413994169536</v>
      </c>
      <c r="H414" s="47">
        <v>872633.80082115147</v>
      </c>
      <c r="I414" s="47">
        <f t="shared" si="13"/>
        <v>872.63380082115145</v>
      </c>
    </row>
    <row r="415" spans="2:9" x14ac:dyDescent="0.2">
      <c r="B415" s="47">
        <v>816.76355685131637</v>
      </c>
      <c r="C415" s="47">
        <v>1547417.9023368286</v>
      </c>
      <c r="D415" s="47">
        <f t="shared" si="12"/>
        <v>1547.4179023368285</v>
      </c>
      <c r="G415" s="47">
        <v>816.76355685131637</v>
      </c>
      <c r="H415" s="47">
        <v>872652.48473304708</v>
      </c>
      <c r="I415" s="47">
        <f t="shared" si="13"/>
        <v>872.65248473304712</v>
      </c>
    </row>
    <row r="416" spans="2:9" x14ac:dyDescent="0.2">
      <c r="B416" s="47">
        <v>818.76297376093737</v>
      </c>
      <c r="C416" s="47">
        <v>1547434.1292894657</v>
      </c>
      <c r="D416" s="47">
        <f t="shared" si="12"/>
        <v>1547.4341292894658</v>
      </c>
      <c r="G416" s="47">
        <v>818.76297376093737</v>
      </c>
      <c r="H416" s="47">
        <v>872672.42533990671</v>
      </c>
      <c r="I416" s="47">
        <f t="shared" si="13"/>
        <v>872.67242533990668</v>
      </c>
    </row>
    <row r="417" spans="2:9" x14ac:dyDescent="0.2">
      <c r="B417" s="47">
        <v>820.76239067055837</v>
      </c>
      <c r="C417" s="47">
        <v>1547440.5616637501</v>
      </c>
      <c r="D417" s="47">
        <f t="shared" si="12"/>
        <v>1547.44056166375</v>
      </c>
      <c r="G417" s="47">
        <v>820.76239067055837</v>
      </c>
      <c r="H417" s="47">
        <v>872691.70525793545</v>
      </c>
      <c r="I417" s="47">
        <f t="shared" si="13"/>
        <v>872.6917052579355</v>
      </c>
    </row>
    <row r="418" spans="2:9" x14ac:dyDescent="0.2">
      <c r="B418" s="47">
        <v>822.76180758017938</v>
      </c>
      <c r="C418" s="47">
        <v>1547446.7549708837</v>
      </c>
      <c r="D418" s="47">
        <f t="shared" si="12"/>
        <v>1547.4467549708838</v>
      </c>
      <c r="G418" s="47">
        <v>822.76180758017938</v>
      </c>
      <c r="H418" s="47">
        <v>872710.96904805291</v>
      </c>
      <c r="I418" s="47">
        <f t="shared" si="13"/>
        <v>872.7109690480529</v>
      </c>
    </row>
    <row r="419" spans="2:9" x14ac:dyDescent="0.2">
      <c r="B419" s="47">
        <v>824.76122448980038</v>
      </c>
      <c r="C419" s="47">
        <v>1547443.603099376</v>
      </c>
      <c r="D419" s="47">
        <f t="shared" si="12"/>
        <v>1547.4436030993759</v>
      </c>
      <c r="G419" s="47">
        <v>824.76122448980038</v>
      </c>
      <c r="H419" s="47">
        <v>872729.60246265703</v>
      </c>
      <c r="I419" s="47">
        <f t="shared" si="13"/>
        <v>872.729602462657</v>
      </c>
    </row>
    <row r="420" spans="2:9" x14ac:dyDescent="0.2">
      <c r="B420" s="47">
        <v>826.76064139942139</v>
      </c>
      <c r="C420" s="47">
        <v>1547449.6235339018</v>
      </c>
      <c r="D420" s="47">
        <f t="shared" si="12"/>
        <v>1547.4496235339018</v>
      </c>
      <c r="G420" s="47">
        <v>826.76064139942139</v>
      </c>
      <c r="H420" s="47">
        <v>872748.85458921641</v>
      </c>
      <c r="I420" s="47">
        <f t="shared" si="13"/>
        <v>872.74885458921642</v>
      </c>
    </row>
    <row r="421" spans="2:9" x14ac:dyDescent="0.2">
      <c r="B421" s="47">
        <v>828.76005830904239</v>
      </c>
      <c r="C421" s="47">
        <v>1547465.0122399395</v>
      </c>
      <c r="D421" s="47">
        <f t="shared" si="12"/>
        <v>1547.4650122399396</v>
      </c>
      <c r="G421" s="47">
        <v>828.76005830904239</v>
      </c>
      <c r="H421" s="47">
        <v>872768.7452332502</v>
      </c>
      <c r="I421" s="47">
        <f t="shared" si="13"/>
        <v>872.76874523325023</v>
      </c>
    </row>
    <row r="422" spans="2:9" x14ac:dyDescent="0.2">
      <c r="B422" s="47">
        <v>830.7594752186634</v>
      </c>
      <c r="C422" s="47">
        <v>1547461.8824477275</v>
      </c>
      <c r="D422" s="47">
        <f t="shared" si="12"/>
        <v>1547.4618824477275</v>
      </c>
      <c r="G422" s="47">
        <v>830.7594752186634</v>
      </c>
      <c r="H422" s="47">
        <v>872787.36696192937</v>
      </c>
      <c r="I422" s="47">
        <f t="shared" si="13"/>
        <v>872.78736696192937</v>
      </c>
    </row>
    <row r="423" spans="2:9" x14ac:dyDescent="0.2">
      <c r="B423" s="47">
        <v>832.7588921282844</v>
      </c>
      <c r="C423" s="47">
        <v>1547467.9177790717</v>
      </c>
      <c r="D423" s="47">
        <f t="shared" si="12"/>
        <v>1547.4679177790717</v>
      </c>
      <c r="G423" s="47">
        <v>832.7588921282844</v>
      </c>
      <c r="H423" s="47">
        <v>872806.62008904025</v>
      </c>
      <c r="I423" s="47">
        <f t="shared" si="13"/>
        <v>872.80662008904028</v>
      </c>
    </row>
    <row r="424" spans="2:9" x14ac:dyDescent="0.2">
      <c r="B424" s="47">
        <v>834.75830903790541</v>
      </c>
      <c r="C424" s="47">
        <v>1547474.0591590914</v>
      </c>
      <c r="D424" s="47">
        <f t="shared" si="12"/>
        <v>1547.4740591590914</v>
      </c>
      <c r="G424" s="47">
        <v>834.75830903790541</v>
      </c>
      <c r="H424" s="47">
        <v>872825.89354221523</v>
      </c>
      <c r="I424" s="47">
        <f t="shared" si="13"/>
        <v>872.82589354221523</v>
      </c>
    </row>
    <row r="425" spans="2:9" x14ac:dyDescent="0.2">
      <c r="B425" s="47">
        <v>836.75772594752641</v>
      </c>
      <c r="C425" s="47">
        <v>1547480.2979362698</v>
      </c>
      <c r="D425" s="47">
        <f t="shared" si="12"/>
        <v>1547.4802979362698</v>
      </c>
      <c r="G425" s="47">
        <v>836.75772594752641</v>
      </c>
      <c r="H425" s="47">
        <v>872845.15380363027</v>
      </c>
      <c r="I425" s="47">
        <f t="shared" si="13"/>
        <v>872.8451538036303</v>
      </c>
    </row>
    <row r="426" spans="2:9" x14ac:dyDescent="0.2">
      <c r="B426" s="47">
        <v>838.75714285714741</v>
      </c>
      <c r="C426" s="47">
        <v>1547495.8983817718</v>
      </c>
      <c r="D426" s="47">
        <f t="shared" si="12"/>
        <v>1547.4958983817717</v>
      </c>
      <c r="G426" s="47">
        <v>838.75714285714741</v>
      </c>
      <c r="H426" s="47">
        <v>872865.05213280406</v>
      </c>
      <c r="I426" s="47">
        <f t="shared" si="13"/>
        <v>872.86505213280407</v>
      </c>
    </row>
    <row r="427" spans="2:9" x14ac:dyDescent="0.2">
      <c r="B427" s="47">
        <v>840.75655976676842</v>
      </c>
      <c r="C427" s="47">
        <v>1547492.9516537033</v>
      </c>
      <c r="D427" s="47">
        <f t="shared" si="12"/>
        <v>1547.4929516537034</v>
      </c>
      <c r="G427" s="47">
        <v>840.75655976676842</v>
      </c>
      <c r="H427" s="47">
        <v>872883.06595621572</v>
      </c>
      <c r="I427" s="47">
        <f t="shared" si="13"/>
        <v>872.88306595621577</v>
      </c>
    </row>
    <row r="428" spans="2:9" x14ac:dyDescent="0.2">
      <c r="B428" s="47">
        <v>842.75597667638942</v>
      </c>
      <c r="C428" s="47">
        <v>1547489.9295973447</v>
      </c>
      <c r="D428" s="47">
        <f t="shared" si="12"/>
        <v>1547.4899295973448</v>
      </c>
      <c r="G428" s="47">
        <v>842.75597667638942</v>
      </c>
      <c r="H428" s="47">
        <v>872902.97496103111</v>
      </c>
      <c r="I428" s="47">
        <f t="shared" si="13"/>
        <v>872.90297496103108</v>
      </c>
    </row>
    <row r="429" spans="2:9" x14ac:dyDescent="0.2">
      <c r="B429" s="47">
        <v>844.75539358601043</v>
      </c>
      <c r="C429" s="47">
        <v>1547496.5411124402</v>
      </c>
      <c r="D429" s="47">
        <f t="shared" si="12"/>
        <v>1547.4965411124401</v>
      </c>
      <c r="G429" s="47">
        <v>844.75539358601043</v>
      </c>
      <c r="H429" s="47">
        <v>872922.2669446104</v>
      </c>
      <c r="I429" s="47">
        <f t="shared" si="13"/>
        <v>872.92226694461044</v>
      </c>
    </row>
    <row r="430" spans="2:9" x14ac:dyDescent="0.2">
      <c r="B430" s="47">
        <v>846.75481049563143</v>
      </c>
      <c r="C430" s="47">
        <v>1547512.4749917847</v>
      </c>
      <c r="D430" s="47">
        <f t="shared" si="12"/>
        <v>1547.5124749917848</v>
      </c>
      <c r="G430" s="47">
        <v>846.75481049563143</v>
      </c>
      <c r="H430" s="47">
        <v>872940.92091668921</v>
      </c>
      <c r="I430" s="47">
        <f t="shared" si="13"/>
        <v>872.94092091668927</v>
      </c>
    </row>
    <row r="431" spans="2:9" x14ac:dyDescent="0.2">
      <c r="B431" s="47">
        <v>848.75422740525244</v>
      </c>
      <c r="C431" s="47">
        <v>1547519.1101410447</v>
      </c>
      <c r="D431" s="47">
        <f t="shared" si="12"/>
        <v>1547.5191101410446</v>
      </c>
      <c r="G431" s="47">
        <v>848.75422740525244</v>
      </c>
      <c r="H431" s="47">
        <v>872960.84790979465</v>
      </c>
      <c r="I431" s="47">
        <f t="shared" si="13"/>
        <v>872.96084790979467</v>
      </c>
    </row>
    <row r="432" spans="2:9" x14ac:dyDescent="0.2">
      <c r="B432" s="47">
        <v>850.75364431487344</v>
      </c>
      <c r="C432" s="47">
        <v>1547516.6055469587</v>
      </c>
      <c r="D432" s="47">
        <f t="shared" si="12"/>
        <v>1547.5166055469588</v>
      </c>
      <c r="G432" s="47">
        <v>850.75364431487344</v>
      </c>
      <c r="H432" s="47">
        <v>872979.53155658953</v>
      </c>
      <c r="I432" s="47">
        <f t="shared" si="13"/>
        <v>872.97953155658956</v>
      </c>
    </row>
    <row r="433" spans="2:9" x14ac:dyDescent="0.2">
      <c r="B433" s="47">
        <v>852.75306122449445</v>
      </c>
      <c r="C433" s="47">
        <v>1547532.9168516605</v>
      </c>
      <c r="D433" s="47">
        <f t="shared" si="12"/>
        <v>1547.5329168516605</v>
      </c>
      <c r="G433" s="47">
        <v>852.75306122449445</v>
      </c>
      <c r="H433" s="47">
        <v>872998.83123421436</v>
      </c>
      <c r="I433" s="47">
        <f t="shared" si="13"/>
        <v>872.99883123421432</v>
      </c>
    </row>
    <row r="434" spans="2:9" x14ac:dyDescent="0.2">
      <c r="B434" s="47">
        <v>854.75247813411545</v>
      </c>
      <c r="C434" s="47">
        <v>1547530.6027819058</v>
      </c>
      <c r="D434" s="47">
        <f t="shared" si="12"/>
        <v>1547.5306027819058</v>
      </c>
      <c r="G434" s="47">
        <v>854.75247813411545</v>
      </c>
      <c r="H434" s="47">
        <v>873018.78798220051</v>
      </c>
      <c r="I434" s="47">
        <f t="shared" si="13"/>
        <v>873.01878798220048</v>
      </c>
    </row>
    <row r="435" spans="2:9" x14ac:dyDescent="0.2">
      <c r="B435" s="47">
        <v>856.75189504373645</v>
      </c>
      <c r="C435" s="47">
        <v>1547528.1303745268</v>
      </c>
      <c r="D435" s="47">
        <f t="shared" si="12"/>
        <v>1547.5281303745269</v>
      </c>
      <c r="G435" s="47">
        <v>856.75189504373645</v>
      </c>
      <c r="H435" s="47">
        <v>873037.48697628314</v>
      </c>
      <c r="I435" s="47">
        <f t="shared" si="13"/>
        <v>873.03748697628316</v>
      </c>
    </row>
    <row r="436" spans="2:9" x14ac:dyDescent="0.2">
      <c r="B436" s="47">
        <v>858.75131195335746</v>
      </c>
      <c r="C436" s="47">
        <v>1547544.8882255279</v>
      </c>
      <c r="D436" s="47">
        <f t="shared" si="12"/>
        <v>1547.544888225528</v>
      </c>
      <c r="G436" s="47">
        <v>858.75131195335746</v>
      </c>
      <c r="H436" s="47">
        <v>873056.17676009424</v>
      </c>
      <c r="I436" s="47">
        <f t="shared" si="13"/>
        <v>873.05617676009422</v>
      </c>
    </row>
    <row r="437" spans="2:9" x14ac:dyDescent="0.2">
      <c r="B437" s="47">
        <v>860.75072886297846</v>
      </c>
      <c r="C437" s="47">
        <v>1547542.7080471807</v>
      </c>
      <c r="D437" s="47">
        <f t="shared" si="12"/>
        <v>1547.5427080471807</v>
      </c>
      <c r="G437" s="47">
        <v>860.75072886297846</v>
      </c>
      <c r="H437" s="47">
        <v>873075.50911587977</v>
      </c>
      <c r="I437" s="47">
        <f t="shared" si="13"/>
        <v>873.07550911587975</v>
      </c>
    </row>
    <row r="438" spans="2:9" x14ac:dyDescent="0.2">
      <c r="B438" s="47">
        <v>862.75014577259947</v>
      </c>
      <c r="C438" s="47">
        <v>1547550.0159834414</v>
      </c>
      <c r="D438" s="47">
        <f t="shared" si="12"/>
        <v>1547.5500159834414</v>
      </c>
      <c r="G438" s="47">
        <v>862.75014577259947</v>
      </c>
      <c r="H438" s="47">
        <v>873094.86124486383</v>
      </c>
      <c r="I438" s="47">
        <f t="shared" si="13"/>
        <v>873.09486124486386</v>
      </c>
    </row>
    <row r="439" spans="2:9" x14ac:dyDescent="0.2">
      <c r="B439" s="47">
        <v>864.74956268222047</v>
      </c>
      <c r="C439" s="47">
        <v>1547566.969423305</v>
      </c>
      <c r="D439" s="47">
        <f t="shared" si="12"/>
        <v>1547.566969423305</v>
      </c>
      <c r="G439" s="47">
        <v>864.74956268222047</v>
      </c>
      <c r="H439" s="47">
        <v>873114.84423816588</v>
      </c>
      <c r="I439" s="47">
        <f t="shared" si="13"/>
        <v>873.11484423816592</v>
      </c>
    </row>
    <row r="440" spans="2:9" x14ac:dyDescent="0.2">
      <c r="B440" s="47">
        <v>866.74897959184148</v>
      </c>
      <c r="C440" s="47">
        <v>1547565.0831515691</v>
      </c>
      <c r="D440" s="47">
        <f t="shared" si="12"/>
        <v>1547.5650831515691</v>
      </c>
      <c r="G440" s="47">
        <v>866.74897959184148</v>
      </c>
      <c r="H440" s="47">
        <v>873133.56299797143</v>
      </c>
      <c r="I440" s="47">
        <f t="shared" si="13"/>
        <v>873.13356299797147</v>
      </c>
    </row>
    <row r="441" spans="2:9" x14ac:dyDescent="0.2">
      <c r="B441" s="47">
        <v>868.74839650146248</v>
      </c>
      <c r="C441" s="47">
        <v>1547563.4522819899</v>
      </c>
      <c r="D441" s="47">
        <f t="shared" si="12"/>
        <v>1547.5634522819898</v>
      </c>
      <c r="G441" s="47">
        <v>868.74839650146248</v>
      </c>
      <c r="H441" s="47">
        <v>873152.2989800201</v>
      </c>
      <c r="I441" s="47">
        <f t="shared" si="13"/>
        <v>873.15229898002008</v>
      </c>
    </row>
    <row r="442" spans="2:9" x14ac:dyDescent="0.2">
      <c r="B442" s="47">
        <v>870.74781341108348</v>
      </c>
      <c r="C442" s="47">
        <v>1547580.5431596539</v>
      </c>
      <c r="D442" s="47">
        <f t="shared" si="12"/>
        <v>1547.5805431596539</v>
      </c>
      <c r="G442" s="47">
        <v>870.74781341108348</v>
      </c>
      <c r="H442" s="47">
        <v>873172.29782964906</v>
      </c>
      <c r="I442" s="47">
        <f t="shared" si="13"/>
        <v>873.1722978296491</v>
      </c>
    </row>
    <row r="443" spans="2:9" x14ac:dyDescent="0.2">
      <c r="B443" s="47">
        <v>872.74723032070449</v>
      </c>
      <c r="C443" s="47">
        <v>1547578.9516623667</v>
      </c>
      <c r="D443" s="47">
        <f t="shared" si="12"/>
        <v>1547.5789516623668</v>
      </c>
      <c r="G443" s="47">
        <v>872.74723032070449</v>
      </c>
      <c r="H443" s="47">
        <v>873191.04305981915</v>
      </c>
      <c r="I443" s="47">
        <f t="shared" si="13"/>
        <v>873.19104305981909</v>
      </c>
    </row>
    <row r="444" spans="2:9" x14ac:dyDescent="0.2">
      <c r="B444" s="47">
        <v>874.74664723032549</v>
      </c>
      <c r="C444" s="47">
        <v>1547587.1036304359</v>
      </c>
      <c r="D444" s="47">
        <f t="shared" si="12"/>
        <v>1547.5871036304359</v>
      </c>
      <c r="G444" s="47">
        <v>874.74664723032549</v>
      </c>
      <c r="H444" s="47">
        <v>873209.79233717453</v>
      </c>
      <c r="I444" s="47">
        <f t="shared" si="13"/>
        <v>873.20979233717458</v>
      </c>
    </row>
    <row r="445" spans="2:9" x14ac:dyDescent="0.2">
      <c r="B445" s="47">
        <v>876.7460641399465</v>
      </c>
      <c r="C445" s="47">
        <v>1547595.0989637934</v>
      </c>
      <c r="D445" s="47">
        <f t="shared" si="12"/>
        <v>1547.5950989637934</v>
      </c>
      <c r="G445" s="47">
        <v>876.7460641399465</v>
      </c>
      <c r="H445" s="47">
        <v>873229.81106851029</v>
      </c>
      <c r="I445" s="47">
        <f t="shared" si="13"/>
        <v>873.22981106851034</v>
      </c>
    </row>
    <row r="446" spans="2:9" x14ac:dyDescent="0.2">
      <c r="B446" s="47">
        <v>878.7454810495675</v>
      </c>
      <c r="C446" s="47">
        <v>1547584.4713160165</v>
      </c>
      <c r="D446" s="47">
        <f t="shared" si="12"/>
        <v>1547.5844713160166</v>
      </c>
      <c r="G446" s="47">
        <v>878.7454810495675</v>
      </c>
      <c r="H446" s="47">
        <v>873249.22019313765</v>
      </c>
      <c r="I446" s="47">
        <f t="shared" si="13"/>
        <v>873.2492201931376</v>
      </c>
    </row>
    <row r="447" spans="2:9" x14ac:dyDescent="0.2">
      <c r="B447" s="47">
        <v>880.74489795918851</v>
      </c>
      <c r="C447" s="47">
        <v>1547611.443556068</v>
      </c>
      <c r="D447" s="47">
        <f t="shared" si="12"/>
        <v>1547.611443556068</v>
      </c>
      <c r="G447" s="47">
        <v>880.74489795918851</v>
      </c>
      <c r="H447" s="47">
        <v>873267.97873166914</v>
      </c>
      <c r="I447" s="47">
        <f t="shared" si="13"/>
        <v>873.26797873166913</v>
      </c>
    </row>
    <row r="448" spans="2:9" x14ac:dyDescent="0.2">
      <c r="B448" s="47">
        <v>882.74431486880951</v>
      </c>
      <c r="C448" s="47">
        <v>1547610.4404482185</v>
      </c>
      <c r="D448" s="47">
        <f t="shared" si="12"/>
        <v>1547.6104404482185</v>
      </c>
      <c r="G448" s="47">
        <v>882.74431486880951</v>
      </c>
      <c r="H448" s="47">
        <v>873287.39047632623</v>
      </c>
      <c r="I448" s="47">
        <f t="shared" si="13"/>
        <v>873.28739047632621</v>
      </c>
    </row>
    <row r="449" spans="2:9" x14ac:dyDescent="0.2">
      <c r="B449" s="47">
        <v>884.74373177843052</v>
      </c>
      <c r="C449" s="47">
        <v>1547609.5946360633</v>
      </c>
      <c r="D449" s="47">
        <f t="shared" si="12"/>
        <v>1547.6095946360633</v>
      </c>
      <c r="G449" s="47">
        <v>884.74373177843052</v>
      </c>
      <c r="H449" s="47">
        <v>873306.81282938563</v>
      </c>
      <c r="I449" s="47">
        <f t="shared" si="13"/>
        <v>873.30681282938565</v>
      </c>
    </row>
    <row r="450" spans="2:9" x14ac:dyDescent="0.2">
      <c r="B450" s="47">
        <v>886.74314868805152</v>
      </c>
      <c r="C450" s="47">
        <v>1547627.3722142817</v>
      </c>
      <c r="D450" s="47">
        <f t="shared" si="12"/>
        <v>1547.6273722142816</v>
      </c>
      <c r="G450" s="47">
        <v>886.74314868805152</v>
      </c>
      <c r="H450" s="47">
        <v>873325.59115366254</v>
      </c>
      <c r="I450" s="47">
        <f t="shared" si="13"/>
        <v>873.32559115366257</v>
      </c>
    </row>
    <row r="451" spans="2:9" x14ac:dyDescent="0.2">
      <c r="B451" s="47">
        <v>888.74256559767252</v>
      </c>
      <c r="C451" s="47">
        <v>1547617.5263871134</v>
      </c>
      <c r="D451" s="47">
        <f t="shared" si="12"/>
        <v>1547.6175263871135</v>
      </c>
      <c r="G451" s="47">
        <v>888.74256559767252</v>
      </c>
      <c r="H451" s="47">
        <v>873344.4064156278</v>
      </c>
      <c r="I451" s="47">
        <f t="shared" si="13"/>
        <v>873.34440641562776</v>
      </c>
    </row>
    <row r="452" spans="2:9" x14ac:dyDescent="0.2">
      <c r="B452" s="47">
        <v>890.74198250729353</v>
      </c>
      <c r="C452" s="47">
        <v>1547635.4983370642</v>
      </c>
      <c r="D452" s="47">
        <f t="shared" si="12"/>
        <v>1547.6354983370641</v>
      </c>
      <c r="G452" s="47">
        <v>890.74198250729353</v>
      </c>
      <c r="H452" s="47">
        <v>873363.83126889542</v>
      </c>
      <c r="I452" s="47">
        <f t="shared" si="13"/>
        <v>873.36383126889541</v>
      </c>
    </row>
    <row r="453" spans="2:9" x14ac:dyDescent="0.2">
      <c r="B453" s="47">
        <v>892.74139941691453</v>
      </c>
      <c r="C453" s="47">
        <v>1547634.9434243466</v>
      </c>
      <c r="D453" s="47">
        <f t="shared" si="12"/>
        <v>1547.6349434243466</v>
      </c>
      <c r="G453" s="47">
        <v>892.74139941691453</v>
      </c>
      <c r="H453" s="47">
        <v>873383.90665997553</v>
      </c>
      <c r="I453" s="47">
        <f t="shared" si="13"/>
        <v>873.38390665997554</v>
      </c>
    </row>
    <row r="454" spans="2:9" x14ac:dyDescent="0.2">
      <c r="B454" s="47">
        <v>894.74081632653554</v>
      </c>
      <c r="C454" s="47">
        <v>1547634.6204363727</v>
      </c>
      <c r="D454" s="47">
        <f t="shared" si="12"/>
        <v>1547.6346204363726</v>
      </c>
      <c r="G454" s="47">
        <v>894.74081632653554</v>
      </c>
      <c r="H454" s="47">
        <v>873402.73086007393</v>
      </c>
      <c r="I454" s="47">
        <f t="shared" si="13"/>
        <v>873.40273086007392</v>
      </c>
    </row>
    <row r="455" spans="2:9" x14ac:dyDescent="0.2">
      <c r="B455" s="47">
        <v>896.74023323615654</v>
      </c>
      <c r="C455" s="47">
        <v>1547652.8804196308</v>
      </c>
      <c r="D455" s="47">
        <f t="shared" ref="D455:D518" si="14">C455/1000</f>
        <v>1547.6528804196307</v>
      </c>
      <c r="G455" s="47">
        <v>896.74023323615654</v>
      </c>
      <c r="H455" s="47">
        <v>873421.54171880614</v>
      </c>
      <c r="I455" s="47">
        <f t="shared" ref="I455:I518" si="15">H455/1000</f>
        <v>873.42154171880611</v>
      </c>
    </row>
    <row r="456" spans="2:9" x14ac:dyDescent="0.2">
      <c r="B456" s="47">
        <v>898.73965014577755</v>
      </c>
      <c r="C456" s="47">
        <v>1547662.0994154566</v>
      </c>
      <c r="D456" s="47">
        <f t="shared" si="14"/>
        <v>1547.6620994154566</v>
      </c>
      <c r="G456" s="47">
        <v>898.73965014577755</v>
      </c>
      <c r="H456" s="47">
        <v>873441.009562794</v>
      </c>
      <c r="I456" s="47">
        <f t="shared" si="15"/>
        <v>873.44100956279397</v>
      </c>
    </row>
    <row r="457" spans="2:9" x14ac:dyDescent="0.2">
      <c r="B457" s="47">
        <v>900.73906705539855</v>
      </c>
      <c r="C457" s="47">
        <v>1547652.5715403212</v>
      </c>
      <c r="D457" s="47">
        <f t="shared" si="14"/>
        <v>1547.6525715403213</v>
      </c>
      <c r="G457" s="47">
        <v>900.73906705539855</v>
      </c>
      <c r="H457" s="47">
        <v>873460.47968648677</v>
      </c>
      <c r="I457" s="47">
        <f t="shared" si="15"/>
        <v>873.46047968648679</v>
      </c>
    </row>
    <row r="458" spans="2:9" x14ac:dyDescent="0.2">
      <c r="B458" s="47">
        <v>902.73848396501955</v>
      </c>
      <c r="C458" s="47">
        <v>1547661.8778702291</v>
      </c>
      <c r="D458" s="47">
        <f t="shared" si="14"/>
        <v>1547.6618778702291</v>
      </c>
      <c r="G458" s="47">
        <v>902.73848396501955</v>
      </c>
      <c r="H458" s="47">
        <v>873479.95341926056</v>
      </c>
      <c r="I458" s="47">
        <f t="shared" si="15"/>
        <v>873.4799534192606</v>
      </c>
    </row>
    <row r="459" spans="2:9" x14ac:dyDescent="0.2">
      <c r="B459" s="47">
        <v>904.73790087464056</v>
      </c>
      <c r="C459" s="47">
        <v>1547680.6047341493</v>
      </c>
      <c r="D459" s="47">
        <f t="shared" si="14"/>
        <v>1547.6806047341493</v>
      </c>
      <c r="G459" s="47">
        <v>904.73790087464056</v>
      </c>
      <c r="H459" s="47">
        <v>873498.79577114247</v>
      </c>
      <c r="I459" s="47">
        <f t="shared" si="15"/>
        <v>873.49879577114245</v>
      </c>
    </row>
    <row r="460" spans="2:9" x14ac:dyDescent="0.2">
      <c r="B460" s="47">
        <v>906.73731778426156</v>
      </c>
      <c r="C460" s="47">
        <v>1547671.5025495745</v>
      </c>
      <c r="D460" s="47">
        <f t="shared" si="14"/>
        <v>1547.6715025495744</v>
      </c>
      <c r="G460" s="47">
        <v>906.73731778426156</v>
      </c>
      <c r="H460" s="47">
        <v>873517.66118826356</v>
      </c>
      <c r="I460" s="47">
        <f t="shared" si="15"/>
        <v>873.51766118826356</v>
      </c>
    </row>
    <row r="461" spans="2:9" x14ac:dyDescent="0.2">
      <c r="B461" s="47">
        <v>908.73673469388257</v>
      </c>
      <c r="C461" s="47">
        <v>1547681.0097086921</v>
      </c>
      <c r="D461" s="47">
        <f t="shared" si="14"/>
        <v>1547.681009708692</v>
      </c>
      <c r="G461" s="47">
        <v>908.73673469388257</v>
      </c>
      <c r="H461" s="47">
        <v>873536.51504791994</v>
      </c>
      <c r="I461" s="47">
        <f t="shared" si="15"/>
        <v>873.53651504791992</v>
      </c>
    </row>
    <row r="462" spans="2:9" x14ac:dyDescent="0.2">
      <c r="B462" s="47">
        <v>910.73615160350357</v>
      </c>
      <c r="C462" s="47">
        <v>1547681.2650035471</v>
      </c>
      <c r="D462" s="47">
        <f t="shared" si="14"/>
        <v>1547.681265003547</v>
      </c>
      <c r="G462" s="47">
        <v>910.73615160350357</v>
      </c>
      <c r="H462" s="47">
        <v>873556.64508970059</v>
      </c>
      <c r="I462" s="47">
        <f t="shared" si="15"/>
        <v>873.55664508970062</v>
      </c>
    </row>
    <row r="463" spans="2:9" x14ac:dyDescent="0.2">
      <c r="B463" s="47">
        <v>912.73556851312458</v>
      </c>
      <c r="C463" s="47">
        <v>1547690.9240386775</v>
      </c>
      <c r="D463" s="47">
        <f t="shared" si="14"/>
        <v>1547.6909240386774</v>
      </c>
      <c r="G463" s="47">
        <v>912.73556851312458</v>
      </c>
      <c r="H463" s="47">
        <v>873576.14261124667</v>
      </c>
      <c r="I463" s="47">
        <f t="shared" si="15"/>
        <v>873.57614261124672</v>
      </c>
    </row>
    <row r="464" spans="2:9" x14ac:dyDescent="0.2">
      <c r="B464" s="47">
        <v>914.73498542274558</v>
      </c>
      <c r="C464" s="47">
        <v>1547710.1360213812</v>
      </c>
      <c r="D464" s="47">
        <f t="shared" si="14"/>
        <v>1547.7101360213812</v>
      </c>
      <c r="G464" s="47">
        <v>914.73498542274558</v>
      </c>
      <c r="H464" s="47">
        <v>873595.01768399996</v>
      </c>
      <c r="I464" s="47">
        <f t="shared" si="15"/>
        <v>873.59501768399991</v>
      </c>
    </row>
    <row r="465" spans="2:9" x14ac:dyDescent="0.2">
      <c r="B465" s="47">
        <v>916.73440233236659</v>
      </c>
      <c r="C465" s="47">
        <v>1547701.3886310346</v>
      </c>
      <c r="D465" s="47">
        <f t="shared" si="14"/>
        <v>1547.7013886310347</v>
      </c>
      <c r="G465" s="47">
        <v>916.73440233236659</v>
      </c>
      <c r="H465" s="47">
        <v>873613.90703299071</v>
      </c>
      <c r="I465" s="47">
        <f t="shared" si="15"/>
        <v>873.61390703299071</v>
      </c>
    </row>
    <row r="466" spans="2:9" x14ac:dyDescent="0.2">
      <c r="B466" s="47">
        <v>918.73381924198759</v>
      </c>
      <c r="C466" s="47">
        <v>1547701.7313037557</v>
      </c>
      <c r="D466" s="47">
        <f t="shared" si="14"/>
        <v>1547.7017313037557</v>
      </c>
      <c r="G466" s="47">
        <v>918.73381924198759</v>
      </c>
      <c r="H466" s="47">
        <v>873632.77612131159</v>
      </c>
      <c r="I466" s="47">
        <f t="shared" si="15"/>
        <v>873.63277612131162</v>
      </c>
    </row>
    <row r="467" spans="2:9" x14ac:dyDescent="0.2">
      <c r="B467" s="47">
        <v>920.73323615160859</v>
      </c>
      <c r="C467" s="47">
        <v>1547721.0750736075</v>
      </c>
      <c r="D467" s="47">
        <f t="shared" si="14"/>
        <v>1547.7210750736076</v>
      </c>
      <c r="G467" s="47">
        <v>920.73323615160859</v>
      </c>
      <c r="H467" s="47">
        <v>873652.9269198851</v>
      </c>
      <c r="I467" s="47">
        <f t="shared" si="15"/>
        <v>873.65292691988509</v>
      </c>
    </row>
    <row r="468" spans="2:9" x14ac:dyDescent="0.2">
      <c r="B468" s="47">
        <v>922.7326530612296</v>
      </c>
      <c r="C468" s="47">
        <v>1547721.7520850319</v>
      </c>
      <c r="D468" s="47">
        <f t="shared" si="14"/>
        <v>1547.721752085032</v>
      </c>
      <c r="G468" s="47">
        <v>922.7326530612296</v>
      </c>
      <c r="H468" s="47">
        <v>873671.81856524572</v>
      </c>
      <c r="I468" s="47">
        <f t="shared" si="15"/>
        <v>873.67181856524576</v>
      </c>
    </row>
    <row r="469" spans="2:9" x14ac:dyDescent="0.2">
      <c r="B469" s="47">
        <v>924.7320699708506</v>
      </c>
      <c r="C469" s="47">
        <v>1547731.9640273529</v>
      </c>
      <c r="D469" s="47">
        <f t="shared" si="14"/>
        <v>1547.7319640273529</v>
      </c>
      <c r="G469" s="47">
        <v>924.7320699708506</v>
      </c>
      <c r="H469" s="47">
        <v>873690.72655083193</v>
      </c>
      <c r="I469" s="47">
        <f t="shared" si="15"/>
        <v>873.69072655083187</v>
      </c>
    </row>
    <row r="470" spans="2:9" x14ac:dyDescent="0.2">
      <c r="B470" s="47">
        <v>926.73148688047161</v>
      </c>
      <c r="C470" s="47">
        <v>1547732.7206872746</v>
      </c>
      <c r="D470" s="47">
        <f t="shared" si="14"/>
        <v>1547.7327206872747</v>
      </c>
      <c r="G470" s="47">
        <v>926.73148688047161</v>
      </c>
      <c r="H470" s="47">
        <v>873710.88381356176</v>
      </c>
      <c r="I470" s="47">
        <f t="shared" si="15"/>
        <v>873.71088381356174</v>
      </c>
    </row>
    <row r="471" spans="2:9" x14ac:dyDescent="0.2">
      <c r="B471" s="47">
        <v>928.73090379009261</v>
      </c>
      <c r="C471" s="47">
        <v>1547724.4394978608</v>
      </c>
      <c r="D471" s="47">
        <f t="shared" si="14"/>
        <v>1547.7244394978609</v>
      </c>
      <c r="G471" s="47">
        <v>928.73090379009261</v>
      </c>
      <c r="H471" s="47">
        <v>873729.15801145602</v>
      </c>
      <c r="I471" s="47">
        <f t="shared" si="15"/>
        <v>873.72915801145598</v>
      </c>
    </row>
    <row r="472" spans="2:9" x14ac:dyDescent="0.2">
      <c r="B472" s="47">
        <v>930.73032069971362</v>
      </c>
      <c r="C472" s="47">
        <v>1547753.4687162924</v>
      </c>
      <c r="D472" s="47">
        <f t="shared" si="14"/>
        <v>1547.7534687162924</v>
      </c>
      <c r="G472" s="47">
        <v>930.73032069971362</v>
      </c>
      <c r="H472" s="47">
        <v>873748.07505527872</v>
      </c>
      <c r="I472" s="47">
        <f t="shared" si="15"/>
        <v>873.74807505527872</v>
      </c>
    </row>
    <row r="473" spans="2:9" x14ac:dyDescent="0.2">
      <c r="B473" s="47">
        <v>932.72973760933462</v>
      </c>
      <c r="C473" s="47">
        <v>1547754.6865649282</v>
      </c>
      <c r="D473" s="47">
        <f t="shared" si="14"/>
        <v>1547.7546865649281</v>
      </c>
      <c r="G473" s="47">
        <v>932.72973760933462</v>
      </c>
      <c r="H473" s="47">
        <v>873768.91002477251</v>
      </c>
      <c r="I473" s="47">
        <f t="shared" si="15"/>
        <v>873.76891002477248</v>
      </c>
    </row>
    <row r="474" spans="2:9" x14ac:dyDescent="0.2">
      <c r="B474" s="47">
        <v>934.72915451895562</v>
      </c>
      <c r="C474" s="47">
        <v>1547746.5616217786</v>
      </c>
      <c r="D474" s="47">
        <f t="shared" si="14"/>
        <v>1547.7465616217787</v>
      </c>
      <c r="G474" s="47">
        <v>934.72915451895562</v>
      </c>
      <c r="H474" s="47">
        <v>873787.20135229116</v>
      </c>
      <c r="I474" s="47">
        <f t="shared" si="15"/>
        <v>873.78720135229116</v>
      </c>
    </row>
    <row r="475" spans="2:9" x14ac:dyDescent="0.2">
      <c r="B475" s="47">
        <v>936.72857142857663</v>
      </c>
      <c r="C475" s="47">
        <v>1547757.2879056563</v>
      </c>
      <c r="D475" s="47">
        <f t="shared" si="14"/>
        <v>1547.7572879056563</v>
      </c>
      <c r="G475" s="47">
        <v>936.72857142857663</v>
      </c>
      <c r="H475" s="47">
        <v>873805.50401402311</v>
      </c>
      <c r="I475" s="47">
        <f t="shared" si="15"/>
        <v>873.80550401402309</v>
      </c>
    </row>
    <row r="476" spans="2:9" x14ac:dyDescent="0.2">
      <c r="B476" s="47">
        <v>938.72798833819763</v>
      </c>
      <c r="C476" s="47">
        <v>1547768.0647669949</v>
      </c>
      <c r="D476" s="47">
        <f t="shared" si="14"/>
        <v>1547.7680647669949</v>
      </c>
      <c r="G476" s="47">
        <v>938.72798833819763</v>
      </c>
      <c r="H476" s="47">
        <v>873825.71035384806</v>
      </c>
      <c r="I476" s="47">
        <f t="shared" si="15"/>
        <v>873.82571035384808</v>
      </c>
    </row>
    <row r="477" spans="2:9" x14ac:dyDescent="0.2">
      <c r="B477" s="47">
        <v>940.72740524781864</v>
      </c>
      <c r="C477" s="47">
        <v>1547779.2075459892</v>
      </c>
      <c r="D477" s="47">
        <f t="shared" si="14"/>
        <v>1547.7792075459893</v>
      </c>
      <c r="G477" s="47">
        <v>940.72740524781864</v>
      </c>
      <c r="H477" s="47">
        <v>873845.30795667332</v>
      </c>
      <c r="I477" s="47">
        <f t="shared" si="15"/>
        <v>873.84530795667331</v>
      </c>
    </row>
    <row r="478" spans="2:9" x14ac:dyDescent="0.2">
      <c r="B478" s="47">
        <v>942.72682215743964</v>
      </c>
      <c r="C478" s="47">
        <v>1547780.8168802368</v>
      </c>
      <c r="D478" s="47">
        <f t="shared" si="14"/>
        <v>1547.7808168802369</v>
      </c>
      <c r="G478" s="47">
        <v>942.72682215743964</v>
      </c>
      <c r="H478" s="47">
        <v>873864.26248534571</v>
      </c>
      <c r="I478" s="47">
        <f t="shared" si="15"/>
        <v>873.86426248534576</v>
      </c>
    </row>
    <row r="479" spans="2:9" x14ac:dyDescent="0.2">
      <c r="B479" s="47">
        <v>944.72623906706065</v>
      </c>
      <c r="C479" s="47">
        <v>1547782.5979996845</v>
      </c>
      <c r="D479" s="47">
        <f t="shared" si="14"/>
        <v>1547.7825979996844</v>
      </c>
      <c r="G479" s="47">
        <v>944.72623906706065</v>
      </c>
      <c r="H479" s="47">
        <v>873883.22860041726</v>
      </c>
      <c r="I479" s="47">
        <f t="shared" si="15"/>
        <v>873.88322860041728</v>
      </c>
    </row>
    <row r="480" spans="2:9" x14ac:dyDescent="0.2">
      <c r="B480" s="47">
        <v>946.72565597668165</v>
      </c>
      <c r="C480" s="47">
        <v>1547784.4323089356</v>
      </c>
      <c r="D480" s="47">
        <f t="shared" si="14"/>
        <v>1547.7844323089355</v>
      </c>
      <c r="G480" s="47">
        <v>946.72565597668165</v>
      </c>
      <c r="H480" s="47">
        <v>873902.19830441626</v>
      </c>
      <c r="I480" s="47">
        <f t="shared" si="15"/>
        <v>873.90219830441629</v>
      </c>
    </row>
    <row r="481" spans="2:9" x14ac:dyDescent="0.2">
      <c r="B481" s="47">
        <v>948.72507288630266</v>
      </c>
      <c r="C481" s="47">
        <v>1547796.0247890123</v>
      </c>
      <c r="D481" s="47">
        <f t="shared" si="14"/>
        <v>1547.7960247890123</v>
      </c>
      <c r="G481" s="47">
        <v>948.72507288630266</v>
      </c>
      <c r="H481" s="47">
        <v>873921.82624287694</v>
      </c>
      <c r="I481" s="47">
        <f t="shared" si="15"/>
        <v>873.92182624287693</v>
      </c>
    </row>
    <row r="482" spans="2:9" x14ac:dyDescent="0.2">
      <c r="B482" s="47">
        <v>950.72448979592366</v>
      </c>
      <c r="C482" s="47">
        <v>1547807.4755497565</v>
      </c>
      <c r="D482" s="47">
        <f t="shared" si="14"/>
        <v>1547.8074755497566</v>
      </c>
      <c r="G482" s="47">
        <v>950.72448979592366</v>
      </c>
      <c r="H482" s="47">
        <v>873940.81120145507</v>
      </c>
      <c r="I482" s="47">
        <f t="shared" si="15"/>
        <v>873.94081120145506</v>
      </c>
    </row>
    <row r="483" spans="2:9" x14ac:dyDescent="0.2">
      <c r="B483" s="47">
        <v>952.72390670554466</v>
      </c>
      <c r="C483" s="47">
        <v>1547800.4161402681</v>
      </c>
      <c r="D483" s="47">
        <f t="shared" si="14"/>
        <v>1547.800416140268</v>
      </c>
      <c r="G483" s="47">
        <v>952.72390670554466</v>
      </c>
      <c r="H483" s="47">
        <v>873960.44782594661</v>
      </c>
      <c r="I483" s="47">
        <f t="shared" si="15"/>
        <v>873.96044782594663</v>
      </c>
    </row>
    <row r="484" spans="2:9" x14ac:dyDescent="0.2">
      <c r="B484" s="47">
        <v>954.72332361516567</v>
      </c>
      <c r="C484" s="47">
        <v>1547812.093587548</v>
      </c>
      <c r="D484" s="47">
        <f t="shared" si="14"/>
        <v>1547.8120935875479</v>
      </c>
      <c r="G484" s="47">
        <v>954.72332361516567</v>
      </c>
      <c r="H484" s="47">
        <v>873979.44807485305</v>
      </c>
      <c r="I484" s="47">
        <f t="shared" si="15"/>
        <v>873.97944807485305</v>
      </c>
    </row>
    <row r="485" spans="2:9" x14ac:dyDescent="0.2">
      <c r="B485" s="47">
        <v>956.72274052478667</v>
      </c>
      <c r="C485" s="47">
        <v>1547823.9439620192</v>
      </c>
      <c r="D485" s="47">
        <f t="shared" si="14"/>
        <v>1547.8239439620193</v>
      </c>
      <c r="G485" s="47">
        <v>956.72274052478667</v>
      </c>
      <c r="H485" s="47">
        <v>873998.45998346619</v>
      </c>
      <c r="I485" s="47">
        <f t="shared" si="15"/>
        <v>873.9984599834662</v>
      </c>
    </row>
    <row r="486" spans="2:9" x14ac:dyDescent="0.2">
      <c r="B486" s="47">
        <v>958.72215743440768</v>
      </c>
      <c r="C486" s="47">
        <v>1547817.1653422713</v>
      </c>
      <c r="D486" s="47">
        <f t="shared" si="14"/>
        <v>1547.8171653422714</v>
      </c>
      <c r="G486" s="47">
        <v>958.72215743440768</v>
      </c>
      <c r="H486" s="47">
        <v>874018.74896081246</v>
      </c>
      <c r="I486" s="47">
        <f t="shared" si="15"/>
        <v>874.01874896081245</v>
      </c>
    </row>
    <row r="487" spans="2:9" x14ac:dyDescent="0.2">
      <c r="B487" s="47">
        <v>960.72157434402868</v>
      </c>
      <c r="C487" s="47">
        <v>1547829.3403406849</v>
      </c>
      <c r="D487" s="47">
        <f t="shared" si="14"/>
        <v>1547.8293403406849</v>
      </c>
      <c r="G487" s="47">
        <v>960.72157434402868</v>
      </c>
      <c r="H487" s="47">
        <v>874037.14935253235</v>
      </c>
      <c r="I487" s="47">
        <f t="shared" si="15"/>
        <v>874.03714935253231</v>
      </c>
    </row>
    <row r="488" spans="2:9" x14ac:dyDescent="0.2">
      <c r="B488" s="47">
        <v>962.72099125364969</v>
      </c>
      <c r="C488" s="47">
        <v>1547832.0812735241</v>
      </c>
      <c r="D488" s="47">
        <f t="shared" si="14"/>
        <v>1547.8320812735242</v>
      </c>
      <c r="G488" s="47">
        <v>962.72099125364969</v>
      </c>
      <c r="H488" s="47">
        <v>874055.54678930948</v>
      </c>
      <c r="I488" s="47">
        <f t="shared" si="15"/>
        <v>874.05554678930946</v>
      </c>
    </row>
    <row r="489" spans="2:9" x14ac:dyDescent="0.2">
      <c r="B489" s="47">
        <v>964.72040816327069</v>
      </c>
      <c r="C489" s="47">
        <v>1547844.4831479681</v>
      </c>
      <c r="D489" s="47">
        <f t="shared" si="14"/>
        <v>1547.844483147968</v>
      </c>
      <c r="G489" s="47">
        <v>964.72040816327069</v>
      </c>
      <c r="H489" s="47">
        <v>874075.86274650262</v>
      </c>
      <c r="I489" s="47">
        <f t="shared" si="15"/>
        <v>874.07586274650259</v>
      </c>
    </row>
    <row r="490" spans="2:9" x14ac:dyDescent="0.2">
      <c r="B490" s="47">
        <v>966.71982507289169</v>
      </c>
      <c r="C490" s="47">
        <v>1547856.8412178818</v>
      </c>
      <c r="D490" s="47">
        <f t="shared" si="14"/>
        <v>1547.8568412178818</v>
      </c>
      <c r="G490" s="47">
        <v>966.71982507289169</v>
      </c>
      <c r="H490" s="47">
        <v>874094.90890599135</v>
      </c>
      <c r="I490" s="47">
        <f t="shared" si="15"/>
        <v>874.09490890599136</v>
      </c>
    </row>
    <row r="491" spans="2:9" x14ac:dyDescent="0.2">
      <c r="B491" s="47">
        <v>968.7192419825127</v>
      </c>
      <c r="C491" s="47">
        <v>1547841.2988229312</v>
      </c>
      <c r="D491" s="47">
        <f t="shared" si="14"/>
        <v>1547.8412988229313</v>
      </c>
      <c r="G491" s="47">
        <v>968.7192419825127</v>
      </c>
      <c r="H491" s="47">
        <v>874113.97330963262</v>
      </c>
      <c r="I491" s="47">
        <f t="shared" si="15"/>
        <v>874.11397330963257</v>
      </c>
    </row>
    <row r="492" spans="2:9" x14ac:dyDescent="0.2">
      <c r="B492" s="47">
        <v>970.7186588921337</v>
      </c>
      <c r="C492" s="47">
        <v>1547854.0406918195</v>
      </c>
      <c r="D492" s="47">
        <f t="shared" si="14"/>
        <v>1547.8540406918196</v>
      </c>
      <c r="G492" s="47">
        <v>970.7186588921337</v>
      </c>
      <c r="H492" s="47">
        <v>874133.67877247848</v>
      </c>
      <c r="I492" s="47">
        <f t="shared" si="15"/>
        <v>874.13367877247845</v>
      </c>
    </row>
    <row r="493" spans="2:9" x14ac:dyDescent="0.2">
      <c r="B493" s="47">
        <v>972.71807580175471</v>
      </c>
      <c r="C493" s="47">
        <v>1547876.2266017403</v>
      </c>
      <c r="D493" s="47">
        <f t="shared" si="14"/>
        <v>1547.8762266017404</v>
      </c>
      <c r="G493" s="47">
        <v>972.71807580175471</v>
      </c>
      <c r="H493" s="47">
        <v>874152.7544414408</v>
      </c>
      <c r="I493" s="47">
        <f t="shared" si="15"/>
        <v>874.15275444144083</v>
      </c>
    </row>
    <row r="494" spans="2:9" x14ac:dyDescent="0.2">
      <c r="B494" s="47">
        <v>974.71749271137571</v>
      </c>
      <c r="C494" s="47">
        <v>1547870.2187689894</v>
      </c>
      <c r="D494" s="47">
        <f t="shared" si="14"/>
        <v>1547.8702187689894</v>
      </c>
      <c r="G494" s="47">
        <v>974.71749271137571</v>
      </c>
      <c r="H494" s="47">
        <v>874171.82857471728</v>
      </c>
      <c r="I494" s="47">
        <f t="shared" si="15"/>
        <v>874.17182857471732</v>
      </c>
    </row>
    <row r="495" spans="2:9" x14ac:dyDescent="0.2">
      <c r="B495" s="47">
        <v>976.71690962099672</v>
      </c>
      <c r="C495" s="47">
        <v>1547873.850191328</v>
      </c>
      <c r="D495" s="47">
        <f t="shared" si="14"/>
        <v>1547.8738501913281</v>
      </c>
      <c r="G495" s="47">
        <v>976.71690962099672</v>
      </c>
      <c r="H495" s="47">
        <v>874190.28607898043</v>
      </c>
      <c r="I495" s="47">
        <f t="shared" si="15"/>
        <v>874.19028607898042</v>
      </c>
    </row>
    <row r="496" spans="2:9" x14ac:dyDescent="0.2">
      <c r="B496" s="47">
        <v>978.71632653061772</v>
      </c>
      <c r="C496" s="47">
        <v>1547877.7517336267</v>
      </c>
      <c r="D496" s="47">
        <f t="shared" si="14"/>
        <v>1547.8777517336266</v>
      </c>
      <c r="G496" s="47">
        <v>978.71632653061772</v>
      </c>
      <c r="H496" s="47">
        <v>874210.6620714739</v>
      </c>
      <c r="I496" s="47">
        <f t="shared" si="15"/>
        <v>874.21066207147385</v>
      </c>
    </row>
    <row r="497" spans="2:9" x14ac:dyDescent="0.2">
      <c r="B497" s="47">
        <v>980.71574344023873</v>
      </c>
      <c r="C497" s="47">
        <v>1547890.8038483991</v>
      </c>
      <c r="D497" s="47">
        <f t="shared" si="14"/>
        <v>1547.8908038483992</v>
      </c>
      <c r="G497" s="47">
        <v>980.71574344023873</v>
      </c>
      <c r="H497" s="47">
        <v>874229.75504536019</v>
      </c>
      <c r="I497" s="47">
        <f t="shared" si="15"/>
        <v>874.22975504536021</v>
      </c>
    </row>
    <row r="498" spans="2:9" x14ac:dyDescent="0.2">
      <c r="B498" s="47">
        <v>982.71516034985973</v>
      </c>
      <c r="C498" s="47">
        <v>1547894.8331693015</v>
      </c>
      <c r="D498" s="47">
        <f t="shared" si="14"/>
        <v>1547.8948331693016</v>
      </c>
      <c r="G498" s="47">
        <v>982.71516034985973</v>
      </c>
      <c r="H498" s="47">
        <v>874248.87280887761</v>
      </c>
      <c r="I498" s="47">
        <f t="shared" si="15"/>
        <v>874.24887280887765</v>
      </c>
    </row>
    <row r="499" spans="2:9" x14ac:dyDescent="0.2">
      <c r="B499" s="47">
        <v>984.71457725948073</v>
      </c>
      <c r="C499" s="47">
        <v>1547889.5846351213</v>
      </c>
      <c r="D499" s="47">
        <f t="shared" si="14"/>
        <v>1547.8895846351213</v>
      </c>
      <c r="G499" s="47">
        <v>984.71457725948073</v>
      </c>
      <c r="H499" s="47">
        <v>874267.99816267949</v>
      </c>
      <c r="I499" s="47">
        <f t="shared" si="15"/>
        <v>874.26799816267953</v>
      </c>
    </row>
    <row r="500" spans="2:9" x14ac:dyDescent="0.2">
      <c r="B500" s="47">
        <v>986.71399416910174</v>
      </c>
      <c r="C500" s="47">
        <v>1547912.4621670526</v>
      </c>
      <c r="D500" s="47">
        <f t="shared" si="14"/>
        <v>1547.9124621670526</v>
      </c>
      <c r="G500" s="47">
        <v>986.71399416910174</v>
      </c>
      <c r="H500" s="47">
        <v>874286.48705969856</v>
      </c>
      <c r="I500" s="47">
        <f t="shared" si="15"/>
        <v>874.28648705969852</v>
      </c>
    </row>
    <row r="501" spans="2:9" x14ac:dyDescent="0.2">
      <c r="B501" s="47">
        <v>988.71341107872274</v>
      </c>
      <c r="C501" s="47">
        <v>1547907.5355683458</v>
      </c>
      <c r="D501" s="47">
        <f t="shared" si="14"/>
        <v>1547.9075355683458</v>
      </c>
      <c r="G501" s="47">
        <v>988.71341107872274</v>
      </c>
      <c r="H501" s="47">
        <v>874306.90096879285</v>
      </c>
      <c r="I501" s="47">
        <f t="shared" si="15"/>
        <v>874.30690096879289</v>
      </c>
    </row>
    <row r="502" spans="2:9" x14ac:dyDescent="0.2">
      <c r="B502" s="47">
        <v>990.71282798834375</v>
      </c>
      <c r="C502" s="47">
        <v>1547911.7583715196</v>
      </c>
      <c r="D502" s="47">
        <f t="shared" si="14"/>
        <v>1547.9117583715197</v>
      </c>
      <c r="G502" s="47">
        <v>990.71282798834375</v>
      </c>
      <c r="H502" s="47">
        <v>874326.03178523784</v>
      </c>
      <c r="I502" s="47">
        <f t="shared" si="15"/>
        <v>874.32603178523789</v>
      </c>
    </row>
    <row r="503" spans="2:9" x14ac:dyDescent="0.2">
      <c r="B503" s="47">
        <v>992.71224489796475</v>
      </c>
      <c r="C503" s="47">
        <v>1547925.7375735817</v>
      </c>
      <c r="D503" s="47">
        <f t="shared" si="14"/>
        <v>1547.9257375735817</v>
      </c>
      <c r="G503" s="47">
        <v>992.71224489796475</v>
      </c>
      <c r="H503" s="47">
        <v>874344.55387310102</v>
      </c>
      <c r="I503" s="47">
        <f t="shared" si="15"/>
        <v>874.34455387310106</v>
      </c>
    </row>
    <row r="504" spans="2:9" x14ac:dyDescent="0.2">
      <c r="B504" s="47">
        <v>994.71166180758576</v>
      </c>
      <c r="C504" s="47">
        <v>1547930.5347677399</v>
      </c>
      <c r="D504" s="47">
        <f t="shared" si="14"/>
        <v>1547.93053476774</v>
      </c>
      <c r="G504" s="47">
        <v>994.71166180758576</v>
      </c>
      <c r="H504" s="47">
        <v>874364.35685707175</v>
      </c>
      <c r="I504" s="47">
        <f t="shared" si="15"/>
        <v>874.3643568570717</v>
      </c>
    </row>
    <row r="505" spans="2:9" x14ac:dyDescent="0.2">
      <c r="B505" s="47">
        <v>996.71107871720676</v>
      </c>
      <c r="C505" s="47">
        <v>1547935.0893036388</v>
      </c>
      <c r="D505" s="47">
        <f t="shared" si="14"/>
        <v>1547.9350893036387</v>
      </c>
      <c r="G505" s="47">
        <v>996.71107871720676</v>
      </c>
      <c r="H505" s="47">
        <v>874383.51005015057</v>
      </c>
      <c r="I505" s="47">
        <f t="shared" si="15"/>
        <v>874.38351005015056</v>
      </c>
    </row>
    <row r="506" spans="2:9" x14ac:dyDescent="0.2">
      <c r="B506" s="47">
        <v>998.71049562682776</v>
      </c>
      <c r="C506" s="47">
        <v>1547940.0076753891</v>
      </c>
      <c r="D506" s="47">
        <f t="shared" si="14"/>
        <v>1547.9400076753891</v>
      </c>
      <c r="G506" s="47">
        <v>998.71049562682776</v>
      </c>
      <c r="H506" s="47">
        <v>874402.68778559146</v>
      </c>
      <c r="I506" s="47">
        <f t="shared" si="15"/>
        <v>874.40268778559141</v>
      </c>
    </row>
    <row r="507" spans="2:9" x14ac:dyDescent="0.2">
      <c r="B507" s="47">
        <v>1000.7099125364488</v>
      </c>
      <c r="C507" s="47">
        <v>1547944.9742809145</v>
      </c>
      <c r="D507" s="47">
        <f t="shared" si="14"/>
        <v>1547.9449742809145</v>
      </c>
      <c r="G507" s="47">
        <v>1000.7099125364488</v>
      </c>
      <c r="H507" s="47">
        <v>874421.86877600185</v>
      </c>
      <c r="I507" s="47">
        <f t="shared" si="15"/>
        <v>874.42186877600182</v>
      </c>
    </row>
    <row r="508" spans="2:9" x14ac:dyDescent="0.2">
      <c r="B508" s="47">
        <v>1002.7093294460698</v>
      </c>
      <c r="C508" s="47">
        <v>1547950.0088262439</v>
      </c>
      <c r="D508" s="47">
        <f t="shared" si="14"/>
        <v>1547.9500088262439</v>
      </c>
      <c r="G508" s="47">
        <v>1002.7093294460698</v>
      </c>
      <c r="H508" s="47">
        <v>874441.05434724805</v>
      </c>
      <c r="I508" s="47">
        <f t="shared" si="15"/>
        <v>874.44105434724804</v>
      </c>
    </row>
    <row r="509" spans="2:9" x14ac:dyDescent="0.2">
      <c r="B509" s="47">
        <v>1004.7087463556908</v>
      </c>
      <c r="C509" s="47">
        <v>1547964.6354131496</v>
      </c>
      <c r="D509" s="47">
        <f t="shared" si="14"/>
        <v>1547.9646354131496</v>
      </c>
      <c r="G509" s="47">
        <v>1004.7087463556908</v>
      </c>
      <c r="H509" s="47">
        <v>874460.25352602673</v>
      </c>
      <c r="I509" s="47">
        <f t="shared" si="15"/>
        <v>874.46025352602669</v>
      </c>
    </row>
    <row r="510" spans="2:9" x14ac:dyDescent="0.2">
      <c r="B510" s="47">
        <v>1006.7081632653118</v>
      </c>
      <c r="C510" s="47">
        <v>1547960.5230979489</v>
      </c>
      <c r="D510" s="47">
        <f t="shared" si="14"/>
        <v>1547.9605230979489</v>
      </c>
      <c r="G510" s="47">
        <v>1006.7081632653118</v>
      </c>
      <c r="H510" s="47">
        <v>874479.45552236738</v>
      </c>
      <c r="I510" s="47">
        <f t="shared" si="15"/>
        <v>874.4794555223674</v>
      </c>
    </row>
    <row r="511" spans="2:9" x14ac:dyDescent="0.2">
      <c r="B511" s="47">
        <v>1008.7075801749328</v>
      </c>
      <c r="C511" s="47">
        <v>1547956.4702229532</v>
      </c>
      <c r="D511" s="47">
        <f t="shared" si="14"/>
        <v>1547.9564702229532</v>
      </c>
      <c r="G511" s="47">
        <v>1008.7075801749328</v>
      </c>
      <c r="H511" s="47">
        <v>874499.29494580231</v>
      </c>
      <c r="I511" s="47">
        <f t="shared" si="15"/>
        <v>874.49929494580226</v>
      </c>
    </row>
    <row r="512" spans="2:9" x14ac:dyDescent="0.2">
      <c r="B512" s="47">
        <v>1010.7069970845538</v>
      </c>
      <c r="C512" s="47">
        <v>1547980.7788891974</v>
      </c>
      <c r="D512" s="47">
        <f t="shared" si="14"/>
        <v>1547.9807788891974</v>
      </c>
      <c r="G512" s="47">
        <v>1010.7069970845538</v>
      </c>
      <c r="H512" s="47">
        <v>874518.51380394865</v>
      </c>
      <c r="I512" s="47">
        <f t="shared" si="15"/>
        <v>874.51851380394862</v>
      </c>
    </row>
    <row r="513" spans="2:9" x14ac:dyDescent="0.2">
      <c r="B513" s="47">
        <v>1012.7064139941748</v>
      </c>
      <c r="C513" s="47">
        <v>1547986.3339334696</v>
      </c>
      <c r="D513" s="47">
        <f t="shared" si="14"/>
        <v>1547.9863339334695</v>
      </c>
      <c r="G513" s="47">
        <v>1012.7064139941748</v>
      </c>
      <c r="H513" s="47">
        <v>874537.10106905689</v>
      </c>
      <c r="I513" s="47">
        <f t="shared" si="15"/>
        <v>874.53710106905692</v>
      </c>
    </row>
    <row r="514" spans="2:9" x14ac:dyDescent="0.2">
      <c r="B514" s="47">
        <v>1014.7058309037958</v>
      </c>
      <c r="C514" s="47">
        <v>1547982.636386123</v>
      </c>
      <c r="D514" s="47">
        <f t="shared" si="14"/>
        <v>1547.982636386123</v>
      </c>
      <c r="G514" s="47">
        <v>1014.7058309037958</v>
      </c>
      <c r="H514" s="47">
        <v>874556.33104275947</v>
      </c>
      <c r="I514" s="47">
        <f t="shared" si="15"/>
        <v>874.55633104275944</v>
      </c>
    </row>
    <row r="515" spans="2:9" x14ac:dyDescent="0.2">
      <c r="B515" s="47">
        <v>1016.7052478134168</v>
      </c>
      <c r="C515" s="47">
        <v>1547997.5914229623</v>
      </c>
      <c r="D515" s="47">
        <f t="shared" si="14"/>
        <v>1547.9975914229622</v>
      </c>
      <c r="G515" s="47">
        <v>1016.7052478134168</v>
      </c>
      <c r="H515" s="47">
        <v>874575.55237549485</v>
      </c>
      <c r="I515" s="47">
        <f t="shared" si="15"/>
        <v>874.57555237549491</v>
      </c>
    </row>
    <row r="516" spans="2:9" x14ac:dyDescent="0.2">
      <c r="B516" s="47">
        <v>1018.7046647230378</v>
      </c>
      <c r="C516" s="47">
        <v>1547993.9554703513</v>
      </c>
      <c r="D516" s="47">
        <f t="shared" si="14"/>
        <v>1547.9939554703512</v>
      </c>
      <c r="G516" s="47">
        <v>1018.7046647230378</v>
      </c>
      <c r="H516" s="47">
        <v>874595.42651988985</v>
      </c>
      <c r="I516" s="47">
        <f t="shared" si="15"/>
        <v>874.59542651988988</v>
      </c>
    </row>
    <row r="517" spans="2:9" x14ac:dyDescent="0.2">
      <c r="B517" s="47">
        <v>1020.7040816326588</v>
      </c>
      <c r="C517" s="47">
        <v>1548000.0056313472</v>
      </c>
      <c r="D517" s="47">
        <f t="shared" si="14"/>
        <v>1548.0000056313472</v>
      </c>
      <c r="G517" s="47">
        <v>1020.7040816326588</v>
      </c>
      <c r="H517" s="47">
        <v>874614.66742210463</v>
      </c>
      <c r="I517" s="47">
        <f t="shared" si="15"/>
        <v>874.61466742210462</v>
      </c>
    </row>
    <row r="518" spans="2:9" x14ac:dyDescent="0.2">
      <c r="B518" s="47">
        <v>1022.7034985422798</v>
      </c>
      <c r="C518" s="47">
        <v>1548015.0863593828</v>
      </c>
      <c r="D518" s="47">
        <f t="shared" si="14"/>
        <v>1548.0150863593828</v>
      </c>
      <c r="G518" s="47">
        <v>1022.7034985422798</v>
      </c>
      <c r="H518" s="47">
        <v>874633.26380845264</v>
      </c>
      <c r="I518" s="47">
        <f t="shared" si="15"/>
        <v>874.63326380845263</v>
      </c>
    </row>
    <row r="519" spans="2:9" x14ac:dyDescent="0.2">
      <c r="B519" s="47">
        <v>1024.7029154519009</v>
      </c>
      <c r="C519" s="47">
        <v>1548020.9955607997</v>
      </c>
      <c r="D519" s="47">
        <f t="shared" ref="D519:D582" si="16">C519/1000</f>
        <v>1548.0209955607997</v>
      </c>
      <c r="G519" s="47">
        <v>1024.7029154519009</v>
      </c>
      <c r="H519" s="47">
        <v>874652.52156081807</v>
      </c>
      <c r="I519" s="47">
        <f t="shared" ref="I519:I582" si="17">H519/1000</f>
        <v>874.65252156081806</v>
      </c>
    </row>
    <row r="520" spans="2:9" x14ac:dyDescent="0.2">
      <c r="B520" s="47">
        <v>1026.7023323615217</v>
      </c>
      <c r="C520" s="47">
        <v>1548017.4726657029</v>
      </c>
      <c r="D520" s="47">
        <f t="shared" si="16"/>
        <v>1548.0174726657028</v>
      </c>
      <c r="G520" s="47">
        <v>1026.7023323615217</v>
      </c>
      <c r="H520" s="47">
        <v>874672.3901524914</v>
      </c>
      <c r="I520" s="47">
        <f t="shared" si="17"/>
        <v>874.6723901524914</v>
      </c>
    </row>
    <row r="521" spans="2:9" x14ac:dyDescent="0.2">
      <c r="B521" s="47">
        <v>1028.7017492711429</v>
      </c>
      <c r="C521" s="47">
        <v>1548023.3153563659</v>
      </c>
      <c r="D521" s="47">
        <f t="shared" si="16"/>
        <v>1548.0233153563659</v>
      </c>
      <c r="G521" s="47">
        <v>1028.7017492711429</v>
      </c>
      <c r="H521" s="47">
        <v>874691.63023769006</v>
      </c>
      <c r="I521" s="47">
        <f t="shared" si="17"/>
        <v>874.69163023769011</v>
      </c>
    </row>
    <row r="522" spans="2:9" x14ac:dyDescent="0.2">
      <c r="B522" s="47">
        <v>1030.7011661807637</v>
      </c>
      <c r="C522" s="47">
        <v>1548038.6562288243</v>
      </c>
      <c r="D522" s="47">
        <f t="shared" si="16"/>
        <v>1548.0386562288243</v>
      </c>
      <c r="G522" s="47">
        <v>1030.7011661807637</v>
      </c>
      <c r="H522" s="47">
        <v>874710.24417342548</v>
      </c>
      <c r="I522" s="47">
        <f t="shared" si="17"/>
        <v>874.71024417342551</v>
      </c>
    </row>
    <row r="523" spans="2:9" x14ac:dyDescent="0.2">
      <c r="B523" s="47">
        <v>1032.700583090385</v>
      </c>
      <c r="C523" s="47">
        <v>1548044.4572716409</v>
      </c>
      <c r="D523" s="47">
        <f t="shared" si="16"/>
        <v>1548.0444572716408</v>
      </c>
      <c r="G523" s="47">
        <v>1032.700583090385</v>
      </c>
      <c r="H523" s="47">
        <v>874729.48145106109</v>
      </c>
      <c r="I523" s="47">
        <f t="shared" si="17"/>
        <v>874.72948145106113</v>
      </c>
    </row>
    <row r="524" spans="2:9" x14ac:dyDescent="0.2">
      <c r="B524" s="47">
        <v>1034.7000000000057</v>
      </c>
      <c r="C524" s="47">
        <v>1548041.1286667469</v>
      </c>
      <c r="D524" s="47">
        <f t="shared" si="16"/>
        <v>1548.041128666747</v>
      </c>
      <c r="G524" s="47">
        <v>1034.7000000000057</v>
      </c>
      <c r="H524" s="47">
        <v>874749.36973927286</v>
      </c>
      <c r="I524" s="47">
        <f t="shared" si="17"/>
        <v>874.74936973927288</v>
      </c>
    </row>
    <row r="525" spans="2:9" x14ac:dyDescent="0.2">
      <c r="B525" s="47">
        <v>1036.699416909627</v>
      </c>
      <c r="C525" s="47">
        <v>1548047.0971234869</v>
      </c>
      <c r="D525" s="47">
        <f t="shared" si="16"/>
        <v>1548.047097123487</v>
      </c>
      <c r="G525" s="47">
        <v>1036.699416909627</v>
      </c>
      <c r="H525" s="47">
        <v>874768.61830922333</v>
      </c>
      <c r="I525" s="47">
        <f t="shared" si="17"/>
        <v>874.76861830922337</v>
      </c>
    </row>
    <row r="526" spans="2:9" x14ac:dyDescent="0.2">
      <c r="B526" s="47">
        <v>1038.6988338192477</v>
      </c>
      <c r="C526" s="47">
        <v>1548062.3615693611</v>
      </c>
      <c r="D526" s="47">
        <f t="shared" si="16"/>
        <v>1548.062361569361</v>
      </c>
      <c r="G526" s="47">
        <v>1038.6988338192477</v>
      </c>
      <c r="H526" s="47">
        <v>874787.22708879306</v>
      </c>
      <c r="I526" s="47">
        <f t="shared" si="17"/>
        <v>874.78722708879309</v>
      </c>
    </row>
    <row r="527" spans="2:9" x14ac:dyDescent="0.2">
      <c r="B527" s="47">
        <v>1040.698250728869</v>
      </c>
      <c r="C527" s="47">
        <v>1548068.1786950249</v>
      </c>
      <c r="D527" s="47">
        <f t="shared" si="16"/>
        <v>1548.0681786950249</v>
      </c>
      <c r="G527" s="47">
        <v>1040.698250728869</v>
      </c>
      <c r="H527" s="47">
        <v>874807.09886931884</v>
      </c>
      <c r="I527" s="47">
        <f t="shared" si="17"/>
        <v>874.80709886931879</v>
      </c>
    </row>
    <row r="528" spans="2:9" x14ac:dyDescent="0.2">
      <c r="B528" s="47">
        <v>1042.6976676384897</v>
      </c>
      <c r="C528" s="47">
        <v>1548064.7645788449</v>
      </c>
      <c r="D528" s="47">
        <f t="shared" si="16"/>
        <v>1548.0647645788449</v>
      </c>
      <c r="G528" s="47">
        <v>1042.6976676384897</v>
      </c>
      <c r="H528" s="47">
        <v>874825.71454485389</v>
      </c>
      <c r="I528" s="47">
        <f t="shared" si="17"/>
        <v>874.82571454485389</v>
      </c>
    </row>
    <row r="529" spans="2:9" x14ac:dyDescent="0.2">
      <c r="B529" s="47">
        <v>1044.697084548111</v>
      </c>
      <c r="C529" s="47">
        <v>1548080.2302612336</v>
      </c>
      <c r="D529" s="47">
        <f t="shared" si="16"/>
        <v>1548.0802302612337</v>
      </c>
      <c r="G529" s="47">
        <v>1044.697084548111</v>
      </c>
      <c r="H529" s="47">
        <v>874844.97032627277</v>
      </c>
      <c r="I529" s="47">
        <f t="shared" si="17"/>
        <v>874.8449703262728</v>
      </c>
    </row>
    <row r="530" spans="2:9" x14ac:dyDescent="0.2">
      <c r="B530" s="47">
        <v>1046.6965014577318</v>
      </c>
      <c r="C530" s="47">
        <v>1548086.1113375996</v>
      </c>
      <c r="D530" s="47">
        <f t="shared" si="16"/>
        <v>1548.0861113375995</v>
      </c>
      <c r="G530" s="47">
        <v>1046.6965014577318</v>
      </c>
      <c r="H530" s="47">
        <v>874864.84642115922</v>
      </c>
      <c r="I530" s="47">
        <f t="shared" si="17"/>
        <v>874.8648464211592</v>
      </c>
    </row>
    <row r="531" spans="2:9" x14ac:dyDescent="0.2">
      <c r="B531" s="47">
        <v>1048.695918367353</v>
      </c>
      <c r="C531" s="47">
        <v>1548073.3102363492</v>
      </c>
      <c r="D531" s="47">
        <f t="shared" si="16"/>
        <v>1548.0733102363492</v>
      </c>
      <c r="G531" s="47">
        <v>1048.695918367353</v>
      </c>
      <c r="H531" s="47">
        <v>874884.09574266663</v>
      </c>
      <c r="I531" s="47">
        <f t="shared" si="17"/>
        <v>874.88409574266666</v>
      </c>
    </row>
    <row r="532" spans="2:9" x14ac:dyDescent="0.2">
      <c r="B532" s="47">
        <v>1050.6953352769738</v>
      </c>
      <c r="C532" s="47">
        <v>1548098.0116123804</v>
      </c>
      <c r="D532" s="47">
        <f t="shared" si="16"/>
        <v>1548.0980116123803</v>
      </c>
      <c r="G532" s="47">
        <v>1050.6953352769738</v>
      </c>
      <c r="H532" s="47">
        <v>874902.71426281601</v>
      </c>
      <c r="I532" s="47">
        <f t="shared" si="17"/>
        <v>874.90271426281606</v>
      </c>
    </row>
    <row r="533" spans="2:9" x14ac:dyDescent="0.2">
      <c r="B533" s="47">
        <v>1052.694752186595</v>
      </c>
      <c r="C533" s="47">
        <v>1548103.9922864242</v>
      </c>
      <c r="D533" s="47">
        <f t="shared" si="16"/>
        <v>1548.103992286424</v>
      </c>
      <c r="G533" s="47">
        <v>1052.694752186595</v>
      </c>
      <c r="H533" s="47">
        <v>874922.58390315273</v>
      </c>
      <c r="I533" s="47">
        <f t="shared" si="17"/>
        <v>874.92258390315271</v>
      </c>
    </row>
    <row r="534" spans="2:9" x14ac:dyDescent="0.2">
      <c r="B534" s="47">
        <v>1054.6941690962158</v>
      </c>
      <c r="C534" s="47">
        <v>1548100.4853004774</v>
      </c>
      <c r="D534" s="47">
        <f t="shared" si="16"/>
        <v>1548.1004853004774</v>
      </c>
      <c r="G534" s="47">
        <v>1054.6941690962158</v>
      </c>
      <c r="H534" s="47">
        <v>874941.1933196832</v>
      </c>
      <c r="I534" s="47">
        <f t="shared" si="17"/>
        <v>874.94119331968318</v>
      </c>
    </row>
    <row r="535" spans="2:9" x14ac:dyDescent="0.2">
      <c r="B535" s="47">
        <v>1056.693586005837</v>
      </c>
      <c r="C535" s="47">
        <v>1548106.4665975694</v>
      </c>
      <c r="D535" s="47">
        <f t="shared" si="16"/>
        <v>1548.1064665975694</v>
      </c>
      <c r="G535" s="47">
        <v>1056.693586005837</v>
      </c>
      <c r="H535" s="47">
        <v>874960.45593620243</v>
      </c>
      <c r="I535" s="47">
        <f t="shared" si="17"/>
        <v>874.96045593620238</v>
      </c>
    </row>
    <row r="536" spans="2:9" x14ac:dyDescent="0.2">
      <c r="B536" s="47">
        <v>1058.6930029154578</v>
      </c>
      <c r="C536" s="47">
        <v>1548121.9361177434</v>
      </c>
      <c r="D536" s="47">
        <f t="shared" si="16"/>
        <v>1548.1219361177434</v>
      </c>
      <c r="G536" s="47">
        <v>1058.6930029154578</v>
      </c>
      <c r="H536" s="47">
        <v>874980.97221570509</v>
      </c>
      <c r="I536" s="47">
        <f t="shared" si="17"/>
        <v>874.98097221570504</v>
      </c>
    </row>
    <row r="537" spans="2:9" x14ac:dyDescent="0.2">
      <c r="B537" s="47">
        <v>1060.692419825079</v>
      </c>
      <c r="C537" s="47">
        <v>1548127.8200970017</v>
      </c>
      <c r="D537" s="47">
        <f t="shared" si="16"/>
        <v>1548.1278200970016</v>
      </c>
      <c r="G537" s="47">
        <v>1060.692419825079</v>
      </c>
      <c r="H537" s="47">
        <v>874998.94824632606</v>
      </c>
      <c r="I537" s="47">
        <f t="shared" si="17"/>
        <v>874.99894824632611</v>
      </c>
    </row>
    <row r="538" spans="2:9" x14ac:dyDescent="0.2">
      <c r="B538" s="47">
        <v>1062.6918367346998</v>
      </c>
      <c r="C538" s="47">
        <v>1548124.2543360272</v>
      </c>
      <c r="D538" s="47">
        <f t="shared" si="16"/>
        <v>1548.1242543360272</v>
      </c>
      <c r="G538" s="47">
        <v>1062.6918367346998</v>
      </c>
      <c r="H538" s="47">
        <v>875018.18711235246</v>
      </c>
      <c r="I538" s="47">
        <f t="shared" si="17"/>
        <v>875.01818711235251</v>
      </c>
    </row>
    <row r="539" spans="2:9" x14ac:dyDescent="0.2">
      <c r="B539" s="47">
        <v>1064.691253644321</v>
      </c>
      <c r="C539" s="47">
        <v>1548139.7242028965</v>
      </c>
      <c r="D539" s="47">
        <f t="shared" si="16"/>
        <v>1548.1397242028966</v>
      </c>
      <c r="G539" s="47">
        <v>1064.691253644321</v>
      </c>
      <c r="H539" s="47">
        <v>875037.44317633624</v>
      </c>
      <c r="I539" s="47">
        <f t="shared" si="17"/>
        <v>875.03744317633618</v>
      </c>
    </row>
    <row r="540" spans="2:9" x14ac:dyDescent="0.2">
      <c r="B540" s="47">
        <v>1066.6906705539418</v>
      </c>
      <c r="C540" s="47">
        <v>1548136.2181083807</v>
      </c>
      <c r="D540" s="47">
        <f t="shared" si="16"/>
        <v>1548.1362181083807</v>
      </c>
      <c r="G540" s="47">
        <v>1066.6906705539418</v>
      </c>
      <c r="H540" s="47">
        <v>875057.31949170632</v>
      </c>
      <c r="I540" s="47">
        <f t="shared" si="17"/>
        <v>875.05731949170627</v>
      </c>
    </row>
    <row r="541" spans="2:9" x14ac:dyDescent="0.2">
      <c r="B541" s="47">
        <v>1068.690087463563</v>
      </c>
      <c r="C541" s="47">
        <v>1548142.2000724468</v>
      </c>
      <c r="D541" s="47">
        <f t="shared" si="16"/>
        <v>1548.1422000724469</v>
      </c>
      <c r="G541" s="47">
        <v>1068.690087463563</v>
      </c>
      <c r="H541" s="47">
        <v>875076.56897455826</v>
      </c>
      <c r="I541" s="47">
        <f t="shared" si="17"/>
        <v>875.07656897455831</v>
      </c>
    </row>
    <row r="542" spans="2:9" x14ac:dyDescent="0.2">
      <c r="B542" s="47">
        <v>1070.6895043731838</v>
      </c>
      <c r="C542" s="47">
        <v>1548157.6700863519</v>
      </c>
      <c r="D542" s="47">
        <f t="shared" si="16"/>
        <v>1548.157670086352</v>
      </c>
      <c r="G542" s="47">
        <v>1070.6895043731838</v>
      </c>
      <c r="H542" s="47">
        <v>875095.19162394968</v>
      </c>
      <c r="I542" s="47">
        <f t="shared" si="17"/>
        <v>875.09519162394963</v>
      </c>
    </row>
    <row r="543" spans="2:9" x14ac:dyDescent="0.2">
      <c r="B543" s="47">
        <v>1072.688921282805</v>
      </c>
      <c r="C543" s="47">
        <v>1548163.5544411992</v>
      </c>
      <c r="D543" s="47">
        <f t="shared" si="16"/>
        <v>1548.1635544411993</v>
      </c>
      <c r="G543" s="47">
        <v>1072.688921282805</v>
      </c>
      <c r="H543" s="47">
        <v>875115.06794101023</v>
      </c>
      <c r="I543" s="47">
        <f t="shared" si="17"/>
        <v>875.11506794101024</v>
      </c>
    </row>
    <row r="544" spans="2:9" x14ac:dyDescent="0.2">
      <c r="B544" s="47">
        <v>1074.6883381924258</v>
      </c>
      <c r="C544" s="47">
        <v>1548169.6341588472</v>
      </c>
      <c r="D544" s="47">
        <f t="shared" si="16"/>
        <v>1548.1696341588472</v>
      </c>
      <c r="G544" s="47">
        <v>1074.6883381924258</v>
      </c>
      <c r="H544" s="47">
        <v>875133.69059895165</v>
      </c>
      <c r="I544" s="47">
        <f t="shared" si="17"/>
        <v>875.1336905989516</v>
      </c>
    </row>
    <row r="545" spans="2:9" x14ac:dyDescent="0.2">
      <c r="B545" s="47">
        <v>1076.687755102047</v>
      </c>
      <c r="C545" s="47">
        <v>1548166.1282057858</v>
      </c>
      <c r="D545" s="47">
        <f t="shared" si="16"/>
        <v>1548.1661282057858</v>
      </c>
      <c r="G545" s="47">
        <v>1076.687755102047</v>
      </c>
      <c r="H545" s="47">
        <v>875152.93349897815</v>
      </c>
      <c r="I545" s="47">
        <f t="shared" si="17"/>
        <v>875.1529334989782</v>
      </c>
    </row>
    <row r="546" spans="2:9" x14ac:dyDescent="0.2">
      <c r="B546" s="47">
        <v>1078.6871720116678</v>
      </c>
      <c r="C546" s="47">
        <v>1548171.9530863385</v>
      </c>
      <c r="D546" s="47">
        <f t="shared" si="16"/>
        <v>1548.1719530863384</v>
      </c>
      <c r="G546" s="47">
        <v>1078.6871720116678</v>
      </c>
      <c r="H546" s="47">
        <v>875172.80580504611</v>
      </c>
      <c r="I546" s="47">
        <f t="shared" si="17"/>
        <v>875.1728058050461</v>
      </c>
    </row>
    <row r="547" spans="2:9" x14ac:dyDescent="0.2">
      <c r="B547" s="47">
        <v>1080.6865889212891</v>
      </c>
      <c r="C547" s="47">
        <v>1548178.0328309513</v>
      </c>
      <c r="D547" s="47">
        <f t="shared" si="16"/>
        <v>1548.1780328309512</v>
      </c>
      <c r="G547" s="47">
        <v>1080.6865889212891</v>
      </c>
      <c r="H547" s="47">
        <v>875192.06188454572</v>
      </c>
      <c r="I547" s="47">
        <f t="shared" si="17"/>
        <v>875.19206188454575</v>
      </c>
    </row>
    <row r="548" spans="2:9" x14ac:dyDescent="0.2">
      <c r="B548" s="47">
        <v>1082.6860058309098</v>
      </c>
      <c r="C548" s="47">
        <v>1548193.3075846366</v>
      </c>
      <c r="D548" s="47">
        <f t="shared" si="16"/>
        <v>1548.1933075846366</v>
      </c>
      <c r="G548" s="47">
        <v>1082.6860058309098</v>
      </c>
      <c r="H548" s="47">
        <v>875211.30478640646</v>
      </c>
      <c r="I548" s="47">
        <f t="shared" si="17"/>
        <v>875.21130478640646</v>
      </c>
    </row>
    <row r="549" spans="2:9" x14ac:dyDescent="0.2">
      <c r="B549" s="47">
        <v>1084.6854227405311</v>
      </c>
      <c r="C549" s="47">
        <v>1548199.3873346318</v>
      </c>
      <c r="D549" s="47">
        <f t="shared" si="16"/>
        <v>1548.1993873346319</v>
      </c>
      <c r="G549" s="47">
        <v>1084.6854227405311</v>
      </c>
      <c r="H549" s="47">
        <v>875229.92744668771</v>
      </c>
      <c r="I549" s="47">
        <f t="shared" si="17"/>
        <v>875.22992744668773</v>
      </c>
    </row>
    <row r="550" spans="2:9" x14ac:dyDescent="0.2">
      <c r="B550" s="47">
        <v>1086.6848396501518</v>
      </c>
      <c r="C550" s="47">
        <v>1548195.881402015</v>
      </c>
      <c r="D550" s="47">
        <f t="shared" si="16"/>
        <v>1548.1958814020149</v>
      </c>
      <c r="G550" s="47">
        <v>1086.6848396501518</v>
      </c>
      <c r="H550" s="47">
        <v>875249.17034848884</v>
      </c>
      <c r="I550" s="47">
        <f t="shared" si="17"/>
        <v>875.24917034848886</v>
      </c>
    </row>
    <row r="551" spans="2:9" x14ac:dyDescent="0.2">
      <c r="B551" s="47">
        <v>1088.6842565597731</v>
      </c>
      <c r="C551" s="47">
        <v>1548211.2538249413</v>
      </c>
      <c r="D551" s="47">
        <f t="shared" si="16"/>
        <v>1548.2112538249414</v>
      </c>
      <c r="G551" s="47">
        <v>1088.6842565597731</v>
      </c>
      <c r="H551" s="47">
        <v>875268.41983924166</v>
      </c>
      <c r="I551" s="47">
        <f t="shared" si="17"/>
        <v>875.26841983924169</v>
      </c>
    </row>
    <row r="552" spans="2:9" x14ac:dyDescent="0.2">
      <c r="B552" s="47">
        <v>1090.6836734693939</v>
      </c>
      <c r="C552" s="47">
        <v>1548207.9432304383</v>
      </c>
      <c r="D552" s="47">
        <f t="shared" si="16"/>
        <v>1548.2079432304383</v>
      </c>
      <c r="G552" s="47">
        <v>1090.6836734693939</v>
      </c>
      <c r="H552" s="47">
        <v>875288.30934470706</v>
      </c>
      <c r="I552" s="47">
        <f t="shared" si="17"/>
        <v>875.28830934470705</v>
      </c>
    </row>
    <row r="553" spans="2:9" x14ac:dyDescent="0.2">
      <c r="B553" s="47">
        <v>1092.6830903790151</v>
      </c>
      <c r="C553" s="47">
        <v>1548213.8276407847</v>
      </c>
      <c r="D553" s="47">
        <f t="shared" si="16"/>
        <v>1548.2138276407848</v>
      </c>
      <c r="G553" s="47">
        <v>1092.6830903790151</v>
      </c>
      <c r="H553" s="47">
        <v>875307.55224697234</v>
      </c>
      <c r="I553" s="47">
        <f t="shared" si="17"/>
        <v>875.30755224697236</v>
      </c>
    </row>
    <row r="554" spans="2:9" x14ac:dyDescent="0.2">
      <c r="B554" s="47">
        <v>1094.6825072886359</v>
      </c>
      <c r="C554" s="47">
        <v>1548229.2000610365</v>
      </c>
      <c r="D554" s="47">
        <f t="shared" si="16"/>
        <v>1548.2292000610364</v>
      </c>
      <c r="G554" s="47">
        <v>1094.6825072886359</v>
      </c>
      <c r="H554" s="47">
        <v>875326.16831259092</v>
      </c>
      <c r="I554" s="47">
        <f t="shared" si="17"/>
        <v>875.32616831259088</v>
      </c>
    </row>
    <row r="555" spans="2:9" x14ac:dyDescent="0.2">
      <c r="B555" s="47">
        <v>1096.6819241982571</v>
      </c>
      <c r="C555" s="47">
        <v>1548235.2798022407</v>
      </c>
      <c r="D555" s="47">
        <f t="shared" si="16"/>
        <v>1548.2352798022407</v>
      </c>
      <c r="G555" s="47">
        <v>1096.6819241982571</v>
      </c>
      <c r="H555" s="47">
        <v>875345.42439237749</v>
      </c>
      <c r="I555" s="47">
        <f t="shared" si="17"/>
        <v>875.34542439237748</v>
      </c>
    </row>
    <row r="556" spans="2:9" x14ac:dyDescent="0.2">
      <c r="B556" s="47">
        <v>1098.6813411078779</v>
      </c>
      <c r="C556" s="47">
        <v>1548231.7738643626</v>
      </c>
      <c r="D556" s="47">
        <f t="shared" si="16"/>
        <v>1548.2317738643626</v>
      </c>
      <c r="G556" s="47">
        <v>1098.6813411078779</v>
      </c>
      <c r="H556" s="47">
        <v>875365.30072023359</v>
      </c>
      <c r="I556" s="47">
        <f t="shared" si="17"/>
        <v>875.36530072023356</v>
      </c>
    </row>
    <row r="557" spans="2:9" x14ac:dyDescent="0.2">
      <c r="B557" s="47">
        <v>1100.6807580174991</v>
      </c>
      <c r="C557" s="47">
        <v>1548237.7559318466</v>
      </c>
      <c r="D557" s="47">
        <f t="shared" si="16"/>
        <v>1548.2377559318466</v>
      </c>
      <c r="G557" s="47">
        <v>1100.6807580174991</v>
      </c>
      <c r="H557" s="47">
        <v>875384.55021144834</v>
      </c>
      <c r="I557" s="47">
        <f t="shared" si="17"/>
        <v>875.3845502114483</v>
      </c>
    </row>
    <row r="558" spans="2:9" x14ac:dyDescent="0.2">
      <c r="B558" s="47">
        <v>1102.6801749271199</v>
      </c>
      <c r="C558" s="47">
        <v>1548253.2260080802</v>
      </c>
      <c r="D558" s="47">
        <f t="shared" si="16"/>
        <v>1548.2532260080802</v>
      </c>
      <c r="G558" s="47">
        <v>1102.6801749271199</v>
      </c>
      <c r="H558" s="47">
        <v>875403.17286589975</v>
      </c>
      <c r="I558" s="47">
        <f t="shared" si="17"/>
        <v>875.40317286589971</v>
      </c>
    </row>
    <row r="559" spans="2:9" x14ac:dyDescent="0.2">
      <c r="B559" s="47">
        <v>1104.6795918367411</v>
      </c>
      <c r="C559" s="47">
        <v>1548259.110406084</v>
      </c>
      <c r="D559" s="47">
        <f t="shared" si="16"/>
        <v>1548.2591104060839</v>
      </c>
      <c r="G559" s="47">
        <v>1104.6795918367411</v>
      </c>
      <c r="H559" s="47">
        <v>875422.41576819471</v>
      </c>
      <c r="I559" s="47">
        <f t="shared" si="17"/>
        <v>875.4224157681947</v>
      </c>
    </row>
    <row r="560" spans="2:9" x14ac:dyDescent="0.2">
      <c r="B560" s="47">
        <v>1106.6790087463619</v>
      </c>
      <c r="C560" s="47">
        <v>1548255.7997853209</v>
      </c>
      <c r="D560" s="47">
        <f t="shared" si="16"/>
        <v>1548.255799785321</v>
      </c>
      <c r="G560" s="47">
        <v>1106.6790087463619</v>
      </c>
      <c r="H560" s="47">
        <v>875442.30527288595</v>
      </c>
      <c r="I560" s="47">
        <f t="shared" si="17"/>
        <v>875.44230527288596</v>
      </c>
    </row>
    <row r="561" spans="2:9" x14ac:dyDescent="0.2">
      <c r="B561" s="47">
        <v>1108.6784256559831</v>
      </c>
      <c r="C561" s="47">
        <v>1548261.6841793826</v>
      </c>
      <c r="D561" s="47">
        <f t="shared" si="16"/>
        <v>1548.2616841793827</v>
      </c>
      <c r="G561" s="47">
        <v>1108.6784256559831</v>
      </c>
      <c r="H561" s="47">
        <v>875461.54817457194</v>
      </c>
      <c r="I561" s="47">
        <f t="shared" si="17"/>
        <v>875.46154817457193</v>
      </c>
    </row>
    <row r="562" spans="2:9" x14ac:dyDescent="0.2">
      <c r="B562" s="47">
        <v>1110.6778425656039</v>
      </c>
      <c r="C562" s="47">
        <v>1548277.0565778615</v>
      </c>
      <c r="D562" s="47">
        <f t="shared" si="16"/>
        <v>1548.2770565778615</v>
      </c>
      <c r="G562" s="47">
        <v>1110.6778425656039</v>
      </c>
      <c r="H562" s="47">
        <v>875480.16423906304</v>
      </c>
      <c r="I562" s="47">
        <f t="shared" si="17"/>
        <v>875.48016423906301</v>
      </c>
    </row>
    <row r="563" spans="2:9" x14ac:dyDescent="0.2">
      <c r="B563" s="47">
        <v>1112.6772594752251</v>
      </c>
      <c r="C563" s="47">
        <v>1548283.1362917344</v>
      </c>
      <c r="D563" s="47">
        <f t="shared" si="16"/>
        <v>1548.2831362917343</v>
      </c>
      <c r="G563" s="47">
        <v>1112.6772594752251</v>
      </c>
      <c r="H563" s="47">
        <v>875499.4203178162</v>
      </c>
      <c r="I563" s="47">
        <f t="shared" si="17"/>
        <v>875.4994203178162</v>
      </c>
    </row>
    <row r="564" spans="2:9" x14ac:dyDescent="0.2">
      <c r="B564" s="47">
        <v>1114.6766763848459</v>
      </c>
      <c r="C564" s="47">
        <v>1548279.6303300676</v>
      </c>
      <c r="D564" s="47">
        <f t="shared" si="16"/>
        <v>1548.2796303300677</v>
      </c>
      <c r="G564" s="47">
        <v>1114.6766763848459</v>
      </c>
      <c r="H564" s="47">
        <v>875519.29664504714</v>
      </c>
      <c r="I564" s="47">
        <f t="shared" si="17"/>
        <v>875.51929664504712</v>
      </c>
    </row>
    <row r="565" spans="2:9" x14ac:dyDescent="0.2">
      <c r="B565" s="47">
        <v>1116.6760932944671</v>
      </c>
      <c r="C565" s="47">
        <v>1548285.8672226367</v>
      </c>
      <c r="D565" s="47">
        <f t="shared" si="16"/>
        <v>1548.2858672226366</v>
      </c>
      <c r="G565" s="47">
        <v>1116.6760932944671</v>
      </c>
      <c r="H565" s="47">
        <v>875538.56332579488</v>
      </c>
      <c r="I565" s="47">
        <f t="shared" si="17"/>
        <v>875.53856332579483</v>
      </c>
    </row>
    <row r="566" spans="2:9" x14ac:dyDescent="0.2">
      <c r="B566" s="47">
        <v>1118.6755102040879</v>
      </c>
      <c r="C566" s="47">
        <v>1548301.1419473824</v>
      </c>
      <c r="D566" s="47">
        <f t="shared" si="16"/>
        <v>1548.3011419473823</v>
      </c>
      <c r="G566" s="47">
        <v>1118.6755102040879</v>
      </c>
      <c r="H566" s="47">
        <v>875556.539378513</v>
      </c>
      <c r="I566" s="47">
        <f t="shared" si="17"/>
        <v>875.55653937851298</v>
      </c>
    </row>
    <row r="567" spans="2:9" x14ac:dyDescent="0.2">
      <c r="B567" s="47">
        <v>1120.6749271137091</v>
      </c>
      <c r="C567" s="47">
        <v>1548297.7336376116</v>
      </c>
      <c r="D567" s="47">
        <f t="shared" si="16"/>
        <v>1548.2977336376116</v>
      </c>
      <c r="G567" s="47">
        <v>1120.6749271137091</v>
      </c>
      <c r="H567" s="47">
        <v>875577.05571612297</v>
      </c>
      <c r="I567" s="47">
        <f t="shared" si="17"/>
        <v>875.57705571612291</v>
      </c>
    </row>
    <row r="568" spans="2:9" x14ac:dyDescent="0.2">
      <c r="B568" s="47">
        <v>1122.6743440233299</v>
      </c>
      <c r="C568" s="47">
        <v>1548303.8133342855</v>
      </c>
      <c r="D568" s="47">
        <f t="shared" si="16"/>
        <v>1548.3038133342855</v>
      </c>
      <c r="G568" s="47">
        <v>1122.6743440233299</v>
      </c>
      <c r="H568" s="47">
        <v>875596.31179367017</v>
      </c>
      <c r="I568" s="47">
        <f t="shared" si="17"/>
        <v>875.59631179367022</v>
      </c>
    </row>
    <row r="569" spans="2:9" x14ac:dyDescent="0.2">
      <c r="B569" s="47">
        <v>1124.6737609329512</v>
      </c>
      <c r="C569" s="47">
        <v>1548319.0880511578</v>
      </c>
      <c r="D569" s="47">
        <f t="shared" si="16"/>
        <v>1548.3190880511577</v>
      </c>
      <c r="G569" s="47">
        <v>1124.6737609329512</v>
      </c>
      <c r="H569" s="47">
        <v>875614.9212686551</v>
      </c>
      <c r="I569" s="47">
        <f t="shared" si="17"/>
        <v>875.61492126865505</v>
      </c>
    </row>
    <row r="570" spans="2:9" x14ac:dyDescent="0.2">
      <c r="B570" s="47">
        <v>1126.6731778425719</v>
      </c>
      <c r="C570" s="47">
        <v>1548325.0700787269</v>
      </c>
      <c r="D570" s="47">
        <f t="shared" si="16"/>
        <v>1548.3250700787269</v>
      </c>
      <c r="G570" s="47">
        <v>1126.6731778425719</v>
      </c>
      <c r="H570" s="47">
        <v>875634.80417728785</v>
      </c>
      <c r="I570" s="47">
        <f t="shared" si="17"/>
        <v>875.63480417728783</v>
      </c>
    </row>
    <row r="571" spans="2:9" x14ac:dyDescent="0.2">
      <c r="B571" s="47">
        <v>1128.6725947521932</v>
      </c>
      <c r="C571" s="47">
        <v>1548321.6617563153</v>
      </c>
      <c r="D571" s="47">
        <f t="shared" si="16"/>
        <v>1548.3216617563153</v>
      </c>
      <c r="G571" s="47">
        <v>1128.6725947521932</v>
      </c>
      <c r="H571" s="47">
        <v>875653.42683508468</v>
      </c>
      <c r="I571" s="47">
        <f t="shared" si="17"/>
        <v>875.6534268350847</v>
      </c>
    </row>
    <row r="572" spans="2:9" x14ac:dyDescent="0.2">
      <c r="B572" s="47">
        <v>1130.6720116618139</v>
      </c>
      <c r="C572" s="47">
        <v>1548337.1317881127</v>
      </c>
      <c r="D572" s="47">
        <f t="shared" si="16"/>
        <v>1548.3371317881126</v>
      </c>
      <c r="G572" s="47">
        <v>1130.6720116618139</v>
      </c>
      <c r="H572" s="47">
        <v>875672.66973587382</v>
      </c>
      <c r="I572" s="47">
        <f t="shared" si="17"/>
        <v>875.6726697358738</v>
      </c>
    </row>
    <row r="573" spans="2:9" x14ac:dyDescent="0.2">
      <c r="B573" s="47">
        <v>1132.6714285714352</v>
      </c>
      <c r="C573" s="47">
        <v>1548343.2709910187</v>
      </c>
      <c r="D573" s="47">
        <f t="shared" si="16"/>
        <v>1548.3432709910187</v>
      </c>
      <c r="G573" s="47">
        <v>1132.6714285714352</v>
      </c>
      <c r="H573" s="47">
        <v>875692.56324734038</v>
      </c>
      <c r="I573" s="47">
        <f t="shared" si="17"/>
        <v>875.69256324734033</v>
      </c>
    </row>
    <row r="574" spans="2:9" x14ac:dyDescent="0.2">
      <c r="B574" s="47">
        <v>1134.6708454810559</v>
      </c>
      <c r="C574" s="47">
        <v>1548330.3746447233</v>
      </c>
      <c r="D574" s="47">
        <f t="shared" si="16"/>
        <v>1548.3303746447232</v>
      </c>
      <c r="G574" s="47">
        <v>1134.6708454810559</v>
      </c>
      <c r="H574" s="47">
        <v>875711.81932449155</v>
      </c>
      <c r="I574" s="47">
        <f t="shared" si="17"/>
        <v>875.71181932449156</v>
      </c>
    </row>
    <row r="575" spans="2:9" x14ac:dyDescent="0.2">
      <c r="B575" s="47">
        <v>1136.6702623906772</v>
      </c>
      <c r="C575" s="47">
        <v>1548345.7470063965</v>
      </c>
      <c r="D575" s="47">
        <f t="shared" si="16"/>
        <v>1548.3457470063966</v>
      </c>
      <c r="G575" s="47">
        <v>1136.6702623906772</v>
      </c>
      <c r="H575" s="47">
        <v>875730.42880554032</v>
      </c>
      <c r="I575" s="47">
        <f t="shared" si="17"/>
        <v>875.73042880554033</v>
      </c>
    </row>
    <row r="576" spans="2:9" x14ac:dyDescent="0.2">
      <c r="B576" s="47">
        <v>1138.669679300298</v>
      </c>
      <c r="C576" s="47">
        <v>1548370.5585424409</v>
      </c>
      <c r="D576" s="47">
        <f t="shared" si="16"/>
        <v>1548.3705585424409</v>
      </c>
      <c r="G576" s="47">
        <v>1138.669679300298</v>
      </c>
      <c r="H576" s="47">
        <v>875749.68158810143</v>
      </c>
      <c r="I576" s="47">
        <f t="shared" si="17"/>
        <v>875.74968158810145</v>
      </c>
    </row>
    <row r="577" spans="2:9" x14ac:dyDescent="0.2">
      <c r="B577" s="47">
        <v>1140.6690962099192</v>
      </c>
      <c r="C577" s="47">
        <v>1548357.7598539982</v>
      </c>
      <c r="D577" s="47">
        <f t="shared" si="16"/>
        <v>1548.3577598539982</v>
      </c>
      <c r="G577" s="47">
        <v>1140.6690962099192</v>
      </c>
      <c r="H577" s="47">
        <v>875769.56449606828</v>
      </c>
      <c r="I577" s="47">
        <f t="shared" si="17"/>
        <v>875.76956449606826</v>
      </c>
    </row>
    <row r="578" spans="2:9" x14ac:dyDescent="0.2">
      <c r="B578" s="47">
        <v>1142.66851311954</v>
      </c>
      <c r="C578" s="47">
        <v>1548363.8990425181</v>
      </c>
      <c r="D578" s="47">
        <f t="shared" si="16"/>
        <v>1548.3638990425181</v>
      </c>
      <c r="G578" s="47">
        <v>1142.66851311954</v>
      </c>
      <c r="H578" s="47">
        <v>875788.19116723258</v>
      </c>
      <c r="I578" s="47">
        <f t="shared" si="17"/>
        <v>875.78819116723253</v>
      </c>
    </row>
    <row r="579" spans="2:9" x14ac:dyDescent="0.2">
      <c r="B579" s="47">
        <v>1144.6679300291612</v>
      </c>
      <c r="C579" s="47">
        <v>1548379.2225581601</v>
      </c>
      <c r="D579" s="47">
        <f t="shared" si="16"/>
        <v>1548.3792225581601</v>
      </c>
      <c r="G579" s="47">
        <v>1144.6679300291612</v>
      </c>
      <c r="H579" s="47">
        <v>875807.7573673923</v>
      </c>
      <c r="I579" s="47">
        <f t="shared" si="17"/>
        <v>875.80775736739236</v>
      </c>
    </row>
    <row r="580" spans="2:9" x14ac:dyDescent="0.2">
      <c r="B580" s="47">
        <v>1146.667346938782</v>
      </c>
      <c r="C580" s="47">
        <v>1548375.8630267142</v>
      </c>
      <c r="D580" s="47">
        <f t="shared" si="16"/>
        <v>1548.3758630267141</v>
      </c>
      <c r="G580" s="47">
        <v>1146.667346938782</v>
      </c>
      <c r="H580" s="47">
        <v>875827.32026952878</v>
      </c>
      <c r="I580" s="47">
        <f t="shared" si="17"/>
        <v>875.82732026952874</v>
      </c>
    </row>
    <row r="581" spans="2:9" x14ac:dyDescent="0.2">
      <c r="B581" s="47">
        <v>1148.6667638484032</v>
      </c>
      <c r="C581" s="47">
        <v>1548391.2353681556</v>
      </c>
      <c r="D581" s="47">
        <f t="shared" si="16"/>
        <v>1548.3912353681555</v>
      </c>
      <c r="G581" s="47">
        <v>1148.6667638484032</v>
      </c>
      <c r="H581" s="47">
        <v>875846.25304552424</v>
      </c>
      <c r="I581" s="47">
        <f t="shared" si="17"/>
        <v>875.84625304552424</v>
      </c>
    </row>
    <row r="582" spans="2:9" x14ac:dyDescent="0.2">
      <c r="B582" s="47">
        <v>1150.666180758024</v>
      </c>
      <c r="C582" s="47">
        <v>1548392.4733535324</v>
      </c>
      <c r="D582" s="47">
        <f t="shared" si="16"/>
        <v>1548.3924733535323</v>
      </c>
      <c r="G582" s="47">
        <v>1150.666180758024</v>
      </c>
      <c r="H582" s="47">
        <v>875865.50582764484</v>
      </c>
      <c r="I582" s="47">
        <f t="shared" si="17"/>
        <v>875.86550582764482</v>
      </c>
    </row>
    <row r="583" spans="2:9" x14ac:dyDescent="0.2">
      <c r="B583" s="47">
        <v>1152.6655976676452</v>
      </c>
      <c r="C583" s="47">
        <v>1548394.0150033692</v>
      </c>
      <c r="D583" s="47">
        <f t="shared" ref="D583:D646" si="18">C583/1000</f>
        <v>1548.3940150033691</v>
      </c>
      <c r="G583" s="47">
        <v>1152.6655976676452</v>
      </c>
      <c r="H583" s="47">
        <v>875884.45250119374</v>
      </c>
      <c r="I583" s="47">
        <f t="shared" ref="I583:I646" si="19">H583/1000</f>
        <v>875.88445250119378</v>
      </c>
    </row>
    <row r="584" spans="2:9" x14ac:dyDescent="0.2">
      <c r="B584" s="47">
        <v>1154.665014577266</v>
      </c>
      <c r="C584" s="47">
        <v>1548404.5945066563</v>
      </c>
      <c r="D584" s="47">
        <f t="shared" si="18"/>
        <v>1548.4045945066564</v>
      </c>
      <c r="G584" s="47">
        <v>1154.665014577266</v>
      </c>
      <c r="H584" s="47">
        <v>875904.01211152656</v>
      </c>
      <c r="I584" s="47">
        <f t="shared" si="19"/>
        <v>875.90401211152653</v>
      </c>
    </row>
    <row r="585" spans="2:9" x14ac:dyDescent="0.2">
      <c r="B585" s="47">
        <v>1156.6644314868872</v>
      </c>
      <c r="C585" s="47">
        <v>1548410.5764849072</v>
      </c>
      <c r="D585" s="47">
        <f t="shared" si="18"/>
        <v>1548.4105764849071</v>
      </c>
      <c r="G585" s="47">
        <v>1156.6644314868872</v>
      </c>
      <c r="H585" s="47">
        <v>875923.26489228103</v>
      </c>
      <c r="I585" s="47">
        <f t="shared" si="19"/>
        <v>875.92326489228105</v>
      </c>
    </row>
    <row r="586" spans="2:9" x14ac:dyDescent="0.2">
      <c r="B586" s="47">
        <v>1158.663848396508</v>
      </c>
      <c r="C586" s="47">
        <v>1548416.8132996156</v>
      </c>
      <c r="D586" s="47">
        <f t="shared" si="18"/>
        <v>1548.4168132996156</v>
      </c>
      <c r="G586" s="47">
        <v>1158.663848396508</v>
      </c>
      <c r="H586" s="47">
        <v>875942.52498201933</v>
      </c>
      <c r="I586" s="47">
        <f t="shared" si="19"/>
        <v>875.94252498201934</v>
      </c>
    </row>
    <row r="587" spans="2:9" x14ac:dyDescent="0.2">
      <c r="B587" s="47">
        <v>1160.6632653061292</v>
      </c>
      <c r="C587" s="47">
        <v>1548422.746444365</v>
      </c>
      <c r="D587" s="47">
        <f t="shared" si="18"/>
        <v>1548.422746444365</v>
      </c>
      <c r="G587" s="47">
        <v>1160.6632653061292</v>
      </c>
      <c r="H587" s="47">
        <v>875961.77117478754</v>
      </c>
      <c r="I587" s="47">
        <f t="shared" si="19"/>
        <v>875.9617711747876</v>
      </c>
    </row>
    <row r="588" spans="2:9" x14ac:dyDescent="0.2">
      <c r="B588" s="47">
        <v>1162.66268221575</v>
      </c>
      <c r="C588" s="47">
        <v>1548423.9844099411</v>
      </c>
      <c r="D588" s="47">
        <f t="shared" si="18"/>
        <v>1548.4239844099411</v>
      </c>
      <c r="G588" s="47">
        <v>1162.66268221575</v>
      </c>
      <c r="H588" s="47">
        <v>875980.70724433602</v>
      </c>
      <c r="I588" s="47">
        <f t="shared" si="19"/>
        <v>875.98070724433603</v>
      </c>
    </row>
    <row r="589" spans="2:9" x14ac:dyDescent="0.2">
      <c r="B589" s="47">
        <v>1164.6620991253712</v>
      </c>
      <c r="C589" s="47">
        <v>1548434.8187384128</v>
      </c>
      <c r="D589" s="47">
        <f t="shared" si="18"/>
        <v>1548.4348187384128</v>
      </c>
      <c r="G589" s="47">
        <v>1164.6620991253712</v>
      </c>
      <c r="H589" s="47">
        <v>876000.28075140982</v>
      </c>
      <c r="I589" s="47">
        <f t="shared" si="19"/>
        <v>876.00028075140983</v>
      </c>
    </row>
    <row r="590" spans="2:9" x14ac:dyDescent="0.2">
      <c r="B590" s="47">
        <v>1166.661516034992</v>
      </c>
      <c r="C590" s="47">
        <v>1548445.5447023744</v>
      </c>
      <c r="D590" s="47">
        <f t="shared" si="18"/>
        <v>1548.4455447023743</v>
      </c>
      <c r="G590" s="47">
        <v>1166.661516034992</v>
      </c>
      <c r="H590" s="47">
        <v>876019.85024253081</v>
      </c>
      <c r="I590" s="47">
        <f t="shared" si="19"/>
        <v>876.01985024253077</v>
      </c>
    </row>
    <row r="591" spans="2:9" x14ac:dyDescent="0.2">
      <c r="B591" s="47">
        <v>1168.6609329446133</v>
      </c>
      <c r="C591" s="47">
        <v>1548446.8314846405</v>
      </c>
      <c r="D591" s="47">
        <f t="shared" si="18"/>
        <v>1548.4468314846404</v>
      </c>
      <c r="G591" s="47">
        <v>1168.6609329446133</v>
      </c>
      <c r="H591" s="47">
        <v>876038.78631257638</v>
      </c>
      <c r="I591" s="47">
        <f t="shared" si="19"/>
        <v>876.03878631257635</v>
      </c>
    </row>
    <row r="592" spans="2:9" x14ac:dyDescent="0.2">
      <c r="B592" s="47">
        <v>1170.660349854234</v>
      </c>
      <c r="C592" s="47">
        <v>1548448.2754486979</v>
      </c>
      <c r="D592" s="47">
        <f t="shared" si="18"/>
        <v>1548.4482754486978</v>
      </c>
      <c r="G592" s="47">
        <v>1170.660349854234</v>
      </c>
      <c r="H592" s="47">
        <v>876057.72310274339</v>
      </c>
      <c r="I592" s="47">
        <f t="shared" si="19"/>
        <v>876.05772310274335</v>
      </c>
    </row>
    <row r="593" spans="2:9" x14ac:dyDescent="0.2">
      <c r="B593" s="47">
        <v>1172.6597667638553</v>
      </c>
      <c r="C593" s="47">
        <v>1548458.9525780459</v>
      </c>
      <c r="D593" s="47">
        <f t="shared" si="18"/>
        <v>1548.4589525780459</v>
      </c>
      <c r="G593" s="47">
        <v>1172.6597667638553</v>
      </c>
      <c r="H593" s="47">
        <v>876077.28929986444</v>
      </c>
      <c r="I593" s="47">
        <f t="shared" si="19"/>
        <v>876.07728929986445</v>
      </c>
    </row>
    <row r="594" spans="2:9" x14ac:dyDescent="0.2">
      <c r="B594" s="47">
        <v>1174.659183673476</v>
      </c>
      <c r="C594" s="47">
        <v>1548464.8857020198</v>
      </c>
      <c r="D594" s="47">
        <f t="shared" si="18"/>
        <v>1548.4648857020197</v>
      </c>
      <c r="G594" s="47">
        <v>1174.659183673476</v>
      </c>
      <c r="H594" s="47">
        <v>876096.54208002868</v>
      </c>
      <c r="I594" s="47">
        <f t="shared" si="19"/>
        <v>876.09654208002871</v>
      </c>
    </row>
    <row r="595" spans="2:9" x14ac:dyDescent="0.2">
      <c r="B595" s="47">
        <v>1176.6586005830973</v>
      </c>
      <c r="C595" s="47">
        <v>1548471.07365843</v>
      </c>
      <c r="D595" s="47">
        <f t="shared" si="18"/>
        <v>1548.47107365843</v>
      </c>
      <c r="G595" s="47">
        <v>1176.6586005830973</v>
      </c>
      <c r="H595" s="47">
        <v>876115.80216920481</v>
      </c>
      <c r="I595" s="47">
        <f t="shared" si="19"/>
        <v>876.11580216920481</v>
      </c>
    </row>
    <row r="596" spans="2:9" x14ac:dyDescent="0.2">
      <c r="B596" s="47">
        <v>1178.658017492718</v>
      </c>
      <c r="C596" s="47">
        <v>1548477.0556006359</v>
      </c>
      <c r="D596" s="47">
        <f t="shared" si="18"/>
        <v>1548.477055600636</v>
      </c>
      <c r="G596" s="47">
        <v>1178.658017492718</v>
      </c>
      <c r="H596" s="47">
        <v>876135.05165503244</v>
      </c>
      <c r="I596" s="47">
        <f t="shared" si="19"/>
        <v>876.13505165503238</v>
      </c>
    </row>
    <row r="597" spans="2:9" x14ac:dyDescent="0.2">
      <c r="B597" s="47">
        <v>1180.6574344023393</v>
      </c>
      <c r="C597" s="47">
        <v>1548478.4995475216</v>
      </c>
      <c r="D597" s="47">
        <f t="shared" si="18"/>
        <v>1548.4784995475216</v>
      </c>
      <c r="G597" s="47">
        <v>1180.6574344023393</v>
      </c>
      <c r="H597" s="47">
        <v>876153.99503214948</v>
      </c>
      <c r="I597" s="47">
        <f t="shared" si="19"/>
        <v>876.15399503214951</v>
      </c>
    </row>
    <row r="598" spans="2:9" x14ac:dyDescent="0.2">
      <c r="B598" s="47">
        <v>1182.6568513119601</v>
      </c>
      <c r="C598" s="47">
        <v>1548489.127837697</v>
      </c>
      <c r="D598" s="47">
        <f t="shared" si="18"/>
        <v>1548.489127837697</v>
      </c>
      <c r="G598" s="47">
        <v>1182.6568513119601</v>
      </c>
      <c r="H598" s="47">
        <v>876173.56122830068</v>
      </c>
      <c r="I598" s="47">
        <f t="shared" si="19"/>
        <v>876.17356122830063</v>
      </c>
    </row>
    <row r="599" spans="2:9" x14ac:dyDescent="0.2">
      <c r="B599" s="47">
        <v>1184.6562682215813</v>
      </c>
      <c r="C599" s="47">
        <v>1548500.010957673</v>
      </c>
      <c r="D599" s="47">
        <f t="shared" si="18"/>
        <v>1548.5000109576729</v>
      </c>
      <c r="G599" s="47">
        <v>1184.6562682215813</v>
      </c>
      <c r="H599" s="47">
        <v>876193.13473278866</v>
      </c>
      <c r="I599" s="47">
        <f t="shared" si="19"/>
        <v>876.19313473278862</v>
      </c>
    </row>
    <row r="600" spans="2:9" x14ac:dyDescent="0.2">
      <c r="B600" s="47">
        <v>1186.6556851312021</v>
      </c>
      <c r="C600" s="47">
        <v>1548496.6025323421</v>
      </c>
      <c r="D600" s="47">
        <f t="shared" si="18"/>
        <v>1548.496602532342</v>
      </c>
      <c r="G600" s="47">
        <v>1186.6556851312021</v>
      </c>
      <c r="H600" s="47">
        <v>876211.75079801702</v>
      </c>
      <c r="I600" s="47">
        <f t="shared" si="19"/>
        <v>876.21175079801696</v>
      </c>
    </row>
    <row r="601" spans="2:9" x14ac:dyDescent="0.2">
      <c r="B601" s="47">
        <v>1188.6551020408233</v>
      </c>
      <c r="C601" s="47">
        <v>1548507.3879996995</v>
      </c>
      <c r="D601" s="47">
        <f t="shared" si="18"/>
        <v>1548.5073879996994</v>
      </c>
      <c r="G601" s="47">
        <v>1188.6551020408233</v>
      </c>
      <c r="H601" s="47">
        <v>876231.33089299104</v>
      </c>
      <c r="I601" s="47">
        <f t="shared" si="19"/>
        <v>876.23133089299108</v>
      </c>
    </row>
    <row r="602" spans="2:9" x14ac:dyDescent="0.2">
      <c r="B602" s="47">
        <v>1190.6545189504441</v>
      </c>
      <c r="C602" s="47">
        <v>1548513.4187456446</v>
      </c>
      <c r="D602" s="47">
        <f t="shared" si="18"/>
        <v>1548.5134187456447</v>
      </c>
      <c r="G602" s="47">
        <v>1190.6545189504441</v>
      </c>
      <c r="H602" s="47">
        <v>876250.58037844044</v>
      </c>
      <c r="I602" s="47">
        <f t="shared" si="19"/>
        <v>876.25058037844042</v>
      </c>
    </row>
    <row r="603" spans="2:9" x14ac:dyDescent="0.2">
      <c r="B603" s="47">
        <v>1192.6539358600653</v>
      </c>
      <c r="C603" s="47">
        <v>1548514.8626719462</v>
      </c>
      <c r="D603" s="47">
        <f t="shared" si="18"/>
        <v>1548.5148626719463</v>
      </c>
      <c r="G603" s="47">
        <v>1192.6539358600653</v>
      </c>
      <c r="H603" s="47">
        <v>876269.8404664183</v>
      </c>
      <c r="I603" s="47">
        <f t="shared" si="19"/>
        <v>876.26984046641826</v>
      </c>
    </row>
    <row r="604" spans="2:9" x14ac:dyDescent="0.2">
      <c r="B604" s="47">
        <v>1194.6533527696861</v>
      </c>
      <c r="C604" s="47">
        <v>1548530.2349438244</v>
      </c>
      <c r="D604" s="47">
        <f t="shared" si="18"/>
        <v>1548.5302349438243</v>
      </c>
      <c r="G604" s="47">
        <v>1194.6533527696861</v>
      </c>
      <c r="H604" s="47">
        <v>876289.0899510046</v>
      </c>
      <c r="I604" s="47">
        <f t="shared" si="19"/>
        <v>876.2890899510046</v>
      </c>
    </row>
    <row r="605" spans="2:9" x14ac:dyDescent="0.2">
      <c r="B605" s="47">
        <v>1196.6527696793073</v>
      </c>
      <c r="C605" s="47">
        <v>1548531.6300425883</v>
      </c>
      <c r="D605" s="47">
        <f t="shared" si="18"/>
        <v>1548.5316300425884</v>
      </c>
      <c r="G605" s="47">
        <v>1196.6527696793073</v>
      </c>
      <c r="H605" s="47">
        <v>876308.03003201797</v>
      </c>
      <c r="I605" s="47">
        <f t="shared" si="19"/>
        <v>876.308030032018</v>
      </c>
    </row>
    <row r="606" spans="2:9" x14ac:dyDescent="0.2">
      <c r="B606" s="47">
        <v>1198.6521865889281</v>
      </c>
      <c r="C606" s="47">
        <v>1548532.9655955043</v>
      </c>
      <c r="D606" s="47">
        <f t="shared" si="18"/>
        <v>1548.5329655955043</v>
      </c>
      <c r="G606" s="47">
        <v>1198.6521865889281</v>
      </c>
      <c r="H606" s="47">
        <v>876327.91623026563</v>
      </c>
      <c r="I606" s="47">
        <f t="shared" si="19"/>
        <v>876.3279162302656</v>
      </c>
    </row>
    <row r="607" spans="2:9" x14ac:dyDescent="0.2">
      <c r="B607" s="47">
        <v>1200.6516034985493</v>
      </c>
      <c r="C607" s="47">
        <v>1548543.7998671562</v>
      </c>
      <c r="D607" s="47">
        <f t="shared" si="18"/>
        <v>1548.5437998671562</v>
      </c>
      <c r="G607" s="47">
        <v>1200.6516034985493</v>
      </c>
      <c r="H607" s="47">
        <v>876346.54289749207</v>
      </c>
      <c r="I607" s="47">
        <f t="shared" si="19"/>
        <v>876.3465428974921</v>
      </c>
    </row>
    <row r="608" spans="2:9" x14ac:dyDescent="0.2">
      <c r="B608" s="47">
        <v>1202.6510204081701</v>
      </c>
      <c r="C608" s="47">
        <v>1548554.428127236</v>
      </c>
      <c r="D608" s="47">
        <f t="shared" si="18"/>
        <v>1548.554428127236</v>
      </c>
      <c r="G608" s="47">
        <v>1202.6510204081701</v>
      </c>
      <c r="H608" s="47">
        <v>876366.10580105206</v>
      </c>
      <c r="I608" s="47">
        <f t="shared" si="19"/>
        <v>876.36610580105207</v>
      </c>
    </row>
    <row r="609" spans="2:9" x14ac:dyDescent="0.2">
      <c r="B609" s="47">
        <v>1204.6504373177913</v>
      </c>
      <c r="C609" s="47">
        <v>1548551.2256777468</v>
      </c>
      <c r="D609" s="47">
        <f t="shared" si="18"/>
        <v>1548.5512256777467</v>
      </c>
      <c r="G609" s="47">
        <v>1204.6504373177913</v>
      </c>
      <c r="H609" s="47">
        <v>876385.36918183404</v>
      </c>
      <c r="I609" s="47">
        <f t="shared" si="19"/>
        <v>876.38536918183399</v>
      </c>
    </row>
    <row r="610" spans="2:9" x14ac:dyDescent="0.2">
      <c r="B610" s="47">
        <v>1206.6498542274121</v>
      </c>
      <c r="C610" s="47">
        <v>1548557.2075750334</v>
      </c>
      <c r="D610" s="47">
        <f t="shared" si="18"/>
        <v>1548.5572075750333</v>
      </c>
      <c r="G610" s="47">
        <v>1206.6498542274121</v>
      </c>
      <c r="H610" s="47">
        <v>876404.61866612686</v>
      </c>
      <c r="I610" s="47">
        <f t="shared" si="19"/>
        <v>876.40461866612691</v>
      </c>
    </row>
    <row r="611" spans="2:9" x14ac:dyDescent="0.2">
      <c r="B611" s="47">
        <v>1208.6492711370333</v>
      </c>
      <c r="C611" s="47">
        <v>1548572.7370118578</v>
      </c>
      <c r="D611" s="47">
        <f t="shared" si="18"/>
        <v>1548.5727370118577</v>
      </c>
      <c r="G611" s="47">
        <v>1208.6492711370333</v>
      </c>
      <c r="H611" s="47">
        <v>876423.87875280203</v>
      </c>
      <c r="I611" s="47">
        <f t="shared" si="19"/>
        <v>876.42387875280201</v>
      </c>
    </row>
    <row r="612" spans="2:9" x14ac:dyDescent="0.2">
      <c r="B612" s="47">
        <v>1210.6486880466541</v>
      </c>
      <c r="C612" s="47">
        <v>1548574.1809090618</v>
      </c>
      <c r="D612" s="47">
        <f t="shared" si="18"/>
        <v>1548.5741809090619</v>
      </c>
      <c r="G612" s="47">
        <v>1210.6486880466541</v>
      </c>
      <c r="H612" s="47">
        <v>876442.8221262946</v>
      </c>
      <c r="I612" s="47">
        <f t="shared" si="19"/>
        <v>876.44282212629457</v>
      </c>
    </row>
    <row r="613" spans="2:9" x14ac:dyDescent="0.2">
      <c r="B613" s="47">
        <v>1212.6481049562753</v>
      </c>
      <c r="C613" s="47">
        <v>1548580.1139754229</v>
      </c>
      <c r="D613" s="47">
        <f t="shared" si="18"/>
        <v>1548.5801139754228</v>
      </c>
      <c r="G613" s="47">
        <v>1212.6481049562753</v>
      </c>
      <c r="H613" s="47">
        <v>876462.70173629618</v>
      </c>
      <c r="I613" s="47">
        <f t="shared" si="19"/>
        <v>876.46270173629614</v>
      </c>
    </row>
    <row r="614" spans="2:9" x14ac:dyDescent="0.2">
      <c r="B614" s="47">
        <v>1214.6475218658961</v>
      </c>
      <c r="C614" s="47">
        <v>1548581.557866975</v>
      </c>
      <c r="D614" s="47">
        <f t="shared" si="18"/>
        <v>1548.5815578669749</v>
      </c>
      <c r="G614" s="47">
        <v>1214.6475218658961</v>
      </c>
      <c r="H614" s="47">
        <v>876481.33169569215</v>
      </c>
      <c r="I614" s="47">
        <f t="shared" si="19"/>
        <v>876.48133169569212</v>
      </c>
    </row>
    <row r="615" spans="2:9" x14ac:dyDescent="0.2">
      <c r="B615" s="47">
        <v>1216.6469387755174</v>
      </c>
      <c r="C615" s="47">
        <v>1548592.2837485999</v>
      </c>
      <c r="D615" s="47">
        <f t="shared" si="18"/>
        <v>1548.5922837486</v>
      </c>
      <c r="G615" s="47">
        <v>1216.6469387755174</v>
      </c>
      <c r="H615" s="47">
        <v>876500.89789179503</v>
      </c>
      <c r="I615" s="47">
        <f t="shared" si="19"/>
        <v>876.50089789179503</v>
      </c>
    </row>
    <row r="616" spans="2:9" x14ac:dyDescent="0.2">
      <c r="B616" s="47">
        <v>1218.6463556851381</v>
      </c>
      <c r="C616" s="47">
        <v>1548598.4716308333</v>
      </c>
      <c r="D616" s="47">
        <f t="shared" si="18"/>
        <v>1548.5984716308333</v>
      </c>
      <c r="G616" s="47">
        <v>1218.6463556851381</v>
      </c>
      <c r="H616" s="47">
        <v>876520.15468435804</v>
      </c>
      <c r="I616" s="47">
        <f t="shared" si="19"/>
        <v>876.52015468435809</v>
      </c>
    </row>
    <row r="617" spans="2:9" x14ac:dyDescent="0.2">
      <c r="B617" s="47">
        <v>1220.6457725947594</v>
      </c>
      <c r="C617" s="47">
        <v>1548604.5130523918</v>
      </c>
      <c r="D617" s="47">
        <f t="shared" si="18"/>
        <v>1548.6045130523919</v>
      </c>
      <c r="G617" s="47">
        <v>1220.6457725947594</v>
      </c>
      <c r="H617" s="47">
        <v>876539.41806385422</v>
      </c>
      <c r="I617" s="47">
        <f t="shared" si="19"/>
        <v>876.53941806385421</v>
      </c>
    </row>
    <row r="618" spans="2:9" x14ac:dyDescent="0.2">
      <c r="B618" s="47">
        <v>1222.6451895043801</v>
      </c>
      <c r="C618" s="47">
        <v>1548610.4949234687</v>
      </c>
      <c r="D618" s="47">
        <f t="shared" si="18"/>
        <v>1548.6104949234687</v>
      </c>
      <c r="G618" s="47">
        <v>1222.6451895043801</v>
      </c>
      <c r="H618" s="47">
        <v>876558.66754682339</v>
      </c>
      <c r="I618" s="47">
        <f t="shared" si="19"/>
        <v>876.55866754682336</v>
      </c>
    </row>
    <row r="619" spans="2:9" x14ac:dyDescent="0.2">
      <c r="B619" s="47">
        <v>1224.6446064140014</v>
      </c>
      <c r="C619" s="47">
        <v>1548612.0364350139</v>
      </c>
      <c r="D619" s="47">
        <f t="shared" si="18"/>
        <v>1548.6120364350138</v>
      </c>
      <c r="G619" s="47">
        <v>1224.6446064140014</v>
      </c>
      <c r="H619" s="47">
        <v>876577.60762630927</v>
      </c>
      <c r="I619" s="47">
        <f t="shared" si="19"/>
        <v>876.57760762630926</v>
      </c>
    </row>
    <row r="620" spans="2:9" x14ac:dyDescent="0.2">
      <c r="B620" s="47">
        <v>1226.6440233236222</v>
      </c>
      <c r="C620" s="47">
        <v>1548622.8218453403</v>
      </c>
      <c r="D620" s="47">
        <f t="shared" si="18"/>
        <v>1548.6228218453402</v>
      </c>
      <c r="G620" s="47">
        <v>1226.6440233236222</v>
      </c>
      <c r="H620" s="47">
        <v>876597.50442587165</v>
      </c>
      <c r="I620" s="47">
        <f t="shared" si="19"/>
        <v>876.59750442587165</v>
      </c>
    </row>
    <row r="621" spans="2:9" x14ac:dyDescent="0.2">
      <c r="B621" s="47">
        <v>1228.6434402332434</v>
      </c>
      <c r="C621" s="47">
        <v>1548628.9120741303</v>
      </c>
      <c r="D621" s="47">
        <f t="shared" si="18"/>
        <v>1548.6289120741303</v>
      </c>
      <c r="G621" s="47">
        <v>1228.6434402332434</v>
      </c>
      <c r="H621" s="47">
        <v>876616.13109124382</v>
      </c>
      <c r="I621" s="47">
        <f t="shared" si="19"/>
        <v>876.6161310912438</v>
      </c>
    </row>
    <row r="622" spans="2:9" x14ac:dyDescent="0.2">
      <c r="B622" s="47">
        <v>1230.6428571428642</v>
      </c>
      <c r="C622" s="47">
        <v>1548639.5891127163</v>
      </c>
      <c r="D622" s="47">
        <f t="shared" si="18"/>
        <v>1548.6395891127163</v>
      </c>
      <c r="G622" s="47">
        <v>1230.6428571428642</v>
      </c>
      <c r="H622" s="47">
        <v>876635.69399349834</v>
      </c>
      <c r="I622" s="47">
        <f t="shared" si="19"/>
        <v>876.63569399349831</v>
      </c>
    </row>
    <row r="623" spans="2:9" x14ac:dyDescent="0.2">
      <c r="B623" s="47">
        <v>1232.6422740524854</v>
      </c>
      <c r="C623" s="47">
        <v>1548636.3866116682</v>
      </c>
      <c r="D623" s="47">
        <f t="shared" si="18"/>
        <v>1548.6363866116681</v>
      </c>
      <c r="G623" s="47">
        <v>1232.6422740524854</v>
      </c>
      <c r="H623" s="47">
        <v>876654.95737244643</v>
      </c>
      <c r="I623" s="47">
        <f t="shared" si="19"/>
        <v>876.65495737244646</v>
      </c>
    </row>
    <row r="624" spans="2:9" x14ac:dyDescent="0.2">
      <c r="B624" s="47">
        <v>1234.6416909621062</v>
      </c>
      <c r="C624" s="47">
        <v>1548642.5256500531</v>
      </c>
      <c r="D624" s="47">
        <f t="shared" si="18"/>
        <v>1548.6425256500531</v>
      </c>
      <c r="G624" s="47">
        <v>1234.6416909621062</v>
      </c>
      <c r="H624" s="47">
        <v>876673.90074508975</v>
      </c>
      <c r="I624" s="47">
        <f t="shared" si="19"/>
        <v>876.67390074508978</v>
      </c>
    </row>
    <row r="625" spans="2:9" x14ac:dyDescent="0.2">
      <c r="B625" s="47">
        <v>1236.6411078717274</v>
      </c>
      <c r="C625" s="47">
        <v>1548658.0550452215</v>
      </c>
      <c r="D625" s="47">
        <f t="shared" si="18"/>
        <v>1548.6580550452215</v>
      </c>
      <c r="G625" s="47">
        <v>1236.6411078717274</v>
      </c>
      <c r="H625" s="47">
        <v>876693.79425059783</v>
      </c>
      <c r="I625" s="47">
        <f t="shared" si="19"/>
        <v>876.69379425059788</v>
      </c>
    </row>
    <row r="626" spans="2:9" x14ac:dyDescent="0.2">
      <c r="B626" s="47">
        <v>1238.6405247813482</v>
      </c>
      <c r="C626" s="47">
        <v>1548659.3417098008</v>
      </c>
      <c r="D626" s="47">
        <f t="shared" si="18"/>
        <v>1548.6593417098009</v>
      </c>
      <c r="G626" s="47">
        <v>1238.6405247813482</v>
      </c>
      <c r="H626" s="47">
        <v>876712.72702173633</v>
      </c>
      <c r="I626" s="47">
        <f t="shared" si="19"/>
        <v>876.71272702173633</v>
      </c>
    </row>
    <row r="627" spans="2:9" x14ac:dyDescent="0.2">
      <c r="B627" s="47">
        <v>1240.6399416909694</v>
      </c>
      <c r="C627" s="47">
        <v>1548660.7367392306</v>
      </c>
      <c r="D627" s="47">
        <f t="shared" si="18"/>
        <v>1548.6607367392305</v>
      </c>
      <c r="G627" s="47">
        <v>1240.6399416909694</v>
      </c>
      <c r="H627" s="47">
        <v>876731.66710158729</v>
      </c>
      <c r="I627" s="47">
        <f t="shared" si="19"/>
        <v>876.73166710158728</v>
      </c>
    </row>
    <row r="628" spans="2:9" x14ac:dyDescent="0.2">
      <c r="B628" s="47">
        <v>1242.6393586005902</v>
      </c>
      <c r="C628" s="47">
        <v>1548671.6197634079</v>
      </c>
      <c r="D628" s="47">
        <f t="shared" si="18"/>
        <v>1548.6716197634078</v>
      </c>
      <c r="G628" s="47">
        <v>1242.6393586005902</v>
      </c>
      <c r="H628" s="47">
        <v>876751.24719087954</v>
      </c>
      <c r="I628" s="47">
        <f t="shared" si="19"/>
        <v>876.75124719087955</v>
      </c>
    </row>
    <row r="629" spans="2:9" x14ac:dyDescent="0.2">
      <c r="B629" s="47">
        <v>1244.6387755102114</v>
      </c>
      <c r="C629" s="47">
        <v>1548677.7587856927</v>
      </c>
      <c r="D629" s="47">
        <f t="shared" si="18"/>
        <v>1548.6777587856927</v>
      </c>
      <c r="G629" s="47">
        <v>1244.6387755102114</v>
      </c>
      <c r="H629" s="47">
        <v>876770.50727536564</v>
      </c>
      <c r="I629" s="47">
        <f t="shared" si="19"/>
        <v>876.77050727536562</v>
      </c>
    </row>
    <row r="630" spans="2:9" x14ac:dyDescent="0.2">
      <c r="B630" s="47">
        <v>1246.6381924198322</v>
      </c>
      <c r="C630" s="47">
        <v>1548683.8489882105</v>
      </c>
      <c r="D630" s="47">
        <f t="shared" si="18"/>
        <v>1548.6838489882105</v>
      </c>
      <c r="G630" s="47">
        <v>1246.6381924198322</v>
      </c>
      <c r="H630" s="47">
        <v>876789.76406650618</v>
      </c>
      <c r="I630" s="47">
        <f t="shared" si="19"/>
        <v>876.78976406650622</v>
      </c>
    </row>
    <row r="631" spans="2:9" x14ac:dyDescent="0.2">
      <c r="B631" s="47">
        <v>1248.6376093294534</v>
      </c>
      <c r="C631" s="47">
        <v>1548690.036821336</v>
      </c>
      <c r="D631" s="47">
        <f t="shared" si="18"/>
        <v>1548.690036821336</v>
      </c>
      <c r="G631" s="47">
        <v>1248.6376093294534</v>
      </c>
      <c r="H631" s="47">
        <v>876809.02744416392</v>
      </c>
      <c r="I631" s="47">
        <f t="shared" si="19"/>
        <v>876.80902744416392</v>
      </c>
    </row>
    <row r="632" spans="2:9" x14ac:dyDescent="0.2">
      <c r="B632" s="47">
        <v>1250.6370262390742</v>
      </c>
      <c r="C632" s="47">
        <v>1548691.3234668144</v>
      </c>
      <c r="D632" s="47">
        <f t="shared" si="18"/>
        <v>1548.6913234668143</v>
      </c>
      <c r="G632" s="47">
        <v>1250.6370262390742</v>
      </c>
      <c r="H632" s="47">
        <v>876827.96021416923</v>
      </c>
      <c r="I632" s="47">
        <f t="shared" si="19"/>
        <v>876.82796021416925</v>
      </c>
    </row>
    <row r="633" spans="2:9" x14ac:dyDescent="0.2">
      <c r="B633" s="47">
        <v>1252.6364431486954</v>
      </c>
      <c r="C633" s="47">
        <v>1548702.1088434604</v>
      </c>
      <c r="D633" s="47">
        <f t="shared" si="18"/>
        <v>1548.7021088434603</v>
      </c>
      <c r="G633" s="47">
        <v>1252.6364431486954</v>
      </c>
      <c r="H633" s="47">
        <v>876847.53371668514</v>
      </c>
      <c r="I633" s="47">
        <f t="shared" si="19"/>
        <v>876.84753371668512</v>
      </c>
    </row>
    <row r="634" spans="2:9" x14ac:dyDescent="0.2">
      <c r="B634" s="47">
        <v>1254.6358600583162</v>
      </c>
      <c r="C634" s="47">
        <v>1548708.2966677772</v>
      </c>
      <c r="D634" s="47">
        <f t="shared" si="18"/>
        <v>1548.7082966677772</v>
      </c>
      <c r="G634" s="47">
        <v>1254.6358600583162</v>
      </c>
      <c r="H634" s="47">
        <v>876866.79709419212</v>
      </c>
      <c r="I634" s="47">
        <f t="shared" si="19"/>
        <v>876.86679709419218</v>
      </c>
    </row>
    <row r="635" spans="2:9" x14ac:dyDescent="0.2">
      <c r="B635" s="47">
        <v>1256.6352769679374</v>
      </c>
      <c r="C635" s="47">
        <v>1548714.4356740897</v>
      </c>
      <c r="D635" s="47">
        <f t="shared" si="18"/>
        <v>1548.7144356740896</v>
      </c>
      <c r="G635" s="47">
        <v>1256.6352769679374</v>
      </c>
      <c r="H635" s="47">
        <v>876886.05717849033</v>
      </c>
      <c r="I635" s="47">
        <f t="shared" si="19"/>
        <v>876.88605717849032</v>
      </c>
    </row>
    <row r="636" spans="2:9" x14ac:dyDescent="0.2">
      <c r="B636" s="47">
        <v>1258.6346938775582</v>
      </c>
      <c r="C636" s="47">
        <v>1548720.5746777251</v>
      </c>
      <c r="D636" s="47">
        <f t="shared" si="18"/>
        <v>1548.7205746777252</v>
      </c>
      <c r="G636" s="47">
        <v>1258.6346938775582</v>
      </c>
      <c r="H636" s="47">
        <v>876905.31726238737</v>
      </c>
      <c r="I636" s="47">
        <f t="shared" si="19"/>
        <v>876.90531726238737</v>
      </c>
    </row>
    <row r="637" spans="2:9" x14ac:dyDescent="0.2">
      <c r="B637" s="47">
        <v>1260.6341107871795</v>
      </c>
      <c r="C637" s="47">
        <v>1548726.713680441</v>
      </c>
      <c r="D637" s="47">
        <f t="shared" si="18"/>
        <v>1548.726713680441</v>
      </c>
      <c r="G637" s="47">
        <v>1260.6341107871795</v>
      </c>
      <c r="H637" s="47">
        <v>876924.57734599558</v>
      </c>
      <c r="I637" s="47">
        <f t="shared" si="19"/>
        <v>876.92457734599554</v>
      </c>
    </row>
    <row r="638" spans="2:9" x14ac:dyDescent="0.2">
      <c r="B638" s="47">
        <v>1262.6335276968002</v>
      </c>
      <c r="C638" s="47">
        <v>1548732.8038665608</v>
      </c>
      <c r="D638" s="47">
        <f t="shared" si="18"/>
        <v>1548.7328038665607</v>
      </c>
      <c r="G638" s="47">
        <v>1262.6335276968002</v>
      </c>
      <c r="H638" s="47">
        <v>876943.83413647988</v>
      </c>
      <c r="I638" s="47">
        <f t="shared" si="19"/>
        <v>876.94383413647984</v>
      </c>
    </row>
    <row r="639" spans="2:9" x14ac:dyDescent="0.2">
      <c r="B639" s="47">
        <v>1264.6329446064215</v>
      </c>
      <c r="C639" s="47">
        <v>1548734.2476848706</v>
      </c>
      <c r="D639" s="47">
        <f t="shared" si="18"/>
        <v>1548.7342476848705</v>
      </c>
      <c r="G639" s="47">
        <v>1264.6329446064215</v>
      </c>
      <c r="H639" s="47">
        <v>876962.78080189764</v>
      </c>
      <c r="I639" s="47">
        <f t="shared" si="19"/>
        <v>876.96278080189768</v>
      </c>
    </row>
    <row r="640" spans="2:9" x14ac:dyDescent="0.2">
      <c r="B640" s="47">
        <v>1266.6323615160422</v>
      </c>
      <c r="C640" s="47">
        <v>1548745.1306837271</v>
      </c>
      <c r="D640" s="47">
        <f t="shared" si="18"/>
        <v>1548.745130683727</v>
      </c>
      <c r="G640" s="47">
        <v>1266.6323615160422</v>
      </c>
      <c r="H640" s="47">
        <v>876982.35430459841</v>
      </c>
      <c r="I640" s="47">
        <f t="shared" si="19"/>
        <v>876.9823543045984</v>
      </c>
    </row>
    <row r="641" spans="2:9" x14ac:dyDescent="0.2">
      <c r="B641" s="47">
        <v>1268.6317784256635</v>
      </c>
      <c r="C641" s="47">
        <v>1548751.3185008317</v>
      </c>
      <c r="D641" s="47">
        <f t="shared" si="18"/>
        <v>1548.7513185008318</v>
      </c>
      <c r="G641" s="47">
        <v>1268.6317784256635</v>
      </c>
      <c r="H641" s="47">
        <v>877001.61768226721</v>
      </c>
      <c r="I641" s="47">
        <f t="shared" si="19"/>
        <v>877.00161768226724</v>
      </c>
    </row>
    <row r="642" spans="2:9" x14ac:dyDescent="0.2">
      <c r="B642" s="47">
        <v>1270.6311953352842</v>
      </c>
      <c r="C642" s="47">
        <v>1548752.6646955961</v>
      </c>
      <c r="D642" s="47">
        <f t="shared" si="18"/>
        <v>1548.7526646955962</v>
      </c>
      <c r="G642" s="47">
        <v>1270.6311953352842</v>
      </c>
      <c r="H642" s="47">
        <v>877020.56105576223</v>
      </c>
      <c r="I642" s="47">
        <f t="shared" si="19"/>
        <v>877.02056105576219</v>
      </c>
    </row>
    <row r="643" spans="2:9" x14ac:dyDescent="0.2">
      <c r="B643" s="47">
        <v>1272.6306122449055</v>
      </c>
      <c r="C643" s="47">
        <v>1548763.4988901424</v>
      </c>
      <c r="D643" s="47">
        <f t="shared" si="18"/>
        <v>1548.7634988901425</v>
      </c>
      <c r="G643" s="47">
        <v>1272.6306122449055</v>
      </c>
      <c r="H643" s="47">
        <v>877040.13455961272</v>
      </c>
      <c r="I643" s="47">
        <f t="shared" si="19"/>
        <v>877.04013455961274</v>
      </c>
    </row>
    <row r="644" spans="2:9" x14ac:dyDescent="0.2">
      <c r="B644" s="47">
        <v>1274.6300291545263</v>
      </c>
      <c r="C644" s="47">
        <v>1548774.4307204969</v>
      </c>
      <c r="D644" s="47">
        <f t="shared" si="18"/>
        <v>1548.7744307204969</v>
      </c>
      <c r="G644" s="47">
        <v>1274.6300291545263</v>
      </c>
      <c r="H644" s="47">
        <v>877059.7179422871</v>
      </c>
      <c r="I644" s="47">
        <f t="shared" si="19"/>
        <v>877.05971794228708</v>
      </c>
    </row>
    <row r="645" spans="2:9" x14ac:dyDescent="0.2">
      <c r="B645" s="47">
        <v>1276.6294460641475</v>
      </c>
      <c r="C645" s="47">
        <v>1548775.7769415108</v>
      </c>
      <c r="D645" s="47">
        <f t="shared" si="18"/>
        <v>1548.7757769415109</v>
      </c>
      <c r="G645" s="47">
        <v>1276.6294460641475</v>
      </c>
      <c r="H645" s="47">
        <v>877078.65802476625</v>
      </c>
      <c r="I645" s="47">
        <f t="shared" si="19"/>
        <v>877.07865802476624</v>
      </c>
    </row>
    <row r="646" spans="2:9" x14ac:dyDescent="0.2">
      <c r="B646" s="47">
        <v>1278.6288629737683</v>
      </c>
      <c r="C646" s="47">
        <v>1548777.2208053055</v>
      </c>
      <c r="D646" s="47">
        <f t="shared" si="18"/>
        <v>1548.7772208053054</v>
      </c>
      <c r="G646" s="47">
        <v>1278.6288629737683</v>
      </c>
      <c r="H646" s="47">
        <v>877097.59810732945</v>
      </c>
      <c r="I646" s="47">
        <f t="shared" si="19"/>
        <v>877.09759810732942</v>
      </c>
    </row>
    <row r="647" spans="2:9" x14ac:dyDescent="0.2">
      <c r="B647" s="47">
        <v>1280.6282798833895</v>
      </c>
      <c r="C647" s="47">
        <v>1548783.4575021691</v>
      </c>
      <c r="D647" s="47">
        <f t="shared" ref="D647:D710" si="20">C647/1000</f>
        <v>1548.7834575021691</v>
      </c>
      <c r="G647" s="47">
        <v>1280.6282798833895</v>
      </c>
      <c r="H647" s="47">
        <v>877116.85819661361</v>
      </c>
      <c r="I647" s="47">
        <f t="shared" ref="I647:I710" si="21">H647/1000</f>
        <v>877.11685819661363</v>
      </c>
    </row>
    <row r="648" spans="2:9" x14ac:dyDescent="0.2">
      <c r="B648" s="47">
        <v>1282.6276967930103</v>
      </c>
      <c r="C648" s="47">
        <v>1548794.2429751847</v>
      </c>
      <c r="D648" s="47">
        <f t="shared" si="20"/>
        <v>1548.7942429751847</v>
      </c>
      <c r="G648" s="47">
        <v>1282.6276967930103</v>
      </c>
      <c r="H648" s="47">
        <v>877136.43829311151</v>
      </c>
      <c r="I648" s="47">
        <f t="shared" si="21"/>
        <v>877.1364382931115</v>
      </c>
    </row>
    <row r="649" spans="2:9" x14ac:dyDescent="0.2">
      <c r="B649" s="47">
        <v>1284.6271137026315</v>
      </c>
      <c r="C649" s="47">
        <v>1548805.0284907978</v>
      </c>
      <c r="D649" s="47">
        <f t="shared" si="20"/>
        <v>1548.8050284907979</v>
      </c>
      <c r="G649" s="47">
        <v>1284.6271137026315</v>
      </c>
      <c r="H649" s="47">
        <v>877156.01509881555</v>
      </c>
      <c r="I649" s="47">
        <f t="shared" si="21"/>
        <v>877.1560150988156</v>
      </c>
    </row>
    <row r="650" spans="2:9" x14ac:dyDescent="0.2">
      <c r="B650" s="47">
        <v>1286.6265306122523</v>
      </c>
      <c r="C650" s="47">
        <v>1548806.629695537</v>
      </c>
      <c r="D650" s="47">
        <f t="shared" si="20"/>
        <v>1548.8066296955371</v>
      </c>
      <c r="G650" s="47">
        <v>1286.6265306122523</v>
      </c>
      <c r="H650" s="47">
        <v>877174.96579686122</v>
      </c>
      <c r="I650" s="47">
        <f t="shared" si="21"/>
        <v>877.17496579686122</v>
      </c>
    </row>
    <row r="651" spans="2:9" x14ac:dyDescent="0.2">
      <c r="B651" s="47">
        <v>1288.6259475218735</v>
      </c>
      <c r="C651" s="47">
        <v>1548808.1226028879</v>
      </c>
      <c r="D651" s="47">
        <f t="shared" si="20"/>
        <v>1548.8081226028878</v>
      </c>
      <c r="G651" s="47">
        <v>1288.6259475218735</v>
      </c>
      <c r="H651" s="47">
        <v>877193.9124825215</v>
      </c>
      <c r="I651" s="47">
        <f t="shared" si="21"/>
        <v>877.19391248252145</v>
      </c>
    </row>
    <row r="652" spans="2:9" x14ac:dyDescent="0.2">
      <c r="B652" s="47">
        <v>1290.6253644314943</v>
      </c>
      <c r="C652" s="47">
        <v>1548814.2619850498</v>
      </c>
      <c r="D652" s="47">
        <f t="shared" si="20"/>
        <v>1548.8142619850498</v>
      </c>
      <c r="G652" s="47">
        <v>1290.6253644314943</v>
      </c>
      <c r="H652" s="47">
        <v>877213.1758864345</v>
      </c>
      <c r="I652" s="47">
        <f t="shared" si="21"/>
        <v>877.21317588643456</v>
      </c>
    </row>
    <row r="653" spans="2:9" x14ac:dyDescent="0.2">
      <c r="B653" s="47">
        <v>1292.6247813411155</v>
      </c>
      <c r="C653" s="47">
        <v>1548825.0966892263</v>
      </c>
      <c r="D653" s="47">
        <f t="shared" si="20"/>
        <v>1548.8250966892263</v>
      </c>
      <c r="G653" s="47">
        <v>1292.6247813411155</v>
      </c>
      <c r="H653" s="47">
        <v>877232.7461322007</v>
      </c>
      <c r="I653" s="47">
        <f t="shared" si="21"/>
        <v>877.23274613220065</v>
      </c>
    </row>
    <row r="654" spans="2:9" x14ac:dyDescent="0.2">
      <c r="B654" s="47">
        <v>1294.6241982507363</v>
      </c>
      <c r="C654" s="47">
        <v>1548835.9315769621</v>
      </c>
      <c r="D654" s="47">
        <f t="shared" si="20"/>
        <v>1548.8359315769621</v>
      </c>
      <c r="G654" s="47">
        <v>1294.6241982507363</v>
      </c>
      <c r="H654" s="47">
        <v>877252.32297563739</v>
      </c>
      <c r="I654" s="47">
        <f t="shared" si="21"/>
        <v>877.25232297563741</v>
      </c>
    </row>
    <row r="655" spans="2:9" x14ac:dyDescent="0.2">
      <c r="B655" s="47">
        <v>1296.6236151603575</v>
      </c>
      <c r="C655" s="47">
        <v>1548832.6323445265</v>
      </c>
      <c r="D655" s="47">
        <f t="shared" si="20"/>
        <v>1548.8326323445265</v>
      </c>
      <c r="G655" s="47">
        <v>1296.6236151603575</v>
      </c>
      <c r="H655" s="47">
        <v>877270.9529971889</v>
      </c>
      <c r="I655" s="47">
        <f t="shared" si="21"/>
        <v>877.27095299718894</v>
      </c>
    </row>
    <row r="656" spans="2:9" x14ac:dyDescent="0.2">
      <c r="B656" s="47">
        <v>1298.6230320699783</v>
      </c>
      <c r="C656" s="47">
        <v>1548843.6737995874</v>
      </c>
      <c r="D656" s="47">
        <f t="shared" si="20"/>
        <v>1548.8436737995874</v>
      </c>
      <c r="G656" s="47">
        <v>1298.6230320699783</v>
      </c>
      <c r="H656" s="47">
        <v>877290.54048485425</v>
      </c>
      <c r="I656" s="47">
        <f t="shared" si="21"/>
        <v>877.2905404848542</v>
      </c>
    </row>
    <row r="657" spans="2:9" x14ac:dyDescent="0.2">
      <c r="B657" s="47">
        <v>1300.6224489795995</v>
      </c>
      <c r="C657" s="47">
        <v>1548849.8145010024</v>
      </c>
      <c r="D657" s="47">
        <f t="shared" si="20"/>
        <v>1548.8498145010024</v>
      </c>
      <c r="G657" s="47">
        <v>1300.6224489795995</v>
      </c>
      <c r="H657" s="47">
        <v>877309.80068515206</v>
      </c>
      <c r="I657" s="47">
        <f t="shared" si="21"/>
        <v>877.30980068515203</v>
      </c>
    </row>
    <row r="658" spans="2:9" x14ac:dyDescent="0.2">
      <c r="B658" s="47">
        <v>1302.6218658892203</v>
      </c>
      <c r="C658" s="47">
        <v>1548851.2117772568</v>
      </c>
      <c r="D658" s="47">
        <f t="shared" si="20"/>
        <v>1548.8512117772568</v>
      </c>
      <c r="G658" s="47">
        <v>1302.6218658892203</v>
      </c>
      <c r="H658" s="47">
        <v>877328.7409180362</v>
      </c>
      <c r="I658" s="47">
        <f t="shared" si="21"/>
        <v>877.32874091803615</v>
      </c>
    </row>
    <row r="659" spans="2:9" x14ac:dyDescent="0.2">
      <c r="B659" s="47">
        <v>1304.6212827988415</v>
      </c>
      <c r="C659" s="47">
        <v>1548862.0978025682</v>
      </c>
      <c r="D659" s="47">
        <f t="shared" si="20"/>
        <v>1548.8620978025683</v>
      </c>
      <c r="G659" s="47">
        <v>1304.6212827988415</v>
      </c>
      <c r="H659" s="47">
        <v>877348.32121120475</v>
      </c>
      <c r="I659" s="47">
        <f t="shared" si="21"/>
        <v>877.34832121120473</v>
      </c>
    </row>
    <row r="660" spans="2:9" x14ac:dyDescent="0.2">
      <c r="B660" s="47">
        <v>1306.6206997084623</v>
      </c>
      <c r="C660" s="47">
        <v>1548868.398024092</v>
      </c>
      <c r="D660" s="47">
        <f t="shared" si="20"/>
        <v>1548.8683980240919</v>
      </c>
      <c r="G660" s="47">
        <v>1306.6206997084623</v>
      </c>
      <c r="H660" s="47">
        <v>877367.59217226785</v>
      </c>
      <c r="I660" s="47">
        <f t="shared" si="21"/>
        <v>877.36759217226779</v>
      </c>
    </row>
    <row r="661" spans="2:9" x14ac:dyDescent="0.2">
      <c r="B661" s="47">
        <v>1308.6201166180836</v>
      </c>
      <c r="C661" s="47">
        <v>1548874.4935806119</v>
      </c>
      <c r="D661" s="47">
        <f t="shared" si="20"/>
        <v>1548.8744935806119</v>
      </c>
      <c r="G661" s="47">
        <v>1308.6201166180836</v>
      </c>
      <c r="H661" s="47">
        <v>877386.84932753479</v>
      </c>
      <c r="I661" s="47">
        <f t="shared" si="21"/>
        <v>877.38684932753483</v>
      </c>
    </row>
    <row r="662" spans="2:9" x14ac:dyDescent="0.2">
      <c r="B662" s="47">
        <v>1310.6195335277043</v>
      </c>
      <c r="C662" s="47">
        <v>1548880.6885224383</v>
      </c>
      <c r="D662" s="47">
        <f t="shared" si="20"/>
        <v>1548.8806885224383</v>
      </c>
      <c r="G662" s="47">
        <v>1310.6195335277043</v>
      </c>
      <c r="H662" s="47">
        <v>877406.11318766489</v>
      </c>
      <c r="I662" s="47">
        <f t="shared" si="21"/>
        <v>877.40611318766491</v>
      </c>
    </row>
    <row r="663" spans="2:9" x14ac:dyDescent="0.2">
      <c r="B663" s="47">
        <v>1312.6189504373256</v>
      </c>
      <c r="C663" s="47">
        <v>1548882.2989947186</v>
      </c>
      <c r="D663" s="47">
        <f t="shared" si="20"/>
        <v>1548.8822989947187</v>
      </c>
      <c r="G663" s="47">
        <v>1312.6189504373256</v>
      </c>
      <c r="H663" s="47">
        <v>877425.06780566124</v>
      </c>
      <c r="I663" s="47">
        <f t="shared" si="21"/>
        <v>877.42506780566123</v>
      </c>
    </row>
    <row r="664" spans="2:9" x14ac:dyDescent="0.2">
      <c r="B664" s="47">
        <v>1314.6183673469463</v>
      </c>
      <c r="C664" s="47">
        <v>1548893.096943225</v>
      </c>
      <c r="D664" s="47">
        <f t="shared" si="20"/>
        <v>1548.8930969432249</v>
      </c>
      <c r="G664" s="47">
        <v>1314.6183673469463</v>
      </c>
      <c r="H664" s="47">
        <v>877444.64216062089</v>
      </c>
      <c r="I664" s="47">
        <f t="shared" si="21"/>
        <v>877.4446421606209</v>
      </c>
    </row>
    <row r="665" spans="2:9" x14ac:dyDescent="0.2">
      <c r="B665" s="47">
        <v>1316.6177842565676</v>
      </c>
      <c r="C665" s="47">
        <v>1548899.3014315569</v>
      </c>
      <c r="D665" s="47">
        <f t="shared" si="20"/>
        <v>1548.899301431557</v>
      </c>
      <c r="G665" s="47">
        <v>1316.6177842565676</v>
      </c>
      <c r="H665" s="47">
        <v>877463.90666506614</v>
      </c>
      <c r="I665" s="47">
        <f t="shared" si="21"/>
        <v>877.46390666506613</v>
      </c>
    </row>
    <row r="666" spans="2:9" x14ac:dyDescent="0.2">
      <c r="B666" s="47">
        <v>1318.6172011661884</v>
      </c>
      <c r="C666" s="47">
        <v>1548900.9245538479</v>
      </c>
      <c r="D666" s="47">
        <f t="shared" si="20"/>
        <v>1548.900924553848</v>
      </c>
      <c r="G666" s="47">
        <v>1318.6172011661884</v>
      </c>
      <c r="H666" s="47">
        <v>877482.8621337692</v>
      </c>
      <c r="I666" s="47">
        <f t="shared" si="21"/>
        <v>877.48286213376923</v>
      </c>
    </row>
    <row r="667" spans="2:9" x14ac:dyDescent="0.2">
      <c r="B667" s="47">
        <v>1320.6166180758096</v>
      </c>
      <c r="C667" s="47">
        <v>1548911.7392644784</v>
      </c>
      <c r="D667" s="47">
        <f t="shared" si="20"/>
        <v>1548.9117392644785</v>
      </c>
      <c r="G667" s="47">
        <v>1320.6166180758096</v>
      </c>
      <c r="H667" s="47">
        <v>877502.4409091468</v>
      </c>
      <c r="I667" s="47">
        <f t="shared" si="21"/>
        <v>877.5024409091468</v>
      </c>
    </row>
    <row r="668" spans="2:9" x14ac:dyDescent="0.2">
      <c r="B668" s="47">
        <v>1322.6160349854304</v>
      </c>
      <c r="C668" s="47">
        <v>1548917.9659636037</v>
      </c>
      <c r="D668" s="47">
        <f t="shared" si="20"/>
        <v>1548.9179659636036</v>
      </c>
      <c r="G668" s="47">
        <v>1322.6160349854304</v>
      </c>
      <c r="H668" s="47">
        <v>877521.70032643969</v>
      </c>
      <c r="I668" s="47">
        <f t="shared" si="21"/>
        <v>877.52170032643971</v>
      </c>
    </row>
    <row r="669" spans="2:9" x14ac:dyDescent="0.2">
      <c r="B669" s="47">
        <v>1324.6154518950516</v>
      </c>
      <c r="C669" s="47">
        <v>1548924.3137017763</v>
      </c>
      <c r="D669" s="47">
        <f t="shared" si="20"/>
        <v>1548.9243137017763</v>
      </c>
      <c r="G669" s="47">
        <v>1324.6154518950516</v>
      </c>
      <c r="H669" s="47">
        <v>877540.97778623458</v>
      </c>
      <c r="I669" s="47">
        <f t="shared" si="21"/>
        <v>877.54097778623463</v>
      </c>
    </row>
    <row r="670" spans="2:9" x14ac:dyDescent="0.2">
      <c r="B670" s="47">
        <v>1326.6148688046724</v>
      </c>
      <c r="C670" s="47">
        <v>1548925.8258426476</v>
      </c>
      <c r="D670" s="47">
        <f t="shared" si="20"/>
        <v>1548.9258258426476</v>
      </c>
      <c r="G670" s="47">
        <v>1326.6148688046724</v>
      </c>
      <c r="H670" s="47">
        <v>877559.92577048857</v>
      </c>
      <c r="I670" s="47">
        <f t="shared" si="21"/>
        <v>877.55992577048858</v>
      </c>
    </row>
    <row r="671" spans="2:9" x14ac:dyDescent="0.2">
      <c r="B671" s="47">
        <v>1328.6142857142936</v>
      </c>
      <c r="C671" s="47">
        <v>1548936.9077713552</v>
      </c>
      <c r="D671" s="47">
        <f t="shared" si="20"/>
        <v>1548.9369077713552</v>
      </c>
      <c r="G671" s="47">
        <v>1328.6142857142936</v>
      </c>
      <c r="H671" s="47">
        <v>877579.51598787843</v>
      </c>
      <c r="I671" s="47">
        <f t="shared" si="21"/>
        <v>877.57951598787838</v>
      </c>
    </row>
    <row r="672" spans="2:9" x14ac:dyDescent="0.2">
      <c r="B672" s="47">
        <v>1330.6137026239144</v>
      </c>
      <c r="C672" s="47">
        <v>1548943.1179701402</v>
      </c>
      <c r="D672" s="47">
        <f t="shared" si="20"/>
        <v>1548.9431179701403</v>
      </c>
      <c r="G672" s="47">
        <v>1330.6137026239144</v>
      </c>
      <c r="H672" s="47">
        <v>877598.78746267792</v>
      </c>
      <c r="I672" s="47">
        <f t="shared" si="21"/>
        <v>877.59878746267793</v>
      </c>
    </row>
    <row r="673" spans="2:9" x14ac:dyDescent="0.2">
      <c r="B673" s="47">
        <v>1332.6131195335356</v>
      </c>
      <c r="C673" s="47">
        <v>1548944.8779982454</v>
      </c>
      <c r="D673" s="47">
        <f t="shared" si="20"/>
        <v>1548.9448779982454</v>
      </c>
      <c r="G673" s="47">
        <v>1332.6131195335356</v>
      </c>
      <c r="H673" s="47">
        <v>877617.74887601472</v>
      </c>
      <c r="I673" s="47">
        <f t="shared" si="21"/>
        <v>877.61774887601473</v>
      </c>
    </row>
    <row r="674" spans="2:9" x14ac:dyDescent="0.2">
      <c r="B674" s="47">
        <v>1334.6125364431564</v>
      </c>
      <c r="C674" s="47">
        <v>1548955.9717253991</v>
      </c>
      <c r="D674" s="47">
        <f t="shared" si="20"/>
        <v>1548.9559717253992</v>
      </c>
      <c r="G674" s="47">
        <v>1334.6125364431564</v>
      </c>
      <c r="H674" s="47">
        <v>877637.34318311757</v>
      </c>
      <c r="I674" s="47">
        <f t="shared" si="21"/>
        <v>877.63734318311754</v>
      </c>
    </row>
    <row r="675" spans="2:9" x14ac:dyDescent="0.2">
      <c r="B675" s="47">
        <v>1336.6119533527776</v>
      </c>
      <c r="C675" s="47">
        <v>1548957.851966796</v>
      </c>
      <c r="D675" s="47">
        <f t="shared" si="20"/>
        <v>1548.9578519667959</v>
      </c>
      <c r="G675" s="47">
        <v>1336.6119533527776</v>
      </c>
      <c r="H675" s="47">
        <v>877656.31599970371</v>
      </c>
      <c r="I675" s="47">
        <f t="shared" si="21"/>
        <v>877.65631599970368</v>
      </c>
    </row>
    <row r="676" spans="2:9" x14ac:dyDescent="0.2">
      <c r="B676" s="47">
        <v>1338.6113702623984</v>
      </c>
      <c r="C676" s="47">
        <v>1548964.3609850877</v>
      </c>
      <c r="D676" s="47">
        <f t="shared" si="20"/>
        <v>1548.9643609850878</v>
      </c>
      <c r="G676" s="47">
        <v>1338.6113702623984</v>
      </c>
      <c r="H676" s="47">
        <v>877675.60104682576</v>
      </c>
      <c r="I676" s="47">
        <f t="shared" si="21"/>
        <v>877.6756010468257</v>
      </c>
    </row>
    <row r="677" spans="2:9" x14ac:dyDescent="0.2">
      <c r="B677" s="47">
        <v>1340.6107871720196</v>
      </c>
      <c r="C677" s="47">
        <v>1548975.7938535744</v>
      </c>
      <c r="D677" s="47">
        <f t="shared" si="20"/>
        <v>1548.9757938535745</v>
      </c>
      <c r="G677" s="47">
        <v>1340.6107871720196</v>
      </c>
      <c r="H677" s="47">
        <v>877695.22152025066</v>
      </c>
      <c r="I677" s="47">
        <f t="shared" si="21"/>
        <v>877.6952215202507</v>
      </c>
    </row>
    <row r="678" spans="2:9" x14ac:dyDescent="0.2">
      <c r="B678" s="47">
        <v>1342.6102040816404</v>
      </c>
      <c r="C678" s="47">
        <v>1548977.9361584883</v>
      </c>
      <c r="D678" s="47">
        <f t="shared" si="20"/>
        <v>1548.9779361584883</v>
      </c>
      <c r="G678" s="47">
        <v>1342.6102040816404</v>
      </c>
      <c r="H678" s="47">
        <v>877714.20542756352</v>
      </c>
      <c r="I678" s="47">
        <f t="shared" si="21"/>
        <v>877.71420542756357</v>
      </c>
    </row>
    <row r="679" spans="2:9" x14ac:dyDescent="0.2">
      <c r="B679" s="47">
        <v>1344.6096209912616</v>
      </c>
      <c r="C679" s="47">
        <v>1548985.0932309167</v>
      </c>
      <c r="D679" s="47">
        <f t="shared" si="20"/>
        <v>1548.9850932309166</v>
      </c>
      <c r="G679" s="47">
        <v>1344.6096209912616</v>
      </c>
      <c r="H679" s="47">
        <v>877733.53418892948</v>
      </c>
      <c r="I679" s="47">
        <f t="shared" si="21"/>
        <v>877.73353418892953</v>
      </c>
    </row>
    <row r="680" spans="2:9" x14ac:dyDescent="0.2">
      <c r="B680" s="47">
        <v>1346.6090379008824</v>
      </c>
      <c r="C680" s="47">
        <v>1548992.3241728733</v>
      </c>
      <c r="D680" s="47">
        <f t="shared" si="20"/>
        <v>1548.9923241728734</v>
      </c>
      <c r="G680" s="47">
        <v>1346.6090379008824</v>
      </c>
      <c r="H680" s="47">
        <v>877752.87451830111</v>
      </c>
      <c r="I680" s="47">
        <f t="shared" si="21"/>
        <v>877.75287451830116</v>
      </c>
    </row>
    <row r="681" spans="2:9" x14ac:dyDescent="0.2">
      <c r="B681" s="47">
        <v>1348.6084548105036</v>
      </c>
      <c r="C681" s="47">
        <v>1548995.436776195</v>
      </c>
      <c r="D681" s="47">
        <f t="shared" si="20"/>
        <v>1548.995436776195</v>
      </c>
      <c r="G681" s="47">
        <v>1348.6084548105036</v>
      </c>
      <c r="H681" s="47">
        <v>877771.93046270311</v>
      </c>
      <c r="I681" s="47">
        <f t="shared" si="21"/>
        <v>877.77193046270315</v>
      </c>
    </row>
    <row r="682" spans="2:9" x14ac:dyDescent="0.2">
      <c r="B682" s="47">
        <v>1350.6078717201244</v>
      </c>
      <c r="C682" s="47">
        <v>1549003.7848128704</v>
      </c>
      <c r="D682" s="47">
        <f t="shared" si="20"/>
        <v>1549.0037848128704</v>
      </c>
      <c r="G682" s="47">
        <v>1350.6078717201244</v>
      </c>
      <c r="H682" s="47">
        <v>877791.33297601237</v>
      </c>
      <c r="I682" s="47">
        <f t="shared" si="21"/>
        <v>877.79133297601243</v>
      </c>
    </row>
    <row r="683" spans="2:9" x14ac:dyDescent="0.2">
      <c r="B683" s="47">
        <v>1352.6072886297457</v>
      </c>
      <c r="C683" s="47">
        <v>1549012.5781049377</v>
      </c>
      <c r="D683" s="47">
        <f t="shared" si="20"/>
        <v>1549.0125781049376</v>
      </c>
      <c r="G683" s="47">
        <v>1352.6072886297457</v>
      </c>
      <c r="H683" s="47">
        <v>877810.77210797905</v>
      </c>
      <c r="I683" s="47">
        <f t="shared" si="21"/>
        <v>877.81077210797901</v>
      </c>
    </row>
    <row r="684" spans="2:9" x14ac:dyDescent="0.2">
      <c r="B684" s="47">
        <v>1354.6067055393664</v>
      </c>
      <c r="C684" s="47">
        <v>1549012.9036293323</v>
      </c>
      <c r="D684" s="47">
        <f t="shared" si="20"/>
        <v>1549.0129036293324</v>
      </c>
      <c r="G684" s="47">
        <v>1354.6067055393664</v>
      </c>
      <c r="H684" s="47">
        <v>877829.64663624368</v>
      </c>
      <c r="I684" s="47">
        <f t="shared" si="21"/>
        <v>877.82964663624364</v>
      </c>
    </row>
    <row r="685" spans="2:9" x14ac:dyDescent="0.2">
      <c r="B685" s="47">
        <v>1356.6061224489877</v>
      </c>
      <c r="C685" s="47">
        <v>1549023.9584595449</v>
      </c>
      <c r="D685" s="47">
        <f t="shared" si="20"/>
        <v>1549.0239584595449</v>
      </c>
      <c r="G685" s="47">
        <v>1356.6061224489877</v>
      </c>
      <c r="H685" s="47">
        <v>877849.23502921662</v>
      </c>
      <c r="I685" s="47">
        <f t="shared" si="21"/>
        <v>877.84923502921663</v>
      </c>
    </row>
    <row r="686" spans="2:9" x14ac:dyDescent="0.2">
      <c r="B686" s="47">
        <v>1358.6055393586084</v>
      </c>
      <c r="C686" s="47">
        <v>1549026.8350056473</v>
      </c>
      <c r="D686" s="47">
        <f t="shared" si="20"/>
        <v>1549.0268350056472</v>
      </c>
      <c r="G686" s="47">
        <v>1358.6055393586084</v>
      </c>
      <c r="H686" s="47">
        <v>877868.27505181753</v>
      </c>
      <c r="I686" s="47">
        <f t="shared" si="21"/>
        <v>877.86827505181748</v>
      </c>
    </row>
    <row r="687" spans="2:9" x14ac:dyDescent="0.2">
      <c r="B687" s="47">
        <v>1360.6049562682297</v>
      </c>
      <c r="C687" s="47">
        <v>1549031.9262381766</v>
      </c>
      <c r="D687" s="47">
        <f t="shared" si="20"/>
        <v>1549.0319262381765</v>
      </c>
      <c r="G687" s="47">
        <v>1360.6049562682297</v>
      </c>
      <c r="H687" s="47">
        <v>877887.4644637102</v>
      </c>
      <c r="I687" s="47">
        <f t="shared" si="21"/>
        <v>877.88746446371022</v>
      </c>
    </row>
    <row r="688" spans="2:9" x14ac:dyDescent="0.2">
      <c r="B688" s="47">
        <v>1362.6043731778504</v>
      </c>
      <c r="C688" s="47">
        <v>1549044.3747623777</v>
      </c>
      <c r="D688" s="47">
        <f t="shared" si="20"/>
        <v>1549.0443747623776</v>
      </c>
      <c r="G688" s="47">
        <v>1362.6043731778504</v>
      </c>
      <c r="H688" s="47">
        <v>877907.15015692159</v>
      </c>
      <c r="I688" s="47">
        <f t="shared" si="21"/>
        <v>877.9071501569216</v>
      </c>
    </row>
    <row r="689" spans="2:9" x14ac:dyDescent="0.2">
      <c r="B689" s="47">
        <v>1364.6037900874717</v>
      </c>
      <c r="C689" s="47">
        <v>1549050.7062306209</v>
      </c>
      <c r="D689" s="47">
        <f t="shared" si="20"/>
        <v>1549.0507062306208</v>
      </c>
      <c r="G689" s="47">
        <v>1364.6037900874717</v>
      </c>
      <c r="H689" s="47">
        <v>877926.42322829447</v>
      </c>
      <c r="I689" s="47">
        <f t="shared" si="21"/>
        <v>877.92642322829442</v>
      </c>
    </row>
    <row r="690" spans="2:9" x14ac:dyDescent="0.2">
      <c r="B690" s="47">
        <v>1366.6032069970925</v>
      </c>
      <c r="C690" s="47">
        <v>1549052.626848371</v>
      </c>
      <c r="D690" s="47">
        <f t="shared" si="20"/>
        <v>1549.0526268483709</v>
      </c>
      <c r="G690" s="47">
        <v>1366.6032069970925</v>
      </c>
      <c r="H690" s="47">
        <v>877945.39877033839</v>
      </c>
      <c r="I690" s="47">
        <f t="shared" si="21"/>
        <v>877.94539877033844</v>
      </c>
    </row>
    <row r="691" spans="2:9" x14ac:dyDescent="0.2">
      <c r="B691" s="47">
        <v>1368.6026239067137</v>
      </c>
      <c r="C691" s="47">
        <v>1549056.0007439156</v>
      </c>
      <c r="D691" s="47">
        <f t="shared" si="20"/>
        <v>1549.0560007439155</v>
      </c>
      <c r="G691" s="47">
        <v>1368.6026239067137</v>
      </c>
      <c r="H691" s="47">
        <v>877964.47234084364</v>
      </c>
      <c r="I691" s="47">
        <f t="shared" si="21"/>
        <v>877.9644723408436</v>
      </c>
    </row>
    <row r="692" spans="2:9" x14ac:dyDescent="0.2">
      <c r="B692" s="47">
        <v>1370.6020408163345</v>
      </c>
      <c r="C692" s="47">
        <v>1549067.4907652908</v>
      </c>
      <c r="D692" s="47">
        <f t="shared" si="20"/>
        <v>1549.0674907652908</v>
      </c>
      <c r="G692" s="47">
        <v>1370.6020408163345</v>
      </c>
      <c r="H692" s="47">
        <v>877984.09337976761</v>
      </c>
      <c r="I692" s="47">
        <f t="shared" si="21"/>
        <v>877.98409337976761</v>
      </c>
    </row>
    <row r="693" spans="2:9" x14ac:dyDescent="0.2">
      <c r="B693" s="47">
        <v>1372.6014577259557</v>
      </c>
      <c r="C693" s="47">
        <v>1549075.7817171335</v>
      </c>
      <c r="D693" s="47">
        <f t="shared" si="20"/>
        <v>1549.0757817171334</v>
      </c>
      <c r="G693" s="47">
        <v>1372.6014577259557</v>
      </c>
      <c r="H693" s="47">
        <v>878003.18520853913</v>
      </c>
      <c r="I693" s="47">
        <f t="shared" si="21"/>
        <v>878.00318520853909</v>
      </c>
    </row>
    <row r="694" spans="2:9" x14ac:dyDescent="0.2">
      <c r="B694" s="47">
        <v>1374.6008746355765</v>
      </c>
      <c r="C694" s="47">
        <v>1549084.4055570329</v>
      </c>
      <c r="D694" s="47">
        <f t="shared" si="20"/>
        <v>1549.0844055570328</v>
      </c>
      <c r="G694" s="47">
        <v>1374.6008746355765</v>
      </c>
      <c r="H694" s="47">
        <v>878022.92304111132</v>
      </c>
      <c r="I694" s="47">
        <f t="shared" si="21"/>
        <v>878.02292304111131</v>
      </c>
    </row>
    <row r="695" spans="2:9" x14ac:dyDescent="0.2">
      <c r="B695" s="47">
        <v>1376.6002915451977</v>
      </c>
      <c r="C695" s="47">
        <v>1549103.9526653152</v>
      </c>
      <c r="D695" s="47">
        <f t="shared" si="20"/>
        <v>1549.1039526653153</v>
      </c>
      <c r="G695" s="47">
        <v>1376.6002915451977</v>
      </c>
      <c r="H695" s="47">
        <v>878043.72064845241</v>
      </c>
      <c r="I695" s="47">
        <f t="shared" si="21"/>
        <v>878.04372064845245</v>
      </c>
    </row>
    <row r="696" spans="2:9" x14ac:dyDescent="0.2">
      <c r="B696" s="47">
        <v>1378.6004292113385</v>
      </c>
      <c r="C696" s="47">
        <v>1549073.1875416532</v>
      </c>
      <c r="D696" s="47">
        <f t="shared" si="20"/>
        <v>1549.0731875416532</v>
      </c>
      <c r="G696" s="47">
        <v>1378.6004292113385</v>
      </c>
      <c r="H696" s="47">
        <v>878059.8717956274</v>
      </c>
      <c r="I696" s="47">
        <f t="shared" si="21"/>
        <v>878.05987179562737</v>
      </c>
    </row>
    <row r="697" spans="2:9" x14ac:dyDescent="0.2">
      <c r="B697" s="47">
        <v>1380.6012876339996</v>
      </c>
      <c r="C697" s="47">
        <v>1548956.0413812839</v>
      </c>
      <c r="D697" s="47">
        <f t="shared" si="20"/>
        <v>1548.956041381284</v>
      </c>
      <c r="G697" s="47">
        <v>1380.6012876339996</v>
      </c>
      <c r="H697" s="47">
        <v>878070.50965644734</v>
      </c>
      <c r="I697" s="47">
        <f t="shared" si="21"/>
        <v>878.07050965644737</v>
      </c>
    </row>
    <row r="698" spans="2:9" x14ac:dyDescent="0.2">
      <c r="B698" s="47">
        <v>1382.6021460566603</v>
      </c>
      <c r="C698" s="47">
        <v>1548825.4865344046</v>
      </c>
      <c r="D698" s="47">
        <f t="shared" si="20"/>
        <v>1548.8254865344045</v>
      </c>
      <c r="G698" s="47">
        <v>1382.6021460566603</v>
      </c>
      <c r="H698" s="47">
        <v>878080.87894091988</v>
      </c>
      <c r="I698" s="47">
        <f t="shared" si="21"/>
        <v>878.08087894091989</v>
      </c>
    </row>
    <row r="699" spans="2:9" x14ac:dyDescent="0.2">
      <c r="B699" s="47">
        <v>1384.6030044793215</v>
      </c>
      <c r="C699" s="47">
        <v>1548695.2236187651</v>
      </c>
      <c r="D699" s="47">
        <f t="shared" si="20"/>
        <v>1548.6952236187651</v>
      </c>
      <c r="G699" s="47">
        <v>1384.6030044793215</v>
      </c>
      <c r="H699" s="47">
        <v>878090.95164229593</v>
      </c>
      <c r="I699" s="47">
        <f t="shared" si="21"/>
        <v>878.09095164229598</v>
      </c>
    </row>
    <row r="700" spans="2:9" x14ac:dyDescent="0.2">
      <c r="B700" s="47">
        <v>1386.6038629019822</v>
      </c>
      <c r="C700" s="47">
        <v>1548559.129354846</v>
      </c>
      <c r="D700" s="47">
        <f t="shared" si="20"/>
        <v>1548.5591293548459</v>
      </c>
      <c r="G700" s="47">
        <v>1386.6038629019822</v>
      </c>
      <c r="H700" s="47">
        <v>878100.63097527437</v>
      </c>
      <c r="I700" s="47">
        <f t="shared" si="21"/>
        <v>878.10063097527438</v>
      </c>
    </row>
    <row r="701" spans="2:9" x14ac:dyDescent="0.2">
      <c r="B701" s="47">
        <v>1388.6047213246434</v>
      </c>
      <c r="C701" s="47">
        <v>1548429.1828995829</v>
      </c>
      <c r="D701" s="47">
        <f t="shared" si="20"/>
        <v>1548.4291828995829</v>
      </c>
      <c r="G701" s="47">
        <v>1388.6047213246434</v>
      </c>
      <c r="H701" s="47">
        <v>878110.4087312941</v>
      </c>
      <c r="I701" s="47">
        <f t="shared" si="21"/>
        <v>878.11040873129411</v>
      </c>
    </row>
    <row r="702" spans="2:9" x14ac:dyDescent="0.2">
      <c r="B702" s="47">
        <v>1390.6055797473041</v>
      </c>
      <c r="C702" s="47">
        <v>1548288.5886588143</v>
      </c>
      <c r="D702" s="47">
        <f t="shared" si="20"/>
        <v>1548.2885886588142</v>
      </c>
      <c r="G702" s="47">
        <v>1390.6055797473041</v>
      </c>
      <c r="H702" s="47">
        <v>878120.41699730745</v>
      </c>
      <c r="I702" s="47">
        <f t="shared" si="21"/>
        <v>878.12041699730742</v>
      </c>
    </row>
    <row r="703" spans="2:9" x14ac:dyDescent="0.2">
      <c r="B703" s="47">
        <v>1392.6064381699653</v>
      </c>
      <c r="C703" s="47">
        <v>1548152.983392549</v>
      </c>
      <c r="D703" s="47">
        <f t="shared" si="20"/>
        <v>1548.152983392549</v>
      </c>
      <c r="G703" s="47">
        <v>1392.6064381699653</v>
      </c>
      <c r="H703" s="47">
        <v>878130.12926205015</v>
      </c>
      <c r="I703" s="47">
        <f t="shared" si="21"/>
        <v>878.1301292620501</v>
      </c>
    </row>
    <row r="704" spans="2:9" x14ac:dyDescent="0.2">
      <c r="B704" s="47">
        <v>1394.607296592626</v>
      </c>
      <c r="C704" s="47">
        <v>1548027.9702953352</v>
      </c>
      <c r="D704" s="47">
        <f t="shared" si="20"/>
        <v>1548.0279702953351</v>
      </c>
      <c r="G704" s="47">
        <v>1394.607296592626</v>
      </c>
      <c r="H704" s="47">
        <v>878139.92348428827</v>
      </c>
      <c r="I704" s="47">
        <f t="shared" si="21"/>
        <v>878.13992348428826</v>
      </c>
    </row>
    <row r="705" spans="2:9" x14ac:dyDescent="0.2">
      <c r="B705" s="47">
        <v>1396.6081550152871</v>
      </c>
      <c r="C705" s="47">
        <v>1547891.0406318374</v>
      </c>
      <c r="D705" s="47">
        <f t="shared" si="20"/>
        <v>1547.8910406318375</v>
      </c>
      <c r="G705" s="47">
        <v>1396.6081550152871</v>
      </c>
      <c r="H705" s="47">
        <v>878149.5463750913</v>
      </c>
      <c r="I705" s="47">
        <f t="shared" si="21"/>
        <v>878.14954637509129</v>
      </c>
    </row>
    <row r="706" spans="2:9" x14ac:dyDescent="0.2">
      <c r="B706" s="47">
        <v>1398.6090134379479</v>
      </c>
      <c r="C706" s="47">
        <v>1547752.2498820692</v>
      </c>
      <c r="D706" s="47">
        <f t="shared" si="20"/>
        <v>1547.7522498820692</v>
      </c>
      <c r="G706" s="47">
        <v>1398.6090134379479</v>
      </c>
      <c r="H706" s="47">
        <v>878159.6762244472</v>
      </c>
      <c r="I706" s="47">
        <f t="shared" si="21"/>
        <v>878.15967622444725</v>
      </c>
    </row>
    <row r="707" spans="2:9" x14ac:dyDescent="0.2">
      <c r="B707" s="47">
        <v>1400.609871860609</v>
      </c>
      <c r="C707" s="47">
        <v>1547616.7124862676</v>
      </c>
      <c r="D707" s="47">
        <f t="shared" si="20"/>
        <v>1547.6167124862675</v>
      </c>
      <c r="G707" s="47">
        <v>1400.609871860609</v>
      </c>
      <c r="H707" s="47">
        <v>878169.3929945383</v>
      </c>
      <c r="I707" s="47">
        <f t="shared" si="21"/>
        <v>878.16939299453827</v>
      </c>
    </row>
    <row r="708" spans="2:9" x14ac:dyDescent="0.2">
      <c r="B708" s="47">
        <v>1402.6107302832697</v>
      </c>
      <c r="C708" s="47">
        <v>1547489.474849151</v>
      </c>
      <c r="D708" s="47">
        <f t="shared" si="20"/>
        <v>1547.4894748491511</v>
      </c>
      <c r="G708" s="47">
        <v>1402.6107302832697</v>
      </c>
      <c r="H708" s="47">
        <v>878179.03708699392</v>
      </c>
      <c r="I708" s="47">
        <f t="shared" si="21"/>
        <v>878.17903708699396</v>
      </c>
    </row>
    <row r="709" spans="2:9" x14ac:dyDescent="0.2">
      <c r="B709" s="47">
        <v>1404.6115887059309</v>
      </c>
      <c r="C709" s="47">
        <v>1547356.6928578385</v>
      </c>
      <c r="D709" s="47">
        <f t="shared" si="20"/>
        <v>1547.3566928578384</v>
      </c>
      <c r="G709" s="47">
        <v>1404.6115887059309</v>
      </c>
      <c r="H709" s="47">
        <v>878189.25923004374</v>
      </c>
      <c r="I709" s="47">
        <f t="shared" si="21"/>
        <v>878.18925923004372</v>
      </c>
    </row>
    <row r="710" spans="2:9" x14ac:dyDescent="0.2">
      <c r="B710" s="47">
        <v>1406.6124471285916</v>
      </c>
      <c r="C710" s="47">
        <v>1547218.7166271694</v>
      </c>
      <c r="D710" s="47">
        <f t="shared" si="20"/>
        <v>1547.2187166271694</v>
      </c>
      <c r="G710" s="47">
        <v>1406.6124471285916</v>
      </c>
      <c r="H710" s="47">
        <v>878198.48859279591</v>
      </c>
      <c r="I710" s="47">
        <f t="shared" si="21"/>
        <v>878.19848859279591</v>
      </c>
    </row>
    <row r="711" spans="2:9" x14ac:dyDescent="0.2">
      <c r="B711" s="47">
        <v>1408.6133055512528</v>
      </c>
      <c r="C711" s="47">
        <v>1547080.2420397487</v>
      </c>
      <c r="D711" s="47">
        <f t="shared" ref="D711:D774" si="22">C711/1000</f>
        <v>1547.0802420397488</v>
      </c>
      <c r="G711" s="47">
        <v>1408.6133055512528</v>
      </c>
      <c r="H711" s="47">
        <v>878208.63967774448</v>
      </c>
      <c r="I711" s="47">
        <f t="shared" ref="I711:I774" si="23">H711/1000</f>
        <v>878.20863967774449</v>
      </c>
    </row>
    <row r="712" spans="2:9" x14ac:dyDescent="0.2">
      <c r="B712" s="47">
        <v>1410.6141639739135</v>
      </c>
      <c r="C712" s="47">
        <v>1546950.7133766187</v>
      </c>
      <c r="D712" s="47">
        <f t="shared" si="22"/>
        <v>1546.9507133766188</v>
      </c>
      <c r="G712" s="47">
        <v>1410.6141639739135</v>
      </c>
      <c r="H712" s="47">
        <v>878218.76825369219</v>
      </c>
      <c r="I712" s="47">
        <f t="shared" si="23"/>
        <v>878.21876825369225</v>
      </c>
    </row>
    <row r="713" spans="2:9" x14ac:dyDescent="0.2">
      <c r="B713" s="47">
        <v>1412.6150223965747</v>
      </c>
      <c r="C713" s="47">
        <v>1546821.0367043507</v>
      </c>
      <c r="D713" s="47">
        <f t="shared" si="22"/>
        <v>1546.8210367043507</v>
      </c>
      <c r="G713" s="47">
        <v>1412.6150223965747</v>
      </c>
      <c r="H713" s="47">
        <v>878228.24773195002</v>
      </c>
      <c r="I713" s="47">
        <f t="shared" si="23"/>
        <v>878.22824773194998</v>
      </c>
    </row>
    <row r="714" spans="2:9" x14ac:dyDescent="0.2">
      <c r="B714" s="47">
        <v>1414.6158808192354</v>
      </c>
      <c r="C714" s="47">
        <v>1546681.9015127008</v>
      </c>
      <c r="D714" s="47">
        <f t="shared" si="22"/>
        <v>1546.6819015127007</v>
      </c>
      <c r="G714" s="47">
        <v>1414.6158808192354</v>
      </c>
      <c r="H714" s="47">
        <v>878237.71510038094</v>
      </c>
      <c r="I714" s="47">
        <f t="shared" si="23"/>
        <v>878.23771510038091</v>
      </c>
    </row>
    <row r="715" spans="2:9" x14ac:dyDescent="0.2">
      <c r="B715" s="47">
        <v>1416.6167392418965</v>
      </c>
      <c r="C715" s="47">
        <v>1546547.1793255096</v>
      </c>
      <c r="D715" s="47">
        <f t="shared" si="22"/>
        <v>1546.5471793255097</v>
      </c>
      <c r="G715" s="47">
        <v>1416.6167392418965</v>
      </c>
      <c r="H715" s="47">
        <v>878248.11923063477</v>
      </c>
      <c r="I715" s="47">
        <f t="shared" si="23"/>
        <v>878.24811923063476</v>
      </c>
    </row>
    <row r="716" spans="2:9" x14ac:dyDescent="0.2">
      <c r="B716" s="47">
        <v>1418.6175976645573</v>
      </c>
      <c r="C716" s="47">
        <v>1546412.3173170583</v>
      </c>
      <c r="D716" s="47">
        <f t="shared" si="22"/>
        <v>1546.4123173170583</v>
      </c>
      <c r="G716" s="47">
        <v>1418.6175976645573</v>
      </c>
      <c r="H716" s="47">
        <v>878257.88797921443</v>
      </c>
      <c r="I716" s="47">
        <f t="shared" si="23"/>
        <v>878.25788797921439</v>
      </c>
    </row>
    <row r="717" spans="2:9" x14ac:dyDescent="0.2">
      <c r="B717" s="47">
        <v>1420.6184560872184</v>
      </c>
      <c r="C717" s="47">
        <v>1546282.2280316057</v>
      </c>
      <c r="D717" s="47">
        <f t="shared" si="22"/>
        <v>1546.2822280316057</v>
      </c>
      <c r="G717" s="47">
        <v>1420.6184560872184</v>
      </c>
      <c r="H717" s="47">
        <v>878267.33625606948</v>
      </c>
      <c r="I717" s="47">
        <f t="shared" si="23"/>
        <v>878.26733625606948</v>
      </c>
    </row>
    <row r="718" spans="2:9" x14ac:dyDescent="0.2">
      <c r="B718" s="47">
        <v>1422.6193145098791</v>
      </c>
      <c r="C718" s="47">
        <v>1546147.4099599812</v>
      </c>
      <c r="D718" s="47">
        <f t="shared" si="22"/>
        <v>1546.1474099599811</v>
      </c>
      <c r="G718" s="47">
        <v>1422.6193145098791</v>
      </c>
      <c r="H718" s="47">
        <v>878277.41760428587</v>
      </c>
      <c r="I718" s="47">
        <f t="shared" si="23"/>
        <v>878.27741760428592</v>
      </c>
    </row>
    <row r="719" spans="2:9" x14ac:dyDescent="0.2">
      <c r="B719" s="47">
        <v>1424.6201729325403</v>
      </c>
      <c r="C719" s="47">
        <v>1546012.4705065074</v>
      </c>
      <c r="D719" s="47">
        <f t="shared" si="22"/>
        <v>1546.0124705065075</v>
      </c>
      <c r="G719" s="47">
        <v>1424.6201729325403</v>
      </c>
      <c r="H719" s="47">
        <v>878286.85823014029</v>
      </c>
      <c r="I719" s="47">
        <f t="shared" si="23"/>
        <v>878.2868582301403</v>
      </c>
    </row>
    <row r="720" spans="2:9" x14ac:dyDescent="0.2">
      <c r="B720" s="47">
        <v>1426.621031355201</v>
      </c>
      <c r="C720" s="47">
        <v>1545877.5687885967</v>
      </c>
      <c r="D720" s="47">
        <f t="shared" si="22"/>
        <v>1545.8775687885966</v>
      </c>
      <c r="G720" s="47">
        <v>1426.621031355201</v>
      </c>
      <c r="H720" s="47">
        <v>878296.93390026432</v>
      </c>
      <c r="I720" s="47">
        <f t="shared" si="23"/>
        <v>878.29693390026432</v>
      </c>
    </row>
    <row r="721" spans="2:9" x14ac:dyDescent="0.2">
      <c r="B721" s="47">
        <v>1428.6218897778622</v>
      </c>
      <c r="C721" s="47">
        <v>1545742.7739451374</v>
      </c>
      <c r="D721" s="47">
        <f t="shared" si="22"/>
        <v>1545.7427739451373</v>
      </c>
      <c r="G721" s="47">
        <v>1428.6218897778622</v>
      </c>
      <c r="H721" s="47">
        <v>878307.01675978815</v>
      </c>
      <c r="I721" s="47">
        <f t="shared" si="23"/>
        <v>878.3070167597881</v>
      </c>
    </row>
    <row r="722" spans="2:9" x14ac:dyDescent="0.2">
      <c r="B722" s="47">
        <v>1430.6227482005229</v>
      </c>
      <c r="C722" s="47">
        <v>1545607.8766677638</v>
      </c>
      <c r="D722" s="47">
        <f t="shared" si="22"/>
        <v>1545.6078766677638</v>
      </c>
      <c r="G722" s="47">
        <v>1430.6227482005229</v>
      </c>
      <c r="H722" s="47">
        <v>878316.77643481153</v>
      </c>
      <c r="I722" s="47">
        <f t="shared" si="23"/>
        <v>878.31677643481157</v>
      </c>
    </row>
    <row r="723" spans="2:9" x14ac:dyDescent="0.2">
      <c r="B723" s="47">
        <v>1432.6236066231841</v>
      </c>
      <c r="C723" s="47">
        <v>1545477.7282604699</v>
      </c>
      <c r="D723" s="47">
        <f t="shared" si="22"/>
        <v>1545.4777282604698</v>
      </c>
      <c r="G723" s="47">
        <v>1432.6236066231841</v>
      </c>
      <c r="H723" s="47">
        <v>878326.54016586253</v>
      </c>
      <c r="I723" s="47">
        <f t="shared" si="23"/>
        <v>878.32654016586253</v>
      </c>
    </row>
    <row r="724" spans="2:9" x14ac:dyDescent="0.2">
      <c r="B724" s="47">
        <v>1434.6244650458448</v>
      </c>
      <c r="C724" s="47">
        <v>1545342.8095978412</v>
      </c>
      <c r="D724" s="47">
        <f t="shared" si="22"/>
        <v>1545.3428095978413</v>
      </c>
      <c r="G724" s="47">
        <v>1434.6244650458448</v>
      </c>
      <c r="H724" s="47">
        <v>878335.98539838206</v>
      </c>
      <c r="I724" s="47">
        <f t="shared" si="23"/>
        <v>878.33598539838204</v>
      </c>
    </row>
    <row r="725" spans="2:9" x14ac:dyDescent="0.2">
      <c r="B725" s="47">
        <v>1436.6253234685059</v>
      </c>
      <c r="C725" s="47">
        <v>1545208.0079284108</v>
      </c>
      <c r="D725" s="47">
        <f t="shared" si="22"/>
        <v>1545.2080079284108</v>
      </c>
      <c r="G725" s="47">
        <v>1436.6253234685059</v>
      </c>
      <c r="H725" s="47">
        <v>878346.06113412278</v>
      </c>
      <c r="I725" s="47">
        <f t="shared" si="23"/>
        <v>878.34606113412281</v>
      </c>
    </row>
    <row r="726" spans="2:9" x14ac:dyDescent="0.2">
      <c r="B726" s="47">
        <v>1438.6261818911667</v>
      </c>
      <c r="C726" s="47">
        <v>1545077.8189243726</v>
      </c>
      <c r="D726" s="47">
        <f t="shared" si="22"/>
        <v>1545.0778189243727</v>
      </c>
      <c r="G726" s="47">
        <v>1438.6261818911667</v>
      </c>
      <c r="H726" s="47">
        <v>878355.82207038929</v>
      </c>
      <c r="I726" s="47">
        <f t="shared" si="23"/>
        <v>878.35582207038931</v>
      </c>
    </row>
    <row r="727" spans="2:9" x14ac:dyDescent="0.2">
      <c r="B727" s="47">
        <v>1440.6270403138278</v>
      </c>
      <c r="C727" s="47">
        <v>1544938.2280765355</v>
      </c>
      <c r="D727" s="47">
        <f t="shared" si="22"/>
        <v>1544.9382280765356</v>
      </c>
      <c r="G727" s="47">
        <v>1440.6270403138278</v>
      </c>
      <c r="H727" s="47">
        <v>878365.58790182741</v>
      </c>
      <c r="I727" s="47">
        <f t="shared" si="23"/>
        <v>878.36558790182744</v>
      </c>
    </row>
    <row r="728" spans="2:9" x14ac:dyDescent="0.2">
      <c r="B728" s="47">
        <v>1442.6278987364885</v>
      </c>
      <c r="C728" s="47">
        <v>1544801.3597428906</v>
      </c>
      <c r="D728" s="47">
        <f t="shared" si="22"/>
        <v>1544.8013597428906</v>
      </c>
      <c r="G728" s="47">
        <v>1442.6278987364885</v>
      </c>
      <c r="H728" s="47">
        <v>878375.84373279824</v>
      </c>
      <c r="I728" s="47">
        <f t="shared" si="23"/>
        <v>878.37584373279822</v>
      </c>
    </row>
    <row r="729" spans="2:9" x14ac:dyDescent="0.2">
      <c r="B729" s="47">
        <v>1444.6287571591497</v>
      </c>
      <c r="C729" s="47">
        <v>1544673.6404054416</v>
      </c>
      <c r="D729" s="47">
        <f t="shared" si="22"/>
        <v>1544.6736404054416</v>
      </c>
      <c r="G729" s="47">
        <v>1444.6287571591497</v>
      </c>
      <c r="H729" s="47">
        <v>878385.29681649292</v>
      </c>
      <c r="I729" s="47">
        <f t="shared" si="23"/>
        <v>878.38529681649288</v>
      </c>
    </row>
    <row r="730" spans="2:9" x14ac:dyDescent="0.2">
      <c r="B730" s="47">
        <v>1446.6296155818104</v>
      </c>
      <c r="C730" s="47">
        <v>1544538.8675105195</v>
      </c>
      <c r="D730" s="47">
        <f t="shared" si="22"/>
        <v>1544.5388675105194</v>
      </c>
      <c r="G730" s="47">
        <v>1446.6296155818104</v>
      </c>
      <c r="H730" s="47">
        <v>878395.06473484903</v>
      </c>
      <c r="I730" s="47">
        <f t="shared" si="23"/>
        <v>878.39506473484903</v>
      </c>
    </row>
    <row r="731" spans="2:9" x14ac:dyDescent="0.2">
      <c r="B731" s="47">
        <v>1448.6304740044716</v>
      </c>
      <c r="C731" s="47">
        <v>1544401.8281719983</v>
      </c>
      <c r="D731" s="47">
        <f t="shared" si="22"/>
        <v>1544.4018281719982</v>
      </c>
      <c r="G731" s="47">
        <v>1448.6304740044716</v>
      </c>
      <c r="H731" s="47">
        <v>878404.99601242109</v>
      </c>
      <c r="I731" s="47">
        <f t="shared" si="23"/>
        <v>878.40499601242107</v>
      </c>
    </row>
    <row r="732" spans="2:9" x14ac:dyDescent="0.2">
      <c r="B732" s="47">
        <v>1450.6313324271323</v>
      </c>
      <c r="C732" s="47">
        <v>1544271.9595649608</v>
      </c>
      <c r="D732" s="47">
        <f t="shared" si="22"/>
        <v>1544.2719595649608</v>
      </c>
      <c r="G732" s="47">
        <v>1450.6313324271323</v>
      </c>
      <c r="H732" s="47">
        <v>878414.62361918262</v>
      </c>
      <c r="I732" s="47">
        <f t="shared" si="23"/>
        <v>878.41462361918263</v>
      </c>
    </row>
    <row r="733" spans="2:9" x14ac:dyDescent="0.2">
      <c r="B733" s="47">
        <v>1452.6321908497935</v>
      </c>
      <c r="C733" s="47">
        <v>1544135.0291695974</v>
      </c>
      <c r="D733" s="47">
        <f t="shared" si="22"/>
        <v>1544.1350291695974</v>
      </c>
      <c r="G733" s="47">
        <v>1452.6321908497935</v>
      </c>
      <c r="H733" s="47">
        <v>878424.71374355606</v>
      </c>
      <c r="I733" s="47">
        <f t="shared" si="23"/>
        <v>878.42471374355603</v>
      </c>
    </row>
    <row r="734" spans="2:9" x14ac:dyDescent="0.2">
      <c r="B734" s="47">
        <v>1454.6330492724542</v>
      </c>
      <c r="C734" s="47">
        <v>1544002.7693141741</v>
      </c>
      <c r="D734" s="47">
        <f t="shared" si="22"/>
        <v>1544.002769314174</v>
      </c>
      <c r="G734" s="47">
        <v>1454.6330492724542</v>
      </c>
      <c r="H734" s="47">
        <v>878434.49627439573</v>
      </c>
      <c r="I734" s="47">
        <f t="shared" si="23"/>
        <v>878.43449627439577</v>
      </c>
    </row>
    <row r="735" spans="2:9" x14ac:dyDescent="0.2">
      <c r="B735" s="47">
        <v>1456.6339076951153</v>
      </c>
      <c r="C735" s="47">
        <v>1543868.1966804953</v>
      </c>
      <c r="D735" s="47">
        <f t="shared" si="22"/>
        <v>1543.8681966804952</v>
      </c>
      <c r="G735" s="47">
        <v>1456.6339076951153</v>
      </c>
      <c r="H735" s="47">
        <v>878444.11947905878</v>
      </c>
      <c r="I735" s="47">
        <f t="shared" si="23"/>
        <v>878.44411947905883</v>
      </c>
    </row>
    <row r="736" spans="2:9" x14ac:dyDescent="0.2">
      <c r="B736" s="47">
        <v>1458.6347661177761</v>
      </c>
      <c r="C736" s="47">
        <v>1543731.4200124822</v>
      </c>
      <c r="D736" s="47">
        <f t="shared" si="22"/>
        <v>1543.7314200124822</v>
      </c>
      <c r="G736" s="47">
        <v>1458.6347661177761</v>
      </c>
      <c r="H736" s="47">
        <v>878454.06508599827</v>
      </c>
      <c r="I736" s="47">
        <f t="shared" si="23"/>
        <v>878.45406508599831</v>
      </c>
    </row>
    <row r="737" spans="2:9" x14ac:dyDescent="0.2">
      <c r="B737" s="47">
        <v>1460.6356245404372</v>
      </c>
      <c r="C737" s="47">
        <v>1543599.2070448166</v>
      </c>
      <c r="D737" s="47">
        <f t="shared" si="22"/>
        <v>1543.5992070448165</v>
      </c>
      <c r="G737" s="47">
        <v>1460.6356245404372</v>
      </c>
      <c r="H737" s="47">
        <v>878464.01215367881</v>
      </c>
      <c r="I737" s="47">
        <f t="shared" si="23"/>
        <v>878.46401215367882</v>
      </c>
    </row>
    <row r="738" spans="2:9" x14ac:dyDescent="0.2">
      <c r="B738" s="47">
        <v>1462.6364829630979</v>
      </c>
      <c r="C738" s="47">
        <v>1543467.1247067188</v>
      </c>
      <c r="D738" s="47">
        <f t="shared" si="22"/>
        <v>1543.4671247067188</v>
      </c>
      <c r="G738" s="47">
        <v>1462.6364829630979</v>
      </c>
      <c r="H738" s="47">
        <v>878473.64515789354</v>
      </c>
      <c r="I738" s="47">
        <f t="shared" si="23"/>
        <v>878.47364515789354</v>
      </c>
    </row>
    <row r="739" spans="2:9" x14ac:dyDescent="0.2">
      <c r="B739" s="47">
        <v>1464.6373413857591</v>
      </c>
      <c r="C739" s="47">
        <v>1543332.8396290776</v>
      </c>
      <c r="D739" s="47">
        <f t="shared" si="22"/>
        <v>1543.3328396290776</v>
      </c>
      <c r="G739" s="47">
        <v>1464.6373413857591</v>
      </c>
      <c r="H739" s="47">
        <v>878483.43921746779</v>
      </c>
      <c r="I739" s="47">
        <f t="shared" si="23"/>
        <v>878.48343921746778</v>
      </c>
    </row>
    <row r="740" spans="2:9" x14ac:dyDescent="0.2">
      <c r="B740" s="47">
        <v>1466.6381998084198</v>
      </c>
      <c r="C740" s="47">
        <v>1543196.0867413487</v>
      </c>
      <c r="D740" s="47">
        <f t="shared" si="22"/>
        <v>1543.1960867413488</v>
      </c>
      <c r="G740" s="47">
        <v>1466.6381998084198</v>
      </c>
      <c r="H740" s="47">
        <v>878493.38965473289</v>
      </c>
      <c r="I740" s="47">
        <f t="shared" si="23"/>
        <v>878.49338965473294</v>
      </c>
    </row>
    <row r="741" spans="2:9" x14ac:dyDescent="0.2">
      <c r="B741" s="47">
        <v>1468.639058231081</v>
      </c>
      <c r="C741" s="47">
        <v>1543061.6631924734</v>
      </c>
      <c r="D741" s="47">
        <f t="shared" si="22"/>
        <v>1543.0616631924734</v>
      </c>
      <c r="G741" s="47">
        <v>1468.639058231081</v>
      </c>
      <c r="H741" s="47">
        <v>878503.18753791007</v>
      </c>
      <c r="I741" s="47">
        <f t="shared" si="23"/>
        <v>878.50318753791009</v>
      </c>
    </row>
    <row r="742" spans="2:9" x14ac:dyDescent="0.2">
      <c r="B742" s="47">
        <v>1470.6399166537417</v>
      </c>
      <c r="C742" s="47">
        <v>1542929.8244152414</v>
      </c>
      <c r="D742" s="47">
        <f t="shared" si="22"/>
        <v>1542.9298244152415</v>
      </c>
      <c r="G742" s="47">
        <v>1470.6399166537417</v>
      </c>
      <c r="H742" s="47">
        <v>878512.99172636948</v>
      </c>
      <c r="I742" s="47">
        <f t="shared" si="23"/>
        <v>878.51299172636948</v>
      </c>
    </row>
    <row r="743" spans="2:9" x14ac:dyDescent="0.2">
      <c r="B743" s="47">
        <v>1472.6407750764029</v>
      </c>
      <c r="C743" s="47">
        <v>1542797.8632350224</v>
      </c>
      <c r="D743" s="47">
        <f t="shared" si="22"/>
        <v>1542.7978632350223</v>
      </c>
      <c r="G743" s="47">
        <v>1472.6407750764029</v>
      </c>
      <c r="H743" s="47">
        <v>878522.63280936668</v>
      </c>
      <c r="I743" s="47">
        <f t="shared" si="23"/>
        <v>878.52263280936666</v>
      </c>
    </row>
    <row r="744" spans="2:9" x14ac:dyDescent="0.2">
      <c r="B744" s="47">
        <v>1474.6416334990636</v>
      </c>
      <c r="C744" s="47">
        <v>1542661.1997872575</v>
      </c>
      <c r="D744" s="47">
        <f t="shared" si="22"/>
        <v>1542.6611997872574</v>
      </c>
      <c r="G744" s="47">
        <v>1474.6416334990636</v>
      </c>
      <c r="H744" s="47">
        <v>878532.75063923455</v>
      </c>
      <c r="I744" s="47">
        <f t="shared" si="23"/>
        <v>878.53275063923456</v>
      </c>
    </row>
    <row r="745" spans="2:9" x14ac:dyDescent="0.2">
      <c r="B745" s="47">
        <v>1476.6424919217247</v>
      </c>
      <c r="C745" s="47">
        <v>1542527.1712168832</v>
      </c>
      <c r="D745" s="47">
        <f t="shared" si="22"/>
        <v>1542.5271712168833</v>
      </c>
      <c r="G745" s="47">
        <v>1476.6424919217247</v>
      </c>
      <c r="H745" s="47">
        <v>878542.40375833621</v>
      </c>
      <c r="I745" s="47">
        <f t="shared" si="23"/>
        <v>878.54240375833626</v>
      </c>
    </row>
    <row r="746" spans="2:9" x14ac:dyDescent="0.2">
      <c r="B746" s="47">
        <v>1478.6433503443855</v>
      </c>
      <c r="C746" s="47">
        <v>1542392.9724625237</v>
      </c>
      <c r="D746" s="47">
        <f t="shared" si="22"/>
        <v>1542.3929724625236</v>
      </c>
      <c r="G746" s="47">
        <v>1478.6433503443855</v>
      </c>
      <c r="H746" s="47">
        <v>878552.21011379827</v>
      </c>
      <c r="I746" s="47">
        <f t="shared" si="23"/>
        <v>878.55221011379831</v>
      </c>
    </row>
    <row r="747" spans="2:9" x14ac:dyDescent="0.2">
      <c r="B747" s="47">
        <v>1480.6442087670466</v>
      </c>
      <c r="C747" s="47">
        <v>1542261.1053582705</v>
      </c>
      <c r="D747" s="47">
        <f t="shared" si="22"/>
        <v>1542.2611053582705</v>
      </c>
      <c r="G747" s="47">
        <v>1480.6442087670466</v>
      </c>
      <c r="H747" s="47">
        <v>878562.18033346708</v>
      </c>
      <c r="I747" s="47">
        <f t="shared" si="23"/>
        <v>878.56218033346704</v>
      </c>
    </row>
    <row r="748" spans="2:9" x14ac:dyDescent="0.2">
      <c r="B748" s="47">
        <v>1482.6450671897073</v>
      </c>
      <c r="C748" s="47">
        <v>1542124.743633705</v>
      </c>
      <c r="D748" s="47">
        <f t="shared" si="22"/>
        <v>1542.1247436337051</v>
      </c>
      <c r="G748" s="47">
        <v>1482.6450671897073</v>
      </c>
      <c r="H748" s="47">
        <v>878571.84075004642</v>
      </c>
      <c r="I748" s="47">
        <f t="shared" si="23"/>
        <v>878.57184075004648</v>
      </c>
    </row>
    <row r="749" spans="2:9" x14ac:dyDescent="0.2">
      <c r="B749" s="47">
        <v>1484.6459256123685</v>
      </c>
      <c r="C749" s="47">
        <v>1541990.7040293759</v>
      </c>
      <c r="D749" s="47">
        <f t="shared" si="22"/>
        <v>1541.9907040293758</v>
      </c>
      <c r="G749" s="47">
        <v>1484.6459256123685</v>
      </c>
      <c r="H749" s="47">
        <v>878581.65117935219</v>
      </c>
      <c r="I749" s="47">
        <f t="shared" si="23"/>
        <v>878.58165117935221</v>
      </c>
    </row>
    <row r="750" spans="2:9" x14ac:dyDescent="0.2">
      <c r="B750" s="47">
        <v>1486.6467840350292</v>
      </c>
      <c r="C750" s="47">
        <v>1541859.1544256327</v>
      </c>
      <c r="D750" s="47">
        <f t="shared" si="22"/>
        <v>1541.8591544256326</v>
      </c>
      <c r="G750" s="47">
        <v>1486.6467840350292</v>
      </c>
      <c r="H750" s="47">
        <v>878591.47802813235</v>
      </c>
      <c r="I750" s="47">
        <f t="shared" si="23"/>
        <v>878.59147802813231</v>
      </c>
    </row>
    <row r="751" spans="2:9" x14ac:dyDescent="0.2">
      <c r="B751" s="47">
        <v>1488.6476424576904</v>
      </c>
      <c r="C751" s="47">
        <v>1541720.4038337746</v>
      </c>
      <c r="D751" s="47">
        <f t="shared" si="22"/>
        <v>1541.7204038337745</v>
      </c>
      <c r="G751" s="47">
        <v>1488.6476424576904</v>
      </c>
      <c r="H751" s="47">
        <v>878601.45824860944</v>
      </c>
      <c r="I751" s="47">
        <f t="shared" si="23"/>
        <v>878.60145824860945</v>
      </c>
    </row>
    <row r="752" spans="2:9" x14ac:dyDescent="0.2">
      <c r="B752" s="47">
        <v>1490.6485008803511</v>
      </c>
      <c r="C752" s="47">
        <v>1541591.2747666358</v>
      </c>
      <c r="D752" s="47">
        <f t="shared" si="22"/>
        <v>1541.5912747666359</v>
      </c>
      <c r="G752" s="47">
        <v>1490.6485008803511</v>
      </c>
      <c r="H752" s="47">
        <v>878611.13207517611</v>
      </c>
      <c r="I752" s="47">
        <f t="shared" si="23"/>
        <v>878.6111320751761</v>
      </c>
    </row>
    <row r="753" spans="2:9" x14ac:dyDescent="0.2">
      <c r="B753" s="47">
        <v>1492.6493593030123</v>
      </c>
      <c r="C753" s="47">
        <v>1541457.3387557208</v>
      </c>
      <c r="D753" s="47">
        <f t="shared" si="22"/>
        <v>1541.4573387557207</v>
      </c>
      <c r="G753" s="47">
        <v>1492.6493593030123</v>
      </c>
      <c r="H753" s="47">
        <v>878620.94941690087</v>
      </c>
      <c r="I753" s="47">
        <f t="shared" si="23"/>
        <v>878.62094941690088</v>
      </c>
    </row>
    <row r="754" spans="2:9" x14ac:dyDescent="0.2">
      <c r="B754" s="47">
        <v>1494.650217725673</v>
      </c>
      <c r="C754" s="47">
        <v>1541318.9105750984</v>
      </c>
      <c r="D754" s="47">
        <f t="shared" si="22"/>
        <v>1541.3189105750985</v>
      </c>
      <c r="G754" s="47">
        <v>1494.650217725673</v>
      </c>
      <c r="H754" s="47">
        <v>878630.94472538203</v>
      </c>
      <c r="I754" s="47">
        <f t="shared" si="23"/>
        <v>878.63094472538205</v>
      </c>
    </row>
    <row r="755" spans="2:9" x14ac:dyDescent="0.2">
      <c r="B755" s="47">
        <v>1496.6510761483341</v>
      </c>
      <c r="C755" s="47">
        <v>1541187.3731159298</v>
      </c>
      <c r="D755" s="47">
        <f t="shared" si="22"/>
        <v>1541.1873731159299</v>
      </c>
      <c r="G755" s="47">
        <v>1496.6510761483341</v>
      </c>
      <c r="H755" s="47">
        <v>878640.6224309298</v>
      </c>
      <c r="I755" s="47">
        <f t="shared" si="23"/>
        <v>878.64062243092985</v>
      </c>
    </row>
    <row r="756" spans="2:9" x14ac:dyDescent="0.2">
      <c r="B756" s="47">
        <v>1498.6519345709949</v>
      </c>
      <c r="C756" s="47">
        <v>1541056.057364878</v>
      </c>
      <c r="D756" s="47">
        <f t="shared" si="22"/>
        <v>1541.0560573648779</v>
      </c>
      <c r="G756" s="47">
        <v>1498.6519345709949</v>
      </c>
      <c r="H756" s="47">
        <v>878650.30020265921</v>
      </c>
      <c r="I756" s="47">
        <f t="shared" si="23"/>
        <v>878.6503002026592</v>
      </c>
    </row>
    <row r="757" spans="2:9" x14ac:dyDescent="0.2">
      <c r="B757" s="47">
        <v>1500.652792993656</v>
      </c>
      <c r="C757" s="47">
        <v>1540919.9118757551</v>
      </c>
      <c r="D757" s="47">
        <f t="shared" si="22"/>
        <v>1540.9199118757551</v>
      </c>
      <c r="G757" s="47">
        <v>1500.652792993656</v>
      </c>
      <c r="H757" s="47">
        <v>878660.2913027833</v>
      </c>
      <c r="I757" s="47">
        <f t="shared" si="23"/>
        <v>878.66029130278332</v>
      </c>
    </row>
    <row r="758" spans="2:9" x14ac:dyDescent="0.2">
      <c r="B758" s="47">
        <v>1502.6536514163167</v>
      </c>
      <c r="C758" s="47">
        <v>1540783.9644789377</v>
      </c>
      <c r="D758" s="47">
        <f t="shared" si="22"/>
        <v>1540.7839644789376</v>
      </c>
      <c r="G758" s="47">
        <v>1502.6536514163167</v>
      </c>
      <c r="H758" s="47">
        <v>878670.14092075999</v>
      </c>
      <c r="I758" s="47">
        <f t="shared" si="23"/>
        <v>878.67014092075999</v>
      </c>
    </row>
    <row r="759" spans="2:9" x14ac:dyDescent="0.2">
      <c r="B759" s="47">
        <v>1504.6545098389779</v>
      </c>
      <c r="C759" s="47">
        <v>1540650.2700261788</v>
      </c>
      <c r="D759" s="47">
        <f t="shared" si="22"/>
        <v>1540.6502700261788</v>
      </c>
      <c r="G759" s="47">
        <v>1504.6545098389779</v>
      </c>
      <c r="H759" s="47">
        <v>878679.82127171708</v>
      </c>
      <c r="I759" s="47">
        <f t="shared" si="23"/>
        <v>878.67982127171706</v>
      </c>
    </row>
    <row r="760" spans="2:9" x14ac:dyDescent="0.2">
      <c r="B760" s="47">
        <v>1506.6553682616386</v>
      </c>
      <c r="C760" s="47">
        <v>1540519.1188460647</v>
      </c>
      <c r="D760" s="47">
        <f t="shared" si="22"/>
        <v>1540.5191188460647</v>
      </c>
      <c r="G760" s="47">
        <v>1506.6553682616386</v>
      </c>
      <c r="H760" s="47">
        <v>878689.83459655382</v>
      </c>
      <c r="I760" s="47">
        <f t="shared" si="23"/>
        <v>878.68983459655385</v>
      </c>
    </row>
    <row r="761" spans="2:9" x14ac:dyDescent="0.2">
      <c r="B761" s="47">
        <v>1508.6562266842998</v>
      </c>
      <c r="C761" s="47">
        <v>1540383.1642273471</v>
      </c>
      <c r="D761" s="47">
        <f t="shared" si="22"/>
        <v>1540.3831642273472</v>
      </c>
      <c r="G761" s="47">
        <v>1508.6562266842998</v>
      </c>
      <c r="H761" s="47">
        <v>878699.51892992714</v>
      </c>
      <c r="I761" s="47">
        <f t="shared" si="23"/>
        <v>878.69951892992719</v>
      </c>
    </row>
    <row r="762" spans="2:9" x14ac:dyDescent="0.2">
      <c r="B762" s="47">
        <v>1510.6570851069605</v>
      </c>
      <c r="C762" s="47">
        <v>1540249.7293025027</v>
      </c>
      <c r="D762" s="47">
        <f t="shared" si="22"/>
        <v>1540.2497293025026</v>
      </c>
      <c r="G762" s="47">
        <v>1510.6570851069605</v>
      </c>
      <c r="H762" s="47">
        <v>878709.37651596463</v>
      </c>
      <c r="I762" s="47">
        <f t="shared" si="23"/>
        <v>878.70937651596466</v>
      </c>
    </row>
    <row r="763" spans="2:9" x14ac:dyDescent="0.2">
      <c r="B763" s="47">
        <v>1512.6579435296217</v>
      </c>
      <c r="C763" s="47">
        <v>1540116.1804125509</v>
      </c>
      <c r="D763" s="47">
        <f t="shared" si="22"/>
        <v>1540.1161804125509</v>
      </c>
      <c r="G763" s="47">
        <v>1512.6579435296217</v>
      </c>
      <c r="H763" s="47">
        <v>878719.22970259003</v>
      </c>
      <c r="I763" s="47">
        <f t="shared" si="23"/>
        <v>878.71922970259004</v>
      </c>
    </row>
    <row r="764" spans="2:9" x14ac:dyDescent="0.2">
      <c r="B764" s="47">
        <v>1514.6588019522824</v>
      </c>
      <c r="C764" s="47">
        <v>1539980.5126457468</v>
      </c>
      <c r="D764" s="47">
        <f t="shared" si="22"/>
        <v>1539.9805126457468</v>
      </c>
      <c r="G764" s="47">
        <v>1514.6588019522824</v>
      </c>
      <c r="H764" s="47">
        <v>878728.93498343462</v>
      </c>
      <c r="I764" s="47">
        <f t="shared" si="23"/>
        <v>878.72893498343467</v>
      </c>
    </row>
    <row r="765" spans="2:9" x14ac:dyDescent="0.2">
      <c r="B765" s="47">
        <v>1516.6596603749435</v>
      </c>
      <c r="C765" s="47">
        <v>1539849.553102724</v>
      </c>
      <c r="D765" s="47">
        <f t="shared" si="22"/>
        <v>1539.849553102724</v>
      </c>
      <c r="G765" s="47">
        <v>1516.6596603749435</v>
      </c>
      <c r="H765" s="47">
        <v>878738.95948998828</v>
      </c>
      <c r="I765" s="47">
        <f t="shared" si="23"/>
        <v>878.73895948998825</v>
      </c>
    </row>
    <row r="766" spans="2:9" x14ac:dyDescent="0.2">
      <c r="B766" s="47">
        <v>1518.6605187976043</v>
      </c>
      <c r="C766" s="47">
        <v>1539713.8170248</v>
      </c>
      <c r="D766" s="47">
        <f t="shared" si="22"/>
        <v>1539.7138170247999</v>
      </c>
      <c r="G766" s="47">
        <v>1518.6605187976043</v>
      </c>
      <c r="H766" s="47">
        <v>878748.66177998879</v>
      </c>
      <c r="I766" s="47">
        <f t="shared" si="23"/>
        <v>878.74866177998877</v>
      </c>
    </row>
    <row r="767" spans="2:9" x14ac:dyDescent="0.2">
      <c r="B767" s="47">
        <v>1520.6613772202654</v>
      </c>
      <c r="C767" s="47">
        <v>1539578.2833200244</v>
      </c>
      <c r="D767" s="47">
        <f t="shared" si="22"/>
        <v>1539.5782833200244</v>
      </c>
      <c r="G767" s="47">
        <v>1520.6613772202654</v>
      </c>
      <c r="H767" s="47">
        <v>878758.37770252279</v>
      </c>
      <c r="I767" s="47">
        <f t="shared" si="23"/>
        <v>878.75837770252281</v>
      </c>
    </row>
    <row r="768" spans="2:9" x14ac:dyDescent="0.2">
      <c r="B768" s="47">
        <v>1522.6622356429261</v>
      </c>
      <c r="C768" s="47">
        <v>1539445.115062766</v>
      </c>
      <c r="D768" s="47">
        <f t="shared" si="22"/>
        <v>1539.445115062766</v>
      </c>
      <c r="G768" s="47">
        <v>1522.6622356429261</v>
      </c>
      <c r="H768" s="47">
        <v>878768.25316658057</v>
      </c>
      <c r="I768" s="47">
        <f t="shared" si="23"/>
        <v>878.76825316658062</v>
      </c>
    </row>
    <row r="769" spans="2:9" x14ac:dyDescent="0.2">
      <c r="B769" s="47">
        <v>1524.6630940655873</v>
      </c>
      <c r="C769" s="47">
        <v>1539311.8358276007</v>
      </c>
      <c r="D769" s="47">
        <f t="shared" si="22"/>
        <v>1539.3118358276006</v>
      </c>
      <c r="G769" s="47">
        <v>1524.6630940655873</v>
      </c>
      <c r="H769" s="47">
        <v>878778.27925850626</v>
      </c>
      <c r="I769" s="47">
        <f t="shared" si="23"/>
        <v>878.77827925850625</v>
      </c>
    </row>
    <row r="770" spans="2:9" x14ac:dyDescent="0.2">
      <c r="B770" s="47">
        <v>1526.663952488248</v>
      </c>
      <c r="C770" s="47">
        <v>1539178.7850321408</v>
      </c>
      <c r="D770" s="47">
        <f t="shared" si="22"/>
        <v>1539.1787850321407</v>
      </c>
      <c r="G770" s="47">
        <v>1526.663952488248</v>
      </c>
      <c r="H770" s="47">
        <v>878788.00447774201</v>
      </c>
      <c r="I770" s="47">
        <f t="shared" si="23"/>
        <v>878.78800447774199</v>
      </c>
    </row>
    <row r="771" spans="2:9" x14ac:dyDescent="0.2">
      <c r="B771" s="47">
        <v>1528.6648109109092</v>
      </c>
      <c r="C771" s="47">
        <v>1539045.756973214</v>
      </c>
      <c r="D771" s="47">
        <f t="shared" si="22"/>
        <v>1539.0457569732139</v>
      </c>
      <c r="G771" s="47">
        <v>1528.6648109109092</v>
      </c>
      <c r="H771" s="47">
        <v>878797.57473432377</v>
      </c>
      <c r="I771" s="47">
        <f t="shared" si="23"/>
        <v>878.7975747343238</v>
      </c>
    </row>
    <row r="772" spans="2:9" x14ac:dyDescent="0.2">
      <c r="B772" s="47">
        <v>1530.6656693335699</v>
      </c>
      <c r="C772" s="47">
        <v>1538910.2997786927</v>
      </c>
      <c r="D772" s="47">
        <f t="shared" si="22"/>
        <v>1538.9102997786927</v>
      </c>
      <c r="G772" s="47">
        <v>1530.6656693335699</v>
      </c>
      <c r="H772" s="47">
        <v>878807.6103357398</v>
      </c>
      <c r="I772" s="47">
        <f t="shared" si="23"/>
        <v>878.80761033573981</v>
      </c>
    </row>
    <row r="773" spans="2:9" x14ac:dyDescent="0.2">
      <c r="B773" s="47">
        <v>1532.6665277562311</v>
      </c>
      <c r="C773" s="47">
        <v>1538775.0726463739</v>
      </c>
      <c r="D773" s="47">
        <f t="shared" si="22"/>
        <v>1538.7750726463739</v>
      </c>
      <c r="G773" s="47">
        <v>1532.6665277562311</v>
      </c>
      <c r="H773" s="47">
        <v>878817.50165046053</v>
      </c>
      <c r="I773" s="47">
        <f t="shared" si="23"/>
        <v>878.81750165046049</v>
      </c>
    </row>
    <row r="774" spans="2:9" x14ac:dyDescent="0.2">
      <c r="B774" s="47">
        <v>1534.6673861788918</v>
      </c>
      <c r="C774" s="47">
        <v>1538639.8208146282</v>
      </c>
      <c r="D774" s="47">
        <f t="shared" si="22"/>
        <v>1538.6398208146281</v>
      </c>
      <c r="G774" s="47">
        <v>1534.6673861788918</v>
      </c>
      <c r="H774" s="47">
        <v>878827.23976807063</v>
      </c>
      <c r="I774" s="47">
        <f t="shared" si="23"/>
        <v>878.82723976807063</v>
      </c>
    </row>
    <row r="775" spans="2:9" x14ac:dyDescent="0.2">
      <c r="B775" s="47">
        <v>1536.6682446015529</v>
      </c>
      <c r="C775" s="47">
        <v>1538509.149814629</v>
      </c>
      <c r="D775" s="47">
        <f t="shared" ref="D775:D838" si="24">C775/1000</f>
        <v>1538.5091498146289</v>
      </c>
      <c r="G775" s="47">
        <v>1536.6682446015529</v>
      </c>
      <c r="H775" s="47">
        <v>878836.96894563816</v>
      </c>
      <c r="I775" s="47">
        <f t="shared" ref="I775:I838" si="25">H775/1000</f>
        <v>878.8369689456382</v>
      </c>
    </row>
    <row r="776" spans="2:9" x14ac:dyDescent="0.2">
      <c r="B776" s="47">
        <v>1538.6691030242137</v>
      </c>
      <c r="C776" s="47">
        <v>1538376.4153520293</v>
      </c>
      <c r="D776" s="47">
        <f t="shared" si="24"/>
        <v>1538.3764153520292</v>
      </c>
      <c r="G776" s="47">
        <v>1538.6691030242137</v>
      </c>
      <c r="H776" s="47">
        <v>878846.87187030213</v>
      </c>
      <c r="I776" s="47">
        <f t="shared" si="25"/>
        <v>878.84687187030215</v>
      </c>
    </row>
    <row r="777" spans="2:9" x14ac:dyDescent="0.2">
      <c r="B777" s="47">
        <v>1540.6699614468748</v>
      </c>
      <c r="C777" s="47">
        <v>1538239.0183967657</v>
      </c>
      <c r="D777" s="47">
        <f t="shared" si="24"/>
        <v>1538.2390183967657</v>
      </c>
      <c r="G777" s="47">
        <v>1540.6699614468748</v>
      </c>
      <c r="H777" s="47">
        <v>878856.77818983712</v>
      </c>
      <c r="I777" s="47">
        <f t="shared" si="25"/>
        <v>878.85677818983709</v>
      </c>
    </row>
    <row r="778" spans="2:9" x14ac:dyDescent="0.2">
      <c r="B778" s="47">
        <v>1542.6708198695355</v>
      </c>
      <c r="C778" s="47">
        <v>1538106.3121166497</v>
      </c>
      <c r="D778" s="47">
        <f t="shared" si="24"/>
        <v>1538.1063121166496</v>
      </c>
      <c r="G778" s="47">
        <v>1542.6708198695355</v>
      </c>
      <c r="H778" s="47">
        <v>878866.52650077152</v>
      </c>
      <c r="I778" s="47">
        <f t="shared" si="25"/>
        <v>878.86652650077156</v>
      </c>
    </row>
    <row r="779" spans="2:9" x14ac:dyDescent="0.2">
      <c r="B779" s="47">
        <v>1544.6716782921967</v>
      </c>
      <c r="C779" s="47">
        <v>1537971.2052343697</v>
      </c>
      <c r="D779" s="47">
        <f t="shared" si="24"/>
        <v>1537.9712052343698</v>
      </c>
      <c r="G779" s="47">
        <v>1544.6716782921967</v>
      </c>
      <c r="H779" s="47">
        <v>878876.27099486697</v>
      </c>
      <c r="I779" s="47">
        <f t="shared" si="25"/>
        <v>878.87627099486701</v>
      </c>
    </row>
    <row r="780" spans="2:9" x14ac:dyDescent="0.2">
      <c r="B780" s="47">
        <v>1546.6725367148574</v>
      </c>
      <c r="C780" s="47">
        <v>1537838.6522120072</v>
      </c>
      <c r="D780" s="47">
        <f t="shared" si="24"/>
        <v>1537.8386522120072</v>
      </c>
      <c r="G780" s="47">
        <v>1546.6725367148574</v>
      </c>
      <c r="H780" s="47">
        <v>878886.18939603411</v>
      </c>
      <c r="I780" s="47">
        <f t="shared" si="25"/>
        <v>878.88618939603407</v>
      </c>
    </row>
    <row r="781" spans="2:9" x14ac:dyDescent="0.2">
      <c r="B781" s="47">
        <v>1548.6733951375186</v>
      </c>
      <c r="C781" s="47">
        <v>1537706.1276466555</v>
      </c>
      <c r="D781" s="47">
        <f t="shared" si="24"/>
        <v>1537.7061276466554</v>
      </c>
      <c r="G781" s="47">
        <v>1548.6733951375186</v>
      </c>
      <c r="H781" s="47">
        <v>878896.10638564138</v>
      </c>
      <c r="I781" s="47">
        <f t="shared" si="25"/>
        <v>878.89610638564136</v>
      </c>
    </row>
    <row r="782" spans="2:9" x14ac:dyDescent="0.2">
      <c r="B782" s="47">
        <v>1550.6742535601793</v>
      </c>
      <c r="C782" s="47">
        <v>1537568.992676378</v>
      </c>
      <c r="D782" s="47">
        <f t="shared" si="24"/>
        <v>1537.568992676378</v>
      </c>
      <c r="G782" s="47">
        <v>1550.6742535601793</v>
      </c>
      <c r="H782" s="47">
        <v>878905.71070840361</v>
      </c>
      <c r="I782" s="47">
        <f t="shared" si="25"/>
        <v>878.9057107084036</v>
      </c>
    </row>
    <row r="783" spans="2:9" x14ac:dyDescent="0.2">
      <c r="B783" s="47">
        <v>1552.6751119828405</v>
      </c>
      <c r="C783" s="47">
        <v>1537436.5759802652</v>
      </c>
      <c r="D783" s="47">
        <f t="shared" si="24"/>
        <v>1537.4365759802652</v>
      </c>
      <c r="G783" s="47">
        <v>1552.6751119828405</v>
      </c>
      <c r="H783" s="47">
        <v>878915.639906717</v>
      </c>
      <c r="I783" s="47">
        <f t="shared" si="25"/>
        <v>878.91563990671705</v>
      </c>
    </row>
    <row r="784" spans="2:9" x14ac:dyDescent="0.2">
      <c r="B784" s="47">
        <v>1554.6759704055012</v>
      </c>
      <c r="C784" s="47">
        <v>1537301.7126968794</v>
      </c>
      <c r="D784" s="47">
        <f t="shared" si="24"/>
        <v>1537.3017126968793</v>
      </c>
      <c r="G784" s="47">
        <v>1554.6759704055012</v>
      </c>
      <c r="H784" s="47">
        <v>878925.56053007778</v>
      </c>
      <c r="I784" s="47">
        <f t="shared" si="25"/>
        <v>878.92556053007775</v>
      </c>
    </row>
    <row r="785" spans="2:9" x14ac:dyDescent="0.2">
      <c r="B785" s="47">
        <v>1556.6768288281623</v>
      </c>
      <c r="C785" s="47">
        <v>1537169.4309848445</v>
      </c>
      <c r="D785" s="47">
        <f t="shared" si="24"/>
        <v>1537.1694309848444</v>
      </c>
      <c r="G785" s="47">
        <v>1556.6768288281623</v>
      </c>
      <c r="H785" s="47">
        <v>878935.17756236321</v>
      </c>
      <c r="I785" s="47">
        <f t="shared" si="25"/>
        <v>878.93517756236326</v>
      </c>
    </row>
    <row r="786" spans="2:9" x14ac:dyDescent="0.2">
      <c r="B786" s="47">
        <v>1558.6776872508231</v>
      </c>
      <c r="C786" s="47">
        <v>1537037.1809097233</v>
      </c>
      <c r="D786" s="47">
        <f t="shared" si="24"/>
        <v>1537.0371809097232</v>
      </c>
      <c r="G786" s="47">
        <v>1558.6776872508231</v>
      </c>
      <c r="H786" s="47">
        <v>878945.11463240907</v>
      </c>
      <c r="I786" s="47">
        <f t="shared" si="25"/>
        <v>878.94511463240906</v>
      </c>
    </row>
    <row r="787" spans="2:9" x14ac:dyDescent="0.2">
      <c r="B787" s="47">
        <v>1560.6785456734842</v>
      </c>
      <c r="C787" s="47">
        <v>1536897.9548260947</v>
      </c>
      <c r="D787" s="47">
        <f t="shared" si="24"/>
        <v>1536.8979548260947</v>
      </c>
      <c r="G787" s="47">
        <v>1560.6785456734842</v>
      </c>
      <c r="H787" s="47">
        <v>878954.89738682215</v>
      </c>
      <c r="I787" s="47">
        <f t="shared" si="25"/>
        <v>878.95489738682215</v>
      </c>
    </row>
    <row r="788" spans="2:9" x14ac:dyDescent="0.2">
      <c r="B788" s="47">
        <v>1562.6794040961449</v>
      </c>
      <c r="C788" s="47">
        <v>1536765.8437194433</v>
      </c>
      <c r="D788" s="47">
        <f t="shared" si="24"/>
        <v>1536.7658437194434</v>
      </c>
      <c r="G788" s="47">
        <v>1562.6794040961449</v>
      </c>
      <c r="H788" s="47">
        <v>878964.84379484272</v>
      </c>
      <c r="I788" s="47">
        <f t="shared" si="25"/>
        <v>878.96484379484275</v>
      </c>
    </row>
    <row r="789" spans="2:9" x14ac:dyDescent="0.2">
      <c r="B789" s="47">
        <v>1564.6802625188061</v>
      </c>
      <c r="C789" s="47">
        <v>1536636.1105736115</v>
      </c>
      <c r="D789" s="47">
        <f t="shared" si="24"/>
        <v>1536.6361105736114</v>
      </c>
      <c r="G789" s="47">
        <v>1564.6802625188061</v>
      </c>
      <c r="H789" s="47">
        <v>878974.63432197401</v>
      </c>
      <c r="I789" s="47">
        <f t="shared" si="25"/>
        <v>878.97463432197401</v>
      </c>
    </row>
    <row r="790" spans="2:9" x14ac:dyDescent="0.2">
      <c r="B790" s="47">
        <v>1566.6811209414668</v>
      </c>
      <c r="C790" s="47">
        <v>1536499.4280466272</v>
      </c>
      <c r="D790" s="47">
        <f t="shared" si="24"/>
        <v>1536.4994280466271</v>
      </c>
      <c r="G790" s="47">
        <v>1566.6811209414668</v>
      </c>
      <c r="H790" s="47">
        <v>878984.27232971473</v>
      </c>
      <c r="I790" s="47">
        <f t="shared" si="25"/>
        <v>878.98427232971471</v>
      </c>
    </row>
    <row r="791" spans="2:9" x14ac:dyDescent="0.2">
      <c r="B791" s="47">
        <v>1568.681979364128</v>
      </c>
      <c r="C791" s="47">
        <v>1536362.623397364</v>
      </c>
      <c r="D791" s="47">
        <f t="shared" si="24"/>
        <v>1536.3626233973641</v>
      </c>
      <c r="G791" s="47">
        <v>1568.681979364128</v>
      </c>
      <c r="H791" s="47">
        <v>878994.21834770509</v>
      </c>
      <c r="I791" s="47">
        <f t="shared" si="25"/>
        <v>878.9942183477051</v>
      </c>
    </row>
    <row r="792" spans="2:9" x14ac:dyDescent="0.2">
      <c r="B792" s="47">
        <v>1570.6828377867887</v>
      </c>
      <c r="C792" s="47">
        <v>1536233.0691815566</v>
      </c>
      <c r="D792" s="47">
        <f t="shared" si="24"/>
        <v>1536.2330691815566</v>
      </c>
      <c r="G792" s="47">
        <v>1570.6828377867887</v>
      </c>
      <c r="H792" s="47">
        <v>879004.17902250239</v>
      </c>
      <c r="I792" s="47">
        <f t="shared" si="25"/>
        <v>879.0041790225024</v>
      </c>
    </row>
    <row r="793" spans="2:9" x14ac:dyDescent="0.2">
      <c r="B793" s="47">
        <v>1572.6836962094499</v>
      </c>
      <c r="C793" s="47">
        <v>1536096.5677325376</v>
      </c>
      <c r="D793" s="47">
        <f t="shared" si="24"/>
        <v>1536.0965677325376</v>
      </c>
      <c r="G793" s="47">
        <v>1572.6836962094499</v>
      </c>
      <c r="H793" s="47">
        <v>879013.82919050136</v>
      </c>
      <c r="I793" s="47">
        <f t="shared" si="25"/>
        <v>879.01382919050138</v>
      </c>
    </row>
    <row r="794" spans="2:9" x14ac:dyDescent="0.2">
      <c r="B794" s="47">
        <v>1574.6845546321106</v>
      </c>
      <c r="C794" s="47">
        <v>1535962.4232633687</v>
      </c>
      <c r="D794" s="47">
        <f t="shared" si="24"/>
        <v>1535.9624232633687</v>
      </c>
      <c r="G794" s="47">
        <v>1574.6845546321106</v>
      </c>
      <c r="H794" s="47">
        <v>879023.63998631074</v>
      </c>
      <c r="I794" s="47">
        <f t="shared" si="25"/>
        <v>879.02363998631074</v>
      </c>
    </row>
    <row r="795" spans="2:9" x14ac:dyDescent="0.2">
      <c r="B795" s="47">
        <v>1576.6854130547717</v>
      </c>
      <c r="C795" s="47">
        <v>1535830.7594048048</v>
      </c>
      <c r="D795" s="47">
        <f t="shared" si="24"/>
        <v>1535.8307594048049</v>
      </c>
      <c r="G795" s="47">
        <v>1576.6854130547717</v>
      </c>
      <c r="H795" s="47">
        <v>879033.61311781616</v>
      </c>
      <c r="I795" s="47">
        <f t="shared" si="25"/>
        <v>879.03361311781612</v>
      </c>
    </row>
    <row r="796" spans="2:9" x14ac:dyDescent="0.2">
      <c r="B796" s="47">
        <v>1578.6862714774325</v>
      </c>
      <c r="C796" s="47">
        <v>1535694.4211376738</v>
      </c>
      <c r="D796" s="47">
        <f t="shared" si="24"/>
        <v>1535.6944211376738</v>
      </c>
      <c r="G796" s="47">
        <v>1578.6862714774325</v>
      </c>
      <c r="H796" s="47">
        <v>879043.27423763729</v>
      </c>
      <c r="I796" s="47">
        <f t="shared" si="25"/>
        <v>879.04327423763732</v>
      </c>
    </row>
    <row r="797" spans="2:9" x14ac:dyDescent="0.2">
      <c r="B797" s="47">
        <v>1580.6871299000936</v>
      </c>
      <c r="C797" s="47">
        <v>1535562.8110150751</v>
      </c>
      <c r="D797" s="47">
        <f t="shared" si="24"/>
        <v>1535.5628110150751</v>
      </c>
      <c r="G797" s="47">
        <v>1580.6871299000936</v>
      </c>
      <c r="H797" s="47">
        <v>879053.25759008108</v>
      </c>
      <c r="I797" s="47">
        <f t="shared" si="25"/>
        <v>879.0532575900811</v>
      </c>
    </row>
    <row r="798" spans="2:9" x14ac:dyDescent="0.2">
      <c r="B798" s="47">
        <v>1582.6879883227543</v>
      </c>
      <c r="C798" s="47">
        <v>1535426.6509471531</v>
      </c>
      <c r="D798" s="47">
        <f t="shared" si="24"/>
        <v>1535.4266509471531</v>
      </c>
      <c r="G798" s="47">
        <v>1582.6879883227543</v>
      </c>
      <c r="H798" s="47">
        <v>879062.92903601786</v>
      </c>
      <c r="I798" s="47">
        <f t="shared" si="25"/>
        <v>879.06292903601786</v>
      </c>
    </row>
    <row r="799" spans="2:9" x14ac:dyDescent="0.2">
      <c r="B799" s="47">
        <v>1584.6888467454155</v>
      </c>
      <c r="C799" s="47">
        <v>1535292.8517273965</v>
      </c>
      <c r="D799" s="47">
        <f t="shared" si="24"/>
        <v>1535.2928517273965</v>
      </c>
      <c r="G799" s="47">
        <v>1584.6888467454155</v>
      </c>
      <c r="H799" s="47">
        <v>879072.76137088041</v>
      </c>
      <c r="I799" s="47">
        <f t="shared" si="25"/>
        <v>879.07276137088036</v>
      </c>
    </row>
    <row r="800" spans="2:9" x14ac:dyDescent="0.2">
      <c r="B800" s="47">
        <v>1586.6897051680762</v>
      </c>
      <c r="C800" s="47">
        <v>1535161.4387417687</v>
      </c>
      <c r="D800" s="47">
        <f t="shared" si="24"/>
        <v>1535.1614387417687</v>
      </c>
      <c r="G800" s="47">
        <v>1586.6897051680762</v>
      </c>
      <c r="H800" s="47">
        <v>879082.75464910595</v>
      </c>
      <c r="I800" s="47">
        <f t="shared" si="25"/>
        <v>879.08275464910594</v>
      </c>
    </row>
    <row r="801" spans="2:9" x14ac:dyDescent="0.2">
      <c r="B801" s="47">
        <v>1588.6905635907374</v>
      </c>
      <c r="C801" s="47">
        <v>1535025.453680587</v>
      </c>
      <c r="D801" s="47">
        <f t="shared" si="24"/>
        <v>1535.0254536805869</v>
      </c>
      <c r="G801" s="47">
        <v>1588.6905635907374</v>
      </c>
      <c r="H801" s="47">
        <v>879092.43950262584</v>
      </c>
      <c r="I801" s="47">
        <f t="shared" si="25"/>
        <v>879.09243950262589</v>
      </c>
    </row>
    <row r="802" spans="2:9" x14ac:dyDescent="0.2">
      <c r="B802" s="47">
        <v>1590.6914220133981</v>
      </c>
      <c r="C802" s="47">
        <v>1534891.8565148793</v>
      </c>
      <c r="D802" s="47">
        <f t="shared" si="24"/>
        <v>1534.8918565148792</v>
      </c>
      <c r="G802" s="47">
        <v>1590.6914220133981</v>
      </c>
      <c r="H802" s="47">
        <v>879102.28707120486</v>
      </c>
      <c r="I802" s="47">
        <f t="shared" si="25"/>
        <v>879.10228707120484</v>
      </c>
    </row>
    <row r="803" spans="2:9" x14ac:dyDescent="0.2">
      <c r="B803" s="47">
        <v>1592.6922804360593</v>
      </c>
      <c r="C803" s="47">
        <v>1534758.3529904974</v>
      </c>
      <c r="D803" s="47">
        <f t="shared" si="24"/>
        <v>1534.7583529904973</v>
      </c>
      <c r="G803" s="47">
        <v>1592.6922804360593</v>
      </c>
      <c r="H803" s="47">
        <v>879112.13596013607</v>
      </c>
      <c r="I803" s="47">
        <f t="shared" si="25"/>
        <v>879.11213596013613</v>
      </c>
    </row>
    <row r="804" spans="2:9" x14ac:dyDescent="0.2">
      <c r="B804" s="47">
        <v>1594.69313885872</v>
      </c>
      <c r="C804" s="47">
        <v>1534624.8947673487</v>
      </c>
      <c r="D804" s="47">
        <f t="shared" si="24"/>
        <v>1534.6248947673487</v>
      </c>
      <c r="G804" s="47">
        <v>1594.69313885872</v>
      </c>
      <c r="H804" s="47">
        <v>879121.99286471214</v>
      </c>
      <c r="I804" s="47">
        <f t="shared" si="25"/>
        <v>879.12199286471218</v>
      </c>
    </row>
    <row r="805" spans="2:9" x14ac:dyDescent="0.2">
      <c r="B805" s="47">
        <v>1596.6939972813811</v>
      </c>
      <c r="C805" s="47">
        <v>1534489.1630274283</v>
      </c>
      <c r="D805" s="47">
        <f t="shared" si="24"/>
        <v>1534.4891630274283</v>
      </c>
      <c r="G805" s="47">
        <v>1596.6939972813811</v>
      </c>
      <c r="H805" s="47">
        <v>879131.69473196019</v>
      </c>
      <c r="I805" s="47">
        <f t="shared" si="25"/>
        <v>879.13169473196024</v>
      </c>
    </row>
    <row r="806" spans="2:9" x14ac:dyDescent="0.2">
      <c r="B806" s="47">
        <v>1598.6948557040419</v>
      </c>
      <c r="C806" s="47">
        <v>1534355.8718620767</v>
      </c>
      <c r="D806" s="47">
        <f t="shared" si="24"/>
        <v>1534.3558718620766</v>
      </c>
      <c r="G806" s="47">
        <v>1598.6948557040419</v>
      </c>
      <c r="H806" s="47">
        <v>879141.55954999628</v>
      </c>
      <c r="I806" s="47">
        <f t="shared" si="25"/>
        <v>879.14155954999626</v>
      </c>
    </row>
    <row r="807" spans="2:9" x14ac:dyDescent="0.2">
      <c r="B807" s="47">
        <v>1600.695714126703</v>
      </c>
      <c r="C807" s="47">
        <v>1534224.9483850172</v>
      </c>
      <c r="D807" s="47">
        <f t="shared" si="24"/>
        <v>1534.2249483850171</v>
      </c>
      <c r="G807" s="47">
        <v>1600.695714126703</v>
      </c>
      <c r="H807" s="47">
        <v>879151.43090470787</v>
      </c>
      <c r="I807" s="47">
        <f t="shared" si="25"/>
        <v>879.15143090470792</v>
      </c>
    </row>
    <row r="808" spans="2:9" x14ac:dyDescent="0.2">
      <c r="B808" s="47">
        <v>1602.6965725493637</v>
      </c>
      <c r="C808" s="47">
        <v>1534087.2472658909</v>
      </c>
      <c r="D808" s="47">
        <f t="shared" si="24"/>
        <v>1534.0872472658909</v>
      </c>
      <c r="G808" s="47">
        <v>1602.6965725493637</v>
      </c>
      <c r="H808" s="47">
        <v>879161.314482769</v>
      </c>
      <c r="I808" s="47">
        <f t="shared" si="25"/>
        <v>879.16131448276894</v>
      </c>
    </row>
    <row r="809" spans="2:9" x14ac:dyDescent="0.2">
      <c r="B809" s="47">
        <v>1604.6974309720249</v>
      </c>
      <c r="C809" s="47">
        <v>1533954.1766273475</v>
      </c>
      <c r="D809" s="47">
        <f t="shared" si="24"/>
        <v>1533.9541766273476</v>
      </c>
      <c r="G809" s="47">
        <v>1604.6974309720249</v>
      </c>
      <c r="H809" s="47">
        <v>879171.19578041369</v>
      </c>
      <c r="I809" s="47">
        <f t="shared" si="25"/>
        <v>879.17119578041365</v>
      </c>
    </row>
    <row r="810" spans="2:9" x14ac:dyDescent="0.2">
      <c r="B810" s="47">
        <v>1606.6982893946856</v>
      </c>
      <c r="C810" s="47">
        <v>1533821.181374446</v>
      </c>
      <c r="D810" s="47">
        <f t="shared" si="24"/>
        <v>1533.821181374446</v>
      </c>
      <c r="G810" s="47">
        <v>1606.6982893946856</v>
      </c>
      <c r="H810" s="47">
        <v>879180.76587634569</v>
      </c>
      <c r="I810" s="47">
        <f t="shared" si="25"/>
        <v>879.18076587634573</v>
      </c>
    </row>
    <row r="811" spans="2:9" x14ac:dyDescent="0.2">
      <c r="B811" s="47">
        <v>1608.6991478173468</v>
      </c>
      <c r="C811" s="47">
        <v>1533687.041099726</v>
      </c>
      <c r="D811" s="47">
        <f t="shared" si="24"/>
        <v>1533.687041099726</v>
      </c>
      <c r="G811" s="47">
        <v>1608.6991478173468</v>
      </c>
      <c r="H811" s="47">
        <v>879190.73311949463</v>
      </c>
      <c r="I811" s="47">
        <f t="shared" si="25"/>
        <v>879.19073311949467</v>
      </c>
    </row>
    <row r="812" spans="2:9" x14ac:dyDescent="0.2">
      <c r="B812" s="47">
        <v>1610.7000062400075</v>
      </c>
      <c r="C812" s="47">
        <v>1533554.1749222511</v>
      </c>
      <c r="D812" s="47">
        <f t="shared" si="24"/>
        <v>1533.5541749222511</v>
      </c>
      <c r="G812" s="47">
        <v>1610.7000062400075</v>
      </c>
      <c r="H812" s="47">
        <v>879200.549086418</v>
      </c>
      <c r="I812" s="47">
        <f t="shared" si="25"/>
        <v>879.20054908641805</v>
      </c>
    </row>
    <row r="813" spans="2:9" x14ac:dyDescent="0.2">
      <c r="B813" s="47">
        <v>1612.7008646626687</v>
      </c>
      <c r="C813" s="47">
        <v>1533417.8952219449</v>
      </c>
      <c r="D813" s="47">
        <f t="shared" si="24"/>
        <v>1533.4178952219449</v>
      </c>
      <c r="G813" s="47">
        <v>1612.7008646626687</v>
      </c>
      <c r="H813" s="47">
        <v>879210.3719795139</v>
      </c>
      <c r="I813" s="47">
        <f t="shared" si="25"/>
        <v>879.21037197951387</v>
      </c>
    </row>
    <row r="814" spans="2:9" x14ac:dyDescent="0.2">
      <c r="B814" s="47">
        <v>1614.7017230853294</v>
      </c>
      <c r="C814" s="47">
        <v>1533285.1867181682</v>
      </c>
      <c r="D814" s="47">
        <f t="shared" si="24"/>
        <v>1533.2851867181682</v>
      </c>
      <c r="G814" s="47">
        <v>1614.7017230853294</v>
      </c>
      <c r="H814" s="47">
        <v>879220.27761261538</v>
      </c>
      <c r="I814" s="47">
        <f t="shared" si="25"/>
        <v>879.2202776126154</v>
      </c>
    </row>
    <row r="815" spans="2:9" x14ac:dyDescent="0.2">
      <c r="B815" s="47">
        <v>1616.7025815079905</v>
      </c>
      <c r="C815" s="47">
        <v>1533152.691150578</v>
      </c>
      <c r="D815" s="47">
        <f t="shared" si="24"/>
        <v>1533.152691150578</v>
      </c>
      <c r="G815" s="47">
        <v>1616.7025815079905</v>
      </c>
      <c r="H815" s="47">
        <v>879230.03945629206</v>
      </c>
      <c r="I815" s="47">
        <f t="shared" si="25"/>
        <v>879.23003945629205</v>
      </c>
    </row>
    <row r="816" spans="2:9" x14ac:dyDescent="0.2">
      <c r="B816" s="47">
        <v>1618.7034399306513</v>
      </c>
      <c r="C816" s="47">
        <v>1533017.824745151</v>
      </c>
      <c r="D816" s="47">
        <f t="shared" si="24"/>
        <v>1533.0178247451511</v>
      </c>
      <c r="G816" s="47">
        <v>1618.7034399306513</v>
      </c>
      <c r="H816" s="47">
        <v>879239.79949293658</v>
      </c>
      <c r="I816" s="47">
        <f t="shared" si="25"/>
        <v>879.23979949293653</v>
      </c>
    </row>
    <row r="817" spans="2:9" x14ac:dyDescent="0.2">
      <c r="B817" s="47">
        <v>1620.7042983533124</v>
      </c>
      <c r="C817" s="47">
        <v>1532883.0408216855</v>
      </c>
      <c r="D817" s="47">
        <f t="shared" si="24"/>
        <v>1532.8830408216854</v>
      </c>
      <c r="G817" s="47">
        <v>1620.7042983533124</v>
      </c>
      <c r="H817" s="47">
        <v>879249.72320987855</v>
      </c>
      <c r="I817" s="47">
        <f t="shared" si="25"/>
        <v>879.24972320987854</v>
      </c>
    </row>
    <row r="818" spans="2:9" x14ac:dyDescent="0.2">
      <c r="B818" s="47">
        <v>1622.7051567759731</v>
      </c>
      <c r="C818" s="47">
        <v>1532749.4633684938</v>
      </c>
      <c r="D818" s="47">
        <f t="shared" si="24"/>
        <v>1532.7494633684939</v>
      </c>
      <c r="G818" s="47">
        <v>1622.7051567759731</v>
      </c>
      <c r="H818" s="47">
        <v>879259.57015486283</v>
      </c>
      <c r="I818" s="47">
        <f t="shared" si="25"/>
        <v>879.25957015486279</v>
      </c>
    </row>
    <row r="819" spans="2:9" x14ac:dyDescent="0.2">
      <c r="B819" s="47">
        <v>1624.7060151986343</v>
      </c>
      <c r="C819" s="47">
        <v>1532615.9952017134</v>
      </c>
      <c r="D819" s="47">
        <f t="shared" si="24"/>
        <v>1532.6159952017133</v>
      </c>
      <c r="G819" s="47">
        <v>1624.7060151986343</v>
      </c>
      <c r="H819" s="47">
        <v>879269.26631867001</v>
      </c>
      <c r="I819" s="47">
        <f t="shared" si="25"/>
        <v>879.26926631867002</v>
      </c>
    </row>
    <row r="820" spans="2:9" x14ac:dyDescent="0.2">
      <c r="B820" s="47">
        <v>1626.706873621295</v>
      </c>
      <c r="C820" s="47">
        <v>1532481.5978369215</v>
      </c>
      <c r="D820" s="47">
        <f t="shared" si="24"/>
        <v>1532.4815978369215</v>
      </c>
      <c r="G820" s="47">
        <v>1626.706873621295</v>
      </c>
      <c r="H820" s="47">
        <v>879279.13698789093</v>
      </c>
      <c r="I820" s="47">
        <f t="shared" si="25"/>
        <v>879.27913698789098</v>
      </c>
    </row>
    <row r="821" spans="2:9" x14ac:dyDescent="0.2">
      <c r="B821" s="47">
        <v>1628.7077320439562</v>
      </c>
      <c r="C821" s="47">
        <v>1532348.3023604376</v>
      </c>
      <c r="D821" s="47">
        <f t="shared" si="24"/>
        <v>1532.3483023604376</v>
      </c>
      <c r="G821" s="47">
        <v>1628.7077320439562</v>
      </c>
      <c r="H821" s="47">
        <v>879289.00456076115</v>
      </c>
      <c r="I821" s="47">
        <f t="shared" si="25"/>
        <v>879.2890045607611</v>
      </c>
    </row>
    <row r="822" spans="2:9" x14ac:dyDescent="0.2">
      <c r="B822" s="47">
        <v>1630.7085904666169</v>
      </c>
      <c r="C822" s="47">
        <v>1532215.1195876047</v>
      </c>
      <c r="D822" s="47">
        <f t="shared" si="24"/>
        <v>1532.2151195876047</v>
      </c>
      <c r="G822" s="47">
        <v>1630.7085904666169</v>
      </c>
      <c r="H822" s="47">
        <v>879298.8747315238</v>
      </c>
      <c r="I822" s="47">
        <f t="shared" si="25"/>
        <v>879.29887473152382</v>
      </c>
    </row>
    <row r="823" spans="2:9" x14ac:dyDescent="0.2">
      <c r="B823" s="47">
        <v>1632.7094488892781</v>
      </c>
      <c r="C823" s="47">
        <v>1532080.8292600436</v>
      </c>
      <c r="D823" s="47">
        <f t="shared" si="24"/>
        <v>1532.0808292600436</v>
      </c>
      <c r="G823" s="47">
        <v>1632.7094488892781</v>
      </c>
      <c r="H823" s="47">
        <v>879308.59443115606</v>
      </c>
      <c r="I823" s="47">
        <f t="shared" si="25"/>
        <v>879.30859443115605</v>
      </c>
    </row>
    <row r="824" spans="2:9" x14ac:dyDescent="0.2">
      <c r="B824" s="47">
        <v>1634.7103073119388</v>
      </c>
      <c r="C824" s="47">
        <v>1531946.7619102388</v>
      </c>
      <c r="D824" s="47">
        <f t="shared" si="24"/>
        <v>1531.9467619102388</v>
      </c>
      <c r="G824" s="47">
        <v>1634.7103073119388</v>
      </c>
      <c r="H824" s="47">
        <v>879318.49227469868</v>
      </c>
      <c r="I824" s="47">
        <f t="shared" si="25"/>
        <v>879.31849227469866</v>
      </c>
    </row>
    <row r="825" spans="2:9" x14ac:dyDescent="0.2">
      <c r="B825" s="47">
        <v>1636.7111657345999</v>
      </c>
      <c r="C825" s="47">
        <v>1531811.5061424805</v>
      </c>
      <c r="D825" s="47">
        <f t="shared" si="24"/>
        <v>1531.8115061424805</v>
      </c>
      <c r="G825" s="47">
        <v>1636.7111657345999</v>
      </c>
      <c r="H825" s="47">
        <v>879328.37902944523</v>
      </c>
      <c r="I825" s="47">
        <f t="shared" si="25"/>
        <v>879.32837902944527</v>
      </c>
    </row>
    <row r="826" spans="2:9" x14ac:dyDescent="0.2">
      <c r="B826" s="47">
        <v>1638.7120241572607</v>
      </c>
      <c r="C826" s="47">
        <v>1531678.662933547</v>
      </c>
      <c r="D826" s="47">
        <f t="shared" si="24"/>
        <v>1531.678662933547</v>
      </c>
      <c r="G826" s="47">
        <v>1638.7120241572607</v>
      </c>
      <c r="H826" s="47">
        <v>879338.11722066195</v>
      </c>
      <c r="I826" s="47">
        <f t="shared" si="25"/>
        <v>879.33811722066196</v>
      </c>
    </row>
    <row r="827" spans="2:9" x14ac:dyDescent="0.2">
      <c r="B827" s="47">
        <v>1640.7128825799218</v>
      </c>
      <c r="C827" s="47">
        <v>1531546.0464014595</v>
      </c>
      <c r="D827" s="47">
        <f t="shared" si="24"/>
        <v>1531.5460464014595</v>
      </c>
      <c r="G827" s="47">
        <v>1640.7128825799218</v>
      </c>
      <c r="H827" s="47">
        <v>879347.95307636901</v>
      </c>
      <c r="I827" s="47">
        <f t="shared" si="25"/>
        <v>879.34795307636898</v>
      </c>
    </row>
    <row r="828" spans="2:9" x14ac:dyDescent="0.2">
      <c r="B828" s="47">
        <v>1642.7137410025825</v>
      </c>
      <c r="C828" s="47">
        <v>1531411.0484098645</v>
      </c>
      <c r="D828" s="47">
        <f t="shared" si="24"/>
        <v>1531.4110484098646</v>
      </c>
      <c r="G828" s="47">
        <v>1642.7137410025825</v>
      </c>
      <c r="H828" s="47">
        <v>879357.70235361846</v>
      </c>
      <c r="I828" s="47">
        <f t="shared" si="25"/>
        <v>879.35770235361849</v>
      </c>
    </row>
    <row r="829" spans="2:9" x14ac:dyDescent="0.2">
      <c r="B829" s="47">
        <v>1644.7145994252437</v>
      </c>
      <c r="C829" s="47">
        <v>1531277.3192903576</v>
      </c>
      <c r="D829" s="47">
        <f t="shared" si="24"/>
        <v>1531.2773192903576</v>
      </c>
      <c r="G829" s="47">
        <v>1644.7145994252437</v>
      </c>
      <c r="H829" s="47">
        <v>879367.61959717982</v>
      </c>
      <c r="I829" s="47">
        <f t="shared" si="25"/>
        <v>879.36761959717978</v>
      </c>
    </row>
    <row r="830" spans="2:9" x14ac:dyDescent="0.2">
      <c r="B830" s="47">
        <v>1646.7154578479044</v>
      </c>
      <c r="C830" s="47">
        <v>1531142.6978740795</v>
      </c>
      <c r="D830" s="47">
        <f t="shared" si="24"/>
        <v>1531.1426978740794</v>
      </c>
      <c r="G830" s="47">
        <v>1646.7154578479044</v>
      </c>
      <c r="H830" s="47">
        <v>879377.5507109426</v>
      </c>
      <c r="I830" s="47">
        <f t="shared" si="25"/>
        <v>879.37755071094261</v>
      </c>
    </row>
    <row r="831" spans="2:9" x14ac:dyDescent="0.2">
      <c r="B831" s="47">
        <v>1648.7163162705656</v>
      </c>
      <c r="C831" s="47">
        <v>1531010.3383181912</v>
      </c>
      <c r="D831" s="47">
        <f t="shared" si="24"/>
        <v>1531.0103383181913</v>
      </c>
      <c r="G831" s="47">
        <v>1648.7163162705656</v>
      </c>
      <c r="H831" s="47">
        <v>879387.24236696365</v>
      </c>
      <c r="I831" s="47">
        <f t="shared" si="25"/>
        <v>879.38724236696362</v>
      </c>
    </row>
    <row r="832" spans="2:9" x14ac:dyDescent="0.2">
      <c r="B832" s="47">
        <v>1650.7171746932263</v>
      </c>
      <c r="C832" s="47">
        <v>1530875.7105083987</v>
      </c>
      <c r="D832" s="47">
        <f t="shared" si="24"/>
        <v>1530.8757105083987</v>
      </c>
      <c r="G832" s="47">
        <v>1650.7171746932263</v>
      </c>
      <c r="H832" s="47">
        <v>879397.10059800034</v>
      </c>
      <c r="I832" s="47">
        <f t="shared" si="25"/>
        <v>879.39710059800029</v>
      </c>
    </row>
    <row r="833" spans="2:9" x14ac:dyDescent="0.2">
      <c r="B833" s="47">
        <v>1652.7180331158875</v>
      </c>
      <c r="C833" s="47">
        <v>1530741.3420031401</v>
      </c>
      <c r="D833" s="47">
        <f t="shared" si="24"/>
        <v>1530.7413420031401</v>
      </c>
      <c r="G833" s="47">
        <v>1652.7180331158875</v>
      </c>
      <c r="H833" s="47">
        <v>879406.89390776155</v>
      </c>
      <c r="I833" s="47">
        <f t="shared" si="25"/>
        <v>879.40689390776151</v>
      </c>
    </row>
    <row r="834" spans="2:9" x14ac:dyDescent="0.2">
      <c r="B834" s="47">
        <v>1654.7188915385482</v>
      </c>
      <c r="C834" s="47">
        <v>1530608.141335293</v>
      </c>
      <c r="D834" s="47">
        <f t="shared" si="24"/>
        <v>1530.6081413352929</v>
      </c>
      <c r="G834" s="47">
        <v>1654.7188915385482</v>
      </c>
      <c r="H834" s="47">
        <v>879416.76431125181</v>
      </c>
      <c r="I834" s="47">
        <f t="shared" si="25"/>
        <v>879.41676431125177</v>
      </c>
    </row>
    <row r="835" spans="2:9" x14ac:dyDescent="0.2">
      <c r="B835" s="47">
        <v>1656.7197499612093</v>
      </c>
      <c r="C835" s="47">
        <v>1530474.0306659804</v>
      </c>
      <c r="D835" s="47">
        <f t="shared" si="24"/>
        <v>1530.4740306659803</v>
      </c>
      <c r="G835" s="47">
        <v>1656.7197499612093</v>
      </c>
      <c r="H835" s="47">
        <v>879426.65071628813</v>
      </c>
      <c r="I835" s="47">
        <f t="shared" si="25"/>
        <v>879.42665071628812</v>
      </c>
    </row>
    <row r="836" spans="2:9" x14ac:dyDescent="0.2">
      <c r="B836" s="47">
        <v>1658.7206083838701</v>
      </c>
      <c r="C836" s="47">
        <v>1530340.9920845223</v>
      </c>
      <c r="D836" s="47">
        <f t="shared" si="24"/>
        <v>1530.3409920845222</v>
      </c>
      <c r="G836" s="47">
        <v>1658.7206083838701</v>
      </c>
      <c r="H836" s="47">
        <v>879436.37887215475</v>
      </c>
      <c r="I836" s="47">
        <f t="shared" si="25"/>
        <v>879.43637887215471</v>
      </c>
    </row>
    <row r="837" spans="2:9" x14ac:dyDescent="0.2">
      <c r="B837" s="47">
        <v>1660.7214668065312</v>
      </c>
      <c r="C837" s="47">
        <v>1530207.0464422221</v>
      </c>
      <c r="D837" s="47">
        <f t="shared" si="24"/>
        <v>1530.207046442222</v>
      </c>
      <c r="G837" s="47">
        <v>1660.7214668065312</v>
      </c>
      <c r="H837" s="47">
        <v>879446.20229619485</v>
      </c>
      <c r="I837" s="47">
        <f t="shared" si="25"/>
        <v>879.44620229619488</v>
      </c>
    </row>
    <row r="838" spans="2:9" x14ac:dyDescent="0.2">
      <c r="B838" s="47">
        <v>1662.7223252291919</v>
      </c>
      <c r="C838" s="47">
        <v>1530071.9055520778</v>
      </c>
      <c r="D838" s="47">
        <f t="shared" si="24"/>
        <v>1530.0719055520779</v>
      </c>
      <c r="G838" s="47">
        <v>1662.7223252291919</v>
      </c>
      <c r="H838" s="47">
        <v>879456.09988495801</v>
      </c>
      <c r="I838" s="47">
        <f t="shared" si="25"/>
        <v>879.45609988495801</v>
      </c>
    </row>
    <row r="839" spans="2:9" x14ac:dyDescent="0.2">
      <c r="B839" s="47">
        <v>1664.7231836518531</v>
      </c>
      <c r="C839" s="47">
        <v>1529938.0478079231</v>
      </c>
      <c r="D839" s="47">
        <f t="shared" ref="D839:D902" si="26">C839/1000</f>
        <v>1529.9380478079231</v>
      </c>
      <c r="G839" s="47">
        <v>1664.7231836518531</v>
      </c>
      <c r="H839" s="47">
        <v>879465.92753739504</v>
      </c>
      <c r="I839" s="47">
        <f t="shared" ref="I839:I902" si="27">H839/1000</f>
        <v>879.46592753739503</v>
      </c>
    </row>
    <row r="840" spans="2:9" x14ac:dyDescent="0.2">
      <c r="B840" s="47">
        <v>1666.7240420745138</v>
      </c>
      <c r="C840" s="47">
        <v>1529806.8041365838</v>
      </c>
      <c r="D840" s="47">
        <f t="shared" si="26"/>
        <v>1529.8068041365839</v>
      </c>
      <c r="G840" s="47">
        <v>1666.7240420745138</v>
      </c>
      <c r="H840" s="47">
        <v>879475.69429852674</v>
      </c>
      <c r="I840" s="47">
        <f t="shared" si="27"/>
        <v>879.47569429852672</v>
      </c>
    </row>
    <row r="841" spans="2:9" x14ac:dyDescent="0.2">
      <c r="B841" s="47">
        <v>1668.724900497175</v>
      </c>
      <c r="C841" s="47">
        <v>1529670.828749106</v>
      </c>
      <c r="D841" s="47">
        <f t="shared" si="26"/>
        <v>1529.670828749106</v>
      </c>
      <c r="G841" s="47">
        <v>1668.724900497175</v>
      </c>
      <c r="H841" s="47">
        <v>879485.53720570123</v>
      </c>
      <c r="I841" s="47">
        <f t="shared" si="27"/>
        <v>879.48553720570123</v>
      </c>
    </row>
    <row r="842" spans="2:9" x14ac:dyDescent="0.2">
      <c r="B842" s="47">
        <v>1670.7257589198357</v>
      </c>
      <c r="C842" s="47">
        <v>1529536.2984876616</v>
      </c>
      <c r="D842" s="47">
        <f t="shared" si="26"/>
        <v>1529.5362984876617</v>
      </c>
      <c r="G842" s="47">
        <v>1670.7257589198357</v>
      </c>
      <c r="H842" s="47">
        <v>879495.39850660344</v>
      </c>
      <c r="I842" s="47">
        <f t="shared" si="27"/>
        <v>879.49539850660346</v>
      </c>
    </row>
    <row r="843" spans="2:9" x14ac:dyDescent="0.2">
      <c r="B843" s="47">
        <v>1672.7266173424969</v>
      </c>
      <c r="C843" s="47">
        <v>1529404.0481131952</v>
      </c>
      <c r="D843" s="47">
        <f t="shared" si="26"/>
        <v>1529.4040481131951</v>
      </c>
      <c r="G843" s="47">
        <v>1672.7266173424969</v>
      </c>
      <c r="H843" s="47">
        <v>879505.25544132979</v>
      </c>
      <c r="I843" s="47">
        <f t="shared" si="27"/>
        <v>879.50525544132984</v>
      </c>
    </row>
    <row r="844" spans="2:9" x14ac:dyDescent="0.2">
      <c r="B844" s="47">
        <v>1674.7274757651576</v>
      </c>
      <c r="C844" s="47">
        <v>1529269.729690975</v>
      </c>
      <c r="D844" s="47">
        <f t="shared" si="26"/>
        <v>1529.2697296909751</v>
      </c>
      <c r="G844" s="47">
        <v>1674.7274757651576</v>
      </c>
      <c r="H844" s="47">
        <v>879515.05275930988</v>
      </c>
      <c r="I844" s="47">
        <f t="shared" si="27"/>
        <v>879.51505275930992</v>
      </c>
    </row>
    <row r="845" spans="2:9" x14ac:dyDescent="0.2">
      <c r="B845" s="47">
        <v>1676.7283341878187</v>
      </c>
      <c r="C845" s="47">
        <v>1529135.5814543706</v>
      </c>
      <c r="D845" s="47">
        <f t="shared" si="26"/>
        <v>1529.1355814543706</v>
      </c>
      <c r="G845" s="47">
        <v>1676.7283341878187</v>
      </c>
      <c r="H845" s="47">
        <v>879524.85904097965</v>
      </c>
      <c r="I845" s="47">
        <f t="shared" si="27"/>
        <v>879.52485904097966</v>
      </c>
    </row>
    <row r="846" spans="2:9" x14ac:dyDescent="0.2">
      <c r="B846" s="47">
        <v>1678.7291926104795</v>
      </c>
      <c r="C846" s="47">
        <v>1529002.5337355726</v>
      </c>
      <c r="D846" s="47">
        <f t="shared" si="26"/>
        <v>1529.0025337355726</v>
      </c>
      <c r="G846" s="47">
        <v>1678.7291926104795</v>
      </c>
      <c r="H846" s="47">
        <v>879534.74203731178</v>
      </c>
      <c r="I846" s="47">
        <f t="shared" si="27"/>
        <v>879.53474203731173</v>
      </c>
    </row>
    <row r="847" spans="2:9" x14ac:dyDescent="0.2">
      <c r="B847" s="47">
        <v>1680.7300510331406</v>
      </c>
      <c r="C847" s="47">
        <v>1528868.5953710331</v>
      </c>
      <c r="D847" s="47">
        <f t="shared" si="26"/>
        <v>1528.8685953710331</v>
      </c>
      <c r="G847" s="47">
        <v>1680.7300510331406</v>
      </c>
      <c r="H847" s="47">
        <v>879544.5641039199</v>
      </c>
      <c r="I847" s="47">
        <f t="shared" si="27"/>
        <v>879.54456410391992</v>
      </c>
    </row>
    <row r="848" spans="2:9" x14ac:dyDescent="0.2">
      <c r="B848" s="47">
        <v>1682.7309094558013</v>
      </c>
      <c r="C848" s="47">
        <v>1528733.453789473</v>
      </c>
      <c r="D848" s="47">
        <f t="shared" si="26"/>
        <v>1528.7334537894731</v>
      </c>
      <c r="G848" s="47">
        <v>1682.7309094558013</v>
      </c>
      <c r="H848" s="47">
        <v>879554.30415734171</v>
      </c>
      <c r="I848" s="47">
        <f t="shared" si="27"/>
        <v>879.55430415734168</v>
      </c>
    </row>
    <row r="849" spans="2:9" x14ac:dyDescent="0.2">
      <c r="B849" s="47">
        <v>1684.7317678784625</v>
      </c>
      <c r="C849" s="47">
        <v>1528600.9417244925</v>
      </c>
      <c r="D849" s="47">
        <f t="shared" si="26"/>
        <v>1528.6009417244925</v>
      </c>
      <c r="G849" s="47">
        <v>1684.7317678784625</v>
      </c>
      <c r="H849" s="47">
        <v>879564.22406361508</v>
      </c>
      <c r="I849" s="47">
        <f t="shared" si="27"/>
        <v>879.56422406361503</v>
      </c>
    </row>
    <row r="850" spans="2:9" x14ac:dyDescent="0.2">
      <c r="B850" s="47">
        <v>1686.7326263011232</v>
      </c>
      <c r="C850" s="47">
        <v>1528467.2425061059</v>
      </c>
      <c r="D850" s="47">
        <f t="shared" si="26"/>
        <v>1528.467242506106</v>
      </c>
      <c r="G850" s="47">
        <v>1686.7326263011232</v>
      </c>
      <c r="H850" s="47">
        <v>879574.061374021</v>
      </c>
      <c r="I850" s="47">
        <f t="shared" si="27"/>
        <v>879.57406137402097</v>
      </c>
    </row>
    <row r="851" spans="2:9" x14ac:dyDescent="0.2">
      <c r="B851" s="47">
        <v>1688.7334847237844</v>
      </c>
      <c r="C851" s="47">
        <v>1528332.647722567</v>
      </c>
      <c r="D851" s="47">
        <f t="shared" si="26"/>
        <v>1528.3326477225669</v>
      </c>
      <c r="G851" s="47">
        <v>1688.7334847237844</v>
      </c>
      <c r="H851" s="47">
        <v>879583.83908882667</v>
      </c>
      <c r="I851" s="47">
        <f t="shared" si="27"/>
        <v>879.58383908882672</v>
      </c>
    </row>
    <row r="852" spans="2:9" x14ac:dyDescent="0.2">
      <c r="B852" s="47">
        <v>1690.7343431464451</v>
      </c>
      <c r="C852" s="47">
        <v>1528198.1742935672</v>
      </c>
      <c r="D852" s="47">
        <f t="shared" si="26"/>
        <v>1528.1981742935673</v>
      </c>
      <c r="G852" s="47">
        <v>1690.7343431464451</v>
      </c>
      <c r="H852" s="47">
        <v>879593.62580427073</v>
      </c>
      <c r="I852" s="47">
        <f t="shared" si="27"/>
        <v>879.59362580427069</v>
      </c>
    </row>
    <row r="853" spans="2:9" x14ac:dyDescent="0.2">
      <c r="B853" s="47">
        <v>1692.7352015691063</v>
      </c>
      <c r="C853" s="47">
        <v>1528066.048418208</v>
      </c>
      <c r="D853" s="47">
        <f t="shared" si="26"/>
        <v>1528.0660484182081</v>
      </c>
      <c r="G853" s="47">
        <v>1692.7352015691063</v>
      </c>
      <c r="H853" s="47">
        <v>879603.56835468812</v>
      </c>
      <c r="I853" s="47">
        <f t="shared" si="27"/>
        <v>879.60356835468815</v>
      </c>
    </row>
    <row r="854" spans="2:9" x14ac:dyDescent="0.2">
      <c r="B854" s="47">
        <v>1694.736059991767</v>
      </c>
      <c r="C854" s="47">
        <v>1527931.8607265726</v>
      </c>
      <c r="D854" s="47">
        <f t="shared" si="26"/>
        <v>1527.9318607265725</v>
      </c>
      <c r="G854" s="47">
        <v>1694.736059991767</v>
      </c>
      <c r="H854" s="47">
        <v>879613.37430802104</v>
      </c>
      <c r="I854" s="47">
        <f t="shared" si="27"/>
        <v>879.61337430802109</v>
      </c>
    </row>
    <row r="855" spans="2:9" x14ac:dyDescent="0.2">
      <c r="B855" s="47">
        <v>1696.7369184144281</v>
      </c>
      <c r="C855" s="47">
        <v>1527796.6406187697</v>
      </c>
      <c r="D855" s="47">
        <f t="shared" si="26"/>
        <v>1527.7966406187697</v>
      </c>
      <c r="G855" s="47">
        <v>1696.7369184144281</v>
      </c>
      <c r="H855" s="47">
        <v>879623.18883647735</v>
      </c>
      <c r="I855" s="47">
        <f t="shared" si="27"/>
        <v>879.62318883647731</v>
      </c>
    </row>
    <row r="856" spans="2:9" x14ac:dyDescent="0.2">
      <c r="B856" s="47">
        <v>1698.7377768370889</v>
      </c>
      <c r="C856" s="47">
        <v>1527664.9216812877</v>
      </c>
      <c r="D856" s="47">
        <f t="shared" si="26"/>
        <v>1527.6649216812878</v>
      </c>
      <c r="G856" s="47">
        <v>1698.7377768370889</v>
      </c>
      <c r="H856" s="47">
        <v>879633.00147787726</v>
      </c>
      <c r="I856" s="47">
        <f t="shared" si="27"/>
        <v>879.63300147787731</v>
      </c>
    </row>
    <row r="857" spans="2:9" x14ac:dyDescent="0.2">
      <c r="B857" s="47">
        <v>1700.73863525975</v>
      </c>
      <c r="C857" s="47">
        <v>1527531.1471940011</v>
      </c>
      <c r="D857" s="47">
        <f t="shared" si="26"/>
        <v>1527.5311471940011</v>
      </c>
      <c r="G857" s="47">
        <v>1700.73863525975</v>
      </c>
      <c r="H857" s="47">
        <v>879642.83691552584</v>
      </c>
      <c r="I857" s="47">
        <f t="shared" si="27"/>
        <v>879.64283691552589</v>
      </c>
    </row>
    <row r="858" spans="2:9" x14ac:dyDescent="0.2">
      <c r="B858" s="47">
        <v>1702.7394936824107</v>
      </c>
      <c r="C858" s="47">
        <v>1527395.1991927412</v>
      </c>
      <c r="D858" s="47">
        <f t="shared" si="26"/>
        <v>1527.3951991927411</v>
      </c>
      <c r="G858" s="47">
        <v>1702.7394936824107</v>
      </c>
      <c r="H858" s="47">
        <v>879652.67969065858</v>
      </c>
      <c r="I858" s="47">
        <f t="shared" si="27"/>
        <v>879.6526796906586</v>
      </c>
    </row>
    <row r="859" spans="2:9" x14ac:dyDescent="0.2">
      <c r="B859" s="47">
        <v>1704.7403521050719</v>
      </c>
      <c r="C859" s="47">
        <v>1527261.5743318063</v>
      </c>
      <c r="D859" s="47">
        <f t="shared" si="26"/>
        <v>1527.2615743318063</v>
      </c>
      <c r="G859" s="47">
        <v>1704.7403521050719</v>
      </c>
      <c r="H859" s="47">
        <v>879662.44194772211</v>
      </c>
      <c r="I859" s="47">
        <f t="shared" si="27"/>
        <v>879.66244194772207</v>
      </c>
    </row>
    <row r="860" spans="2:9" x14ac:dyDescent="0.2">
      <c r="B860" s="47">
        <v>1706.7412105277326</v>
      </c>
      <c r="C860" s="47">
        <v>1527130.0031296141</v>
      </c>
      <c r="D860" s="47">
        <f t="shared" si="26"/>
        <v>1527.1300031296141</v>
      </c>
      <c r="G860" s="47">
        <v>1706.7412105277326</v>
      </c>
      <c r="H860" s="47">
        <v>879672.42511829745</v>
      </c>
      <c r="I860" s="47">
        <f t="shared" si="27"/>
        <v>879.6724251182975</v>
      </c>
    </row>
    <row r="861" spans="2:9" x14ac:dyDescent="0.2">
      <c r="B861" s="47">
        <v>1708.7420689503938</v>
      </c>
      <c r="C861" s="47">
        <v>1526995.0682469858</v>
      </c>
      <c r="D861" s="47">
        <f t="shared" si="26"/>
        <v>1526.9950682469857</v>
      </c>
      <c r="G861" s="47">
        <v>1708.7420689503938</v>
      </c>
      <c r="H861" s="47">
        <v>879682.18054166588</v>
      </c>
      <c r="I861" s="47">
        <f t="shared" si="27"/>
        <v>879.68218054166584</v>
      </c>
    </row>
    <row r="862" spans="2:9" x14ac:dyDescent="0.2">
      <c r="B862" s="47">
        <v>1710.7429273730545</v>
      </c>
      <c r="C862" s="47">
        <v>1526860.7421539088</v>
      </c>
      <c r="D862" s="47">
        <f t="shared" si="26"/>
        <v>1526.8607421539089</v>
      </c>
      <c r="G862" s="47">
        <v>1710.7429273730545</v>
      </c>
      <c r="H862" s="47">
        <v>879691.97534465324</v>
      </c>
      <c r="I862" s="47">
        <f t="shared" si="27"/>
        <v>879.6919753446532</v>
      </c>
    </row>
    <row r="863" spans="2:9" x14ac:dyDescent="0.2">
      <c r="B863" s="47">
        <v>1712.7437857957157</v>
      </c>
      <c r="C863" s="47">
        <v>1526727.2921333152</v>
      </c>
      <c r="D863" s="47">
        <f t="shared" si="26"/>
        <v>1526.7272921333151</v>
      </c>
      <c r="G863" s="47">
        <v>1712.7437857957157</v>
      </c>
      <c r="H863" s="47">
        <v>879701.83005778864</v>
      </c>
      <c r="I863" s="47">
        <f t="shared" si="27"/>
        <v>879.70183005778858</v>
      </c>
    </row>
    <row r="864" spans="2:9" x14ac:dyDescent="0.2">
      <c r="B864" s="47">
        <v>1714.7446442183764</v>
      </c>
      <c r="C864" s="47">
        <v>1526593.4159408312</v>
      </c>
      <c r="D864" s="47">
        <f t="shared" si="26"/>
        <v>1526.5934159408312</v>
      </c>
      <c r="G864" s="47">
        <v>1714.7446442183764</v>
      </c>
      <c r="H864" s="47">
        <v>879711.65600529977</v>
      </c>
      <c r="I864" s="47">
        <f t="shared" si="27"/>
        <v>879.7116560052998</v>
      </c>
    </row>
    <row r="865" spans="2:9" x14ac:dyDescent="0.2">
      <c r="B865" s="47">
        <v>1716.7455026410375</v>
      </c>
      <c r="C865" s="47">
        <v>1526459.7144567578</v>
      </c>
      <c r="D865" s="47">
        <f t="shared" si="26"/>
        <v>1526.4597144567579</v>
      </c>
      <c r="G865" s="47">
        <v>1716.7455026410375</v>
      </c>
      <c r="H865" s="47">
        <v>879721.49455356319</v>
      </c>
      <c r="I865" s="47">
        <f t="shared" si="27"/>
        <v>879.72149455356316</v>
      </c>
    </row>
    <row r="866" spans="2:9" x14ac:dyDescent="0.2">
      <c r="B866" s="47">
        <v>1718.7463610636983</v>
      </c>
      <c r="C866" s="47">
        <v>1526326.1777886897</v>
      </c>
      <c r="D866" s="47">
        <f t="shared" si="26"/>
        <v>1526.3261777886896</v>
      </c>
      <c r="G866" s="47">
        <v>1718.7463610636983</v>
      </c>
      <c r="H866" s="47">
        <v>879731.34169816517</v>
      </c>
      <c r="I866" s="47">
        <f t="shared" si="27"/>
        <v>879.73134169816512</v>
      </c>
    </row>
    <row r="867" spans="2:9" x14ac:dyDescent="0.2">
      <c r="B867" s="47">
        <v>1720.7472194863594</v>
      </c>
      <c r="C867" s="47">
        <v>1526192.0527892744</v>
      </c>
      <c r="D867" s="47">
        <f t="shared" si="26"/>
        <v>1526.1920527892744</v>
      </c>
      <c r="G867" s="47">
        <v>1720.7472194863594</v>
      </c>
      <c r="H867" s="47">
        <v>879741.15080734366</v>
      </c>
      <c r="I867" s="47">
        <f t="shared" si="27"/>
        <v>879.74115080734362</v>
      </c>
    </row>
    <row r="868" spans="2:9" x14ac:dyDescent="0.2">
      <c r="B868" s="47">
        <v>1722.7480779090201</v>
      </c>
      <c r="C868" s="47">
        <v>1526058.2548205573</v>
      </c>
      <c r="D868" s="47">
        <f t="shared" si="26"/>
        <v>1526.0582548205573</v>
      </c>
      <c r="G868" s="47">
        <v>1722.7480779090201</v>
      </c>
      <c r="H868" s="47">
        <v>879750.98362631758</v>
      </c>
      <c r="I868" s="47">
        <f t="shared" si="27"/>
        <v>879.75098362631763</v>
      </c>
    </row>
    <row r="869" spans="2:9" x14ac:dyDescent="0.2">
      <c r="B869" s="47">
        <v>1724.7489363316813</v>
      </c>
      <c r="C869" s="47">
        <v>1525925.2277100387</v>
      </c>
      <c r="D869" s="47">
        <f t="shared" si="26"/>
        <v>1525.9252277100386</v>
      </c>
      <c r="G869" s="47">
        <v>1724.7489363316813</v>
      </c>
      <c r="H869" s="47">
        <v>879760.82638742588</v>
      </c>
      <c r="I869" s="47">
        <f t="shared" si="27"/>
        <v>879.76082638742594</v>
      </c>
    </row>
    <row r="870" spans="2:9" x14ac:dyDescent="0.2">
      <c r="B870" s="47">
        <v>1726.749794754342</v>
      </c>
      <c r="C870" s="47">
        <v>1525790.5925715619</v>
      </c>
      <c r="D870" s="47">
        <f t="shared" si="26"/>
        <v>1525.790592571562</v>
      </c>
      <c r="G870" s="47">
        <v>1726.749794754342</v>
      </c>
      <c r="H870" s="47">
        <v>879770.68009875296</v>
      </c>
      <c r="I870" s="47">
        <f t="shared" si="27"/>
        <v>879.7706800987529</v>
      </c>
    </row>
    <row r="871" spans="2:9" x14ac:dyDescent="0.2">
      <c r="B871" s="47">
        <v>1728.7506531770032</v>
      </c>
      <c r="C871" s="47">
        <v>1525656.7458463027</v>
      </c>
      <c r="D871" s="47">
        <f t="shared" si="26"/>
        <v>1525.6567458463028</v>
      </c>
      <c r="G871" s="47">
        <v>1728.7506531770032</v>
      </c>
      <c r="H871" s="47">
        <v>879780.507904956</v>
      </c>
      <c r="I871" s="47">
        <f t="shared" si="27"/>
        <v>879.78050790495604</v>
      </c>
    </row>
    <row r="872" spans="2:9" x14ac:dyDescent="0.2">
      <c r="B872" s="47">
        <v>1730.7515115996639</v>
      </c>
      <c r="C872" s="47">
        <v>1525523.6530257398</v>
      </c>
      <c r="D872" s="47">
        <f t="shared" si="26"/>
        <v>1525.5236530257398</v>
      </c>
      <c r="G872" s="47">
        <v>1730.7515115996639</v>
      </c>
      <c r="H872" s="47">
        <v>879790.30747805408</v>
      </c>
      <c r="I872" s="47">
        <f t="shared" si="27"/>
        <v>879.79030747805405</v>
      </c>
    </row>
    <row r="873" spans="2:9" x14ac:dyDescent="0.2">
      <c r="B873" s="47">
        <v>1732.7523700223251</v>
      </c>
      <c r="C873" s="47">
        <v>1525389.4012639865</v>
      </c>
      <c r="D873" s="47">
        <f t="shared" si="26"/>
        <v>1525.3894012639864</v>
      </c>
      <c r="G873" s="47">
        <v>1732.7523700223251</v>
      </c>
      <c r="H873" s="47">
        <v>879800.14746018522</v>
      </c>
      <c r="I873" s="47">
        <f t="shared" si="27"/>
        <v>879.80014746018526</v>
      </c>
    </row>
    <row r="874" spans="2:9" x14ac:dyDescent="0.2">
      <c r="B874" s="47">
        <v>1734.7532284449858</v>
      </c>
      <c r="C874" s="47">
        <v>1525255.5168285028</v>
      </c>
      <c r="D874" s="47">
        <f t="shared" si="26"/>
        <v>1525.2555168285028</v>
      </c>
      <c r="G874" s="47">
        <v>1734.7532284449858</v>
      </c>
      <c r="H874" s="47">
        <v>879809.97266748571</v>
      </c>
      <c r="I874" s="47">
        <f t="shared" si="27"/>
        <v>879.80997266748568</v>
      </c>
    </row>
    <row r="875" spans="2:9" x14ac:dyDescent="0.2">
      <c r="B875" s="47">
        <v>1736.7540868676469</v>
      </c>
      <c r="C875" s="47">
        <v>1525122.3940778207</v>
      </c>
      <c r="D875" s="47">
        <f t="shared" si="26"/>
        <v>1525.1223940778207</v>
      </c>
      <c r="G875" s="47">
        <v>1736.7540868676469</v>
      </c>
      <c r="H875" s="47">
        <v>879819.80970084714</v>
      </c>
      <c r="I875" s="47">
        <f t="shared" si="27"/>
        <v>879.81980970084714</v>
      </c>
    </row>
    <row r="876" spans="2:9" x14ac:dyDescent="0.2">
      <c r="B876" s="47">
        <v>1738.7549452903077</v>
      </c>
      <c r="C876" s="47">
        <v>1524988.2896382974</v>
      </c>
      <c r="D876" s="47">
        <f t="shared" si="26"/>
        <v>1524.9882896382974</v>
      </c>
      <c r="G876" s="47">
        <v>1738.7549452903077</v>
      </c>
      <c r="H876" s="47">
        <v>879829.65956538473</v>
      </c>
      <c r="I876" s="47">
        <f t="shared" si="27"/>
        <v>879.82965956538476</v>
      </c>
    </row>
    <row r="877" spans="2:9" x14ac:dyDescent="0.2">
      <c r="B877" s="47">
        <v>1740.7558037129688</v>
      </c>
      <c r="C877" s="47">
        <v>1524853.7796826619</v>
      </c>
      <c r="D877" s="47">
        <f t="shared" si="26"/>
        <v>1524.853779682662</v>
      </c>
      <c r="G877" s="47">
        <v>1740.7558037129688</v>
      </c>
      <c r="H877" s="47">
        <v>879839.52159198758</v>
      </c>
      <c r="I877" s="47">
        <f t="shared" si="27"/>
        <v>879.83952159198759</v>
      </c>
    </row>
    <row r="878" spans="2:9" x14ac:dyDescent="0.2">
      <c r="B878" s="47">
        <v>1742.7566621356295</v>
      </c>
      <c r="C878" s="47">
        <v>1524721.2357017861</v>
      </c>
      <c r="D878" s="47">
        <f t="shared" si="26"/>
        <v>1524.7212357017861</v>
      </c>
      <c r="G878" s="47">
        <v>1742.7566621356295</v>
      </c>
      <c r="H878" s="47">
        <v>879849.31854143506</v>
      </c>
      <c r="I878" s="47">
        <f t="shared" si="27"/>
        <v>879.84931854143508</v>
      </c>
    </row>
    <row r="879" spans="2:9" x14ac:dyDescent="0.2">
      <c r="B879" s="47">
        <v>1744.7575205582907</v>
      </c>
      <c r="C879" s="47">
        <v>1524587.1309997237</v>
      </c>
      <c r="D879" s="47">
        <f t="shared" si="26"/>
        <v>1524.5871309997237</v>
      </c>
      <c r="G879" s="47">
        <v>1744.7575205582907</v>
      </c>
      <c r="H879" s="47">
        <v>879859.12879837106</v>
      </c>
      <c r="I879" s="47">
        <f t="shared" si="27"/>
        <v>879.8591287983711</v>
      </c>
    </row>
    <row r="880" spans="2:9" x14ac:dyDescent="0.2">
      <c r="B880" s="47">
        <v>1746.7583789809514</v>
      </c>
      <c r="C880" s="47">
        <v>1524452.6274466044</v>
      </c>
      <c r="D880" s="47">
        <f t="shared" si="26"/>
        <v>1524.4526274466045</v>
      </c>
      <c r="G880" s="47">
        <v>1746.7583789809514</v>
      </c>
      <c r="H880" s="47">
        <v>879868.99120151659</v>
      </c>
      <c r="I880" s="47">
        <f t="shared" si="27"/>
        <v>879.86899120151656</v>
      </c>
    </row>
    <row r="881" spans="2:9" x14ac:dyDescent="0.2">
      <c r="B881" s="47">
        <v>1748.7592374036126</v>
      </c>
      <c r="C881" s="47">
        <v>1524319.4975327416</v>
      </c>
      <c r="D881" s="47">
        <f t="shared" si="26"/>
        <v>1524.3194975327417</v>
      </c>
      <c r="G881" s="47">
        <v>1748.7592374036126</v>
      </c>
      <c r="H881" s="47">
        <v>879878.86801068787</v>
      </c>
      <c r="I881" s="47">
        <f t="shared" si="27"/>
        <v>879.87886801068782</v>
      </c>
    </row>
    <row r="882" spans="2:9" x14ac:dyDescent="0.2">
      <c r="B882" s="47">
        <v>1750.7600958262733</v>
      </c>
      <c r="C882" s="47">
        <v>1524185.9969175002</v>
      </c>
      <c r="D882" s="47">
        <f t="shared" si="26"/>
        <v>1524.1859969175002</v>
      </c>
      <c r="G882" s="47">
        <v>1750.7600958262733</v>
      </c>
      <c r="H882" s="47">
        <v>879888.63822054432</v>
      </c>
      <c r="I882" s="47">
        <f t="shared" si="27"/>
        <v>879.88863822054429</v>
      </c>
    </row>
    <row r="883" spans="2:9" x14ac:dyDescent="0.2">
      <c r="B883" s="47">
        <v>1752.7609542489345</v>
      </c>
      <c r="C883" s="47">
        <v>1524052.1143930603</v>
      </c>
      <c r="D883" s="47">
        <f t="shared" si="26"/>
        <v>1524.0521143930603</v>
      </c>
      <c r="G883" s="47">
        <v>1752.7609542489345</v>
      </c>
      <c r="H883" s="47">
        <v>879898.46339072741</v>
      </c>
      <c r="I883" s="47">
        <f t="shared" si="27"/>
        <v>879.89846339072744</v>
      </c>
    </row>
    <row r="884" spans="2:9" x14ac:dyDescent="0.2">
      <c r="B884" s="47">
        <v>1754.7618126715952</v>
      </c>
      <c r="C884" s="47">
        <v>1523917.8382871563</v>
      </c>
      <c r="D884" s="47">
        <f t="shared" si="26"/>
        <v>1523.9178382871562</v>
      </c>
      <c r="G884" s="47">
        <v>1754.7618126715952</v>
      </c>
      <c r="H884" s="47">
        <v>879908.34273355303</v>
      </c>
      <c r="I884" s="47">
        <f t="shared" si="27"/>
        <v>879.90834273355301</v>
      </c>
    </row>
    <row r="885" spans="2:9" x14ac:dyDescent="0.2">
      <c r="B885" s="47">
        <v>1756.7626710942563</v>
      </c>
      <c r="C885" s="47">
        <v>1523784.3409007827</v>
      </c>
      <c r="D885" s="47">
        <f t="shared" si="26"/>
        <v>1523.7843409007828</v>
      </c>
      <c r="G885" s="47">
        <v>1756.7626710942563</v>
      </c>
      <c r="H885" s="47">
        <v>879918.15431135928</v>
      </c>
      <c r="I885" s="47">
        <f t="shared" si="27"/>
        <v>879.91815431135933</v>
      </c>
    </row>
    <row r="886" spans="2:9" x14ac:dyDescent="0.2">
      <c r="B886" s="47">
        <v>1758.7635295169171</v>
      </c>
      <c r="C886" s="47">
        <v>1523650.4866021867</v>
      </c>
      <c r="D886" s="47">
        <f t="shared" si="26"/>
        <v>1523.6504866021867</v>
      </c>
      <c r="G886" s="47">
        <v>1758.7635295169171</v>
      </c>
      <c r="H886" s="47">
        <v>879928.01919301215</v>
      </c>
      <c r="I886" s="47">
        <f t="shared" si="27"/>
        <v>879.92801919301212</v>
      </c>
    </row>
    <row r="887" spans="2:9" x14ac:dyDescent="0.2">
      <c r="B887" s="47">
        <v>1760.7643879395782</v>
      </c>
      <c r="C887" s="47">
        <v>1523517.4150797899</v>
      </c>
      <c r="D887" s="47">
        <f t="shared" si="26"/>
        <v>1523.51741507979</v>
      </c>
      <c r="G887" s="47">
        <v>1760.7643879395782</v>
      </c>
      <c r="H887" s="47">
        <v>879937.81992566027</v>
      </c>
      <c r="I887" s="47">
        <f t="shared" si="27"/>
        <v>879.93781992566028</v>
      </c>
    </row>
    <row r="888" spans="2:9" x14ac:dyDescent="0.2">
      <c r="B888" s="47">
        <v>1762.7652463622389</v>
      </c>
      <c r="C888" s="47">
        <v>1523383.3530081755</v>
      </c>
      <c r="D888" s="47">
        <f t="shared" si="26"/>
        <v>1523.3833530081754</v>
      </c>
      <c r="G888" s="47">
        <v>1762.7652463622389</v>
      </c>
      <c r="H888" s="47">
        <v>879947.63456356223</v>
      </c>
      <c r="I888" s="47">
        <f t="shared" si="27"/>
        <v>879.94763456356225</v>
      </c>
    </row>
    <row r="889" spans="2:9" x14ac:dyDescent="0.2">
      <c r="B889" s="47">
        <v>1764.7661047849001</v>
      </c>
      <c r="C889" s="47">
        <v>1523248.9133879044</v>
      </c>
      <c r="D889" s="47">
        <f t="shared" si="26"/>
        <v>1523.2489133879044</v>
      </c>
      <c r="G889" s="47">
        <v>1764.7661047849001</v>
      </c>
      <c r="H889" s="47">
        <v>879957.50069569342</v>
      </c>
      <c r="I889" s="47">
        <f t="shared" si="27"/>
        <v>879.9575006956934</v>
      </c>
    </row>
    <row r="890" spans="2:9" x14ac:dyDescent="0.2">
      <c r="B890" s="47">
        <v>1766.7669632075608</v>
      </c>
      <c r="C890" s="47">
        <v>1523115.5432820523</v>
      </c>
      <c r="D890" s="47">
        <f t="shared" si="26"/>
        <v>1523.1155432820522</v>
      </c>
      <c r="G890" s="47">
        <v>1766.7669632075608</v>
      </c>
      <c r="H890" s="47">
        <v>879967.33969796577</v>
      </c>
      <c r="I890" s="47">
        <f t="shared" si="27"/>
        <v>879.96733969796583</v>
      </c>
    </row>
    <row r="891" spans="2:9" x14ac:dyDescent="0.2">
      <c r="B891" s="47">
        <v>1768.767821630222</v>
      </c>
      <c r="C891" s="47">
        <v>1522982.062584911</v>
      </c>
      <c r="D891" s="47">
        <f t="shared" si="26"/>
        <v>1522.9820625849111</v>
      </c>
      <c r="G891" s="47">
        <v>1768.767821630222</v>
      </c>
      <c r="H891" s="47">
        <v>879977.15229063074</v>
      </c>
      <c r="I891" s="47">
        <f t="shared" si="27"/>
        <v>879.97715229063078</v>
      </c>
    </row>
    <row r="892" spans="2:9" x14ac:dyDescent="0.2">
      <c r="B892" s="47">
        <v>1770.7686800528827</v>
      </c>
      <c r="C892" s="47">
        <v>1522848.4483783843</v>
      </c>
      <c r="D892" s="47">
        <f t="shared" si="26"/>
        <v>1522.8484483783843</v>
      </c>
      <c r="G892" s="47">
        <v>1770.7686800528827</v>
      </c>
      <c r="H892" s="47">
        <v>879986.996647808</v>
      </c>
      <c r="I892" s="47">
        <f t="shared" si="27"/>
        <v>879.98699664780804</v>
      </c>
    </row>
    <row r="893" spans="2:9" x14ac:dyDescent="0.2">
      <c r="B893" s="47">
        <v>1772.7695384755439</v>
      </c>
      <c r="C893" s="47">
        <v>1522714.5758586116</v>
      </c>
      <c r="D893" s="47">
        <f t="shared" si="26"/>
        <v>1522.7145758586116</v>
      </c>
      <c r="G893" s="47">
        <v>1772.7695384755439</v>
      </c>
      <c r="H893" s="47">
        <v>879996.8605884118</v>
      </c>
      <c r="I893" s="47">
        <f t="shared" si="27"/>
        <v>879.99686058841178</v>
      </c>
    </row>
    <row r="894" spans="2:9" x14ac:dyDescent="0.2">
      <c r="B894" s="47">
        <v>1774.7703968982046</v>
      </c>
      <c r="C894" s="47">
        <v>1522580.6805044536</v>
      </c>
      <c r="D894" s="47">
        <f t="shared" si="26"/>
        <v>1522.5806805044535</v>
      </c>
      <c r="G894" s="47">
        <v>1774.7703968982046</v>
      </c>
      <c r="H894" s="47">
        <v>880006.66492252238</v>
      </c>
      <c r="I894" s="47">
        <f t="shared" si="27"/>
        <v>880.00666492252242</v>
      </c>
    </row>
    <row r="895" spans="2:9" x14ac:dyDescent="0.2">
      <c r="B895" s="47">
        <v>1776.7712553208657</v>
      </c>
      <c r="C895" s="47">
        <v>1522446.9032508426</v>
      </c>
      <c r="D895" s="47">
        <f t="shared" si="26"/>
        <v>1522.4469032508425</v>
      </c>
      <c r="G895" s="47">
        <v>1776.7712553208657</v>
      </c>
      <c r="H895" s="47">
        <v>880016.49780818727</v>
      </c>
      <c r="I895" s="47">
        <f t="shared" si="27"/>
        <v>880.0164978081873</v>
      </c>
    </row>
    <row r="896" spans="2:9" x14ac:dyDescent="0.2">
      <c r="B896" s="47">
        <v>1778.7721137435265</v>
      </c>
      <c r="C896" s="47">
        <v>1522313.502633461</v>
      </c>
      <c r="D896" s="47">
        <f t="shared" si="26"/>
        <v>1522.313502633461</v>
      </c>
      <c r="G896" s="47">
        <v>1778.7721137435265</v>
      </c>
      <c r="H896" s="47">
        <v>880026.35482668004</v>
      </c>
      <c r="I896" s="47">
        <f t="shared" si="27"/>
        <v>880.02635482668006</v>
      </c>
    </row>
    <row r="897" spans="2:9" x14ac:dyDescent="0.2">
      <c r="B897" s="47">
        <v>1780.7729721661876</v>
      </c>
      <c r="C897" s="47">
        <v>1522179.5702434399</v>
      </c>
      <c r="D897" s="47">
        <f t="shared" si="26"/>
        <v>1522.1795702434399</v>
      </c>
      <c r="G897" s="47">
        <v>1780.7729721661876</v>
      </c>
      <c r="H897" s="47">
        <v>880036.17637440155</v>
      </c>
      <c r="I897" s="47">
        <f t="shared" si="27"/>
        <v>880.03617637440152</v>
      </c>
    </row>
    <row r="898" spans="2:9" x14ac:dyDescent="0.2">
      <c r="B898" s="47">
        <v>1782.7738305888483</v>
      </c>
      <c r="C898" s="47">
        <v>1522045.6603878248</v>
      </c>
      <c r="D898" s="47">
        <f t="shared" si="26"/>
        <v>1522.0456603878247</v>
      </c>
      <c r="G898" s="47">
        <v>1782.7738305888483</v>
      </c>
      <c r="H898" s="47">
        <v>880045.99942380062</v>
      </c>
      <c r="I898" s="47">
        <f t="shared" si="27"/>
        <v>880.04599942380059</v>
      </c>
    </row>
    <row r="899" spans="2:9" x14ac:dyDescent="0.2">
      <c r="B899" s="47">
        <v>1784.7746890115095</v>
      </c>
      <c r="C899" s="47">
        <v>1521912.2795447512</v>
      </c>
      <c r="D899" s="47">
        <f t="shared" si="26"/>
        <v>1521.9122795447511</v>
      </c>
      <c r="G899" s="47">
        <v>1784.7746890115095</v>
      </c>
      <c r="H899" s="47">
        <v>880055.85813889606</v>
      </c>
      <c r="I899" s="47">
        <f t="shared" si="27"/>
        <v>880.05585813889604</v>
      </c>
    </row>
    <row r="900" spans="2:9" x14ac:dyDescent="0.2">
      <c r="B900" s="47">
        <v>1786.7755474341702</v>
      </c>
      <c r="C900" s="47">
        <v>1521778.6442012233</v>
      </c>
      <c r="D900" s="47">
        <f t="shared" si="26"/>
        <v>1521.7786442012232</v>
      </c>
      <c r="G900" s="47">
        <v>1786.7755474341702</v>
      </c>
      <c r="H900" s="47">
        <v>880065.68031922414</v>
      </c>
      <c r="I900" s="47">
        <f t="shared" si="27"/>
        <v>880.06568031922416</v>
      </c>
    </row>
    <row r="901" spans="2:9" x14ac:dyDescent="0.2">
      <c r="B901" s="47">
        <v>1788.7764058568314</v>
      </c>
      <c r="C901" s="47">
        <v>1521644.3813008384</v>
      </c>
      <c r="D901" s="47">
        <f t="shared" si="26"/>
        <v>1521.6443813008384</v>
      </c>
      <c r="G901" s="47">
        <v>1788.7764058568314</v>
      </c>
      <c r="H901" s="47">
        <v>880075.51819668454</v>
      </c>
      <c r="I901" s="47">
        <f t="shared" si="27"/>
        <v>880.07551819668458</v>
      </c>
    </row>
    <row r="902" spans="2:9" x14ac:dyDescent="0.2">
      <c r="B902" s="47">
        <v>1790.7772642794921</v>
      </c>
      <c r="C902" s="47">
        <v>1521510.9796411667</v>
      </c>
      <c r="D902" s="47">
        <f t="shared" si="26"/>
        <v>1521.5109796411668</v>
      </c>
      <c r="G902" s="47">
        <v>1790.7772642794921</v>
      </c>
      <c r="H902" s="47">
        <v>880085.35568476922</v>
      </c>
      <c r="I902" s="47">
        <f t="shared" si="27"/>
        <v>880.08535568476918</v>
      </c>
    </row>
    <row r="903" spans="2:9" x14ac:dyDescent="0.2">
      <c r="B903" s="47">
        <v>1792.7781227021533</v>
      </c>
      <c r="C903" s="47">
        <v>1521377.4466283016</v>
      </c>
      <c r="D903" s="47">
        <f t="shared" ref="D903:D929" si="28">C903/1000</f>
        <v>1521.3774466283016</v>
      </c>
      <c r="G903" s="47">
        <v>1792.7781227021533</v>
      </c>
      <c r="H903" s="47">
        <v>880095.18513088115</v>
      </c>
      <c r="I903" s="47">
        <f t="shared" ref="I903:I929" si="29">H903/1000</f>
        <v>880.09518513088119</v>
      </c>
    </row>
    <row r="904" spans="2:9" x14ac:dyDescent="0.2">
      <c r="B904" s="47">
        <v>1794.778981124814</v>
      </c>
      <c r="C904" s="47">
        <v>1521243.1992861605</v>
      </c>
      <c r="D904" s="47">
        <f t="shared" si="28"/>
        <v>1521.2431992861605</v>
      </c>
      <c r="G904" s="47">
        <v>1794.778981124814</v>
      </c>
      <c r="H904" s="47">
        <v>880105.04460672778</v>
      </c>
      <c r="I904" s="47">
        <f t="shared" si="29"/>
        <v>880.1050446067278</v>
      </c>
    </row>
    <row r="905" spans="2:9" x14ac:dyDescent="0.2">
      <c r="B905" s="47">
        <v>1796.7798395474751</v>
      </c>
      <c r="C905" s="47">
        <v>1521110.0855621449</v>
      </c>
      <c r="D905" s="47">
        <f t="shared" si="28"/>
        <v>1521.1100855621448</v>
      </c>
      <c r="G905" s="47">
        <v>1796.7798395474751</v>
      </c>
      <c r="H905" s="47">
        <v>880114.86108980258</v>
      </c>
      <c r="I905" s="47">
        <f t="shared" si="29"/>
        <v>880.11486108980262</v>
      </c>
    </row>
    <row r="906" spans="2:9" x14ac:dyDescent="0.2">
      <c r="B906" s="47">
        <v>1798.7806979701359</v>
      </c>
      <c r="C906" s="47">
        <v>1520976.2745844112</v>
      </c>
      <c r="D906" s="47">
        <f t="shared" si="28"/>
        <v>1520.9762745844112</v>
      </c>
      <c r="G906" s="47">
        <v>1798.7806979701359</v>
      </c>
      <c r="H906" s="47">
        <v>880124.69066117029</v>
      </c>
      <c r="I906" s="47">
        <f t="shared" si="29"/>
        <v>880.12469066117023</v>
      </c>
    </row>
    <row r="907" spans="2:9" x14ac:dyDescent="0.2">
      <c r="B907" s="47">
        <v>1800.781556392797</v>
      </c>
      <c r="C907" s="47">
        <v>1520842.0600173671</v>
      </c>
      <c r="D907" s="47">
        <f t="shared" si="28"/>
        <v>1520.8420600173672</v>
      </c>
      <c r="G907" s="47">
        <v>1800.781556392797</v>
      </c>
      <c r="H907" s="47">
        <v>880134.54324586724</v>
      </c>
      <c r="I907" s="47">
        <f t="shared" si="29"/>
        <v>880.13454324586723</v>
      </c>
    </row>
    <row r="908" spans="2:9" x14ac:dyDescent="0.2">
      <c r="B908" s="47">
        <v>1802.7824148154577</v>
      </c>
      <c r="C908" s="47">
        <v>1520708.8823256912</v>
      </c>
      <c r="D908" s="47">
        <f t="shared" si="28"/>
        <v>1520.7088823256911</v>
      </c>
      <c r="G908" s="47">
        <v>1802.7824148154577</v>
      </c>
      <c r="H908" s="47">
        <v>880144.38542833203</v>
      </c>
      <c r="I908" s="47">
        <f t="shared" si="29"/>
        <v>880.14438542833204</v>
      </c>
    </row>
    <row r="909" spans="2:9" x14ac:dyDescent="0.2">
      <c r="B909" s="47">
        <v>1804.7832732381189</v>
      </c>
      <c r="C909" s="47">
        <v>1520575.1272244456</v>
      </c>
      <c r="D909" s="47">
        <f t="shared" si="28"/>
        <v>1520.5751272244456</v>
      </c>
      <c r="G909" s="47">
        <v>1804.7832732381189</v>
      </c>
      <c r="H909" s="47">
        <v>880154.19894569018</v>
      </c>
      <c r="I909" s="47">
        <f t="shared" si="29"/>
        <v>880.15419894569015</v>
      </c>
    </row>
    <row r="910" spans="2:9" x14ac:dyDescent="0.2">
      <c r="B910" s="47">
        <v>1806.7841316607796</v>
      </c>
      <c r="C910" s="47">
        <v>1520441.1932659878</v>
      </c>
      <c r="D910" s="47">
        <f t="shared" si="28"/>
        <v>1520.4411932659877</v>
      </c>
      <c r="G910" s="47">
        <v>1806.7841316607796</v>
      </c>
      <c r="H910" s="47">
        <v>880164.04012424988</v>
      </c>
      <c r="I910" s="47">
        <f t="shared" si="29"/>
        <v>880.16404012424982</v>
      </c>
    </row>
    <row r="911" spans="2:9" x14ac:dyDescent="0.2">
      <c r="B911" s="47">
        <v>1808.7849900834408</v>
      </c>
      <c r="C911" s="47">
        <v>1520307.6488230415</v>
      </c>
      <c r="D911" s="47">
        <f t="shared" si="28"/>
        <v>1520.3076488230415</v>
      </c>
      <c r="G911" s="47">
        <v>1808.7849900834408</v>
      </c>
      <c r="H911" s="47">
        <v>880173.89704700757</v>
      </c>
      <c r="I911" s="47">
        <f t="shared" si="29"/>
        <v>880.17389704700759</v>
      </c>
    </row>
    <row r="912" spans="2:9" x14ac:dyDescent="0.2">
      <c r="B912" s="47">
        <v>1810.7858485061015</v>
      </c>
      <c r="C912" s="47">
        <v>1520173.8744608809</v>
      </c>
      <c r="D912" s="47">
        <f t="shared" si="28"/>
        <v>1520.1738744608808</v>
      </c>
      <c r="G912" s="47">
        <v>1810.7858485061015</v>
      </c>
      <c r="H912" s="47">
        <v>880183.7190935167</v>
      </c>
      <c r="I912" s="47">
        <f t="shared" si="29"/>
        <v>880.18371909351674</v>
      </c>
    </row>
    <row r="913" spans="2:9" x14ac:dyDescent="0.2">
      <c r="B913" s="47">
        <v>1812.7867069287627</v>
      </c>
      <c r="C913" s="47">
        <v>1520040.1574535754</v>
      </c>
      <c r="D913" s="47">
        <f t="shared" si="28"/>
        <v>1520.0401574535754</v>
      </c>
      <c r="G913" s="47">
        <v>1812.7867069287627</v>
      </c>
      <c r="H913" s="47">
        <v>880193.55529289052</v>
      </c>
      <c r="I913" s="47">
        <f t="shared" si="29"/>
        <v>880.19355529289055</v>
      </c>
    </row>
    <row r="914" spans="2:9" x14ac:dyDescent="0.2">
      <c r="B914" s="47">
        <v>1814.7875653514234</v>
      </c>
      <c r="C914" s="47">
        <v>1519906.745029768</v>
      </c>
      <c r="D914" s="47">
        <f t="shared" si="28"/>
        <v>1519.906745029768</v>
      </c>
      <c r="G914" s="47">
        <v>1814.7875653514234</v>
      </c>
      <c r="H914" s="47">
        <v>880203.40171680017</v>
      </c>
      <c r="I914" s="47">
        <f t="shared" si="29"/>
        <v>880.20340171680016</v>
      </c>
    </row>
    <row r="915" spans="2:9" x14ac:dyDescent="0.2">
      <c r="B915" s="47">
        <v>1816.7884237740845</v>
      </c>
      <c r="C915" s="47">
        <v>1519772.7476057117</v>
      </c>
      <c r="D915" s="47">
        <f t="shared" si="28"/>
        <v>1519.7727476057116</v>
      </c>
      <c r="G915" s="47">
        <v>1816.7884237740845</v>
      </c>
      <c r="H915" s="47">
        <v>880213.22800987796</v>
      </c>
      <c r="I915" s="47">
        <f t="shared" si="29"/>
        <v>880.21322800987798</v>
      </c>
    </row>
    <row r="916" spans="2:9" x14ac:dyDescent="0.2">
      <c r="B916" s="47">
        <v>1818.7892821967453</v>
      </c>
      <c r="C916" s="47">
        <v>1519639.0782407832</v>
      </c>
      <c r="D916" s="47">
        <f t="shared" si="28"/>
        <v>1519.6390782407832</v>
      </c>
      <c r="G916" s="47">
        <v>1818.7892821967453</v>
      </c>
      <c r="H916" s="47">
        <v>880223.08671627019</v>
      </c>
      <c r="I916" s="47">
        <f t="shared" si="29"/>
        <v>880.22308671627025</v>
      </c>
    </row>
    <row r="917" spans="2:9" x14ac:dyDescent="0.2">
      <c r="B917" s="47">
        <v>1820.7901406194064</v>
      </c>
      <c r="C917" s="47">
        <v>1519505.5563568911</v>
      </c>
      <c r="D917" s="47">
        <f t="shared" si="28"/>
        <v>1519.505556356891</v>
      </c>
      <c r="G917" s="47">
        <v>1820.7901406194064</v>
      </c>
      <c r="H917" s="47">
        <v>880232.91139919183</v>
      </c>
      <c r="I917" s="47">
        <f t="shared" si="29"/>
        <v>880.23291139919183</v>
      </c>
    </row>
    <row r="918" spans="2:9" x14ac:dyDescent="0.2">
      <c r="B918" s="47">
        <v>1822.7909990420671</v>
      </c>
      <c r="C918" s="47">
        <v>1519371.7858614263</v>
      </c>
      <c r="D918" s="47">
        <f t="shared" si="28"/>
        <v>1519.3717858614264</v>
      </c>
      <c r="G918" s="47">
        <v>1822.7909990420671</v>
      </c>
      <c r="H918" s="47">
        <v>880242.73328135919</v>
      </c>
      <c r="I918" s="47">
        <f t="shared" si="29"/>
        <v>880.24273328135916</v>
      </c>
    </row>
    <row r="919" spans="2:9" x14ac:dyDescent="0.2">
      <c r="B919" s="47">
        <v>1824.7918574647283</v>
      </c>
      <c r="C919" s="47">
        <v>1519238.1173231036</v>
      </c>
      <c r="D919" s="47">
        <f t="shared" si="28"/>
        <v>1519.2381173231036</v>
      </c>
      <c r="G919" s="47">
        <v>1824.7918574647283</v>
      </c>
      <c r="H919" s="47">
        <v>880252.59188324842</v>
      </c>
      <c r="I919" s="47">
        <f t="shared" si="29"/>
        <v>880.25259188324844</v>
      </c>
    </row>
    <row r="920" spans="2:9" x14ac:dyDescent="0.2">
      <c r="B920" s="47">
        <v>1826.792715887389</v>
      </c>
      <c r="C920" s="47">
        <v>1519104.3848319512</v>
      </c>
      <c r="D920" s="47">
        <f t="shared" si="28"/>
        <v>1519.1043848319512</v>
      </c>
      <c r="G920" s="47">
        <v>1826.792715887389</v>
      </c>
      <c r="H920" s="47">
        <v>880262.42154808703</v>
      </c>
      <c r="I920" s="47">
        <f t="shared" si="29"/>
        <v>880.26242154808699</v>
      </c>
    </row>
    <row r="921" spans="2:9" x14ac:dyDescent="0.2">
      <c r="B921" s="47">
        <v>1828.7935743100502</v>
      </c>
      <c r="C921" s="47">
        <v>1518970.7083795401</v>
      </c>
      <c r="D921" s="47">
        <f t="shared" si="28"/>
        <v>1518.9707083795402</v>
      </c>
      <c r="G921" s="47">
        <v>1828.7935743100502</v>
      </c>
      <c r="H921" s="47">
        <v>880272.26002119924</v>
      </c>
      <c r="I921" s="47">
        <f t="shared" si="29"/>
        <v>880.27226002119926</v>
      </c>
    </row>
    <row r="922" spans="2:9" x14ac:dyDescent="0.2">
      <c r="B922" s="47">
        <v>1830.7944327327109</v>
      </c>
      <c r="C922" s="47">
        <v>1518836.9952064741</v>
      </c>
      <c r="D922" s="47">
        <f t="shared" si="28"/>
        <v>1518.8369952064741</v>
      </c>
      <c r="G922" s="47">
        <v>1830.7944327327109</v>
      </c>
      <c r="H922" s="47">
        <v>880282.10346404463</v>
      </c>
      <c r="I922" s="47">
        <f t="shared" si="29"/>
        <v>880.28210346404467</v>
      </c>
    </row>
    <row r="923" spans="2:9" x14ac:dyDescent="0.2">
      <c r="B923" s="47">
        <v>1832.7952911553721</v>
      </c>
      <c r="C923" s="47">
        <v>1518703.4039467061</v>
      </c>
      <c r="D923" s="47">
        <f t="shared" si="28"/>
        <v>1518.7034039467062</v>
      </c>
      <c r="G923" s="47">
        <v>1832.7952911553721</v>
      </c>
      <c r="H923" s="47">
        <v>880291.93744853314</v>
      </c>
      <c r="I923" s="47">
        <f t="shared" si="29"/>
        <v>880.29193744853319</v>
      </c>
    </row>
    <row r="924" spans="2:9" x14ac:dyDescent="0.2">
      <c r="B924" s="47">
        <v>1834.7961495780328</v>
      </c>
      <c r="C924" s="47">
        <v>1518569.4998735611</v>
      </c>
      <c r="D924" s="47">
        <f t="shared" si="28"/>
        <v>1518.5694998735612</v>
      </c>
      <c r="G924" s="47">
        <v>1834.7961495780328</v>
      </c>
      <c r="H924" s="47">
        <v>880301.75798863091</v>
      </c>
      <c r="I924" s="47">
        <f t="shared" si="29"/>
        <v>880.30175798863092</v>
      </c>
    </row>
    <row r="925" spans="2:9" x14ac:dyDescent="0.2">
      <c r="B925" s="47">
        <v>1836.7970080006939</v>
      </c>
      <c r="C925" s="47">
        <v>1518435.2635409944</v>
      </c>
      <c r="D925" s="47">
        <f t="shared" si="28"/>
        <v>1518.4352635409944</v>
      </c>
      <c r="G925" s="47">
        <v>1836.7970080006939</v>
      </c>
      <c r="H925" s="47">
        <v>880311.56592912856</v>
      </c>
      <c r="I925" s="47">
        <f t="shared" si="29"/>
        <v>880.31156592912851</v>
      </c>
    </row>
    <row r="926" spans="2:9" x14ac:dyDescent="0.2">
      <c r="B926" s="47">
        <v>1838.7978664233547</v>
      </c>
      <c r="C926" s="47">
        <v>1518299.2164188465</v>
      </c>
      <c r="D926" s="47">
        <f t="shared" si="28"/>
        <v>1518.2992164188465</v>
      </c>
      <c r="G926" s="47">
        <v>1838.7978664233547</v>
      </c>
      <c r="H926" s="47">
        <v>880321.24300450098</v>
      </c>
      <c r="I926" s="47">
        <f t="shared" si="29"/>
        <v>880.32124300450096</v>
      </c>
    </row>
    <row r="927" spans="2:9" x14ac:dyDescent="0.2">
      <c r="B927" s="47">
        <v>1840.7987248460158</v>
      </c>
      <c r="C927" s="47">
        <v>1518156.6704316796</v>
      </c>
      <c r="D927" s="47">
        <f t="shared" si="28"/>
        <v>1518.1566704316797</v>
      </c>
      <c r="G927" s="47">
        <v>1840.7987248460158</v>
      </c>
      <c r="H927" s="47">
        <v>880330.48060633778</v>
      </c>
      <c r="I927" s="47">
        <f t="shared" si="29"/>
        <v>880.3304806063378</v>
      </c>
    </row>
    <row r="928" spans="2:9" x14ac:dyDescent="0.2">
      <c r="B928" s="47">
        <v>1842.7995832686765</v>
      </c>
      <c r="C928" s="47">
        <v>1517988.2920580781</v>
      </c>
      <c r="D928" s="47">
        <f t="shared" si="28"/>
        <v>1517.9882920580781</v>
      </c>
      <c r="G928" s="47">
        <v>1842.7995832686765</v>
      </c>
      <c r="H928" s="47">
        <v>880337.97924043739</v>
      </c>
      <c r="I928" s="47">
        <f t="shared" si="29"/>
        <v>880.33797924043733</v>
      </c>
    </row>
    <row r="929" spans="2:9" x14ac:dyDescent="0.2">
      <c r="B929" s="47">
        <v>1843.8000124800071</v>
      </c>
      <c r="C929" s="47">
        <v>1517894.0130247972</v>
      </c>
      <c r="D929" s="47">
        <f t="shared" si="28"/>
        <v>1517.8940130247972</v>
      </c>
      <c r="G929" s="47">
        <v>1843.8000124800071</v>
      </c>
      <c r="H929" s="47">
        <v>880341.04741338023</v>
      </c>
      <c r="I929" s="47">
        <f t="shared" si="29"/>
        <v>880.34104741338024</v>
      </c>
    </row>
  </sheetData>
  <mergeCells count="2">
    <mergeCell ref="B3:D3"/>
    <mergeCell ref="G3: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Title Sheet</vt:lpstr>
      <vt:lpstr>OrcaFlex Props</vt:lpstr>
      <vt:lpstr>Riser</vt:lpstr>
      <vt:lpstr>Tensioner</vt:lpstr>
      <vt:lpstr>Stroke &amp; Stretch</vt:lpstr>
      <vt:lpstr>Post-processing</vt:lpstr>
      <vt:lpstr>Timetraces</vt:lpstr>
      <vt:lpstr>Stroke-Stress</vt:lpstr>
      <vt:lpstr>ET Results</vt:lpstr>
      <vt:lpstr>VM Results</vt:lpstr>
      <vt:lpstr>Stroke-Stretch</vt:lpstr>
      <vt:lpstr>Tension-Stress</vt:lpstr>
      <vt:lpstr>Tension-Strain</vt:lpstr>
      <vt:lpstr>ET_Chart</vt:lpstr>
      <vt:lpstr>VM_Chart</vt:lpstr>
      <vt:lpstr>'Post-processing'!LineDirectTensileStrain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OrcaFlex Spreadsheet</dc:title>
  <dc:subject/>
  <dc:creator>Manoj Pydah</dc:creator>
  <cp:lastModifiedBy>AceEngineer</cp:lastModifiedBy>
  <dcterms:created xsi:type="dcterms:W3CDTF">1998-07-24T09:46:18Z</dcterms:created>
  <dcterms:modified xsi:type="dcterms:W3CDTF">2016-07-03T15:20:27Z</dcterms:modified>
</cp:coreProperties>
</file>